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5" windowWidth="18135" windowHeight="6195" tabRatio="532" firstSheet="3" activeTab="3"/>
  </bookViews>
  <sheets>
    <sheet name="EntidadesT" sheetId="12" state="hidden" r:id="rId1"/>
    <sheet name="Datos valida" sheetId="2" state="hidden" r:id="rId2"/>
    <sheet name="FUT" sheetId="18" state="hidden" r:id="rId3"/>
    <sheet name="Hoja1" sheetId="19" r:id="rId4"/>
  </sheets>
  <definedNames>
    <definedName name="Agropecuario">FUT!$K$290:$K$298</definedName>
    <definedName name="Agua">FUT!$F$290:$F$324</definedName>
    <definedName name="Ambiental">FUT!$M$290:$M$304</definedName>
    <definedName name="Atencion">FUT!$Q$290:$Q$304</definedName>
    <definedName name="Centros">FUT!$N$290:$N$298</definedName>
    <definedName name="Comunitario">FUT!$S$290:$S$294</definedName>
    <definedName name="Cultura">FUT!$H$290:$H$302</definedName>
    <definedName name="Departamento">EntidadesT!$C$3:$C$35</definedName>
    <definedName name="Deporte">FUT!$G$290:$G$295</definedName>
    <definedName name="Educacion">FUT!$D$290:$D$329</definedName>
    <definedName name="Equipamiento">FUT!$R$290:$R$297</definedName>
    <definedName name="Estructura">'Datos valida'!$A$58:$A$69</definedName>
    <definedName name="Fortalecimiento">FUT!$T$290:$T$300</definedName>
    <definedName name="Justicia">FUT!$U$290:$U$296</definedName>
    <definedName name="Meta">'Datos valida'!$A$37:$A$40</definedName>
    <definedName name="Municipio">EntidadesT!$D$1107:$D$1224</definedName>
    <definedName name="Nivel">'Datos valida'!$A$16:$A$26</definedName>
    <definedName name="Odm">'Datos valida'!$A$54:$A$55</definedName>
    <definedName name="Otros">FUT!$I$290:$I$299</definedName>
    <definedName name="Prevencion">FUT!$O$290:$O$307</definedName>
    <definedName name="Promocion">FUT!$P$290:$P$299</definedName>
    <definedName name="Respuesta">'Datos valida'!$A$5:$A$9</definedName>
    <definedName name="salud">FUT!$E$290:$E$336</definedName>
    <definedName name="Sector">FUT!$B$6:$B$24</definedName>
    <definedName name="Transporte">FUT!$L$290:$L$305</definedName>
    <definedName name="Vivienda">FUT!$J$290:$J$298</definedName>
    <definedName name="Zona">'Datos valida'!$A$49:$A$51</definedName>
  </definedNames>
  <calcPr calcId="145621"/>
</workbook>
</file>

<file path=xl/calcChain.xml><?xml version="1.0" encoding="utf-8"?>
<calcChain xmlns="http://schemas.openxmlformats.org/spreadsheetml/2006/main">
  <c r="CL202" i="19" l="1"/>
  <c r="CD202" i="19"/>
  <c r="BV202" i="19"/>
  <c r="BN202" i="19"/>
  <c r="BM202" i="19"/>
  <c r="BL202" i="19"/>
  <c r="BK202" i="19"/>
  <c r="BJ202" i="19"/>
  <c r="BI202" i="19"/>
  <c r="BH202" i="19"/>
  <c r="BG202" i="19"/>
  <c r="BE202" i="19"/>
  <c r="BC202" i="19"/>
  <c r="CL201" i="19"/>
  <c r="CD201" i="19"/>
  <c r="BV201" i="19"/>
  <c r="BN201" i="19"/>
  <c r="BM201" i="19"/>
  <c r="BL201" i="19"/>
  <c r="BK201" i="19"/>
  <c r="BJ201" i="19"/>
  <c r="BI201" i="19"/>
  <c r="BH201" i="19"/>
  <c r="BG201" i="19"/>
  <c r="BF201" i="19" s="1"/>
  <c r="BE201" i="19"/>
  <c r="BC201" i="19"/>
  <c r="CL200" i="19"/>
  <c r="CD200" i="19"/>
  <c r="BV200" i="19"/>
  <c r="BN200" i="19"/>
  <c r="BM200" i="19"/>
  <c r="BL200" i="19"/>
  <c r="BK200" i="19"/>
  <c r="BJ200" i="19"/>
  <c r="BI200" i="19"/>
  <c r="BH200" i="19"/>
  <c r="BG200" i="19"/>
  <c r="BE200" i="19"/>
  <c r="BC200" i="19"/>
  <c r="CL199" i="19"/>
  <c r="CD199" i="19"/>
  <c r="BV199" i="19"/>
  <c r="BN199" i="19"/>
  <c r="BM199" i="19"/>
  <c r="BL199" i="19"/>
  <c r="BK199" i="19"/>
  <c r="BJ199" i="19"/>
  <c r="BI199" i="19"/>
  <c r="BH199" i="19"/>
  <c r="BG199" i="19"/>
  <c r="BE199" i="19"/>
  <c r="BC199" i="19"/>
  <c r="CL198" i="19"/>
  <c r="CD198" i="19"/>
  <c r="BV198" i="19"/>
  <c r="BN198" i="19"/>
  <c r="BM198" i="19"/>
  <c r="BL198" i="19"/>
  <c r="BK198" i="19"/>
  <c r="BJ198" i="19"/>
  <c r="BI198" i="19"/>
  <c r="BH198" i="19"/>
  <c r="BG198" i="19"/>
  <c r="BE198" i="19"/>
  <c r="BC198" i="19"/>
  <c r="CL197" i="19"/>
  <c r="CD197" i="19"/>
  <c r="BV197" i="19"/>
  <c r="BN197" i="19"/>
  <c r="BM197" i="19"/>
  <c r="BL197" i="19"/>
  <c r="BK197" i="19"/>
  <c r="BJ197" i="19"/>
  <c r="BI197" i="19"/>
  <c r="BH197" i="19"/>
  <c r="BG197" i="19"/>
  <c r="BE197" i="19"/>
  <c r="BC197" i="19"/>
  <c r="CL196" i="19"/>
  <c r="CD196" i="19"/>
  <c r="BV196" i="19"/>
  <c r="BN196" i="19"/>
  <c r="BM196" i="19"/>
  <c r="BL196" i="19"/>
  <c r="BK196" i="19"/>
  <c r="BJ196" i="19"/>
  <c r="BI196" i="19"/>
  <c r="BH196" i="19"/>
  <c r="BG196" i="19"/>
  <c r="BE196" i="19"/>
  <c r="BC196" i="19"/>
  <c r="CL195" i="19"/>
  <c r="CD195" i="19"/>
  <c r="BV195" i="19"/>
  <c r="BN195" i="19"/>
  <c r="BM195" i="19"/>
  <c r="BL195" i="19"/>
  <c r="BK195" i="19"/>
  <c r="BJ195" i="19"/>
  <c r="BI195" i="19"/>
  <c r="BH195" i="19"/>
  <c r="BG195" i="19"/>
  <c r="BF195" i="19" s="1"/>
  <c r="BE195" i="19"/>
  <c r="BC195" i="19"/>
  <c r="CL194" i="19"/>
  <c r="CD194" i="19"/>
  <c r="BV194" i="19"/>
  <c r="BN194" i="19"/>
  <c r="BM194" i="19"/>
  <c r="BL194" i="19"/>
  <c r="BK194" i="19"/>
  <c r="BJ194" i="19"/>
  <c r="BI194" i="19"/>
  <c r="BH194" i="19"/>
  <c r="BG194" i="19"/>
  <c r="BE194" i="19"/>
  <c r="BC194" i="19"/>
  <c r="CL193" i="19"/>
  <c r="CD193" i="19"/>
  <c r="BV193" i="19"/>
  <c r="BN193" i="19"/>
  <c r="BM193" i="19"/>
  <c r="BL193" i="19"/>
  <c r="BK193" i="19"/>
  <c r="BJ193" i="19"/>
  <c r="BI193" i="19"/>
  <c r="BH193" i="19"/>
  <c r="BG193" i="19"/>
  <c r="BF193" i="19" s="1"/>
  <c r="BE193" i="19"/>
  <c r="BC193" i="19"/>
  <c r="CL192" i="19"/>
  <c r="CD192" i="19"/>
  <c r="BV192" i="19"/>
  <c r="BN192" i="19"/>
  <c r="BM192" i="19"/>
  <c r="BL192" i="19"/>
  <c r="BK192" i="19"/>
  <c r="BJ192" i="19"/>
  <c r="BI192" i="19"/>
  <c r="BH192" i="19"/>
  <c r="BG192" i="19"/>
  <c r="BE192" i="19"/>
  <c r="BC192" i="19"/>
  <c r="CL191" i="19"/>
  <c r="CD191" i="19"/>
  <c r="BV191" i="19"/>
  <c r="BN191" i="19"/>
  <c r="BM191" i="19"/>
  <c r="BL191" i="19"/>
  <c r="BK191" i="19"/>
  <c r="BJ191" i="19"/>
  <c r="BI191" i="19"/>
  <c r="BH191" i="19"/>
  <c r="BG191" i="19"/>
  <c r="BF191" i="19" s="1"/>
  <c r="BE191" i="19"/>
  <c r="BC191" i="19"/>
  <c r="CL190" i="19"/>
  <c r="CD190" i="19"/>
  <c r="BV190" i="19"/>
  <c r="BN190" i="19"/>
  <c r="BM190" i="19"/>
  <c r="BL190" i="19"/>
  <c r="BK190" i="19"/>
  <c r="BJ190" i="19"/>
  <c r="BI190" i="19"/>
  <c r="BH190" i="19"/>
  <c r="BG190" i="19"/>
  <c r="BE190" i="19"/>
  <c r="BC190" i="19"/>
  <c r="CL189" i="19"/>
  <c r="CD189" i="19"/>
  <c r="BV189" i="19"/>
  <c r="BN189" i="19"/>
  <c r="BM189" i="19"/>
  <c r="BL189" i="19"/>
  <c r="BK189" i="19"/>
  <c r="BJ189" i="19"/>
  <c r="BI189" i="19"/>
  <c r="BH189" i="19"/>
  <c r="BG189" i="19"/>
  <c r="BE189" i="19"/>
  <c r="BC189" i="19"/>
  <c r="CL188" i="19"/>
  <c r="CD188" i="19"/>
  <c r="BV188" i="19"/>
  <c r="BN188" i="19"/>
  <c r="BM188" i="19"/>
  <c r="BL188" i="19"/>
  <c r="BK188" i="19"/>
  <c r="BJ188" i="19"/>
  <c r="BI188" i="19"/>
  <c r="BH188" i="19"/>
  <c r="BG188" i="19"/>
  <c r="BE188" i="19"/>
  <c r="BC188" i="19"/>
  <c r="CL187" i="19"/>
  <c r="CD187" i="19"/>
  <c r="BV187" i="19"/>
  <c r="BN187" i="19"/>
  <c r="BM187" i="19"/>
  <c r="BL187" i="19"/>
  <c r="BK187" i="19"/>
  <c r="BJ187" i="19"/>
  <c r="BI187" i="19"/>
  <c r="BH187" i="19"/>
  <c r="BG187" i="19"/>
  <c r="BF187" i="19" s="1"/>
  <c r="BE187" i="19"/>
  <c r="BC187" i="19"/>
  <c r="CL186" i="19"/>
  <c r="CD186" i="19"/>
  <c r="BV186" i="19"/>
  <c r="BN186" i="19"/>
  <c r="BM186" i="19"/>
  <c r="BL186" i="19"/>
  <c r="BK186" i="19"/>
  <c r="BJ186" i="19"/>
  <c r="BI186" i="19"/>
  <c r="BH186" i="19"/>
  <c r="BG186" i="19"/>
  <c r="BE186" i="19"/>
  <c r="BC186" i="19"/>
  <c r="CL185" i="19"/>
  <c r="CD185" i="19"/>
  <c r="BV185" i="19"/>
  <c r="BN185" i="19"/>
  <c r="BM185" i="19"/>
  <c r="BL185" i="19"/>
  <c r="BK185" i="19"/>
  <c r="BJ185" i="19"/>
  <c r="BI185" i="19"/>
  <c r="BH185" i="19"/>
  <c r="BG185" i="19"/>
  <c r="BF185" i="19" s="1"/>
  <c r="BE185" i="19"/>
  <c r="BC185" i="19"/>
  <c r="CL184" i="19"/>
  <c r="CD184" i="19"/>
  <c r="BV184" i="19"/>
  <c r="BN184" i="19"/>
  <c r="BM184" i="19"/>
  <c r="BL184" i="19"/>
  <c r="BK184" i="19"/>
  <c r="BJ184" i="19"/>
  <c r="BI184" i="19"/>
  <c r="BH184" i="19"/>
  <c r="BG184" i="19"/>
  <c r="BE184" i="19"/>
  <c r="BC184" i="19"/>
  <c r="CL183" i="19"/>
  <c r="CD183" i="19"/>
  <c r="BV183" i="19"/>
  <c r="BN183" i="19"/>
  <c r="BM183" i="19"/>
  <c r="BL183" i="19"/>
  <c r="BK183" i="19"/>
  <c r="BJ183" i="19"/>
  <c r="BI183" i="19"/>
  <c r="BH183" i="19"/>
  <c r="BG183" i="19"/>
  <c r="BE183" i="19"/>
  <c r="BC183" i="19"/>
  <c r="CL182" i="19"/>
  <c r="CD182" i="19"/>
  <c r="BV182" i="19"/>
  <c r="BN182" i="19"/>
  <c r="BM182" i="19"/>
  <c r="BL182" i="19"/>
  <c r="BK182" i="19"/>
  <c r="BJ182" i="19"/>
  <c r="BI182" i="19"/>
  <c r="BH182" i="19"/>
  <c r="BG182" i="19"/>
  <c r="BE182" i="19"/>
  <c r="BC182" i="19"/>
  <c r="CL181" i="19"/>
  <c r="CD181" i="19"/>
  <c r="BV181" i="19"/>
  <c r="BN181" i="19"/>
  <c r="BM181" i="19"/>
  <c r="BL181" i="19"/>
  <c r="BK181" i="19"/>
  <c r="BJ181" i="19"/>
  <c r="BI181" i="19"/>
  <c r="BH181" i="19"/>
  <c r="BG181" i="19"/>
  <c r="BE181" i="19"/>
  <c r="BC181" i="19"/>
  <c r="CL180" i="19"/>
  <c r="CD180" i="19"/>
  <c r="BV180" i="19"/>
  <c r="BN180" i="19"/>
  <c r="BM180" i="19"/>
  <c r="BL180" i="19"/>
  <c r="BK180" i="19"/>
  <c r="BJ180" i="19"/>
  <c r="BI180" i="19"/>
  <c r="BH180" i="19"/>
  <c r="BG180" i="19"/>
  <c r="BE180" i="19"/>
  <c r="BC180" i="19"/>
  <c r="CL179" i="19"/>
  <c r="CD179" i="19"/>
  <c r="BV179" i="19"/>
  <c r="BN179" i="19"/>
  <c r="BM179" i="19"/>
  <c r="BL179" i="19"/>
  <c r="BK179" i="19"/>
  <c r="BJ179" i="19"/>
  <c r="BI179" i="19"/>
  <c r="BH179" i="19"/>
  <c r="BG179" i="19"/>
  <c r="BE179" i="19"/>
  <c r="BC179" i="19"/>
  <c r="CL178" i="19"/>
  <c r="CD178" i="19"/>
  <c r="BV178" i="19"/>
  <c r="BN178" i="19"/>
  <c r="BM178" i="19"/>
  <c r="BL178" i="19"/>
  <c r="BK178" i="19"/>
  <c r="BJ178" i="19"/>
  <c r="BI178" i="19"/>
  <c r="BH178" i="19"/>
  <c r="BG178" i="19"/>
  <c r="BE178" i="19"/>
  <c r="BC178" i="19"/>
  <c r="CL177" i="19"/>
  <c r="CD177" i="19"/>
  <c r="BV177" i="19"/>
  <c r="BN177" i="19"/>
  <c r="BM177" i="19"/>
  <c r="BL177" i="19"/>
  <c r="BK177" i="19"/>
  <c r="BJ177" i="19"/>
  <c r="BI177" i="19"/>
  <c r="BH177" i="19"/>
  <c r="BG177" i="19"/>
  <c r="BE177" i="19"/>
  <c r="BC177" i="19"/>
  <c r="CL176" i="19"/>
  <c r="CD176" i="19"/>
  <c r="BV176" i="19"/>
  <c r="BN176" i="19"/>
  <c r="BM176" i="19"/>
  <c r="BL176" i="19"/>
  <c r="BK176" i="19"/>
  <c r="BJ176" i="19"/>
  <c r="BI176" i="19"/>
  <c r="BH176" i="19"/>
  <c r="BG176" i="19"/>
  <c r="BE176" i="19"/>
  <c r="BC176" i="19"/>
  <c r="CL175" i="19"/>
  <c r="CD175" i="19"/>
  <c r="BV175" i="19"/>
  <c r="BN175" i="19"/>
  <c r="BM175" i="19"/>
  <c r="BL175" i="19"/>
  <c r="BK175" i="19"/>
  <c r="BJ175" i="19"/>
  <c r="BI175" i="19"/>
  <c r="BH175" i="19"/>
  <c r="BG175" i="19"/>
  <c r="BF175" i="19" s="1"/>
  <c r="BE175" i="19"/>
  <c r="BC175" i="19"/>
  <c r="CL174" i="19"/>
  <c r="CD174" i="19"/>
  <c r="BV174" i="19"/>
  <c r="BN174" i="19"/>
  <c r="BM174" i="19"/>
  <c r="BL174" i="19"/>
  <c r="BK174" i="19"/>
  <c r="BJ174" i="19"/>
  <c r="BI174" i="19"/>
  <c r="BH174" i="19"/>
  <c r="BG174" i="19"/>
  <c r="BE174" i="19"/>
  <c r="BC174" i="19"/>
  <c r="CL173" i="19"/>
  <c r="CD173" i="19"/>
  <c r="BV173" i="19"/>
  <c r="BN173" i="19"/>
  <c r="BM173" i="19"/>
  <c r="BL173" i="19"/>
  <c r="BK173" i="19"/>
  <c r="BJ173" i="19"/>
  <c r="BI173" i="19"/>
  <c r="BH173" i="19"/>
  <c r="BG173" i="19"/>
  <c r="BF173" i="19" s="1"/>
  <c r="BE173" i="19"/>
  <c r="BC173" i="19"/>
  <c r="CL172" i="19"/>
  <c r="CD172" i="19"/>
  <c r="BV172" i="19"/>
  <c r="BN172" i="19"/>
  <c r="BM172" i="19"/>
  <c r="BL172" i="19"/>
  <c r="BK172" i="19"/>
  <c r="BJ172" i="19"/>
  <c r="BI172" i="19"/>
  <c r="BH172" i="19"/>
  <c r="BG172" i="19"/>
  <c r="BE172" i="19"/>
  <c r="BC172" i="19"/>
  <c r="CL171" i="19"/>
  <c r="CD171" i="19"/>
  <c r="BV171" i="19"/>
  <c r="BN171" i="19"/>
  <c r="BM171" i="19"/>
  <c r="BL171" i="19"/>
  <c r="BK171" i="19"/>
  <c r="BJ171" i="19"/>
  <c r="BI171" i="19"/>
  <c r="BH171" i="19"/>
  <c r="BG171" i="19"/>
  <c r="BF171" i="19" s="1"/>
  <c r="BE171" i="19"/>
  <c r="BC171" i="19"/>
  <c r="CL170" i="19"/>
  <c r="CD170" i="19"/>
  <c r="BV170" i="19"/>
  <c r="BN170" i="19"/>
  <c r="BM170" i="19"/>
  <c r="BL170" i="19"/>
  <c r="BK170" i="19"/>
  <c r="BJ170" i="19"/>
  <c r="BI170" i="19"/>
  <c r="BH170" i="19"/>
  <c r="BG170" i="19"/>
  <c r="BE170" i="19"/>
  <c r="BC170" i="19"/>
  <c r="CL169" i="19"/>
  <c r="CD169" i="19"/>
  <c r="BV169" i="19"/>
  <c r="BN169" i="19"/>
  <c r="BM169" i="19"/>
  <c r="BL169" i="19"/>
  <c r="BK169" i="19"/>
  <c r="BJ169" i="19"/>
  <c r="BI169" i="19"/>
  <c r="BH169" i="19"/>
  <c r="BG169" i="19"/>
  <c r="BE169" i="19"/>
  <c r="BC169" i="19"/>
  <c r="CL168" i="19"/>
  <c r="CD168" i="19"/>
  <c r="BV168" i="19"/>
  <c r="BN168" i="19"/>
  <c r="BM168" i="19"/>
  <c r="BL168" i="19"/>
  <c r="BK168" i="19"/>
  <c r="BJ168" i="19"/>
  <c r="BI168" i="19"/>
  <c r="BH168" i="19"/>
  <c r="BG168" i="19"/>
  <c r="BE168" i="19"/>
  <c r="BC168" i="19"/>
  <c r="CL167" i="19"/>
  <c r="CD167" i="19"/>
  <c r="BV167" i="19"/>
  <c r="BN167" i="19"/>
  <c r="BM167" i="19"/>
  <c r="BL167" i="19"/>
  <c r="BK167" i="19"/>
  <c r="BJ167" i="19"/>
  <c r="BI167" i="19"/>
  <c r="BH167" i="19"/>
  <c r="BG167" i="19"/>
  <c r="BF167" i="19" s="1"/>
  <c r="BE167" i="19"/>
  <c r="BC167" i="19"/>
  <c r="CL166" i="19"/>
  <c r="CD166" i="19"/>
  <c r="BV166" i="19"/>
  <c r="BN166" i="19"/>
  <c r="BM166" i="19"/>
  <c r="BL166" i="19"/>
  <c r="BK166" i="19"/>
  <c r="BJ166" i="19"/>
  <c r="BI166" i="19"/>
  <c r="BH166" i="19"/>
  <c r="BG166" i="19"/>
  <c r="BE166" i="19"/>
  <c r="BC166" i="19"/>
  <c r="CL165" i="19"/>
  <c r="CD165" i="19"/>
  <c r="BV165" i="19"/>
  <c r="BN165" i="19"/>
  <c r="BM165" i="19"/>
  <c r="BL165" i="19"/>
  <c r="BK165" i="19"/>
  <c r="BJ165" i="19"/>
  <c r="BI165" i="19"/>
  <c r="BH165" i="19"/>
  <c r="BG165" i="19"/>
  <c r="BF165" i="19" s="1"/>
  <c r="BE165" i="19"/>
  <c r="BC165" i="19"/>
  <c r="CL164" i="19"/>
  <c r="CD164" i="19"/>
  <c r="BV164" i="19"/>
  <c r="BN164" i="19"/>
  <c r="BM164" i="19"/>
  <c r="BL164" i="19"/>
  <c r="BK164" i="19"/>
  <c r="BJ164" i="19"/>
  <c r="BI164" i="19"/>
  <c r="BH164" i="19"/>
  <c r="BG164" i="19"/>
  <c r="BE164" i="19"/>
  <c r="BC164" i="19"/>
  <c r="CL163" i="19"/>
  <c r="CD163" i="19"/>
  <c r="BV163" i="19"/>
  <c r="BN163" i="19"/>
  <c r="BM163" i="19"/>
  <c r="BL163" i="19"/>
  <c r="BK163" i="19"/>
  <c r="BJ163" i="19"/>
  <c r="BI163" i="19"/>
  <c r="BH163" i="19"/>
  <c r="BG163" i="19"/>
  <c r="BF163" i="19" s="1"/>
  <c r="BE163" i="19"/>
  <c r="BC163" i="19"/>
  <c r="CL162" i="19"/>
  <c r="CD162" i="19"/>
  <c r="BV162" i="19"/>
  <c r="BN162" i="19"/>
  <c r="BM162" i="19"/>
  <c r="BL162" i="19"/>
  <c r="BK162" i="19"/>
  <c r="BJ162" i="19"/>
  <c r="BI162" i="19"/>
  <c r="BH162" i="19"/>
  <c r="BG162" i="19"/>
  <c r="BE162" i="19"/>
  <c r="BC162" i="19"/>
  <c r="CL161" i="19"/>
  <c r="CD161" i="19"/>
  <c r="BV161" i="19"/>
  <c r="BN161" i="19"/>
  <c r="BM161" i="19"/>
  <c r="BL161" i="19"/>
  <c r="BK161" i="19"/>
  <c r="BJ161" i="19"/>
  <c r="BI161" i="19"/>
  <c r="BH161" i="19"/>
  <c r="BG161" i="19"/>
  <c r="BF161" i="19" s="1"/>
  <c r="BE161" i="19"/>
  <c r="BC161" i="19"/>
  <c r="CL160" i="19"/>
  <c r="CD160" i="19"/>
  <c r="BV160" i="19"/>
  <c r="BN160" i="19"/>
  <c r="BM160" i="19"/>
  <c r="BL160" i="19"/>
  <c r="BK160" i="19"/>
  <c r="BJ160" i="19"/>
  <c r="BI160" i="19"/>
  <c r="BH160" i="19"/>
  <c r="BG160" i="19"/>
  <c r="BE160" i="19"/>
  <c r="BC160" i="19"/>
  <c r="CL159" i="19"/>
  <c r="CD159" i="19"/>
  <c r="BV159" i="19"/>
  <c r="BN159" i="19"/>
  <c r="BM159" i="19"/>
  <c r="BL159" i="19"/>
  <c r="BK159" i="19"/>
  <c r="BJ159" i="19"/>
  <c r="BI159" i="19"/>
  <c r="BH159" i="19"/>
  <c r="BG159" i="19"/>
  <c r="BF159" i="19" s="1"/>
  <c r="BE159" i="19"/>
  <c r="BC159" i="19"/>
  <c r="CL158" i="19"/>
  <c r="CD158" i="19"/>
  <c r="BV158" i="19"/>
  <c r="BN158" i="19"/>
  <c r="BM158" i="19"/>
  <c r="BL158" i="19"/>
  <c r="BK158" i="19"/>
  <c r="BJ158" i="19"/>
  <c r="BI158" i="19"/>
  <c r="BH158" i="19"/>
  <c r="BG158" i="19"/>
  <c r="BE158" i="19"/>
  <c r="BC158" i="19"/>
  <c r="CL157" i="19"/>
  <c r="CD157" i="19"/>
  <c r="BV157" i="19"/>
  <c r="BN157" i="19"/>
  <c r="BM157" i="19"/>
  <c r="BL157" i="19"/>
  <c r="BK157" i="19"/>
  <c r="BJ157" i="19"/>
  <c r="BI157" i="19"/>
  <c r="BH157" i="19"/>
  <c r="BG157" i="19"/>
  <c r="BF157" i="19" s="1"/>
  <c r="BE157" i="19"/>
  <c r="BC157" i="19"/>
  <c r="CL156" i="19"/>
  <c r="CD156" i="19"/>
  <c r="BV156" i="19"/>
  <c r="BN156" i="19"/>
  <c r="BM156" i="19"/>
  <c r="BL156" i="19"/>
  <c r="BK156" i="19"/>
  <c r="BJ156" i="19"/>
  <c r="BI156" i="19"/>
  <c r="BH156" i="19"/>
  <c r="BG156" i="19"/>
  <c r="BE156" i="19"/>
  <c r="BC156" i="19"/>
  <c r="CL155" i="19"/>
  <c r="CD155" i="19"/>
  <c r="BV155" i="19"/>
  <c r="BN155" i="19"/>
  <c r="BM155" i="19"/>
  <c r="BL155" i="19"/>
  <c r="BK155" i="19"/>
  <c r="BJ155" i="19"/>
  <c r="BI155" i="19"/>
  <c r="BH155" i="19"/>
  <c r="BG155" i="19"/>
  <c r="BF155" i="19" s="1"/>
  <c r="BE155" i="19"/>
  <c r="BC155" i="19"/>
  <c r="CL154" i="19"/>
  <c r="CD154" i="19"/>
  <c r="BV154" i="19"/>
  <c r="BN154" i="19"/>
  <c r="BM154" i="19"/>
  <c r="BL154" i="19"/>
  <c r="BK154" i="19"/>
  <c r="BJ154" i="19"/>
  <c r="BI154" i="19"/>
  <c r="BH154" i="19"/>
  <c r="BG154" i="19"/>
  <c r="BE154" i="19"/>
  <c r="BC154" i="19"/>
  <c r="CL153" i="19"/>
  <c r="CD153" i="19"/>
  <c r="BV153" i="19"/>
  <c r="BN153" i="19"/>
  <c r="BM153" i="19"/>
  <c r="BL153" i="19"/>
  <c r="BK153" i="19"/>
  <c r="BJ153" i="19"/>
  <c r="BI153" i="19"/>
  <c r="BH153" i="19"/>
  <c r="BG153" i="19"/>
  <c r="BF153" i="19" s="1"/>
  <c r="BE153" i="19"/>
  <c r="BC153" i="19"/>
  <c r="CL152" i="19"/>
  <c r="CD152" i="19"/>
  <c r="BV152" i="19"/>
  <c r="BN152" i="19"/>
  <c r="BM152" i="19"/>
  <c r="BL152" i="19"/>
  <c r="BK152" i="19"/>
  <c r="BJ152" i="19"/>
  <c r="BI152" i="19"/>
  <c r="BH152" i="19"/>
  <c r="BG152" i="19"/>
  <c r="BE152" i="19"/>
  <c r="BC152" i="19"/>
  <c r="CL151" i="19"/>
  <c r="CD151" i="19"/>
  <c r="BV151" i="19"/>
  <c r="BN151" i="19"/>
  <c r="BM151" i="19"/>
  <c r="BL151" i="19"/>
  <c r="BK151" i="19"/>
  <c r="BJ151" i="19"/>
  <c r="BI151" i="19"/>
  <c r="BH151" i="19"/>
  <c r="BG151" i="19"/>
  <c r="BF151" i="19" s="1"/>
  <c r="BE151" i="19"/>
  <c r="BC151" i="19"/>
  <c r="CL150" i="19"/>
  <c r="CD150" i="19"/>
  <c r="BV150" i="19"/>
  <c r="BN150" i="19"/>
  <c r="BM150" i="19"/>
  <c r="BL150" i="19"/>
  <c r="BK150" i="19"/>
  <c r="BJ150" i="19"/>
  <c r="BI150" i="19"/>
  <c r="BH150" i="19"/>
  <c r="BG150" i="19"/>
  <c r="BE150" i="19"/>
  <c r="BC150" i="19"/>
  <c r="CL149" i="19"/>
  <c r="CD149" i="19"/>
  <c r="BV149" i="19"/>
  <c r="BN149" i="19"/>
  <c r="BM149" i="19"/>
  <c r="BL149" i="19"/>
  <c r="BK149" i="19"/>
  <c r="BJ149" i="19"/>
  <c r="BI149" i="19"/>
  <c r="BH149" i="19"/>
  <c r="BG149" i="19"/>
  <c r="BF149" i="19" s="1"/>
  <c r="BE149" i="19"/>
  <c r="BC149" i="19"/>
  <c r="CL148" i="19"/>
  <c r="CD148" i="19"/>
  <c r="BV148" i="19"/>
  <c r="BN148" i="19"/>
  <c r="BM148" i="19"/>
  <c r="BL148" i="19"/>
  <c r="BK148" i="19"/>
  <c r="BJ148" i="19"/>
  <c r="BI148" i="19"/>
  <c r="BH148" i="19"/>
  <c r="BG148" i="19"/>
  <c r="BE148" i="19"/>
  <c r="BC148" i="19"/>
  <c r="CL147" i="19"/>
  <c r="CD147" i="19"/>
  <c r="BV147" i="19"/>
  <c r="BN147" i="19"/>
  <c r="BM147" i="19"/>
  <c r="BL147" i="19"/>
  <c r="BK147" i="19"/>
  <c r="BJ147" i="19"/>
  <c r="BI147" i="19"/>
  <c r="BH147" i="19"/>
  <c r="BG147" i="19"/>
  <c r="BF147" i="19" s="1"/>
  <c r="BE147" i="19"/>
  <c r="BC147" i="19"/>
  <c r="CL146" i="19"/>
  <c r="CD146" i="19"/>
  <c r="BV146" i="19"/>
  <c r="BN146" i="19"/>
  <c r="BM146" i="19"/>
  <c r="BL146" i="19"/>
  <c r="BK146" i="19"/>
  <c r="BJ146" i="19"/>
  <c r="BI146" i="19"/>
  <c r="BH146" i="19"/>
  <c r="BG146" i="19"/>
  <c r="BE146" i="19"/>
  <c r="BC146" i="19"/>
  <c r="CL145" i="19"/>
  <c r="CD145" i="19"/>
  <c r="BV145" i="19"/>
  <c r="BN145" i="19"/>
  <c r="BM145" i="19"/>
  <c r="BL145" i="19"/>
  <c r="BK145" i="19"/>
  <c r="BJ145" i="19"/>
  <c r="BI145" i="19"/>
  <c r="BH145" i="19"/>
  <c r="BG145" i="19"/>
  <c r="BF145" i="19" s="1"/>
  <c r="BE145" i="19"/>
  <c r="BC145" i="19"/>
  <c r="CL144" i="19"/>
  <c r="CD144" i="19"/>
  <c r="BV144" i="19"/>
  <c r="BN144" i="19"/>
  <c r="BM144" i="19"/>
  <c r="BL144" i="19"/>
  <c r="BK144" i="19"/>
  <c r="BJ144" i="19"/>
  <c r="BI144" i="19"/>
  <c r="BH144" i="19"/>
  <c r="BG144" i="19"/>
  <c r="BE144" i="19"/>
  <c r="BC144" i="19"/>
  <c r="CL143" i="19"/>
  <c r="CD143" i="19"/>
  <c r="BV143" i="19"/>
  <c r="BN143" i="19"/>
  <c r="BM143" i="19"/>
  <c r="BL143" i="19"/>
  <c r="BK143" i="19"/>
  <c r="BJ143" i="19"/>
  <c r="BI143" i="19"/>
  <c r="BH143" i="19"/>
  <c r="BG143" i="19"/>
  <c r="BF143" i="19" s="1"/>
  <c r="BE143" i="19"/>
  <c r="BC143" i="19"/>
  <c r="CL142" i="19"/>
  <c r="CD142" i="19"/>
  <c r="BV142" i="19"/>
  <c r="BN142" i="19"/>
  <c r="BM142" i="19"/>
  <c r="BL142" i="19"/>
  <c r="BK142" i="19"/>
  <c r="BJ142" i="19"/>
  <c r="BI142" i="19"/>
  <c r="BH142" i="19"/>
  <c r="BG142" i="19"/>
  <c r="BE142" i="19"/>
  <c r="BC142" i="19"/>
  <c r="CL141" i="19"/>
  <c r="CD141" i="19"/>
  <c r="BV141" i="19"/>
  <c r="BN141" i="19"/>
  <c r="BM141" i="19"/>
  <c r="BL141" i="19"/>
  <c r="BK141" i="19"/>
  <c r="BJ141" i="19"/>
  <c r="BI141" i="19"/>
  <c r="BH141" i="19"/>
  <c r="BG141" i="19"/>
  <c r="BF141" i="19" s="1"/>
  <c r="BE141" i="19"/>
  <c r="BC141" i="19"/>
  <c r="CL140" i="19"/>
  <c r="CD140" i="19"/>
  <c r="BV140" i="19"/>
  <c r="BN140" i="19"/>
  <c r="BM140" i="19"/>
  <c r="BL140" i="19"/>
  <c r="BK140" i="19"/>
  <c r="BJ140" i="19"/>
  <c r="BI140" i="19"/>
  <c r="BH140" i="19"/>
  <c r="BG140" i="19"/>
  <c r="BE140" i="19"/>
  <c r="BC140" i="19"/>
  <c r="CL139" i="19"/>
  <c r="CD139" i="19"/>
  <c r="BV139" i="19"/>
  <c r="BN139" i="19"/>
  <c r="BM139" i="19"/>
  <c r="BL139" i="19"/>
  <c r="BK139" i="19"/>
  <c r="BJ139" i="19"/>
  <c r="BI139" i="19"/>
  <c r="BH139" i="19"/>
  <c r="BG139" i="19"/>
  <c r="BF139" i="19" s="1"/>
  <c r="BE139" i="19"/>
  <c r="BC139" i="19"/>
  <c r="CL138" i="19"/>
  <c r="CD138" i="19"/>
  <c r="BV138" i="19"/>
  <c r="BN138" i="19"/>
  <c r="BM138" i="19"/>
  <c r="BL138" i="19"/>
  <c r="BK138" i="19"/>
  <c r="BJ138" i="19"/>
  <c r="BI138" i="19"/>
  <c r="BH138" i="19"/>
  <c r="BG138" i="19"/>
  <c r="BE138" i="19"/>
  <c r="BC138" i="19"/>
  <c r="CL137" i="19"/>
  <c r="CD137" i="19"/>
  <c r="BV137" i="19"/>
  <c r="BN137" i="19"/>
  <c r="BM137" i="19"/>
  <c r="BL137" i="19"/>
  <c r="BK137" i="19"/>
  <c r="BJ137" i="19"/>
  <c r="BI137" i="19"/>
  <c r="BH137" i="19"/>
  <c r="BG137" i="19"/>
  <c r="BF137" i="19" s="1"/>
  <c r="BE137" i="19"/>
  <c r="BC137" i="19"/>
  <c r="CL136" i="19"/>
  <c r="CD136" i="19"/>
  <c r="BV136" i="19"/>
  <c r="BN136" i="19"/>
  <c r="BM136" i="19"/>
  <c r="BL136" i="19"/>
  <c r="BK136" i="19"/>
  <c r="BJ136" i="19"/>
  <c r="BI136" i="19"/>
  <c r="BH136" i="19"/>
  <c r="BG136" i="19"/>
  <c r="BE136" i="19"/>
  <c r="BC136" i="19"/>
  <c r="CL135" i="19"/>
  <c r="CD135" i="19"/>
  <c r="BV135" i="19"/>
  <c r="BN135" i="19"/>
  <c r="BM135" i="19"/>
  <c r="BL135" i="19"/>
  <c r="BK135" i="19"/>
  <c r="BJ135" i="19"/>
  <c r="BI135" i="19"/>
  <c r="BH135" i="19"/>
  <c r="BG135" i="19"/>
  <c r="BF135" i="19" s="1"/>
  <c r="BE135" i="19"/>
  <c r="BC135" i="19"/>
  <c r="CL134" i="19"/>
  <c r="CD134" i="19"/>
  <c r="BV134" i="19"/>
  <c r="BN134" i="19"/>
  <c r="BM134" i="19"/>
  <c r="BL134" i="19"/>
  <c r="BK134" i="19"/>
  <c r="BJ134" i="19"/>
  <c r="BI134" i="19"/>
  <c r="BH134" i="19"/>
  <c r="BG134" i="19"/>
  <c r="BE134" i="19"/>
  <c r="BC134" i="19"/>
  <c r="CL133" i="19"/>
  <c r="CD133" i="19"/>
  <c r="BV133" i="19"/>
  <c r="BN133" i="19"/>
  <c r="BM133" i="19"/>
  <c r="BL133" i="19"/>
  <c r="BK133" i="19"/>
  <c r="BJ133" i="19"/>
  <c r="BI133" i="19"/>
  <c r="BH133" i="19"/>
  <c r="BG133" i="19"/>
  <c r="BF133" i="19" s="1"/>
  <c r="BE133" i="19"/>
  <c r="BC133" i="19"/>
  <c r="CL132" i="19"/>
  <c r="CD132" i="19"/>
  <c r="BV132" i="19"/>
  <c r="BN132" i="19"/>
  <c r="BM132" i="19"/>
  <c r="BL132" i="19"/>
  <c r="BK132" i="19"/>
  <c r="BJ132" i="19"/>
  <c r="BI132" i="19"/>
  <c r="BH132" i="19"/>
  <c r="BG132" i="19"/>
  <c r="BE132" i="19"/>
  <c r="BC132" i="19"/>
  <c r="CL131" i="19"/>
  <c r="CD131" i="19"/>
  <c r="BV131" i="19"/>
  <c r="BN131" i="19"/>
  <c r="BM131" i="19"/>
  <c r="BL131" i="19"/>
  <c r="BK131" i="19"/>
  <c r="BJ131" i="19"/>
  <c r="BI131" i="19"/>
  <c r="BH131" i="19"/>
  <c r="BG131" i="19"/>
  <c r="BF131" i="19" s="1"/>
  <c r="BE131" i="19"/>
  <c r="BC131" i="19"/>
  <c r="CL130" i="19"/>
  <c r="CD130" i="19"/>
  <c r="BV130" i="19"/>
  <c r="BN130" i="19"/>
  <c r="BM130" i="19"/>
  <c r="BL130" i="19"/>
  <c r="BK130" i="19"/>
  <c r="BJ130" i="19"/>
  <c r="BI130" i="19"/>
  <c r="BH130" i="19"/>
  <c r="BG130" i="19"/>
  <c r="BE130" i="19"/>
  <c r="BC130" i="19"/>
  <c r="CL129" i="19"/>
  <c r="CD129" i="19"/>
  <c r="BV129" i="19"/>
  <c r="BN129" i="19"/>
  <c r="BM129" i="19"/>
  <c r="BL129" i="19"/>
  <c r="BK129" i="19"/>
  <c r="BJ129" i="19"/>
  <c r="BI129" i="19"/>
  <c r="BH129" i="19"/>
  <c r="BG129" i="19"/>
  <c r="BF129" i="19" s="1"/>
  <c r="BE129" i="19"/>
  <c r="BC129" i="19"/>
  <c r="CL128" i="19"/>
  <c r="CD128" i="19"/>
  <c r="BV128" i="19"/>
  <c r="BN128" i="19"/>
  <c r="BM128" i="19"/>
  <c r="BL128" i="19"/>
  <c r="BK128" i="19"/>
  <c r="BJ128" i="19"/>
  <c r="BI128" i="19"/>
  <c r="BH128" i="19"/>
  <c r="BG128" i="19"/>
  <c r="BE128" i="19"/>
  <c r="BC128" i="19"/>
  <c r="CL127" i="19"/>
  <c r="CD127" i="19"/>
  <c r="BV127" i="19"/>
  <c r="BN127" i="19"/>
  <c r="BM127" i="19"/>
  <c r="BL127" i="19"/>
  <c r="BK127" i="19"/>
  <c r="BJ127" i="19"/>
  <c r="BI127" i="19"/>
  <c r="BH127" i="19"/>
  <c r="BG127" i="19"/>
  <c r="BF127" i="19" s="1"/>
  <c r="BE127" i="19"/>
  <c r="BC127" i="19"/>
  <c r="CL126" i="19"/>
  <c r="CD126" i="19"/>
  <c r="BV126" i="19"/>
  <c r="BN126" i="19"/>
  <c r="BM126" i="19"/>
  <c r="BL126" i="19"/>
  <c r="BK126" i="19"/>
  <c r="BJ126" i="19"/>
  <c r="BI126" i="19"/>
  <c r="BH126" i="19"/>
  <c r="BG126" i="19"/>
  <c r="BE126" i="19"/>
  <c r="BC126" i="19"/>
  <c r="CL125" i="19"/>
  <c r="CD125" i="19"/>
  <c r="BV125" i="19"/>
  <c r="BN125" i="19"/>
  <c r="BM125" i="19"/>
  <c r="BL125" i="19"/>
  <c r="BK125" i="19"/>
  <c r="BJ125" i="19"/>
  <c r="BI125" i="19"/>
  <c r="BH125" i="19"/>
  <c r="BG125" i="19"/>
  <c r="BF125" i="19" s="1"/>
  <c r="BE125" i="19"/>
  <c r="BC125" i="19"/>
  <c r="CL124" i="19"/>
  <c r="CD124" i="19"/>
  <c r="BV124" i="19"/>
  <c r="BN124" i="19"/>
  <c r="BM124" i="19"/>
  <c r="BL124" i="19"/>
  <c r="BK124" i="19"/>
  <c r="BJ124" i="19"/>
  <c r="BI124" i="19"/>
  <c r="BH124" i="19"/>
  <c r="BG124" i="19"/>
  <c r="BE124" i="19"/>
  <c r="BC124" i="19"/>
  <c r="CL123" i="19"/>
  <c r="CD123" i="19"/>
  <c r="BV123" i="19"/>
  <c r="BN123" i="19"/>
  <c r="BM123" i="19"/>
  <c r="BL123" i="19"/>
  <c r="BK123" i="19"/>
  <c r="BJ123" i="19"/>
  <c r="BI123" i="19"/>
  <c r="BH123" i="19"/>
  <c r="BG123" i="19"/>
  <c r="BE123" i="19"/>
  <c r="BC123" i="19"/>
  <c r="CL122" i="19"/>
  <c r="CD122" i="19"/>
  <c r="BV122" i="19"/>
  <c r="BN122" i="19"/>
  <c r="BM122" i="19"/>
  <c r="BL122" i="19"/>
  <c r="BK122" i="19"/>
  <c r="BJ122" i="19"/>
  <c r="BI122" i="19"/>
  <c r="BH122" i="19"/>
  <c r="BG122" i="19"/>
  <c r="BE122" i="19"/>
  <c r="BC122" i="19"/>
  <c r="CL121" i="19"/>
  <c r="CD121" i="19"/>
  <c r="BV121" i="19"/>
  <c r="BN121" i="19"/>
  <c r="BM121" i="19"/>
  <c r="BL121" i="19"/>
  <c r="BK121" i="19"/>
  <c r="BJ121" i="19"/>
  <c r="BI121" i="19"/>
  <c r="BH121" i="19"/>
  <c r="BG121" i="19"/>
  <c r="BE121" i="19"/>
  <c r="BC121" i="19"/>
  <c r="CL120" i="19"/>
  <c r="CD120" i="19"/>
  <c r="BV120" i="19"/>
  <c r="BN120" i="19"/>
  <c r="BM120" i="19"/>
  <c r="BL120" i="19"/>
  <c r="BK120" i="19"/>
  <c r="BJ120" i="19"/>
  <c r="BI120" i="19"/>
  <c r="BH120" i="19"/>
  <c r="BG120" i="19"/>
  <c r="BE120" i="19"/>
  <c r="BC120" i="19"/>
  <c r="CL119" i="19"/>
  <c r="CD119" i="19"/>
  <c r="BV119" i="19"/>
  <c r="BN119" i="19"/>
  <c r="BM119" i="19"/>
  <c r="BL119" i="19"/>
  <c r="BK119" i="19"/>
  <c r="BJ119" i="19"/>
  <c r="BI119" i="19"/>
  <c r="BH119" i="19"/>
  <c r="BG119" i="19"/>
  <c r="BE119" i="19"/>
  <c r="BC119" i="19"/>
  <c r="CL118" i="19"/>
  <c r="CD118" i="19"/>
  <c r="BV118" i="19"/>
  <c r="BN118" i="19"/>
  <c r="BM118" i="19"/>
  <c r="BL118" i="19"/>
  <c r="BK118" i="19"/>
  <c r="BJ118" i="19"/>
  <c r="BI118" i="19"/>
  <c r="BH118" i="19"/>
  <c r="BG118" i="19"/>
  <c r="BE118" i="19"/>
  <c r="BC118" i="19"/>
  <c r="CL117" i="19"/>
  <c r="CD117" i="19"/>
  <c r="BV117" i="19"/>
  <c r="BN117" i="19"/>
  <c r="BM117" i="19"/>
  <c r="BL117" i="19"/>
  <c r="BK117" i="19"/>
  <c r="BJ117" i="19"/>
  <c r="BI117" i="19"/>
  <c r="BH117" i="19"/>
  <c r="BG117" i="19"/>
  <c r="BE117" i="19"/>
  <c r="BC117" i="19"/>
  <c r="CL116" i="19"/>
  <c r="CD116" i="19"/>
  <c r="BV116" i="19"/>
  <c r="BN116" i="19"/>
  <c r="BM116" i="19"/>
  <c r="BL116" i="19"/>
  <c r="BK116" i="19"/>
  <c r="BJ116" i="19"/>
  <c r="BI116" i="19"/>
  <c r="BH116" i="19"/>
  <c r="BG116" i="19"/>
  <c r="BE116" i="19"/>
  <c r="BC116" i="19"/>
  <c r="CL115" i="19"/>
  <c r="CD115" i="19"/>
  <c r="BV115" i="19"/>
  <c r="BN115" i="19"/>
  <c r="BM115" i="19"/>
  <c r="BL115" i="19"/>
  <c r="BK115" i="19"/>
  <c r="BJ115" i="19"/>
  <c r="BI115" i="19"/>
  <c r="BH115" i="19"/>
  <c r="BG115" i="19"/>
  <c r="BE115" i="19"/>
  <c r="BC115" i="19"/>
  <c r="CL114" i="19"/>
  <c r="CD114" i="19"/>
  <c r="BV114" i="19"/>
  <c r="BN114" i="19"/>
  <c r="BM114" i="19"/>
  <c r="BL114" i="19"/>
  <c r="BK114" i="19"/>
  <c r="BJ114" i="19"/>
  <c r="BI114" i="19"/>
  <c r="BH114" i="19"/>
  <c r="BG114" i="19"/>
  <c r="BE114" i="19"/>
  <c r="BC114" i="19"/>
  <c r="CL113" i="19"/>
  <c r="CD113" i="19"/>
  <c r="BV113" i="19"/>
  <c r="BN113" i="19"/>
  <c r="BM113" i="19"/>
  <c r="BL113" i="19"/>
  <c r="BK113" i="19"/>
  <c r="BJ113" i="19"/>
  <c r="BI113" i="19"/>
  <c r="BH113" i="19"/>
  <c r="BG113" i="19"/>
  <c r="BE113" i="19"/>
  <c r="BC113" i="19"/>
  <c r="CL112" i="19"/>
  <c r="CD112" i="19"/>
  <c r="BV112" i="19"/>
  <c r="BN112" i="19"/>
  <c r="BM112" i="19"/>
  <c r="BL112" i="19"/>
  <c r="BK112" i="19"/>
  <c r="BJ112" i="19"/>
  <c r="BI112" i="19"/>
  <c r="BH112" i="19"/>
  <c r="BG112" i="19"/>
  <c r="BE112" i="19"/>
  <c r="BC112" i="19"/>
  <c r="CL111" i="19"/>
  <c r="CD111" i="19"/>
  <c r="BV111" i="19"/>
  <c r="BN111" i="19"/>
  <c r="BM111" i="19"/>
  <c r="BL111" i="19"/>
  <c r="BK111" i="19"/>
  <c r="BJ111" i="19"/>
  <c r="BI111" i="19"/>
  <c r="BH111" i="19"/>
  <c r="BG111" i="19"/>
  <c r="BE111" i="19"/>
  <c r="BC111" i="19"/>
  <c r="CL110" i="19"/>
  <c r="CD110" i="19"/>
  <c r="BV110" i="19"/>
  <c r="BN110" i="19"/>
  <c r="BM110" i="19"/>
  <c r="BL110" i="19"/>
  <c r="BK110" i="19"/>
  <c r="BJ110" i="19"/>
  <c r="BI110" i="19"/>
  <c r="BH110" i="19"/>
  <c r="BG110" i="19"/>
  <c r="BE110" i="19"/>
  <c r="BC110" i="19"/>
  <c r="CL109" i="19"/>
  <c r="CD109" i="19"/>
  <c r="BV109" i="19"/>
  <c r="BN109" i="19"/>
  <c r="BM109" i="19"/>
  <c r="BL109" i="19"/>
  <c r="BK109" i="19"/>
  <c r="BJ109" i="19"/>
  <c r="BI109" i="19"/>
  <c r="BH109" i="19"/>
  <c r="BG109" i="19"/>
  <c r="BE109" i="19"/>
  <c r="BC109" i="19"/>
  <c r="CL108" i="19"/>
  <c r="CD108" i="19"/>
  <c r="BV108" i="19"/>
  <c r="BN108" i="19"/>
  <c r="BM108" i="19"/>
  <c r="BL108" i="19"/>
  <c r="BK108" i="19"/>
  <c r="BJ108" i="19"/>
  <c r="BI108" i="19"/>
  <c r="BH108" i="19"/>
  <c r="BG108" i="19"/>
  <c r="BE108" i="19"/>
  <c r="BC108" i="19"/>
  <c r="CL107" i="19"/>
  <c r="CD107" i="19"/>
  <c r="BV107" i="19"/>
  <c r="BN107" i="19"/>
  <c r="BM107" i="19"/>
  <c r="BL107" i="19"/>
  <c r="BK107" i="19"/>
  <c r="BJ107" i="19"/>
  <c r="BI107" i="19"/>
  <c r="BH107" i="19"/>
  <c r="BG107" i="19"/>
  <c r="BE107" i="19"/>
  <c r="BC107" i="19"/>
  <c r="CL106" i="19"/>
  <c r="CD106" i="19"/>
  <c r="BV106" i="19"/>
  <c r="BN106" i="19"/>
  <c r="BM106" i="19"/>
  <c r="BL106" i="19"/>
  <c r="BK106" i="19"/>
  <c r="BJ106" i="19"/>
  <c r="BI106" i="19"/>
  <c r="BH106" i="19"/>
  <c r="BG106" i="19"/>
  <c r="BE106" i="19"/>
  <c r="BC106" i="19"/>
  <c r="CL105" i="19"/>
  <c r="CD105" i="19"/>
  <c r="BV105" i="19"/>
  <c r="BN105" i="19"/>
  <c r="BM105" i="19"/>
  <c r="BL105" i="19"/>
  <c r="BK105" i="19"/>
  <c r="BJ105" i="19"/>
  <c r="BI105" i="19"/>
  <c r="BH105" i="19"/>
  <c r="BG105" i="19"/>
  <c r="BE105" i="19"/>
  <c r="BC105" i="19"/>
  <c r="CL104" i="19"/>
  <c r="CD104" i="19"/>
  <c r="BV104" i="19"/>
  <c r="BN104" i="19"/>
  <c r="BM104" i="19"/>
  <c r="BL104" i="19"/>
  <c r="BK104" i="19"/>
  <c r="BJ104" i="19"/>
  <c r="BI104" i="19"/>
  <c r="BH104" i="19"/>
  <c r="BG104" i="19"/>
  <c r="BE104" i="19"/>
  <c r="BC104" i="19"/>
  <c r="CL103" i="19"/>
  <c r="CD103" i="19"/>
  <c r="BV103" i="19"/>
  <c r="BN103" i="19"/>
  <c r="BM103" i="19"/>
  <c r="BL103" i="19"/>
  <c r="BK103" i="19"/>
  <c r="BJ103" i="19"/>
  <c r="BI103" i="19"/>
  <c r="BH103" i="19"/>
  <c r="BG103" i="19"/>
  <c r="BE103" i="19"/>
  <c r="BC103" i="19"/>
  <c r="CL102" i="19"/>
  <c r="CD102" i="19"/>
  <c r="BV102" i="19"/>
  <c r="BN102" i="19"/>
  <c r="BM102" i="19"/>
  <c r="BL102" i="19"/>
  <c r="BK102" i="19"/>
  <c r="BJ102" i="19"/>
  <c r="BI102" i="19"/>
  <c r="BH102" i="19"/>
  <c r="BG102" i="19"/>
  <c r="BE102" i="19"/>
  <c r="BC102" i="19"/>
  <c r="CL101" i="19"/>
  <c r="CD101" i="19"/>
  <c r="BV101" i="19"/>
  <c r="BN101" i="19"/>
  <c r="BM101" i="19"/>
  <c r="BL101" i="19"/>
  <c r="BK101" i="19"/>
  <c r="BJ101" i="19"/>
  <c r="BI101" i="19"/>
  <c r="BH101" i="19"/>
  <c r="BG101" i="19"/>
  <c r="BE101" i="19"/>
  <c r="BC101" i="19"/>
  <c r="CL100" i="19"/>
  <c r="CD100" i="19"/>
  <c r="BV100" i="19"/>
  <c r="BN100" i="19"/>
  <c r="BM100" i="19"/>
  <c r="BL100" i="19"/>
  <c r="BK100" i="19"/>
  <c r="BJ100" i="19"/>
  <c r="BI100" i="19"/>
  <c r="BH100" i="19"/>
  <c r="BG100" i="19"/>
  <c r="BE100" i="19"/>
  <c r="BC100" i="19"/>
  <c r="CL99" i="19"/>
  <c r="CD99" i="19"/>
  <c r="BV99" i="19"/>
  <c r="BN99" i="19"/>
  <c r="BM99" i="19"/>
  <c r="BL99" i="19"/>
  <c r="BK99" i="19"/>
  <c r="BJ99" i="19"/>
  <c r="BI99" i="19"/>
  <c r="BH99" i="19"/>
  <c r="BG99" i="19"/>
  <c r="BE99" i="19"/>
  <c r="BC99" i="19"/>
  <c r="CL98" i="19"/>
  <c r="CD98" i="19"/>
  <c r="BV98" i="19"/>
  <c r="BN98" i="19"/>
  <c r="BM98" i="19"/>
  <c r="BL98" i="19"/>
  <c r="BK98" i="19"/>
  <c r="BJ98" i="19"/>
  <c r="BI98" i="19"/>
  <c r="BH98" i="19"/>
  <c r="BG98" i="19"/>
  <c r="BE98" i="19"/>
  <c r="BC98" i="19"/>
  <c r="CL97" i="19"/>
  <c r="CD97" i="19"/>
  <c r="BV97" i="19"/>
  <c r="BN97" i="19"/>
  <c r="BM97" i="19"/>
  <c r="BL97" i="19"/>
  <c r="BK97" i="19"/>
  <c r="BJ97" i="19"/>
  <c r="BI97" i="19"/>
  <c r="BH97" i="19"/>
  <c r="BG97" i="19"/>
  <c r="BE97" i="19"/>
  <c r="BC97" i="19"/>
  <c r="CL96" i="19"/>
  <c r="CD96" i="19"/>
  <c r="BV96" i="19"/>
  <c r="BN96" i="19"/>
  <c r="BM96" i="19"/>
  <c r="BL96" i="19"/>
  <c r="BK96" i="19"/>
  <c r="BJ96" i="19"/>
  <c r="BI96" i="19"/>
  <c r="BH96" i="19"/>
  <c r="BG96" i="19"/>
  <c r="BE96" i="19"/>
  <c r="BC96" i="19"/>
  <c r="CL95" i="19"/>
  <c r="CD95" i="19"/>
  <c r="BV95" i="19"/>
  <c r="BN95" i="19"/>
  <c r="BM95" i="19"/>
  <c r="BL95" i="19"/>
  <c r="BK95" i="19"/>
  <c r="BJ95" i="19"/>
  <c r="BI95" i="19"/>
  <c r="BH95" i="19"/>
  <c r="BG95" i="19"/>
  <c r="BE95" i="19"/>
  <c r="BC95" i="19"/>
  <c r="CL94" i="19"/>
  <c r="CD94" i="19"/>
  <c r="BV94" i="19"/>
  <c r="BN94" i="19"/>
  <c r="BM94" i="19"/>
  <c r="BL94" i="19"/>
  <c r="BK94" i="19"/>
  <c r="BJ94" i="19"/>
  <c r="BI94" i="19"/>
  <c r="BH94" i="19"/>
  <c r="BG94" i="19"/>
  <c r="BE94" i="19"/>
  <c r="BC94" i="19"/>
  <c r="CL93" i="19"/>
  <c r="CD93" i="19"/>
  <c r="BV93" i="19"/>
  <c r="BN93" i="19"/>
  <c r="BM93" i="19"/>
  <c r="BL93" i="19"/>
  <c r="BK93" i="19"/>
  <c r="BJ93" i="19"/>
  <c r="BI93" i="19"/>
  <c r="BH93" i="19"/>
  <c r="BG93" i="19"/>
  <c r="BE93" i="19"/>
  <c r="BC93" i="19"/>
  <c r="CL92" i="19"/>
  <c r="CD92" i="19"/>
  <c r="BV92" i="19"/>
  <c r="BN92" i="19"/>
  <c r="BM92" i="19"/>
  <c r="BL92" i="19"/>
  <c r="BK92" i="19"/>
  <c r="BJ92" i="19"/>
  <c r="BI92" i="19"/>
  <c r="BH92" i="19"/>
  <c r="BG92" i="19"/>
  <c r="BE92" i="19"/>
  <c r="BC92" i="19"/>
  <c r="CL91" i="19"/>
  <c r="CD91" i="19"/>
  <c r="BV91" i="19"/>
  <c r="BN91" i="19"/>
  <c r="BM91" i="19"/>
  <c r="BL91" i="19"/>
  <c r="BK91" i="19"/>
  <c r="BJ91" i="19"/>
  <c r="BI91" i="19"/>
  <c r="BH91" i="19"/>
  <c r="BG91" i="19"/>
  <c r="BE91" i="19"/>
  <c r="BC91" i="19"/>
  <c r="CL90" i="19"/>
  <c r="CD90" i="19"/>
  <c r="BV90" i="19"/>
  <c r="BN90" i="19"/>
  <c r="BM90" i="19"/>
  <c r="BL90" i="19"/>
  <c r="BK90" i="19"/>
  <c r="BJ90" i="19"/>
  <c r="BI90" i="19"/>
  <c r="BH90" i="19"/>
  <c r="BG90" i="19"/>
  <c r="BE90" i="19"/>
  <c r="BC90" i="19"/>
  <c r="CL89" i="19"/>
  <c r="CD89" i="19"/>
  <c r="BV89" i="19"/>
  <c r="BN89" i="19"/>
  <c r="BM89" i="19"/>
  <c r="BL89" i="19"/>
  <c r="BK89" i="19"/>
  <c r="BJ89" i="19"/>
  <c r="BI89" i="19"/>
  <c r="BH89" i="19"/>
  <c r="BG89" i="19"/>
  <c r="BE89" i="19"/>
  <c r="BC89" i="19"/>
  <c r="CL88" i="19"/>
  <c r="CD88" i="19"/>
  <c r="BV88" i="19"/>
  <c r="BN88" i="19"/>
  <c r="BM88" i="19"/>
  <c r="BL88" i="19"/>
  <c r="BK88" i="19"/>
  <c r="BJ88" i="19"/>
  <c r="BI88" i="19"/>
  <c r="BH88" i="19"/>
  <c r="BG88" i="19"/>
  <c r="BE88" i="19"/>
  <c r="BC88" i="19"/>
  <c r="CL87" i="19"/>
  <c r="CD87" i="19"/>
  <c r="BV87" i="19"/>
  <c r="BN87" i="19"/>
  <c r="BM87" i="19"/>
  <c r="BL87" i="19"/>
  <c r="BK87" i="19"/>
  <c r="BJ87" i="19"/>
  <c r="BI87" i="19"/>
  <c r="BH87" i="19"/>
  <c r="BG87" i="19"/>
  <c r="BE87" i="19"/>
  <c r="BC87" i="19"/>
  <c r="CL86" i="19"/>
  <c r="CD86" i="19"/>
  <c r="BV86" i="19"/>
  <c r="BN86" i="19"/>
  <c r="BM86" i="19"/>
  <c r="BL86" i="19"/>
  <c r="BK86" i="19"/>
  <c r="BJ86" i="19"/>
  <c r="BI86" i="19"/>
  <c r="BH86" i="19"/>
  <c r="BG86" i="19"/>
  <c r="BE86" i="19"/>
  <c r="BC86" i="19"/>
  <c r="CL85" i="19"/>
  <c r="CD85" i="19"/>
  <c r="BV85" i="19"/>
  <c r="BN85" i="19"/>
  <c r="BM85" i="19"/>
  <c r="BL85" i="19"/>
  <c r="BK85" i="19"/>
  <c r="BJ85" i="19"/>
  <c r="BI85" i="19"/>
  <c r="BH85" i="19"/>
  <c r="BG85" i="19"/>
  <c r="BE85" i="19"/>
  <c r="BC85" i="19"/>
  <c r="CL84" i="19"/>
  <c r="CD84" i="19"/>
  <c r="BV84" i="19"/>
  <c r="BN84" i="19"/>
  <c r="BM84" i="19"/>
  <c r="BL84" i="19"/>
  <c r="BK84" i="19"/>
  <c r="BJ84" i="19"/>
  <c r="BI84" i="19"/>
  <c r="BH84" i="19"/>
  <c r="BG84" i="19"/>
  <c r="BE84" i="19"/>
  <c r="BC84" i="19"/>
  <c r="CL83" i="19"/>
  <c r="CD83" i="19"/>
  <c r="BV83" i="19"/>
  <c r="BN83" i="19"/>
  <c r="BM83" i="19"/>
  <c r="BL83" i="19"/>
  <c r="BK83" i="19"/>
  <c r="BJ83" i="19"/>
  <c r="BI83" i="19"/>
  <c r="BH83" i="19"/>
  <c r="BG83" i="19"/>
  <c r="BE83" i="19"/>
  <c r="BC83" i="19"/>
  <c r="CL82" i="19"/>
  <c r="CD82" i="19"/>
  <c r="BV82" i="19"/>
  <c r="BN82" i="19"/>
  <c r="BM82" i="19"/>
  <c r="BL82" i="19"/>
  <c r="BK82" i="19"/>
  <c r="BJ82" i="19"/>
  <c r="BI82" i="19"/>
  <c r="BH82" i="19"/>
  <c r="BG82" i="19"/>
  <c r="BE82" i="19"/>
  <c r="BC82" i="19"/>
  <c r="CL81" i="19"/>
  <c r="CD81" i="19"/>
  <c r="BV81" i="19"/>
  <c r="BN81" i="19"/>
  <c r="BM81" i="19"/>
  <c r="BL81" i="19"/>
  <c r="BK81" i="19"/>
  <c r="BJ81" i="19"/>
  <c r="BI81" i="19"/>
  <c r="BH81" i="19"/>
  <c r="BG81" i="19"/>
  <c r="BE81" i="19"/>
  <c r="BC81" i="19"/>
  <c r="CL80" i="19"/>
  <c r="CD80" i="19"/>
  <c r="BV80" i="19"/>
  <c r="BN80" i="19"/>
  <c r="BM80" i="19"/>
  <c r="BL80" i="19"/>
  <c r="BK80" i="19"/>
  <c r="BJ80" i="19"/>
  <c r="BI80" i="19"/>
  <c r="BH80" i="19"/>
  <c r="BG80" i="19"/>
  <c r="BE80" i="19"/>
  <c r="BC80" i="19"/>
  <c r="CL79" i="19"/>
  <c r="CD79" i="19"/>
  <c r="BV79" i="19"/>
  <c r="BN79" i="19"/>
  <c r="BM79" i="19"/>
  <c r="BL79" i="19"/>
  <c r="BK79" i="19"/>
  <c r="BJ79" i="19"/>
  <c r="BI79" i="19"/>
  <c r="BH79" i="19"/>
  <c r="BG79" i="19"/>
  <c r="BE79" i="19"/>
  <c r="BC79" i="19"/>
  <c r="CL78" i="19"/>
  <c r="CD78" i="19"/>
  <c r="BV78" i="19"/>
  <c r="BN78" i="19"/>
  <c r="BM78" i="19"/>
  <c r="BL78" i="19"/>
  <c r="BK78" i="19"/>
  <c r="BJ78" i="19"/>
  <c r="BI78" i="19"/>
  <c r="BH78" i="19"/>
  <c r="BG78" i="19"/>
  <c r="BE78" i="19"/>
  <c r="BC78" i="19"/>
  <c r="CL77" i="19"/>
  <c r="CD77" i="19"/>
  <c r="BV77" i="19"/>
  <c r="BN77" i="19"/>
  <c r="BM77" i="19"/>
  <c r="BL77" i="19"/>
  <c r="BK77" i="19"/>
  <c r="BJ77" i="19"/>
  <c r="BI77" i="19"/>
  <c r="BH77" i="19"/>
  <c r="BG77" i="19"/>
  <c r="BE77" i="19"/>
  <c r="BC77" i="19"/>
  <c r="CL76" i="19"/>
  <c r="CD76" i="19"/>
  <c r="BV76" i="19"/>
  <c r="BN76" i="19"/>
  <c r="BM76" i="19"/>
  <c r="BL76" i="19"/>
  <c r="BK76" i="19"/>
  <c r="BJ76" i="19"/>
  <c r="BI76" i="19"/>
  <c r="BH76" i="19"/>
  <c r="BG76" i="19"/>
  <c r="BE76" i="19"/>
  <c r="BC76" i="19"/>
  <c r="CL75" i="19"/>
  <c r="CD75" i="19"/>
  <c r="BV75" i="19"/>
  <c r="BN75" i="19"/>
  <c r="BM75" i="19"/>
  <c r="BL75" i="19"/>
  <c r="BK75" i="19"/>
  <c r="BJ75" i="19"/>
  <c r="BI75" i="19"/>
  <c r="BH75" i="19"/>
  <c r="BG75" i="19"/>
  <c r="BE75" i="19"/>
  <c r="BC75" i="19"/>
  <c r="CL74" i="19"/>
  <c r="CD74" i="19"/>
  <c r="BV74" i="19"/>
  <c r="BN74" i="19"/>
  <c r="BM74" i="19"/>
  <c r="BL74" i="19"/>
  <c r="BK74" i="19"/>
  <c r="BJ74" i="19"/>
  <c r="BI74" i="19"/>
  <c r="BH74" i="19"/>
  <c r="BG74" i="19"/>
  <c r="BE74" i="19"/>
  <c r="BC74" i="19"/>
  <c r="CL73" i="19"/>
  <c r="CD73" i="19"/>
  <c r="BV73" i="19"/>
  <c r="BN73" i="19"/>
  <c r="BM73" i="19"/>
  <c r="BL73" i="19"/>
  <c r="BK73" i="19"/>
  <c r="BJ73" i="19"/>
  <c r="BI73" i="19"/>
  <c r="BH73" i="19"/>
  <c r="BG73" i="19"/>
  <c r="BE73" i="19"/>
  <c r="BC73" i="19"/>
  <c r="CL72" i="19"/>
  <c r="CD72" i="19"/>
  <c r="BV72" i="19"/>
  <c r="BN72" i="19"/>
  <c r="BM72" i="19"/>
  <c r="BL72" i="19"/>
  <c r="BK72" i="19"/>
  <c r="BJ72" i="19"/>
  <c r="BI72" i="19"/>
  <c r="BH72" i="19"/>
  <c r="BG72" i="19"/>
  <c r="BE72" i="19"/>
  <c r="BC72" i="19"/>
  <c r="CL71" i="19"/>
  <c r="CD71" i="19"/>
  <c r="BV71" i="19"/>
  <c r="BN71" i="19"/>
  <c r="BM71" i="19"/>
  <c r="BL71" i="19"/>
  <c r="BK71" i="19"/>
  <c r="BJ71" i="19"/>
  <c r="BI71" i="19"/>
  <c r="BH71" i="19"/>
  <c r="BG71" i="19"/>
  <c r="BE71" i="19"/>
  <c r="BC71" i="19"/>
  <c r="CL70" i="19"/>
  <c r="CD70" i="19"/>
  <c r="BV70" i="19"/>
  <c r="BN70" i="19"/>
  <c r="BM70" i="19"/>
  <c r="BL70" i="19"/>
  <c r="BK70" i="19"/>
  <c r="BJ70" i="19"/>
  <c r="BI70" i="19"/>
  <c r="BH70" i="19"/>
  <c r="BG70" i="19"/>
  <c r="BE70" i="19"/>
  <c r="BC70" i="19"/>
  <c r="CL69" i="19"/>
  <c r="CD69" i="19"/>
  <c r="BV69" i="19"/>
  <c r="BN69" i="19"/>
  <c r="BM69" i="19"/>
  <c r="BL69" i="19"/>
  <c r="BK69" i="19"/>
  <c r="BJ69" i="19"/>
  <c r="BI69" i="19"/>
  <c r="BH69" i="19"/>
  <c r="BG69" i="19"/>
  <c r="BE69" i="19"/>
  <c r="BC69" i="19"/>
  <c r="CL68" i="19"/>
  <c r="CD68" i="19"/>
  <c r="BV68" i="19"/>
  <c r="BN68" i="19"/>
  <c r="BM68" i="19"/>
  <c r="BL68" i="19"/>
  <c r="BK68" i="19"/>
  <c r="BJ68" i="19"/>
  <c r="BI68" i="19"/>
  <c r="BH68" i="19"/>
  <c r="BG68" i="19"/>
  <c r="BE68" i="19"/>
  <c r="BC68" i="19"/>
  <c r="CL67" i="19"/>
  <c r="CD67" i="19"/>
  <c r="BV67" i="19"/>
  <c r="BN67" i="19"/>
  <c r="BM67" i="19"/>
  <c r="BL67" i="19"/>
  <c r="BK67" i="19"/>
  <c r="BJ67" i="19"/>
  <c r="BI67" i="19"/>
  <c r="BH67" i="19"/>
  <c r="BG67" i="19"/>
  <c r="BE67" i="19"/>
  <c r="BC67" i="19"/>
  <c r="CL66" i="19"/>
  <c r="CD66" i="19"/>
  <c r="BV66" i="19"/>
  <c r="BN66" i="19"/>
  <c r="BM66" i="19"/>
  <c r="BL66" i="19"/>
  <c r="BK66" i="19"/>
  <c r="BJ66" i="19"/>
  <c r="BI66" i="19"/>
  <c r="BH66" i="19"/>
  <c r="BG66" i="19"/>
  <c r="BE66" i="19"/>
  <c r="BC66" i="19"/>
  <c r="CL65" i="19"/>
  <c r="CD65" i="19"/>
  <c r="BV65" i="19"/>
  <c r="BN65" i="19"/>
  <c r="BM65" i="19"/>
  <c r="BL65" i="19"/>
  <c r="BK65" i="19"/>
  <c r="BJ65" i="19"/>
  <c r="BI65" i="19"/>
  <c r="BH65" i="19"/>
  <c r="BG65" i="19"/>
  <c r="BE65" i="19"/>
  <c r="BC65" i="19"/>
  <c r="CL64" i="19"/>
  <c r="CD64" i="19"/>
  <c r="BV64" i="19"/>
  <c r="BN64" i="19"/>
  <c r="BM64" i="19"/>
  <c r="BL64" i="19"/>
  <c r="BK64" i="19"/>
  <c r="BJ64" i="19"/>
  <c r="BI64" i="19"/>
  <c r="BH64" i="19"/>
  <c r="BG64" i="19"/>
  <c r="BE64" i="19"/>
  <c r="BC64" i="19"/>
  <c r="CL63" i="19"/>
  <c r="CD63" i="19"/>
  <c r="BV63" i="19"/>
  <c r="BN63" i="19"/>
  <c r="BM63" i="19"/>
  <c r="BL63" i="19"/>
  <c r="BK63" i="19"/>
  <c r="BJ63" i="19"/>
  <c r="BI63" i="19"/>
  <c r="BH63" i="19"/>
  <c r="BG63" i="19"/>
  <c r="BE63" i="19"/>
  <c r="BC63" i="19"/>
  <c r="CL62" i="19"/>
  <c r="CD62" i="19"/>
  <c r="BV62" i="19"/>
  <c r="BN62" i="19"/>
  <c r="BM62" i="19"/>
  <c r="BL62" i="19"/>
  <c r="BK62" i="19"/>
  <c r="BJ62" i="19"/>
  <c r="BI62" i="19"/>
  <c r="BH62" i="19"/>
  <c r="BG62" i="19"/>
  <c r="BE62" i="19"/>
  <c r="BC62" i="19"/>
  <c r="CL61" i="19"/>
  <c r="CD61" i="19"/>
  <c r="BV61" i="19"/>
  <c r="BN61" i="19"/>
  <c r="BM61" i="19"/>
  <c r="BL61" i="19"/>
  <c r="BK61" i="19"/>
  <c r="BJ61" i="19"/>
  <c r="BI61" i="19"/>
  <c r="BH61" i="19"/>
  <c r="BG61" i="19"/>
  <c r="BE61" i="19"/>
  <c r="BC61" i="19"/>
  <c r="CL60" i="19"/>
  <c r="CD60" i="19"/>
  <c r="BV60" i="19"/>
  <c r="BN60" i="19"/>
  <c r="BM60" i="19"/>
  <c r="BL60" i="19"/>
  <c r="BK60" i="19"/>
  <c r="BJ60" i="19"/>
  <c r="BI60" i="19"/>
  <c r="BH60" i="19"/>
  <c r="BG60" i="19"/>
  <c r="BE60" i="19"/>
  <c r="BC60" i="19"/>
  <c r="CL59" i="19"/>
  <c r="CD59" i="19"/>
  <c r="BV59" i="19"/>
  <c r="BN59" i="19"/>
  <c r="BM59" i="19"/>
  <c r="BL59" i="19"/>
  <c r="BK59" i="19"/>
  <c r="BJ59" i="19"/>
  <c r="BI59" i="19"/>
  <c r="BH59" i="19"/>
  <c r="BG59" i="19"/>
  <c r="BE59" i="19"/>
  <c r="BC59" i="19"/>
  <c r="CL58" i="19"/>
  <c r="CD58" i="19"/>
  <c r="BV58" i="19"/>
  <c r="BN58" i="19"/>
  <c r="BM58" i="19"/>
  <c r="BL58" i="19"/>
  <c r="BK58" i="19"/>
  <c r="BJ58" i="19"/>
  <c r="BI58" i="19"/>
  <c r="BH58" i="19"/>
  <c r="BG58" i="19"/>
  <c r="BE58" i="19"/>
  <c r="BC58" i="19"/>
  <c r="CL57" i="19"/>
  <c r="CD57" i="19"/>
  <c r="BV57" i="19"/>
  <c r="BN57" i="19"/>
  <c r="BM57" i="19"/>
  <c r="BL57" i="19"/>
  <c r="BK57" i="19"/>
  <c r="BJ57" i="19"/>
  <c r="BI57" i="19"/>
  <c r="BH57" i="19"/>
  <c r="BG57" i="19"/>
  <c r="BE57" i="19"/>
  <c r="BC57" i="19"/>
  <c r="CL56" i="19"/>
  <c r="CD56" i="19"/>
  <c r="BV56" i="19"/>
  <c r="BN56" i="19"/>
  <c r="BM56" i="19"/>
  <c r="BL56" i="19"/>
  <c r="BK56" i="19"/>
  <c r="BJ56" i="19"/>
  <c r="BI56" i="19"/>
  <c r="BH56" i="19"/>
  <c r="BG56" i="19"/>
  <c r="BE56" i="19"/>
  <c r="BC56" i="19"/>
  <c r="CL55" i="19"/>
  <c r="CD55" i="19"/>
  <c r="BV55" i="19"/>
  <c r="BN55" i="19"/>
  <c r="BM55" i="19"/>
  <c r="BL55" i="19"/>
  <c r="BK55" i="19"/>
  <c r="BJ55" i="19"/>
  <c r="BI55" i="19"/>
  <c r="BH55" i="19"/>
  <c r="BG55" i="19"/>
  <c r="BE55" i="19"/>
  <c r="BC55" i="19"/>
  <c r="CL54" i="19"/>
  <c r="CD54" i="19"/>
  <c r="BV54" i="19"/>
  <c r="BN54" i="19"/>
  <c r="BM54" i="19"/>
  <c r="BL54" i="19"/>
  <c r="BK54" i="19"/>
  <c r="BJ54" i="19"/>
  <c r="BI54" i="19"/>
  <c r="BH54" i="19"/>
  <c r="BG54" i="19"/>
  <c r="BE54" i="19"/>
  <c r="BC54" i="19"/>
  <c r="CL53" i="19"/>
  <c r="CD53" i="19"/>
  <c r="BV53" i="19"/>
  <c r="BN53" i="19"/>
  <c r="BM53" i="19"/>
  <c r="BL53" i="19"/>
  <c r="BK53" i="19"/>
  <c r="BJ53" i="19"/>
  <c r="BI53" i="19"/>
  <c r="BH53" i="19"/>
  <c r="BG53" i="19"/>
  <c r="BE53" i="19"/>
  <c r="BC53" i="19"/>
  <c r="CL52" i="19"/>
  <c r="CD52" i="19"/>
  <c r="BV52" i="19"/>
  <c r="BN52" i="19"/>
  <c r="BM52" i="19"/>
  <c r="BL52" i="19"/>
  <c r="BK52" i="19"/>
  <c r="BJ52" i="19"/>
  <c r="BI52" i="19"/>
  <c r="BH52" i="19"/>
  <c r="BG52" i="19"/>
  <c r="BE52" i="19"/>
  <c r="BC52" i="19"/>
  <c r="CL51" i="19"/>
  <c r="CD51" i="19"/>
  <c r="BV51" i="19"/>
  <c r="BN51" i="19"/>
  <c r="BM51" i="19"/>
  <c r="BL51" i="19"/>
  <c r="BK51" i="19"/>
  <c r="BJ51" i="19"/>
  <c r="BI51" i="19"/>
  <c r="BH51" i="19"/>
  <c r="BG51" i="19"/>
  <c r="BE51" i="19"/>
  <c r="BC51" i="19"/>
  <c r="CL50" i="19"/>
  <c r="CD50" i="19"/>
  <c r="BV50" i="19"/>
  <c r="BN50" i="19"/>
  <c r="BM50" i="19"/>
  <c r="BL50" i="19"/>
  <c r="BK50" i="19"/>
  <c r="BJ50" i="19"/>
  <c r="BI50" i="19"/>
  <c r="BH50" i="19"/>
  <c r="BG50" i="19"/>
  <c r="BE50" i="19"/>
  <c r="BC50" i="19"/>
  <c r="CL49" i="19"/>
  <c r="CD49" i="19"/>
  <c r="BV49" i="19"/>
  <c r="BN49" i="19"/>
  <c r="BM49" i="19"/>
  <c r="BL49" i="19"/>
  <c r="BK49" i="19"/>
  <c r="BJ49" i="19"/>
  <c r="BI49" i="19"/>
  <c r="BH49" i="19"/>
  <c r="BG49" i="19"/>
  <c r="BE49" i="19"/>
  <c r="BC49" i="19"/>
  <c r="CL48" i="19"/>
  <c r="CD48" i="19"/>
  <c r="BV48" i="19"/>
  <c r="BN48" i="19"/>
  <c r="BM48" i="19"/>
  <c r="BL48" i="19"/>
  <c r="BK48" i="19"/>
  <c r="BJ48" i="19"/>
  <c r="BI48" i="19"/>
  <c r="BH48" i="19"/>
  <c r="BG48" i="19"/>
  <c r="BE48" i="19"/>
  <c r="BC48" i="19"/>
  <c r="CL47" i="19"/>
  <c r="CD47" i="19"/>
  <c r="BV47" i="19"/>
  <c r="BN47" i="19"/>
  <c r="BM47" i="19"/>
  <c r="BL47" i="19"/>
  <c r="BK47" i="19"/>
  <c r="BJ47" i="19"/>
  <c r="BI47" i="19"/>
  <c r="BH47" i="19"/>
  <c r="BG47" i="19"/>
  <c r="BE47" i="19"/>
  <c r="BC47" i="19"/>
  <c r="CL46" i="19"/>
  <c r="CD46" i="19"/>
  <c r="BV46" i="19"/>
  <c r="BN46" i="19"/>
  <c r="BM46" i="19"/>
  <c r="BL46" i="19"/>
  <c r="BK46" i="19"/>
  <c r="BJ46" i="19"/>
  <c r="BI46" i="19"/>
  <c r="BH46" i="19"/>
  <c r="BG46" i="19"/>
  <c r="BE46" i="19"/>
  <c r="BC46" i="19"/>
  <c r="CL45" i="19"/>
  <c r="CD45" i="19"/>
  <c r="BV45" i="19"/>
  <c r="BN45" i="19"/>
  <c r="BM45" i="19"/>
  <c r="BL45" i="19"/>
  <c r="BK45" i="19"/>
  <c r="BJ45" i="19"/>
  <c r="BI45" i="19"/>
  <c r="BH45" i="19"/>
  <c r="BG45" i="19"/>
  <c r="BE45" i="19"/>
  <c r="BC45" i="19"/>
  <c r="CL38" i="19"/>
  <c r="CD38" i="19"/>
  <c r="BV38" i="19"/>
  <c r="BN38" i="19"/>
  <c r="BM38" i="19"/>
  <c r="BL38" i="19"/>
  <c r="BK38" i="19"/>
  <c r="BJ38" i="19"/>
  <c r="BI38" i="19"/>
  <c r="BH38" i="19"/>
  <c r="BG38" i="19"/>
  <c r="BE38" i="19"/>
  <c r="BC38" i="19"/>
  <c r="CL37" i="19"/>
  <c r="CD37" i="19"/>
  <c r="BV37" i="19"/>
  <c r="BN37" i="19"/>
  <c r="BM37" i="19"/>
  <c r="BL37" i="19"/>
  <c r="BK37" i="19"/>
  <c r="BJ37" i="19"/>
  <c r="BI37" i="19"/>
  <c r="BH37" i="19"/>
  <c r="BG37" i="19"/>
  <c r="BE37" i="19"/>
  <c r="BC37" i="19"/>
  <c r="CL36" i="19"/>
  <c r="CD36" i="19"/>
  <c r="BV36" i="19"/>
  <c r="BN36" i="19"/>
  <c r="BM36" i="19"/>
  <c r="BL36" i="19"/>
  <c r="BK36" i="19"/>
  <c r="BJ36" i="19"/>
  <c r="BI36" i="19"/>
  <c r="BH36" i="19"/>
  <c r="BG36" i="19"/>
  <c r="BE36" i="19"/>
  <c r="BC36" i="19"/>
  <c r="CL35" i="19"/>
  <c r="CD35" i="19"/>
  <c r="BV35" i="19"/>
  <c r="BN35" i="19"/>
  <c r="BM35" i="19"/>
  <c r="BL35" i="19"/>
  <c r="BK35" i="19"/>
  <c r="BJ35" i="19"/>
  <c r="BI35" i="19"/>
  <c r="BH35" i="19"/>
  <c r="BG35" i="19"/>
  <c r="BE35" i="19"/>
  <c r="BC35" i="19"/>
  <c r="CL34" i="19"/>
  <c r="CD34" i="19"/>
  <c r="BV34" i="19"/>
  <c r="BN34" i="19"/>
  <c r="BM34" i="19"/>
  <c r="BL34" i="19"/>
  <c r="BK34" i="19"/>
  <c r="BJ34" i="19"/>
  <c r="BI34" i="19"/>
  <c r="BH34" i="19"/>
  <c r="BG34" i="19"/>
  <c r="BE34" i="19"/>
  <c r="BC34" i="19"/>
  <c r="CL33" i="19"/>
  <c r="CD33" i="19"/>
  <c r="BV33" i="19"/>
  <c r="BN33" i="19"/>
  <c r="BM33" i="19"/>
  <c r="BL33" i="19"/>
  <c r="BK33" i="19"/>
  <c r="BJ33" i="19"/>
  <c r="BI33" i="19"/>
  <c r="BH33" i="19"/>
  <c r="BG33" i="19"/>
  <c r="BE33" i="19"/>
  <c r="BC33" i="19"/>
  <c r="CL32" i="19"/>
  <c r="CD32" i="19"/>
  <c r="BV32" i="19"/>
  <c r="BN32" i="19"/>
  <c r="BM32" i="19"/>
  <c r="BL32" i="19"/>
  <c r="BK32" i="19"/>
  <c r="BJ32" i="19"/>
  <c r="BI32" i="19"/>
  <c r="BH32" i="19"/>
  <c r="BG32" i="19"/>
  <c r="BE32" i="19"/>
  <c r="BC32" i="19"/>
  <c r="CL31" i="19"/>
  <c r="CD31" i="19"/>
  <c r="BV31" i="19"/>
  <c r="BN31" i="19"/>
  <c r="BM31" i="19"/>
  <c r="BL31" i="19"/>
  <c r="BK31" i="19"/>
  <c r="BJ31" i="19"/>
  <c r="BI31" i="19"/>
  <c r="BH31" i="19"/>
  <c r="BG31" i="19"/>
  <c r="BE31" i="19"/>
  <c r="BC31" i="19"/>
  <c r="CL30" i="19"/>
  <c r="CD30" i="19"/>
  <c r="BV30" i="19"/>
  <c r="BN30" i="19"/>
  <c r="BM30" i="19"/>
  <c r="BL30" i="19"/>
  <c r="BK30" i="19"/>
  <c r="BJ30" i="19"/>
  <c r="BI30" i="19"/>
  <c r="BH30" i="19"/>
  <c r="BG30" i="19"/>
  <c r="BE30" i="19"/>
  <c r="BC30" i="19"/>
  <c r="CL29" i="19"/>
  <c r="CD29" i="19"/>
  <c r="BV29" i="19"/>
  <c r="BN29" i="19"/>
  <c r="BM29" i="19"/>
  <c r="BL29" i="19"/>
  <c r="BK29" i="19"/>
  <c r="BJ29" i="19"/>
  <c r="BI29" i="19"/>
  <c r="BH29" i="19"/>
  <c r="BG29" i="19"/>
  <c r="BE29" i="19"/>
  <c r="BC29" i="19"/>
  <c r="CL28" i="19"/>
  <c r="CD28" i="19"/>
  <c r="BV28" i="19"/>
  <c r="BN28" i="19"/>
  <c r="BM28" i="19"/>
  <c r="BL28" i="19"/>
  <c r="BK28" i="19"/>
  <c r="BJ28" i="19"/>
  <c r="BI28" i="19"/>
  <c r="BH28" i="19"/>
  <c r="BG28" i="19"/>
  <c r="BE28" i="19"/>
  <c r="BC28" i="19"/>
  <c r="CL27" i="19"/>
  <c r="CD27" i="19"/>
  <c r="BV27" i="19"/>
  <c r="BN27" i="19"/>
  <c r="BM27" i="19"/>
  <c r="BL27" i="19"/>
  <c r="BK27" i="19"/>
  <c r="BJ27" i="19"/>
  <c r="BI27" i="19"/>
  <c r="BH27" i="19"/>
  <c r="BG27" i="19"/>
  <c r="BE27" i="19"/>
  <c r="BC27" i="19"/>
  <c r="CL26" i="19"/>
  <c r="CD26" i="19"/>
  <c r="BV26" i="19"/>
  <c r="BN26" i="19"/>
  <c r="BM26" i="19"/>
  <c r="BL26" i="19"/>
  <c r="BK26" i="19"/>
  <c r="BJ26" i="19"/>
  <c r="BI26" i="19"/>
  <c r="BH26" i="19"/>
  <c r="BG26" i="19"/>
  <c r="BE26" i="19"/>
  <c r="BC26" i="19"/>
  <c r="CL25" i="19"/>
  <c r="CD25" i="19"/>
  <c r="BV25" i="19"/>
  <c r="BN25" i="19"/>
  <c r="BM25" i="19"/>
  <c r="BL25" i="19"/>
  <c r="BK25" i="19"/>
  <c r="BJ25" i="19"/>
  <c r="BI25" i="19"/>
  <c r="BH25" i="19"/>
  <c r="BG25" i="19"/>
  <c r="BE25" i="19"/>
  <c r="BC25" i="19"/>
  <c r="CL24" i="19"/>
  <c r="CD24" i="19"/>
  <c r="BV24" i="19"/>
  <c r="BN24" i="19"/>
  <c r="BM24" i="19"/>
  <c r="BL24" i="19"/>
  <c r="BK24" i="19"/>
  <c r="BJ24" i="19"/>
  <c r="BI24" i="19"/>
  <c r="BH24" i="19"/>
  <c r="BG24" i="19"/>
  <c r="BE24" i="19"/>
  <c r="BC24" i="19"/>
  <c r="CL23" i="19"/>
  <c r="CD23" i="19"/>
  <c r="BV23" i="19"/>
  <c r="BN23" i="19"/>
  <c r="BM23" i="19"/>
  <c r="BL23" i="19"/>
  <c r="BK23" i="19"/>
  <c r="BJ23" i="19"/>
  <c r="BI23" i="19"/>
  <c r="BH23" i="19"/>
  <c r="BG23" i="19"/>
  <c r="BE23" i="19"/>
  <c r="BC23" i="19"/>
  <c r="CL22" i="19"/>
  <c r="CD22" i="19"/>
  <c r="BV22" i="19"/>
  <c r="BN22" i="19"/>
  <c r="BM22" i="19"/>
  <c r="BL22" i="19"/>
  <c r="BK22" i="19"/>
  <c r="BJ22" i="19"/>
  <c r="BI22" i="19"/>
  <c r="BH22" i="19"/>
  <c r="BG22" i="19"/>
  <c r="BE22" i="19"/>
  <c r="BC22" i="19"/>
  <c r="CL21" i="19"/>
  <c r="CD21" i="19"/>
  <c r="BV21" i="19"/>
  <c r="BN21" i="19"/>
  <c r="BM21" i="19"/>
  <c r="BL21" i="19"/>
  <c r="BK21" i="19"/>
  <c r="BJ21" i="19"/>
  <c r="BI21" i="19"/>
  <c r="BH21" i="19"/>
  <c r="BG21" i="19"/>
  <c r="BE21" i="19"/>
  <c r="BC21" i="19"/>
  <c r="CL20" i="19"/>
  <c r="CD20" i="19"/>
  <c r="BV20" i="19"/>
  <c r="BN20" i="19"/>
  <c r="BM20" i="19"/>
  <c r="BL20" i="19"/>
  <c r="BK20" i="19"/>
  <c r="BJ20" i="19"/>
  <c r="BI20" i="19"/>
  <c r="BH20" i="19"/>
  <c r="BG20" i="19"/>
  <c r="BE20" i="19"/>
  <c r="BC20" i="19"/>
  <c r="CL19" i="19"/>
  <c r="CD19" i="19"/>
  <c r="BV19" i="19"/>
  <c r="BN19" i="19"/>
  <c r="BM19" i="19"/>
  <c r="BL19" i="19"/>
  <c r="BK19" i="19"/>
  <c r="BJ19" i="19"/>
  <c r="BI19" i="19"/>
  <c r="BH19" i="19"/>
  <c r="BG19" i="19"/>
  <c r="BE19" i="19"/>
  <c r="BC19" i="19"/>
  <c r="CL18" i="19"/>
  <c r="CD18" i="19"/>
  <c r="BV18" i="19"/>
  <c r="BN18" i="19"/>
  <c r="BM18" i="19"/>
  <c r="BL18" i="19"/>
  <c r="BK18" i="19"/>
  <c r="BJ18" i="19"/>
  <c r="BI18" i="19"/>
  <c r="BH18" i="19"/>
  <c r="BG18" i="19"/>
  <c r="BE18" i="19"/>
  <c r="BC18" i="19"/>
  <c r="CL17" i="19"/>
  <c r="CD17" i="19"/>
  <c r="BV17" i="19"/>
  <c r="BN17" i="19"/>
  <c r="BM17" i="19"/>
  <c r="BL17" i="19"/>
  <c r="BK17" i="19"/>
  <c r="BJ17" i="19"/>
  <c r="BI17" i="19"/>
  <c r="BH17" i="19"/>
  <c r="BG17" i="19"/>
  <c r="BE17" i="19"/>
  <c r="BC17" i="19"/>
  <c r="CL16" i="19"/>
  <c r="CD16" i="19"/>
  <c r="BV16" i="19"/>
  <c r="BN16" i="19"/>
  <c r="BM16" i="19"/>
  <c r="BL16" i="19"/>
  <c r="BK16" i="19"/>
  <c r="BJ16" i="19"/>
  <c r="BI16" i="19"/>
  <c r="BH16" i="19"/>
  <c r="BG16" i="19"/>
  <c r="BE16" i="19"/>
  <c r="BC16" i="19"/>
  <c r="CL15" i="19"/>
  <c r="CD15" i="19"/>
  <c r="BV15" i="19"/>
  <c r="BN15" i="19"/>
  <c r="BM15" i="19"/>
  <c r="BL15" i="19"/>
  <c r="BK15" i="19"/>
  <c r="BJ15" i="19"/>
  <c r="BI15" i="19"/>
  <c r="BH15" i="19"/>
  <c r="BG15" i="19"/>
  <c r="BE15" i="19"/>
  <c r="BC15" i="19"/>
  <c r="CL14" i="19"/>
  <c r="CD14" i="19"/>
  <c r="BV14" i="19"/>
  <c r="BN14" i="19"/>
  <c r="BM14" i="19"/>
  <c r="BL14" i="19"/>
  <c r="BK14" i="19"/>
  <c r="BJ14" i="19"/>
  <c r="BI14" i="19"/>
  <c r="BH14" i="19"/>
  <c r="BG14" i="19"/>
  <c r="BE14" i="19"/>
  <c r="BC14" i="19"/>
  <c r="CL13" i="19"/>
  <c r="CD13" i="19"/>
  <c r="BV13" i="19"/>
  <c r="BN13" i="19"/>
  <c r="BM13" i="19"/>
  <c r="BL13" i="19"/>
  <c r="BK13" i="19"/>
  <c r="BJ13" i="19"/>
  <c r="BI13" i="19"/>
  <c r="BH13" i="19"/>
  <c r="BG13" i="19"/>
  <c r="BE13" i="19"/>
  <c r="BC13" i="19"/>
  <c r="BF13" i="19" l="1"/>
  <c r="BF15" i="19"/>
  <c r="BF17" i="19"/>
  <c r="BF19" i="19"/>
  <c r="BF21" i="19"/>
  <c r="BF23" i="19"/>
  <c r="BF25" i="19"/>
  <c r="BF27" i="19"/>
  <c r="BF31" i="19"/>
  <c r="BF33" i="19"/>
  <c r="BF37" i="19"/>
  <c r="BF45" i="19"/>
  <c r="BF47" i="19"/>
  <c r="BF51" i="19"/>
  <c r="BF53" i="19"/>
  <c r="BF55" i="19"/>
  <c r="BF57" i="19"/>
  <c r="BF59" i="19"/>
  <c r="BF61" i="19"/>
  <c r="BF63" i="19"/>
  <c r="BF65" i="19"/>
  <c r="BF67" i="19"/>
  <c r="BF69" i="19"/>
  <c r="BF71" i="19"/>
  <c r="BF73" i="19"/>
  <c r="BF75" i="19"/>
  <c r="BF77" i="19"/>
  <c r="BF79" i="19"/>
  <c r="BF81" i="19"/>
  <c r="BF83" i="19"/>
  <c r="BF85" i="19"/>
  <c r="BF87" i="19"/>
  <c r="BF89" i="19"/>
  <c r="BF91" i="19"/>
  <c r="BF93" i="19"/>
  <c r="BF95" i="19"/>
  <c r="BF97" i="19"/>
  <c r="BF99" i="19"/>
  <c r="BF101" i="19"/>
  <c r="BF103" i="19"/>
  <c r="BF105" i="19"/>
  <c r="BF107" i="19"/>
  <c r="BF109" i="19"/>
  <c r="BF111" i="19"/>
  <c r="BF113" i="19"/>
  <c r="BF115" i="19"/>
  <c r="BF117" i="19"/>
  <c r="BF119" i="19"/>
  <c r="BF121" i="19"/>
  <c r="BF123" i="19"/>
  <c r="BF189" i="19"/>
  <c r="BF197" i="19"/>
  <c r="BF199" i="19"/>
  <c r="BF169" i="19"/>
  <c r="BF177" i="19"/>
  <c r="BF179" i="19"/>
  <c r="BF181" i="19"/>
  <c r="BF183" i="19"/>
  <c r="BF29" i="19"/>
  <c r="BF35" i="19"/>
  <c r="BF126" i="19"/>
  <c r="BF128" i="19"/>
  <c r="BF130" i="19"/>
  <c r="BF132" i="19"/>
  <c r="BF134" i="19"/>
  <c r="BF136" i="19"/>
  <c r="BF138" i="19"/>
  <c r="BF140" i="19"/>
  <c r="BF142" i="19"/>
  <c r="BF144" i="19"/>
  <c r="BF146" i="19"/>
  <c r="BF148" i="19"/>
  <c r="BF150" i="19"/>
  <c r="BF152" i="19"/>
  <c r="BF154" i="19"/>
  <c r="BF156" i="19"/>
  <c r="BF158" i="19"/>
  <c r="BF160" i="19"/>
  <c r="BF162" i="19"/>
  <c r="BF164" i="19"/>
  <c r="BF166" i="19"/>
  <c r="BF168" i="19"/>
  <c r="BF170" i="19"/>
  <c r="BF172" i="19"/>
  <c r="BF174" i="19"/>
  <c r="BF176" i="19"/>
  <c r="BF178" i="19"/>
  <c r="BF180" i="19"/>
  <c r="BF182" i="19"/>
  <c r="BF184" i="19"/>
  <c r="BF186" i="19"/>
  <c r="BF188" i="19"/>
  <c r="BF190" i="19"/>
  <c r="BF192" i="19"/>
  <c r="BF194" i="19"/>
  <c r="BF196" i="19"/>
  <c r="BF198" i="19"/>
  <c r="BF200" i="19"/>
  <c r="BF202" i="19"/>
  <c r="BF49" i="19"/>
  <c r="BF14" i="19"/>
  <c r="BF16" i="19"/>
  <c r="BF18" i="19"/>
  <c r="BF20" i="19"/>
  <c r="BF22" i="19"/>
  <c r="BF24" i="19"/>
  <c r="BF26" i="19"/>
  <c r="BF28" i="19"/>
  <c r="BF30" i="19"/>
  <c r="BF32" i="19"/>
  <c r="BF34" i="19"/>
  <c r="BF36" i="19"/>
  <c r="BF38" i="19"/>
  <c r="BF46" i="19"/>
  <c r="BF48" i="19"/>
  <c r="BF50" i="19"/>
  <c r="BF52" i="19"/>
  <c r="BF54" i="19"/>
  <c r="BF56" i="19"/>
  <c r="BF58" i="19"/>
  <c r="BF60" i="19"/>
  <c r="BF62" i="19"/>
  <c r="BF64" i="19"/>
  <c r="BF66" i="19"/>
  <c r="BF68" i="19"/>
  <c r="BF70" i="19"/>
  <c r="BF72" i="19"/>
  <c r="BF74" i="19"/>
  <c r="BF76" i="19"/>
  <c r="BF78" i="19"/>
  <c r="BF80" i="19"/>
  <c r="BF82" i="19"/>
  <c r="BF84" i="19"/>
  <c r="BF86" i="19"/>
  <c r="BF88" i="19"/>
  <c r="BF90" i="19"/>
  <c r="BF92" i="19"/>
  <c r="BF94" i="19"/>
  <c r="BF96" i="19"/>
  <c r="BF98" i="19"/>
  <c r="BF100" i="19"/>
  <c r="BF102" i="19"/>
  <c r="BF104" i="19"/>
  <c r="BF106" i="19"/>
  <c r="BF108" i="19"/>
  <c r="BF110" i="19"/>
  <c r="BF112" i="19"/>
  <c r="BF114" i="19"/>
  <c r="BF116" i="19"/>
  <c r="BF118" i="19"/>
  <c r="BF120" i="19"/>
  <c r="BF122" i="19"/>
  <c r="BF124" i="19"/>
  <c r="A59" i="2"/>
  <c r="A60" i="2"/>
  <c r="A61" i="2"/>
  <c r="A62" i="2"/>
  <c r="A63" i="2"/>
  <c r="A64" i="2"/>
  <c r="A65" i="2"/>
  <c r="A66" i="2"/>
  <c r="A67" i="2"/>
  <c r="A68" i="2"/>
  <c r="A69" i="2"/>
  <c r="A58" i="2"/>
  <c r="C323" i="18"/>
  <c r="C322" i="18"/>
  <c r="C321" i="18"/>
  <c r="C320" i="18"/>
  <c r="C319" i="18"/>
  <c r="C318" i="18"/>
  <c r="C317" i="18"/>
  <c r="C316" i="18"/>
  <c r="C315" i="18"/>
  <c r="C314" i="18"/>
  <c r="C313" i="18"/>
  <c r="C312" i="18"/>
  <c r="C311" i="18"/>
  <c r="C310" i="18"/>
  <c r="C309" i="18"/>
  <c r="C308" i="18"/>
  <c r="C307" i="18"/>
  <c r="C306" i="18"/>
  <c r="C305" i="18"/>
  <c r="C304" i="18"/>
  <c r="C303" i="18"/>
  <c r="C302" i="18"/>
  <c r="C301" i="18"/>
  <c r="C300" i="18"/>
  <c r="C299" i="18"/>
  <c r="C298" i="18"/>
  <c r="C297" i="18"/>
  <c r="C296" i="18"/>
  <c r="C295" i="18"/>
  <c r="C294" i="18"/>
  <c r="C293" i="18"/>
  <c r="C292" i="18"/>
  <c r="C291" i="18"/>
  <c r="C290" i="18"/>
  <c r="D1108" i="12"/>
  <c r="D1109" i="12"/>
  <c r="D1110" i="12"/>
  <c r="D1111" i="12"/>
  <c r="D1112" i="12"/>
  <c r="D1113" i="12"/>
  <c r="D1114" i="12"/>
  <c r="D1115" i="12"/>
  <c r="D1116" i="12"/>
  <c r="D1117" i="12"/>
  <c r="D1118" i="12"/>
  <c r="D1119" i="12"/>
  <c r="D1120" i="12"/>
  <c r="D1121" i="12"/>
  <c r="D1122" i="12"/>
  <c r="D1123" i="12"/>
  <c r="D1124" i="12"/>
  <c r="D1125" i="12"/>
  <c r="D1126" i="12"/>
  <c r="D1127" i="12"/>
  <c r="D1128" i="12"/>
  <c r="D1129" i="12"/>
  <c r="D1130" i="12"/>
  <c r="D1131" i="12"/>
  <c r="D1132" i="12"/>
  <c r="D1133" i="12"/>
  <c r="D1134" i="12"/>
  <c r="D1135" i="12"/>
  <c r="D1136" i="12"/>
  <c r="D1137" i="12"/>
  <c r="D1138" i="12"/>
  <c r="D1139" i="12"/>
  <c r="D1140" i="12"/>
  <c r="D1141" i="12"/>
  <c r="D1142" i="12"/>
  <c r="D1143" i="12"/>
  <c r="D1144" i="12"/>
  <c r="D1145" i="12"/>
  <c r="D1146" i="12"/>
  <c r="D1147" i="12"/>
  <c r="D1148" i="12"/>
  <c r="D1149" i="12"/>
  <c r="D1150" i="12"/>
  <c r="D1151" i="12"/>
  <c r="D1152" i="12"/>
  <c r="D1153" i="12"/>
  <c r="D1154" i="12"/>
  <c r="D1155" i="12"/>
  <c r="D1156" i="12"/>
  <c r="D1157" i="12"/>
  <c r="D1158" i="12"/>
  <c r="D1159" i="12"/>
  <c r="D1160" i="12"/>
  <c r="D1161" i="12"/>
  <c r="D1162" i="12"/>
  <c r="D1163" i="12"/>
  <c r="D1164" i="12"/>
  <c r="D1165" i="12"/>
  <c r="D1166" i="12"/>
  <c r="D1167" i="12"/>
  <c r="D1168" i="12"/>
  <c r="D1169" i="12"/>
  <c r="D1170" i="12"/>
  <c r="D1171" i="12"/>
  <c r="D1172" i="12"/>
  <c r="D1173" i="12"/>
  <c r="D1174" i="12"/>
  <c r="D1175" i="12"/>
  <c r="D1176" i="12"/>
  <c r="D1177" i="12"/>
  <c r="D1178" i="12"/>
  <c r="D1179" i="12"/>
  <c r="D1180" i="12"/>
  <c r="D1181" i="12"/>
  <c r="D1182" i="12"/>
  <c r="D1183" i="12"/>
  <c r="D1184" i="12"/>
  <c r="D1185" i="12"/>
  <c r="D1186" i="12"/>
  <c r="D1187" i="12"/>
  <c r="D1188" i="12"/>
  <c r="D1189" i="12"/>
  <c r="D1190" i="12"/>
  <c r="D1191" i="12"/>
  <c r="D1192" i="12"/>
  <c r="D1193" i="12"/>
  <c r="D1194" i="12"/>
  <c r="D1195" i="12"/>
  <c r="D1196" i="12"/>
  <c r="D1197" i="12"/>
  <c r="D1198" i="12"/>
  <c r="D1199" i="12"/>
  <c r="D1200" i="12"/>
  <c r="D1201" i="12"/>
  <c r="D1202" i="12"/>
  <c r="D1203" i="12"/>
  <c r="D1204" i="12"/>
  <c r="D1205" i="12"/>
  <c r="D1206" i="12"/>
  <c r="D1207" i="12"/>
  <c r="D1208" i="12"/>
  <c r="D1209" i="12"/>
  <c r="D1210" i="12"/>
  <c r="D1211" i="12"/>
  <c r="D1212" i="12"/>
  <c r="D1213" i="12"/>
  <c r="D1214" i="12"/>
  <c r="D1215" i="12"/>
  <c r="D1216" i="12"/>
  <c r="D1217" i="12"/>
  <c r="D1218" i="12"/>
  <c r="D1219" i="12"/>
  <c r="D1220" i="12"/>
  <c r="D1221" i="12"/>
  <c r="D1222" i="12"/>
  <c r="D1223" i="12"/>
  <c r="D1224" i="12"/>
  <c r="D1107" i="12"/>
</calcChain>
</file>

<file path=xl/comments1.xml><?xml version="1.0" encoding="utf-8"?>
<comments xmlns="http://schemas.openxmlformats.org/spreadsheetml/2006/main">
  <authors>
    <author>Alfredo Rosero Vera</author>
  </authors>
  <commentList>
    <comment ref="F9" authorId="0">
      <text>
        <r>
          <rPr>
            <sz val="8"/>
            <color indexed="81"/>
            <rFont val="Tahoma"/>
            <family val="2"/>
          </rPr>
          <t>Para diligenciar la información y datos de los RESULTADOS del cuatrienio utilice solo las celdas que sean necesarias según lo establecido en el plan de desarrollo; tenga en cuenta que no necesariamente debe diligenciar todas las columnas y celdas sino solo aquellas que si tienen información en el plan de desarrollo. En las celdas que incluya texto utilice siempre MAYÚSCULAS.</t>
        </r>
      </text>
    </comment>
    <comment ref="M9" authorId="0">
      <text>
        <r>
          <rPr>
            <sz val="8"/>
            <color indexed="81"/>
            <rFont val="Tahoma"/>
            <family val="2"/>
          </rPr>
          <t>Para diligenciar la información y datos de los PRODUCTOS del cuatrienio utilice solo las celdas que sean necesarias según lo establecido en el plan de desarrollo; tenga en cuenta que no necesariamente debe diligenciar todas las columnas y celdas sino solo aquellas que si tienen información en el plan de desarrollo. En las celdas que incluya texto utilice siempre MAYÚSCULAS.</t>
        </r>
      </text>
    </comment>
    <comment ref="T9" authorId="0">
      <text>
        <r>
          <rPr>
            <sz val="8"/>
            <color indexed="81"/>
            <rFont val="Tahoma"/>
            <family val="2"/>
          </rPr>
          <t>En las celdas y columnas de valores esperados para cada vigencia ingrese el dato numérico, según corresponda a la programación anual de las metas de impacto, resultado y/o producto, utilizando siempre punto para separar miles y coma para decimales.
La ponderación anual de las metas, según corresponda a las metas de impacto, resultado y/o producto, para cada uno de los diferentes niveles del plan de desarrollo debe sumar 100%.</t>
        </r>
      </text>
    </comment>
    <comment ref="AB9" authorId="0">
      <text>
        <r>
          <rPr>
            <sz val="8"/>
            <color indexed="81"/>
            <rFont val="Tahoma"/>
            <family val="2"/>
          </rPr>
          <t xml:space="preserve">En cada una de las columnas y celdas de la población objetivo / beneficiaria según tipos de población viene por defecto seleccionada la opción NO APLICA, pero según corresponda, seleccione de la lista desplegable la </t>
        </r>
        <r>
          <rPr>
            <b/>
            <sz val="8"/>
            <color indexed="81"/>
            <rFont val="Tahoma"/>
            <family val="2"/>
          </rPr>
          <t xml:space="preserve">“X” </t>
        </r>
        <r>
          <rPr>
            <sz val="8"/>
            <color indexed="81"/>
            <rFont val="Tahoma"/>
            <family val="2"/>
          </rPr>
          <t xml:space="preserve">para identificar el tipo o los tipos de población objetivo / beneficiaria para cada una de los objetivos y metas de impacto, producto y/o resultado de cada uno de los niveles del plan de desarrollo.  En la columna </t>
        </r>
        <r>
          <rPr>
            <b/>
            <sz val="8"/>
            <color indexed="81"/>
            <rFont val="Tahoma"/>
            <family val="2"/>
          </rPr>
          <t>Otros</t>
        </r>
        <r>
          <rPr>
            <sz val="8"/>
            <color indexed="81"/>
            <rFont val="Tahoma"/>
            <family val="2"/>
          </rPr>
          <t>, de ser el caso, digite el nombre o los nombre de otros tipos de población.</t>
        </r>
      </text>
    </comment>
    <comment ref="AS9" authorId="0">
      <text>
        <r>
          <rPr>
            <sz val="8"/>
            <color indexed="81"/>
            <rFont val="Tahoma"/>
            <family val="2"/>
          </rPr>
          <t>En cada celda y según corresponda, seleccione de la lista desplegable una de las tres opciones.</t>
        </r>
      </text>
    </comment>
    <comment ref="AT9" authorId="0">
      <text>
        <r>
          <rPr>
            <sz val="8"/>
            <color indexed="81"/>
            <rFont val="Tahoma"/>
            <family val="2"/>
          </rPr>
          <t xml:space="preserve">En cada una de las columnas y celdas de los Objetivos de Desarrollo del Milenio (ODM) viene por defecto seleccionada la opción NA (NO APLICA), pero según corresponda, seleccione de la lista desplegable la </t>
        </r>
        <r>
          <rPr>
            <b/>
            <sz val="8"/>
            <color indexed="81"/>
            <rFont val="Tahoma"/>
            <family val="2"/>
          </rPr>
          <t>“X”</t>
        </r>
        <r>
          <rPr>
            <sz val="8"/>
            <color indexed="81"/>
            <rFont val="Tahoma"/>
            <family val="2"/>
          </rPr>
          <t xml:space="preserve"> para identificar con cuál o cuáles ODM tienen relación los objetivos y metas de impacto, producto y/o resultado de cada uno de los niveles del plan de desarrollo.  </t>
        </r>
      </text>
    </comment>
    <comment ref="BB9" authorId="0">
      <text>
        <r>
          <rPr>
            <sz val="8"/>
            <color indexed="81"/>
            <rFont val="Tahoma"/>
            <family val="2"/>
          </rPr>
          <t>Ingrese el nombre o los nombres del sector con el cual guardan relación los objetivos y metas de impacto, producto y/o resultado de cada uno de los niveles del plan de desarrollo.  Utilice siempre texto en MAYÚSCULAS.</t>
        </r>
      </text>
    </comment>
    <comment ref="BE9" authorId="0">
      <text>
        <r>
          <rPr>
            <sz val="8"/>
            <color indexed="81"/>
            <rFont val="Tahoma"/>
            <family val="2"/>
          </rPr>
          <t>Ingrese el código o los códigos del FUT para identificar los rubros presupuestales de gastos de inversión.</t>
        </r>
      </text>
    </comment>
    <comment ref="BF9" authorId="0">
      <text>
        <r>
          <rPr>
            <sz val="8"/>
            <color indexed="81"/>
            <rFont val="Tahoma"/>
            <family val="2"/>
          </rPr>
          <t>Para el cuatrienio como para cada vigencia ingrese los valores en pesos corrientes según fuentes de financiación; tenga en cuenta que las celdas están con formato predeterminado de número y por lo tanto los valores se deben ingresar utilizando punto para separar miles y coma para decimales. Se recomienda utilizar fórmulas para totalizar los valores tanto del cuatrienio como los subtotales de cada vigencia, también se recomienda calculas subtotales según los niveles del plan de desarrollo. Tenga en cuenta que estos valores serán ponderamos por los mismos porcentajes establecidos para la ponderación de los impactos, los productos y/o los resultados.</t>
        </r>
      </text>
    </comment>
    <comment ref="CT9" authorId="0">
      <text>
        <r>
          <rPr>
            <sz val="8"/>
            <color indexed="81"/>
            <rFont val="Tahoma"/>
            <family val="2"/>
          </rPr>
          <t xml:space="preserve">Relaciones las Dependencias/ Entidades/ Organizaciones responsables según corresponda a cada uno de los niveles del plan de desarrollo, tenga en cuenta que está información es la base para el posterior desarrollo de los </t>
        </r>
        <r>
          <rPr>
            <b/>
            <sz val="8"/>
            <color indexed="81"/>
            <rFont val="Tahoma"/>
            <family val="2"/>
          </rPr>
          <t>planes de acción por dependencia</t>
        </r>
        <r>
          <rPr>
            <sz val="8"/>
            <color indexed="81"/>
            <rFont val="Tahoma"/>
            <family val="2"/>
          </rPr>
          <t>. De ser el caso en cada celda indique el o los responsables.</t>
        </r>
      </text>
    </comment>
    <comment ref="B11" authorId="0">
      <text>
        <r>
          <rPr>
            <sz val="8"/>
            <color indexed="81"/>
            <rFont val="Tahoma"/>
            <family val="2"/>
          </rPr>
          <t>Esta codificación está asociada con los niveles en los cuales está estructurado el plan de desarrollo, siendo el de un dígito el más agregado. Ejemplo:
1
1.1
1.2
1.2.1
1.2.2
1.2
1.2.1
2
2.1
2.1.1
2.1.2
2.2</t>
        </r>
      </text>
    </comment>
    <comment ref="C11" authorId="0">
      <text>
        <r>
          <rPr>
            <sz val="8"/>
            <color indexed="81"/>
            <rFont val="Tahoma"/>
            <family val="2"/>
          </rPr>
          <t>En cada celda de esta columna seleccione de la lista desplegable, según corresponda y en orden jerárquico, el nivel al cual le especificará la información y los datos.</t>
        </r>
      </text>
    </comment>
    <comment ref="D11" authorId="0">
      <text>
        <r>
          <rPr>
            <sz val="8"/>
            <color indexed="81"/>
            <rFont val="Tahoma"/>
            <family val="2"/>
          </rPr>
          <t>En cada celda de esta columna y según corresponda al nivel del plan de desarrollo seleccionado en la columna C, trascriba el nombre o la descripción de cada nivel del plan de desarrollo. Utilice texto en MAYÚSCULAS.</t>
        </r>
      </text>
    </comment>
    <comment ref="E11" authorId="0">
      <text>
        <r>
          <rPr>
            <sz val="8"/>
            <color indexed="81"/>
            <rFont val="Tahoma"/>
            <family val="2"/>
          </rPr>
          <t>Ingrese el dato numérico, utilizando punto para separar miles y coma para decimales.</t>
        </r>
      </text>
    </comment>
    <comment ref="H11" authorId="0">
      <text>
        <r>
          <rPr>
            <sz val="8"/>
            <color indexed="81"/>
            <rFont val="Tahoma"/>
            <family val="2"/>
          </rPr>
          <t>Ingrese el dato numérico, utilizando punto para separar miles y coma para decimales.</t>
        </r>
      </text>
    </comment>
    <comment ref="I11" authorId="0">
      <text>
        <r>
          <rPr>
            <sz val="8"/>
            <color indexed="81"/>
            <rFont val="Tahoma"/>
            <family val="2"/>
          </rPr>
          <t>Para el tipo de meta y según corresponda, seleccione de la lista desplegable una de las opciones.</t>
        </r>
      </text>
    </comment>
    <comment ref="J11" authorId="0">
      <text>
        <r>
          <rPr>
            <sz val="8"/>
            <color indexed="81"/>
            <rFont val="Tahoma"/>
            <family val="2"/>
          </rPr>
          <t>La ponderación de los resultados, según corresponda para cada uno de los diferentes niveles del plan de desarrollo debe sumar 100%.</t>
        </r>
      </text>
    </comment>
    <comment ref="K11" authorId="0">
      <text>
        <r>
          <rPr>
            <sz val="8"/>
            <color indexed="81"/>
            <rFont val="Tahoma"/>
            <family val="2"/>
          </rPr>
          <t>En la descripción de los indicadores de resultado, de ser posible, incluya el nombre y la fórmula de cálculo.</t>
        </r>
      </text>
    </comment>
    <comment ref="L11" authorId="0">
      <text>
        <r>
          <rPr>
            <sz val="8"/>
            <color indexed="81"/>
            <rFont val="Tahoma"/>
            <family val="2"/>
          </rPr>
          <t>Ingrese el dato numérico, utilizando punto para separar miles y coma para decimales.</t>
        </r>
      </text>
    </comment>
    <comment ref="O11" authorId="0">
      <text>
        <r>
          <rPr>
            <sz val="8"/>
            <color indexed="81"/>
            <rFont val="Tahoma"/>
            <family val="2"/>
          </rPr>
          <t>Ingrese el dato numérico, utilizando punto para separar miles y coma para decimales.</t>
        </r>
      </text>
    </comment>
    <comment ref="P11" authorId="0">
      <text>
        <r>
          <rPr>
            <sz val="8"/>
            <color indexed="81"/>
            <rFont val="Tahoma"/>
            <family val="2"/>
          </rPr>
          <t>Para el tipo de meta y según corresponda, seleccione de la lista desplegable una de las opciones.</t>
        </r>
      </text>
    </comment>
    <comment ref="Q11" authorId="0">
      <text>
        <r>
          <rPr>
            <sz val="8"/>
            <color indexed="81"/>
            <rFont val="Tahoma"/>
            <family val="2"/>
          </rPr>
          <t>La ponderación de los productos, según corresponda para cada uno de los diferentes niveles del plan de desarrollo debe sumar 100%.</t>
        </r>
      </text>
    </comment>
    <comment ref="R11" authorId="0">
      <text>
        <r>
          <rPr>
            <sz val="8"/>
            <color indexed="81"/>
            <rFont val="Tahoma"/>
            <family val="2"/>
          </rPr>
          <t>En la descripción de los indicadores de producto, de ser posible, incluya el nombre y la fórmula de cálculo.</t>
        </r>
      </text>
    </comment>
    <comment ref="S11" authorId="0">
      <text>
        <r>
          <rPr>
            <sz val="8"/>
            <color indexed="81"/>
            <rFont val="Tahoma"/>
            <family val="2"/>
          </rPr>
          <t>Ingrese el dato numérico, utilizando punto para separar miles y coma para decimales.</t>
        </r>
      </text>
    </comment>
  </commentList>
</comments>
</file>

<file path=xl/sharedStrings.xml><?xml version="1.0" encoding="utf-8"?>
<sst xmlns="http://schemas.openxmlformats.org/spreadsheetml/2006/main" count="11181" uniqueCount="3675">
  <si>
    <t>Nivel</t>
  </si>
  <si>
    <t>NO</t>
  </si>
  <si>
    <t>SI</t>
  </si>
  <si>
    <t>Dependencias/ Entidades/ Organizaciones responsables</t>
  </si>
  <si>
    <t>Año1</t>
  </si>
  <si>
    <t>Año 2</t>
  </si>
  <si>
    <t>Año 3</t>
  </si>
  <si>
    <t>Año 4</t>
  </si>
  <si>
    <t>Indicadores de resultado</t>
  </si>
  <si>
    <t>Recursos propios</t>
  </si>
  <si>
    <t>SGP</t>
  </si>
  <si>
    <t>SGR</t>
  </si>
  <si>
    <t>Créditos
(Interno / externo)</t>
  </si>
  <si>
    <t>Otros</t>
  </si>
  <si>
    <t>Código</t>
  </si>
  <si>
    <t>Resultados del cuatrienio</t>
  </si>
  <si>
    <t>Productos del cuatrienio</t>
  </si>
  <si>
    <t>Código FUT</t>
  </si>
  <si>
    <t>Recursos (pesos corrientes)</t>
  </si>
  <si>
    <t>ODM 1: Erradicar la pobreza extrema y el hambre</t>
  </si>
  <si>
    <t>ODM 2: Lograr la educación primaria universal</t>
  </si>
  <si>
    <t>ODM 3: Promover la equidad de género y la autonomía de la mujer</t>
  </si>
  <si>
    <t>ODM 4: Reducir la mortalidad de los niños menores de cinco años</t>
  </si>
  <si>
    <t>ODM 5: Mejorar la salud sexual y reproductiva</t>
  </si>
  <si>
    <t xml:space="preserve">ODM 6: Combatir el VIH/SIDA, la malaria y el dengue  </t>
  </si>
  <si>
    <t xml:space="preserve">ODM 7: Garantizar la sostenibilidad ambiental   </t>
  </si>
  <si>
    <t xml:space="preserve">ODM 8: Fomentar una sociedad mundial y para el desarrollo  </t>
  </si>
  <si>
    <t>Objetivos de Desarrollo del Milenio - ODM</t>
  </si>
  <si>
    <t>F4 Tipo de meta</t>
  </si>
  <si>
    <t>MEDELLIN (ANTIOQUIA)</t>
  </si>
  <si>
    <t>05001</t>
  </si>
  <si>
    <t>E</t>
  </si>
  <si>
    <t>AMAZONAS</t>
  </si>
  <si>
    <t>ABEJORRAL (ANTIOQUIA)</t>
  </si>
  <si>
    <t>05002</t>
  </si>
  <si>
    <t>ANTIOQUIA</t>
  </si>
  <si>
    <t>ABRIAQUI (ANTIOQUIA)</t>
  </si>
  <si>
    <t>05004</t>
  </si>
  <si>
    <t>ARAUCA</t>
  </si>
  <si>
    <t>ALEJANDRIA (ANTIOQUIA)</t>
  </si>
  <si>
    <t>05021</t>
  </si>
  <si>
    <t>ATLANTICO</t>
  </si>
  <si>
    <t>AMAGA (ANTIOQUIA)</t>
  </si>
  <si>
    <t>05030</t>
  </si>
  <si>
    <t>BOGOTA</t>
  </si>
  <si>
    <t>AMALFI (ANTIOQUIA)</t>
  </si>
  <si>
    <t>05031</t>
  </si>
  <si>
    <t>BOLIVAR</t>
  </si>
  <si>
    <t>ANDES (ANTIOQUIA)</t>
  </si>
  <si>
    <t>05034</t>
  </si>
  <si>
    <t>BOYACA</t>
  </si>
  <si>
    <t>ANGELOPOLIS (ANTIOQUIA)</t>
  </si>
  <si>
    <t>05036</t>
  </si>
  <si>
    <t>CAQUETA</t>
  </si>
  <si>
    <t>ANGOSTURA (ANTIOQUIA)</t>
  </si>
  <si>
    <t>05038</t>
  </si>
  <si>
    <t>CASANARE</t>
  </si>
  <si>
    <t>ANORI (ANTIOQUIA)</t>
  </si>
  <si>
    <t>05040</t>
  </si>
  <si>
    <t>CAUCA</t>
  </si>
  <si>
    <t>SANTAFE DE ANTIOQUIA (ANTIOQUIA)</t>
  </si>
  <si>
    <t>05042</t>
  </si>
  <si>
    <t>CESAR</t>
  </si>
  <si>
    <t>ANZA (ANTIOQUIA)</t>
  </si>
  <si>
    <t>05044</t>
  </si>
  <si>
    <t>CHOCO</t>
  </si>
  <si>
    <t>APARTADO (ANTIOQUIA)</t>
  </si>
  <si>
    <t>05045</t>
  </si>
  <si>
    <t>CORDOBA</t>
  </si>
  <si>
    <t>ARBOLETES (ANTIOQUIA)</t>
  </si>
  <si>
    <t>05051</t>
  </si>
  <si>
    <t>CUNDINAMARCA</t>
  </si>
  <si>
    <t>ARGELIA (ANTIOQUIA)</t>
  </si>
  <si>
    <t>05055</t>
  </si>
  <si>
    <t>GUAINIA</t>
  </si>
  <si>
    <t>ARMENIA (ANTIOQUIA)</t>
  </si>
  <si>
    <t>05059</t>
  </si>
  <si>
    <t>GUAJIRA</t>
  </si>
  <si>
    <t>BARBOSA (ANTIOQUIA)</t>
  </si>
  <si>
    <t>05079</t>
  </si>
  <si>
    <t>GUAVIARE</t>
  </si>
  <si>
    <t>BELMIRA (ANTIOQUIA)</t>
  </si>
  <si>
    <t>05086</t>
  </si>
  <si>
    <t>MAGDALENA</t>
  </si>
  <si>
    <t>BETANIA (ANTIOQUIA)</t>
  </si>
  <si>
    <t>05091</t>
  </si>
  <si>
    <t>META</t>
  </si>
  <si>
    <t>BETULIA (ANTIOQUIA)</t>
  </si>
  <si>
    <t>05093</t>
  </si>
  <si>
    <t>NARIÑO</t>
  </si>
  <si>
    <t>BOLIVAR (ANTIOQUIA)</t>
  </si>
  <si>
    <t>05101</t>
  </si>
  <si>
    <t>PUTUMAYO</t>
  </si>
  <si>
    <t>BURITICA (ANTIOQUIA)</t>
  </si>
  <si>
    <t>05113</t>
  </si>
  <si>
    <t>QUINDIO</t>
  </si>
  <si>
    <t>CACERES (ANTIOQUIA)</t>
  </si>
  <si>
    <t>05120</t>
  </si>
  <si>
    <t>RISARALDA</t>
  </si>
  <si>
    <t>CAICEDO (ANTIOQUIA)</t>
  </si>
  <si>
    <t>SANTANDER</t>
  </si>
  <si>
    <t>CAMPAMENTO (ANTIOQUIA)</t>
  </si>
  <si>
    <t>SUCRE</t>
  </si>
  <si>
    <t>CAÑASGORDAS (ANTIOQUIA)</t>
  </si>
  <si>
    <t>TOLIMA</t>
  </si>
  <si>
    <t>CARACOLI (ANTIOQUIA)</t>
  </si>
  <si>
    <t>VAUPES</t>
  </si>
  <si>
    <t>CAREPA (ANTIOQUIA)</t>
  </si>
  <si>
    <t>CARMEN DE VIBORAL (ANTIOQUIA)</t>
  </si>
  <si>
    <t>CAROLINA (ANTIOQUIA)</t>
  </si>
  <si>
    <t>CHIGORODO (ANTIOQUIA)</t>
  </si>
  <si>
    <t>CISNEROS (ANTIOQUIA)</t>
  </si>
  <si>
    <t>COPACABANA (ANTIOQUIA)</t>
  </si>
  <si>
    <t>DABEIBA (ANTIOQUIA)</t>
  </si>
  <si>
    <t>DON MATIAS (ANTIOQUIA)</t>
  </si>
  <si>
    <t>05237</t>
  </si>
  <si>
    <t>EBEJICO (ANTIOQUIA)</t>
  </si>
  <si>
    <t>05240</t>
  </si>
  <si>
    <t>EL BAGRE (ANTIOQUIA)</t>
  </si>
  <si>
    <t>05250</t>
  </si>
  <si>
    <t>ENTRERRIOS (ANTIOQUIA)</t>
  </si>
  <si>
    <t>05264</t>
  </si>
  <si>
    <t>ENVIGADO (ANTIOQUIA)</t>
  </si>
  <si>
    <t>05266</t>
  </si>
  <si>
    <t>FREDONIA (ANTIOQUIA)</t>
  </si>
  <si>
    <t>05282</t>
  </si>
  <si>
    <t>FRONTINO (ANTIOQUIA)</t>
  </si>
  <si>
    <t>05284</t>
  </si>
  <si>
    <t>GIRALDO (ANTIOQUIA)</t>
  </si>
  <si>
    <t>05306</t>
  </si>
  <si>
    <t>GIRARDOTA (ANTIOQUIA)</t>
  </si>
  <si>
    <t>05308</t>
  </si>
  <si>
    <t>GOMEZ PLATA (ANTIOQUIA)</t>
  </si>
  <si>
    <t>05310</t>
  </si>
  <si>
    <t>GRANADA (ANTIOQUIA)</t>
  </si>
  <si>
    <t>05313</t>
  </si>
  <si>
    <t>GUADALUPE (ANTIOQUIA)</t>
  </si>
  <si>
    <t>05315</t>
  </si>
  <si>
    <t>GUARNE (ANTIOQUIA)</t>
  </si>
  <si>
    <t>05318</t>
  </si>
  <si>
    <t>GUATAPE (ANTIOQUIA)</t>
  </si>
  <si>
    <t>05321</t>
  </si>
  <si>
    <t>HELICONIA (ANTIOQUIA)</t>
  </si>
  <si>
    <t>05347</t>
  </si>
  <si>
    <t>HISPANIA (ANTIOQUIA)</t>
  </si>
  <si>
    <t>05353</t>
  </si>
  <si>
    <t>ITAGUI (ANTIOQUIA)</t>
  </si>
  <si>
    <t>05360</t>
  </si>
  <si>
    <t>ITUANGO (ANTIOQUIA)</t>
  </si>
  <si>
    <t>05361</t>
  </si>
  <si>
    <t>JARDIN (ANTIOQUIA)</t>
  </si>
  <si>
    <t>05364</t>
  </si>
  <si>
    <t>JERICO (ANTIOQUIA)</t>
  </si>
  <si>
    <t>05368</t>
  </si>
  <si>
    <t>LA CEJA (ANTIOQUIA)</t>
  </si>
  <si>
    <t>05376</t>
  </si>
  <si>
    <t>LA ESTRELLA (ANTIOQUIA)</t>
  </si>
  <si>
    <t>05380</t>
  </si>
  <si>
    <t>LA PINTADA (ANTIOQUIA)</t>
  </si>
  <si>
    <t>05390</t>
  </si>
  <si>
    <t>LA UNION (ANTIOQUIA)</t>
  </si>
  <si>
    <t>05400</t>
  </si>
  <si>
    <t>LIBORINA (ANTIOQUIA)</t>
  </si>
  <si>
    <t>05411</t>
  </si>
  <si>
    <t>MACEO (ANTIOQUIA)</t>
  </si>
  <si>
    <t>05425</t>
  </si>
  <si>
    <t>MARINILLA (ANTIOQUIA)</t>
  </si>
  <si>
    <t>05440</t>
  </si>
  <si>
    <t>MONTEBELLO (ANTIOQUIA)</t>
  </si>
  <si>
    <t>05467</t>
  </si>
  <si>
    <t>MURINDO (ANTIOQUIA)</t>
  </si>
  <si>
    <t>05475</t>
  </si>
  <si>
    <t>MUTATA (ANTIOQUIA)</t>
  </si>
  <si>
    <t>05480</t>
  </si>
  <si>
    <t>NARIÑO (ANTIOQUIA)</t>
  </si>
  <si>
    <t>05483</t>
  </si>
  <si>
    <t>NECOCLI (ANTIOQUIA)</t>
  </si>
  <si>
    <t>05490</t>
  </si>
  <si>
    <t>NECHI (ANTIOQUIA)</t>
  </si>
  <si>
    <t>05495</t>
  </si>
  <si>
    <t>OLAYA (ANTIOQUIA)</t>
  </si>
  <si>
    <t>05501</t>
  </si>
  <si>
    <t>PEÑOL (ANTIOQUIA)</t>
  </si>
  <si>
    <t>05541</t>
  </si>
  <si>
    <t>PEQUE (ANTIOQUIA)</t>
  </si>
  <si>
    <t>05543</t>
  </si>
  <si>
    <t>PUEBLORRICO (ANTIOQUIA)</t>
  </si>
  <si>
    <t>05576</t>
  </si>
  <si>
    <t>PUERTO BERRIO (ANTIOQUIA)</t>
  </si>
  <si>
    <t>05579</t>
  </si>
  <si>
    <t>PUERTO NARE (ANTIOQUIA)</t>
  </si>
  <si>
    <t>05585</t>
  </si>
  <si>
    <t>PUERTO TRIUNFO (ANTIOQUIA)</t>
  </si>
  <si>
    <t>05591</t>
  </si>
  <si>
    <t>REMEDIOS (ANTIOQUIA)</t>
  </si>
  <si>
    <t>05604</t>
  </si>
  <si>
    <t>RETIRO (ANTIOQUIA)</t>
  </si>
  <si>
    <t>05607</t>
  </si>
  <si>
    <t>RIONEGRO (ANTIOQUIA)</t>
  </si>
  <si>
    <t>05615</t>
  </si>
  <si>
    <t>SABANALARGA (ANTIOQUIA)</t>
  </si>
  <si>
    <t>05628</t>
  </si>
  <si>
    <t>SABANETA (ANTIOQUIA)</t>
  </si>
  <si>
    <t>05631</t>
  </si>
  <si>
    <t>SAN ANDRES</t>
  </si>
  <si>
    <t>CALDAS</t>
  </si>
  <si>
    <t>HUILA</t>
  </si>
  <si>
    <t>NORTE DE SANTANDER</t>
  </si>
  <si>
    <t>VALLE DEL CAUCA</t>
  </si>
  <si>
    <t>SALGAR (ANTIOQUIA)</t>
  </si>
  <si>
    <t>05642</t>
  </si>
  <si>
    <t>LETICIA (AMAZONAS)</t>
  </si>
  <si>
    <t>ARAUCA (ARAUCA)</t>
  </si>
  <si>
    <t>SAN ANDRES (SAN ANDRES)</t>
  </si>
  <si>
    <t>BARRANQUILLA (ATLANTICO)</t>
  </si>
  <si>
    <t>BOGOTA D.C.</t>
  </si>
  <si>
    <t>CARTAGENA (BOLIVAR)</t>
  </si>
  <si>
    <t>TUNJA (BOYACA)</t>
  </si>
  <si>
    <t>MANIZALES (CALDAS)</t>
  </si>
  <si>
    <t>FLORENCIA (CAQUETA)</t>
  </si>
  <si>
    <t>YOPAL (CASANARE)</t>
  </si>
  <si>
    <t>POPAYAN (CAUCA)</t>
  </si>
  <si>
    <t>VALLEDUPAR (CESAR)</t>
  </si>
  <si>
    <t>QUIBDO (CHOCO)</t>
  </si>
  <si>
    <t>MONTERIA (CORDOBA)</t>
  </si>
  <si>
    <t>AGUA DE DIOS (CUNDINAMARCA)</t>
  </si>
  <si>
    <t>PUERTO INIRIDA (GUAINIA)</t>
  </si>
  <si>
    <t>SAN JOSE DEL GUAVIARE (GUAVIARE)</t>
  </si>
  <si>
    <t>NEIVA (HUILA)</t>
  </si>
  <si>
    <t>RIOHACHA (GUAJIRA)</t>
  </si>
  <si>
    <t>SANTA MARTA (MAGDALENA)</t>
  </si>
  <si>
    <t>VILLAVICENCIO (META)</t>
  </si>
  <si>
    <t>PASTO (NARIÑO)</t>
  </si>
  <si>
    <t>CUCUTA (NORTE DE SANTANDER)</t>
  </si>
  <si>
    <t>MOCOA (PUTUMAYO)</t>
  </si>
  <si>
    <t>ARMENIA (QUINDIO)</t>
  </si>
  <si>
    <t>PEREIRA (RISARALDA)</t>
  </si>
  <si>
    <t>BUCARAMANGA (SANTANDER)</t>
  </si>
  <si>
    <t>SINCELEJO (SUCRE)</t>
  </si>
  <si>
    <t>IBAGUE (TOLIMA)</t>
  </si>
  <si>
    <t>CALI (VALLE DEL CAUCA)</t>
  </si>
  <si>
    <t>MITU (VAUPES)</t>
  </si>
  <si>
    <t>SAN ANDRES (ANTIOQUIA)</t>
  </si>
  <si>
    <t>05647</t>
  </si>
  <si>
    <t>PUERTO NARIÑO (AMAZONAS)</t>
  </si>
  <si>
    <t>ARAUQUITA (ARAUCA)</t>
  </si>
  <si>
    <t>PROVIDENCIA (SAN ANDRES)</t>
  </si>
  <si>
    <t>BARANOA (ATLANTICO)</t>
  </si>
  <si>
    <t>ACHI (BOLIVAR)</t>
  </si>
  <si>
    <t>ALMEIDA (BOYACA)</t>
  </si>
  <si>
    <t>AGUADAS (CALDAS)</t>
  </si>
  <si>
    <t>ALBANIA (CAQUETA)</t>
  </si>
  <si>
    <t>AGUAZUL (CASANARE)</t>
  </si>
  <si>
    <t>ALMAGUER (CAUCA)</t>
  </si>
  <si>
    <t>AGUACHICA (CESAR)</t>
  </si>
  <si>
    <t>ACANDI (CHOCO)</t>
  </si>
  <si>
    <t>AYAPEL (CORDOBA)</t>
  </si>
  <si>
    <t>ALBAN (CUNDINAMARCA)</t>
  </si>
  <si>
    <t>CALAMAR (GUAVIARE)</t>
  </si>
  <si>
    <t>ACEVEDO (HUILA)</t>
  </si>
  <si>
    <t>ALBANIA (GUAJIRA)</t>
  </si>
  <si>
    <t>ALGARROBO (MAGDALENA)</t>
  </si>
  <si>
    <t>ACACIAS (META)</t>
  </si>
  <si>
    <t>ALBAN (NARIÑO)</t>
  </si>
  <si>
    <t>ABREGO (NORTE DE SANTANDER)</t>
  </si>
  <si>
    <t>COLON (PUTUMAYO)</t>
  </si>
  <si>
    <t>BUENAVISTA (QUINDIO)</t>
  </si>
  <si>
    <t>APIA (RISARALDA)</t>
  </si>
  <si>
    <t>AGUADA (SANTANDER)</t>
  </si>
  <si>
    <t>BUENAVISTA (SUCRE)</t>
  </si>
  <si>
    <t>ALPUJARRA (TOLIMA)</t>
  </si>
  <si>
    <t>ALCALA (VALLE DEL CAUCA)</t>
  </si>
  <si>
    <t>CARURU (VAUPES)</t>
  </si>
  <si>
    <t>SAN CARLOS (ANTIOQUIA)</t>
  </si>
  <si>
    <t>05649</t>
  </si>
  <si>
    <t>CRAVO NORTE (ARAUCA)</t>
  </si>
  <si>
    <t>CAMPO DE LA CRUZ (ATLANTICO)</t>
  </si>
  <si>
    <t>ALTOS DEL ROSARIO (BOLIVAR)</t>
  </si>
  <si>
    <t>AQUITANIA (BOYACA)</t>
  </si>
  <si>
    <t>ANSERMA (CALDAS)</t>
  </si>
  <si>
    <t>BELEN ANDAQUIES (CAQUETA)</t>
  </si>
  <si>
    <t>CHAMEZA (CASANARE)</t>
  </si>
  <si>
    <t>ARGELIA (CAUCA)</t>
  </si>
  <si>
    <t>AGUSTIN CODAZZI (CESAR)</t>
  </si>
  <si>
    <t>ALTO BAUDO (PIE DE PATO) (CHOCO)</t>
  </si>
  <si>
    <t>BUENAVISTA (CORDOBA)</t>
  </si>
  <si>
    <t>ANAPOIMA (CUNDINAMARCA)</t>
  </si>
  <si>
    <t>EL RETORNO (GUAVIARE)</t>
  </si>
  <si>
    <t>AGRADO (HUILA)</t>
  </si>
  <si>
    <t>BARRANCAS (GUAJIRA)</t>
  </si>
  <si>
    <t>ARACATACA (MAGDALENA)</t>
  </si>
  <si>
    <t>BARRANCA DE UPIA (META)</t>
  </si>
  <si>
    <t>ALDANA (NARIÑO)</t>
  </si>
  <si>
    <t>ARBOLEDAS (NORTE DE SANTANDER)</t>
  </si>
  <si>
    <t>ORITO (PUTUMAYO)</t>
  </si>
  <si>
    <t>CALARCA (QUINDIO)</t>
  </si>
  <si>
    <t>BALBOA (RISARALDA)</t>
  </si>
  <si>
    <t>ALBANIA (SANTANDER)</t>
  </si>
  <si>
    <t>CAIMITO (SUCRE)</t>
  </si>
  <si>
    <t>ALVARADO (TOLIMA)</t>
  </si>
  <si>
    <t>ANDALUCIA (VALLE DEL CAUCA)</t>
  </si>
  <si>
    <t>TARAIRA (VAUPES)</t>
  </si>
  <si>
    <t>SAN FRANCISCO (ANTIOQUIA)</t>
  </si>
  <si>
    <t>05652</t>
  </si>
  <si>
    <t>FORTUL (ARAUCA)</t>
  </si>
  <si>
    <t>CANDELARIA (ATLANTICO)</t>
  </si>
  <si>
    <t>ARENAL (BOLIVAR)</t>
  </si>
  <si>
    <t>ARCABUCO (BOYACA)</t>
  </si>
  <si>
    <t>ARANZAZU (CALDAS)</t>
  </si>
  <si>
    <t>CARTAGENA DEL CHAIRA (CAQUETA)</t>
  </si>
  <si>
    <t>HATO COROZAL (CASANARE)</t>
  </si>
  <si>
    <t>BALBOA (CAUCA)</t>
  </si>
  <si>
    <t>ASTREA (CESAR)</t>
  </si>
  <si>
    <t>ATRATO (CHOCO)</t>
  </si>
  <si>
    <t>CANALETE (CORDOBA)</t>
  </si>
  <si>
    <t>ANOLAIMA (CUNDINAMARCA)</t>
  </si>
  <si>
    <t>MIRAFLORES (GUAVIARE)</t>
  </si>
  <si>
    <t>AIPE (HUILA)</t>
  </si>
  <si>
    <t>DIBULLA (GUAJIRA)</t>
  </si>
  <si>
    <t>ARIGUANI (MAGDALENA)</t>
  </si>
  <si>
    <t>CABUYARO (META)</t>
  </si>
  <si>
    <t>ANCUYA (NARIÑO)</t>
  </si>
  <si>
    <t>BOCHALEMA (NORTE DE SANTANDER)</t>
  </si>
  <si>
    <t>PUERTO ASIS (PUTUMAYO)</t>
  </si>
  <si>
    <t>CIRCASIA (QUINDIO)</t>
  </si>
  <si>
    <t>BELEN DE UMBRIA (RISARALDA)</t>
  </si>
  <si>
    <t>ARATOCA (SANTANDER)</t>
  </si>
  <si>
    <t>COLOSO (SUCRE)</t>
  </si>
  <si>
    <t>AMBALEMA (TOLIMA)</t>
  </si>
  <si>
    <t>ANSERMANUEVO (VALLE DEL CAUCA)</t>
  </si>
  <si>
    <t>SAN JERONIMO (ANTIOQUIA)</t>
  </si>
  <si>
    <t>05656</t>
  </si>
  <si>
    <t>PUERTO RONDON (ARAUCA)</t>
  </si>
  <si>
    <t>GALAPA (ATLANTICO)</t>
  </si>
  <si>
    <t>ARJONA (BOLIVAR)</t>
  </si>
  <si>
    <t>BELEN (BOYACA)</t>
  </si>
  <si>
    <t>BELALCAZAR (CALDAS)</t>
  </si>
  <si>
    <t>CURILLO (CAQUETA)</t>
  </si>
  <si>
    <t>LA SALINA (CASANARE)</t>
  </si>
  <si>
    <t>BOLIVAR (CAUCA)</t>
  </si>
  <si>
    <t>BECERRIL (CESAR)</t>
  </si>
  <si>
    <t>BAGADO (CHOCO)</t>
  </si>
  <si>
    <t>CERETE (CORDOBA)</t>
  </si>
  <si>
    <t>ARBELAEZ (CUNDINAMARCA)</t>
  </si>
  <si>
    <t>ALGECIRAS (HUILA)</t>
  </si>
  <si>
    <t>DISTRACCION (GUAJIRA)</t>
  </si>
  <si>
    <t>CERRO SAN ANTONIO (MAGDALENA)</t>
  </si>
  <si>
    <t>CASTILLA LA NUEVA (META)</t>
  </si>
  <si>
    <t>ARBOLEDA (NARIÑO)</t>
  </si>
  <si>
    <t>BUCARASICA (NORTE DE SANTANDER)</t>
  </si>
  <si>
    <t>PUERTO CAYCEDO (PUTUMAYO)</t>
  </si>
  <si>
    <t>CORDOBA (QUINDIO)</t>
  </si>
  <si>
    <t>DOSQUEBRADAS (RISARALDA)</t>
  </si>
  <si>
    <t>BARBOSA (SANTANDER)</t>
  </si>
  <si>
    <t>COROZAL (SUCRE)</t>
  </si>
  <si>
    <t>ANZOATEGUI (TOLIMA)</t>
  </si>
  <si>
    <t>ARGELIA (VALLE DEL CAUCA)</t>
  </si>
  <si>
    <t>SAN JOSE DE LA MONTAÑA (ANTIOQUIA)</t>
  </si>
  <si>
    <t>05658</t>
  </si>
  <si>
    <t>SARAVENA (ARAUCA)</t>
  </si>
  <si>
    <t>JUAN DE ACOSTA (ATLANTICO)</t>
  </si>
  <si>
    <t>ARROYOHONDO (BOLIVAR)</t>
  </si>
  <si>
    <t>BERBEO (BOYACA)</t>
  </si>
  <si>
    <t>CHINCHINA (CALDAS)</t>
  </si>
  <si>
    <t>EL DONCELLO (CAQUETA)</t>
  </si>
  <si>
    <t>MANI (CASANARE)</t>
  </si>
  <si>
    <t>BUENOS AIRES (CAUCA)</t>
  </si>
  <si>
    <t>BOSCONIA (CESAR)</t>
  </si>
  <si>
    <t>BAHIA SOLANO (MUTIS) (CHOCO)</t>
  </si>
  <si>
    <t>CHIMA (CORDOBA)</t>
  </si>
  <si>
    <t>BELTRAN (CUNDINAMARCA)</t>
  </si>
  <si>
    <t>ALTAMIRA (HUILA)</t>
  </si>
  <si>
    <t>EL MOLINO (GUAJIRA)</t>
  </si>
  <si>
    <t>CHIVOLO (MAGDALENA)</t>
  </si>
  <si>
    <t>CUBARRAL (META)</t>
  </si>
  <si>
    <t>BARBACOAS (NARIÑO)</t>
  </si>
  <si>
    <t>CACOTA (NORTE DE SANTANDER)</t>
  </si>
  <si>
    <t>PUERTO GUZMAN (PUTUMAYO)</t>
  </si>
  <si>
    <t>FILANDIA (QUINDIO)</t>
  </si>
  <si>
    <t>GUATICA (RISARALDA)</t>
  </si>
  <si>
    <t>BARICHARA (SANTANDER)</t>
  </si>
  <si>
    <t>COVEÑAS (SUCRE)</t>
  </si>
  <si>
    <t>ARMERO (GUAYABAL) (TOLIMA)</t>
  </si>
  <si>
    <t>BOLIVAR (VALLE DEL CAUCA)</t>
  </si>
  <si>
    <t>SAN JUAN DE URABA (ANTIOQUIA)</t>
  </si>
  <si>
    <t>05659</t>
  </si>
  <si>
    <t>TAME (ARAUCA)</t>
  </si>
  <si>
    <t>LURUACO (ATLANTICO)</t>
  </si>
  <si>
    <t>BARRANCO DE LOBA (BOLIVAR)</t>
  </si>
  <si>
    <t>BETEITIVA (BOYACA)</t>
  </si>
  <si>
    <t>FILADELFIA (CALDAS)</t>
  </si>
  <si>
    <t>EL PAUJIL (CAQUETA)</t>
  </si>
  <si>
    <t>MONTERREY (CASANARE)</t>
  </si>
  <si>
    <t>CAJIBIO (CAUCA)</t>
  </si>
  <si>
    <t>CHIMICHAGUA (CESAR)</t>
  </si>
  <si>
    <t>BAJO BAUDO (PIZARRO) (CHOCO)</t>
  </si>
  <si>
    <t>CHINU (CORDOBA)</t>
  </si>
  <si>
    <t>BITUIMA (CUNDINAMARCA)</t>
  </si>
  <si>
    <t>BARAYA (HUILA)</t>
  </si>
  <si>
    <t>FONSECA (GUAJIRA)</t>
  </si>
  <si>
    <t>CIENAGA (MAGDALENA)</t>
  </si>
  <si>
    <t>CUMARAL (META)</t>
  </si>
  <si>
    <t>BELEN (NARIÑO)</t>
  </si>
  <si>
    <t>CACHIRA (NORTE DE SANTANDER)</t>
  </si>
  <si>
    <t>PUERTO LEGUIZAMO (PUTUMAYO)</t>
  </si>
  <si>
    <t>GENOVA (QUINDIO)</t>
  </si>
  <si>
    <t>LA CELIA (RISARALDA)</t>
  </si>
  <si>
    <t>BARRANCABERMEJA (SANTANDER)</t>
  </si>
  <si>
    <t>CHALAN (SUCRE)</t>
  </si>
  <si>
    <t>ATACO (TOLIMA)</t>
  </si>
  <si>
    <t>BUENAVENTURA (VALLE DEL CAUCA)</t>
  </si>
  <si>
    <t>SAN LUIS (ANTIOQUIA)</t>
  </si>
  <si>
    <t>05660</t>
  </si>
  <si>
    <t>MALAMBO (ATLANTICO)</t>
  </si>
  <si>
    <t>CALAMAR (BOLIVAR)</t>
  </si>
  <si>
    <t>BOAVITA (BOYACA)</t>
  </si>
  <si>
    <t>LA DORADA (CALDAS)</t>
  </si>
  <si>
    <t>LA MONTAÑITA (CAQUETA)</t>
  </si>
  <si>
    <t>NUNCHIA (CASANARE)</t>
  </si>
  <si>
    <t>CALDONO (CAUCA)</t>
  </si>
  <si>
    <t>CHIRIGUANA (CESAR)</t>
  </si>
  <si>
    <t>BOJAYA (BELLAVISTA) (CHOCO)</t>
  </si>
  <si>
    <t>CIENAGA DE ORO (CORDOBA)</t>
  </si>
  <si>
    <t>BOJACA (CUNDINAMARCA)</t>
  </si>
  <si>
    <t>CAMPOALEGRE (HUILA)</t>
  </si>
  <si>
    <t>HATONUEVO (GUAJIRA)</t>
  </si>
  <si>
    <t>CONCORDIA (MAGDALENA)</t>
  </si>
  <si>
    <t>EL CALVARIO (META)</t>
  </si>
  <si>
    <t>BUESACO (NARIÑO)</t>
  </si>
  <si>
    <t>CHINACOTA (NORTE DE SANTANDER)</t>
  </si>
  <si>
    <t>SIBUNDOY (PUTUMAYO)</t>
  </si>
  <si>
    <t>LA TEBAIDA (QUINDIO)</t>
  </si>
  <si>
    <t>LA VIRGINIA (RISARALDA)</t>
  </si>
  <si>
    <t>BETULIA (SANTANDER)</t>
  </si>
  <si>
    <t>EL ROBLE (SUCRE)</t>
  </si>
  <si>
    <t>CAJAMARCA (TOLIMA)</t>
  </si>
  <si>
    <t>BUGA (VALLE DEL CAUCA)</t>
  </si>
  <si>
    <t>SAN PEDRO (ANTIOQUIA)</t>
  </si>
  <si>
    <t>05664</t>
  </si>
  <si>
    <t>MANATI (ATLANTICO)</t>
  </si>
  <si>
    <t>CANTAGALLO (BOLIVAR)</t>
  </si>
  <si>
    <t>BOYACA (BOYACA)</t>
  </si>
  <si>
    <t>LA MERCED (CALDAS)</t>
  </si>
  <si>
    <t>MILAN (CAQUETA)</t>
  </si>
  <si>
    <t>OROCUE (CASANARE)</t>
  </si>
  <si>
    <t>CALOTO (CAUCA)</t>
  </si>
  <si>
    <t>CURUMANI (CESAR)</t>
  </si>
  <si>
    <t>CANTON DE SAN PABLO (CHOCO)</t>
  </si>
  <si>
    <t>COTORRA (CORDOBA)</t>
  </si>
  <si>
    <t>CABRERA (CUNDINAMARCA)</t>
  </si>
  <si>
    <t>COLOMBIA (HUILA)</t>
  </si>
  <si>
    <t>LA JAGUA DEL PILAR (GUAJIRA)</t>
  </si>
  <si>
    <t>EL BANCO (MAGDALENA)</t>
  </si>
  <si>
    <t>EL CASTILLO (META)</t>
  </si>
  <si>
    <t>COLON-GENOVA (NARIÑO)</t>
  </si>
  <si>
    <t>CHITAGA (NORTE DE SANTANDER)</t>
  </si>
  <si>
    <t>SAN FRANCISCO (PUTUMAYO)</t>
  </si>
  <si>
    <t>MONTENEGRO (QUINDIO)</t>
  </si>
  <si>
    <t>MARSELLA (RISARALDA)</t>
  </si>
  <si>
    <t>BOLIVAR (SANTANDER)</t>
  </si>
  <si>
    <t>GALERAS (SUCRE)</t>
  </si>
  <si>
    <t>CARMEN DE APICALA (TOLIMA)</t>
  </si>
  <si>
    <t>BUGALAGRANDE (VALLE DEL CAUCA)</t>
  </si>
  <si>
    <t>SAN PEDRO DE URABA (ANTIOQUIA)</t>
  </si>
  <si>
    <t>05665</t>
  </si>
  <si>
    <t>PALMAR DE VARELA (ATLANTICO)</t>
  </si>
  <si>
    <t>CICUCO (BOLIVAR)</t>
  </si>
  <si>
    <t>BRICEÑO (BOYACA)</t>
  </si>
  <si>
    <t>MANZANARES (CALDAS)</t>
  </si>
  <si>
    <t>MORELIA (CAQUETA)</t>
  </si>
  <si>
    <t>PAZ DE ARIPORO (CASANARE)</t>
  </si>
  <si>
    <t>CORINTO (CAUCA)</t>
  </si>
  <si>
    <t>EL COPEY (CESAR)</t>
  </si>
  <si>
    <t>CARMEN DEL DARIEN (CHOCO)</t>
  </si>
  <si>
    <t>LA APARTADA (CORDOBA)</t>
  </si>
  <si>
    <t>CACHIPAY (CUNDINAMARCA)</t>
  </si>
  <si>
    <t>ELIAS (HUILA)</t>
  </si>
  <si>
    <t>MAICAO (GUAJIRA)</t>
  </si>
  <si>
    <t>EL PIÑON (MAGDALENA)</t>
  </si>
  <si>
    <t>EL DORADO (META)</t>
  </si>
  <si>
    <t>CONSACA (NARIÑO)</t>
  </si>
  <si>
    <t>CONVENCION (NORTE DE SANTANDER)</t>
  </si>
  <si>
    <t>SAN MIGUEL (PUTUMAYO)</t>
  </si>
  <si>
    <t>PIJAO (QUINDIO)</t>
  </si>
  <si>
    <t>MISTRATO (RISARALDA)</t>
  </si>
  <si>
    <t>CABRERA (SANTANDER)</t>
  </si>
  <si>
    <t>GUARANDA (SUCRE)</t>
  </si>
  <si>
    <t>CASABIANCA (TOLIMA)</t>
  </si>
  <si>
    <t>CAICEDONIA (VALLE DEL CAUCA)</t>
  </si>
  <si>
    <t>SAN RAFAEL (ANTIOQUIA)</t>
  </si>
  <si>
    <t>05667</t>
  </si>
  <si>
    <t>PIOJO (ATLANTICO)</t>
  </si>
  <si>
    <t>CORDOBA (BOLIVAR)</t>
  </si>
  <si>
    <t>BUENAVISTA (BOYACA)</t>
  </si>
  <si>
    <t>MARMATO (CALDAS)</t>
  </si>
  <si>
    <t>PUERTO RICO (CAQUETA)</t>
  </si>
  <si>
    <t>PORE (CASANARE)</t>
  </si>
  <si>
    <t>EL TAMBO (CAUCA)</t>
  </si>
  <si>
    <t>EL PASO (CESAR)</t>
  </si>
  <si>
    <t>CERTEGUI (CHOCO)</t>
  </si>
  <si>
    <t>LORICA (CORDOBA)</t>
  </si>
  <si>
    <t>CAJICA (CUNDINAMARCA)</t>
  </si>
  <si>
    <t>GARZON (HUILA)</t>
  </si>
  <si>
    <t>MANAURE (GUAJIRA)</t>
  </si>
  <si>
    <t>EL RETEN (MAGDALENA)</t>
  </si>
  <si>
    <t>FUENTE DE ORO (META)</t>
  </si>
  <si>
    <t>CONTADERO (NARIÑO)</t>
  </si>
  <si>
    <t>CUCUTILLA (NORTE DE SANTANDER)</t>
  </si>
  <si>
    <t>SANTIAGO (PUTUMAYO)</t>
  </si>
  <si>
    <t>QUIMBAYA (QUINDIO)</t>
  </si>
  <si>
    <t>PUEBLO RICO (RISARALDA)</t>
  </si>
  <si>
    <t>CALIFORNIA (SANTANDER)</t>
  </si>
  <si>
    <t>LA UNION (SUCRE)</t>
  </si>
  <si>
    <t>CHAPARRAL (TOLIMA)</t>
  </si>
  <si>
    <t>CALIMA-DARIEN (VALLE DEL CAUCA)</t>
  </si>
  <si>
    <t>SAN ROQUE (ANTIOQUIA)</t>
  </si>
  <si>
    <t>05670</t>
  </si>
  <si>
    <t>POLO NUEVO (ATLANTICO)</t>
  </si>
  <si>
    <t>CLEMENCIA (BOLIVAR)</t>
  </si>
  <si>
    <t>BUSBANZA (BOYACA)</t>
  </si>
  <si>
    <t>MARQUETALIA (CALDAS)</t>
  </si>
  <si>
    <t>SAN JOSE DE FRAGUA (CAQUETA)</t>
  </si>
  <si>
    <t>RECETOR (CASANARE)</t>
  </si>
  <si>
    <t>FLORENCIA (CAUCA)</t>
  </si>
  <si>
    <t>GAMARRA (CESAR)</t>
  </si>
  <si>
    <t>CONDOTO (CHOCO)</t>
  </si>
  <si>
    <t>LOS CORDOBAS (CORDOBA)</t>
  </si>
  <si>
    <t>CAPARRAPI (CUNDINAMARCA)</t>
  </si>
  <si>
    <t>GIGANTE (HUILA)</t>
  </si>
  <si>
    <t>SAN JUAN DEL CESAR (GUAJIRA)</t>
  </si>
  <si>
    <t>FUNDACION (MAGDALENA)</t>
  </si>
  <si>
    <t>GRANADA (META)</t>
  </si>
  <si>
    <t>CORDOBA (NARIÑO)</t>
  </si>
  <si>
    <t>DURANIA (NORTE DE SANTANDER)</t>
  </si>
  <si>
    <t>VALLE DEL GUAMUEZ (PUTUMAYO)</t>
  </si>
  <si>
    <t>SALENTO (QUINDIO)</t>
  </si>
  <si>
    <t>QUINCHIA (RISARALDA)</t>
  </si>
  <si>
    <t>CAPITANEJO (SANTANDER)</t>
  </si>
  <si>
    <t>LOS PALMITOS (SUCRE)</t>
  </si>
  <si>
    <t>COELLO (TOLIMA)</t>
  </si>
  <si>
    <t>CANDELARIA (VALLE DEL CAUCA)</t>
  </si>
  <si>
    <t>SAN VICENTE (ANTIOQUIA)</t>
  </si>
  <si>
    <t>05674</t>
  </si>
  <si>
    <t>PONEDERA (ATLANTICO)</t>
  </si>
  <si>
    <t>EL CARMEN DE BOLIVAR (BOLIVAR)</t>
  </si>
  <si>
    <t>CALDAS (BOYACA)</t>
  </si>
  <si>
    <t>MARULANDA (CALDAS)</t>
  </si>
  <si>
    <t>SAN  VICENTE DEL CAGUAN (CAQUETA)</t>
  </si>
  <si>
    <t>SABANALARGA (CASANARE)</t>
  </si>
  <si>
    <t>GUACHENÉ (CAUCA)</t>
  </si>
  <si>
    <t>GONZALEZ (CESAR)</t>
  </si>
  <si>
    <t>EL CARMEN (CHOCO)</t>
  </si>
  <si>
    <t>MOMIL (CORDOBA)</t>
  </si>
  <si>
    <t>CAQUEZA (CUNDINAMARCA)</t>
  </si>
  <si>
    <t>GUADALUPE (HUILA)</t>
  </si>
  <si>
    <t>URIBIA (GUAJIRA)</t>
  </si>
  <si>
    <t>GUAMAL (MAGDALENA)</t>
  </si>
  <si>
    <t>GUAMAL (META)</t>
  </si>
  <si>
    <t>CUASPUD-CARLOSAMA (NARIÑO)</t>
  </si>
  <si>
    <t>EL CARMEN (NORTE DE SANTANDER)</t>
  </si>
  <si>
    <t>VILLAGARZON (PUTUMAYO)</t>
  </si>
  <si>
    <t>SANTA ROSA DE CABAL (RISARALDA)</t>
  </si>
  <si>
    <t>CARCASI (SANTANDER)</t>
  </si>
  <si>
    <t>MAJAGUAL (SUCRE)</t>
  </si>
  <si>
    <t>COYAIMA (TOLIMA)</t>
  </si>
  <si>
    <t>CARTAGO (VALLE DEL CAUCA)</t>
  </si>
  <si>
    <t>SANTA BARBARA (ANTIOQUIA)</t>
  </si>
  <si>
    <t>05679</t>
  </si>
  <si>
    <t>PUERTO COLOMBIA (ATLANTICO)</t>
  </si>
  <si>
    <t>EL GUAMO (BOLIVAR)</t>
  </si>
  <si>
    <t>CAMPOHERMOSO (BOYACA)</t>
  </si>
  <si>
    <t>NEIRA (CALDAS)</t>
  </si>
  <si>
    <t>SOLANO (CAQUETA)</t>
  </si>
  <si>
    <t>SACAMA (CASANARE)</t>
  </si>
  <si>
    <t>GUAPI (CAUCA)</t>
  </si>
  <si>
    <t>LA GLORIA (CESAR)</t>
  </si>
  <si>
    <t>LITORAL DEL SAN JUAN (CHOCO)</t>
  </si>
  <si>
    <t>MONTELIBANO (CORDOBA)</t>
  </si>
  <si>
    <t>CARMEN DE CARUPA (CUNDINAMARCA)</t>
  </si>
  <si>
    <t>HOBO (HUILA)</t>
  </si>
  <si>
    <t>URUMITA (GUAJIRA)</t>
  </si>
  <si>
    <t>NUEVA GRANADA (MAGDALENA)</t>
  </si>
  <si>
    <t>MAPIRIPAN (META)</t>
  </si>
  <si>
    <t>CUMBAL (NARIÑO)</t>
  </si>
  <si>
    <t>EL TARRA (NORTE DE SANTANDER)</t>
  </si>
  <si>
    <t>SANTUARIO (RISARALDA)</t>
  </si>
  <si>
    <t>CEPITA (SANTANDER)</t>
  </si>
  <si>
    <t>MORROA (SUCRE)</t>
  </si>
  <si>
    <t>CUNDAY (TOLIMA)</t>
  </si>
  <si>
    <t>DAGUA (VALLE DEL CAUCA)</t>
  </si>
  <si>
    <t>SANTA ROSA DE OSOS (ANTIOQUIA)</t>
  </si>
  <si>
    <t>05686</t>
  </si>
  <si>
    <t>REPELON (ATLANTICO)</t>
  </si>
  <si>
    <t>EL PEÑON (BOLIVAR)</t>
  </si>
  <si>
    <t>CERINZA (BOYACA)</t>
  </si>
  <si>
    <t>NORCASIA (CALDAS)</t>
  </si>
  <si>
    <t>SOLITA (CAQUETA)</t>
  </si>
  <si>
    <t>SAN LUIS DE PALENQUE (CASANARE)</t>
  </si>
  <si>
    <t>INZA (CAUCA)</t>
  </si>
  <si>
    <t>LA JAGUA DE IBIRICO (CESAR)</t>
  </si>
  <si>
    <t>ISTMINA (CHOCO)</t>
  </si>
  <si>
    <t>MOÑITOS (CORDOBA)</t>
  </si>
  <si>
    <t>CHAGUANI (CUNDINAMARCA)</t>
  </si>
  <si>
    <t>IQUIRA (HUILA)</t>
  </si>
  <si>
    <t>VILLANUEVA (GUAJIRA)</t>
  </si>
  <si>
    <t>PEDRAZA (MAGDALENA)</t>
  </si>
  <si>
    <t>MESETAS (META)</t>
  </si>
  <si>
    <t>CUMBITARA (NARIÑO)</t>
  </si>
  <si>
    <t>EL ZULIA (NORTE DE SANTANDER)</t>
  </si>
  <si>
    <t>CERRITO (SANTANDER)</t>
  </si>
  <si>
    <t>OVEJAS (SUCRE)</t>
  </si>
  <si>
    <t>DOLORES (TOLIMA)</t>
  </si>
  <si>
    <t>EL AGUILA (VALLE DEL CAUCA)</t>
  </si>
  <si>
    <t>SANTO DOMINGO (ANTIOQUIA)</t>
  </si>
  <si>
    <t>05690</t>
  </si>
  <si>
    <t>SABANAGRANDE (ATLANTICO)</t>
  </si>
  <si>
    <t>HATILLO DE LOBA (BOLIVAR)</t>
  </si>
  <si>
    <t>CHINAVITA (BOYACA)</t>
  </si>
  <si>
    <t>PACORA (CALDAS)</t>
  </si>
  <si>
    <t>VALPARAISO (CAQUETA)</t>
  </si>
  <si>
    <t>TAMARA (CASANARE)</t>
  </si>
  <si>
    <t>JAMBALO (CAUCA)</t>
  </si>
  <si>
    <t>MANAURE (CESAR)</t>
  </si>
  <si>
    <t>JURADO (CHOCO)</t>
  </si>
  <si>
    <t>PLANETA RICA (CORDOBA)</t>
  </si>
  <si>
    <t>CHIA (CUNDINAMARCA)</t>
  </si>
  <si>
    <t>ISNOS (HUILA)</t>
  </si>
  <si>
    <t>PIJIÑO DEL CARMEN (MAGDALENA)</t>
  </si>
  <si>
    <t>LA MACARENA (META)</t>
  </si>
  <si>
    <t>CHACHAGUI (NARIÑO)</t>
  </si>
  <si>
    <t>GRAMALOTE (NORTE DE SANTANDER)</t>
  </si>
  <si>
    <t>CHARALA (SANTANDER)</t>
  </si>
  <si>
    <t>PALMITO (SUCRE)</t>
  </si>
  <si>
    <t>ESPINAL (TOLIMA)</t>
  </si>
  <si>
    <t>EL CAIRO (VALLE DEL CAUCA)</t>
  </si>
  <si>
    <t>SANTUARIO (ANTIOQUIA)</t>
  </si>
  <si>
    <t>05697</t>
  </si>
  <si>
    <t>SABANALARGA (ATLANTICO)</t>
  </si>
  <si>
    <t>MAGANGUE (BOLIVAR)</t>
  </si>
  <si>
    <t>CHIQUINQUIRA (BOYACA)</t>
  </si>
  <si>
    <t>PALESTINA (CALDAS)</t>
  </si>
  <si>
    <t>TAURAMENA (CASANARE)</t>
  </si>
  <si>
    <t>LA SIERRA (CAUCA)</t>
  </si>
  <si>
    <t>PAILITAS (CESAR)</t>
  </si>
  <si>
    <t>LLORO (CHOCO)</t>
  </si>
  <si>
    <t>PUEBLO NUEVO (CORDOBA)</t>
  </si>
  <si>
    <t>CHIPAQUE (CUNDINAMARCA)</t>
  </si>
  <si>
    <t>LA ARGENTINA (HUILA)</t>
  </si>
  <si>
    <t>PIVIJAY (MAGDALENA)</t>
  </si>
  <si>
    <t>LA URIBE (META)</t>
  </si>
  <si>
    <t>EL CHARCO (NARIÑO)</t>
  </si>
  <si>
    <t>HACARI (NORTE DE SANTANDER)</t>
  </si>
  <si>
    <t>CHARTA (SANTANDER)</t>
  </si>
  <si>
    <t>SAMPUES (SUCRE)</t>
  </si>
  <si>
    <t>FALAN (TOLIMA)</t>
  </si>
  <si>
    <t>EL CERRITO (VALLE DEL CAUCA)</t>
  </si>
  <si>
    <t>SEGOVIA (ANTIOQUIA)</t>
  </si>
  <si>
    <t>05736</t>
  </si>
  <si>
    <t>SANTA LUCIA (ATLANTICO)</t>
  </si>
  <si>
    <t>MAHATES (BOLIVAR)</t>
  </si>
  <si>
    <t>CHISCAS (BOYACA)</t>
  </si>
  <si>
    <t>PENSILVANIA (CALDAS)</t>
  </si>
  <si>
    <t>TRINIDAD (CASANARE)</t>
  </si>
  <si>
    <t>LA VEGA (CAUCA)</t>
  </si>
  <si>
    <t>PELAYA (CESAR)</t>
  </si>
  <si>
    <t>MEDIO ATRATO (CHOCO)</t>
  </si>
  <si>
    <t>PUERTO ESCONDIDO (CORDOBA)</t>
  </si>
  <si>
    <t>CHOACHI (CUNDINAMARCA)</t>
  </si>
  <si>
    <t>LA PLATA (HUILA)</t>
  </si>
  <si>
    <t>PLATO (MAGDALENA)</t>
  </si>
  <si>
    <t>LEJANIAS (META)</t>
  </si>
  <si>
    <t>EL PEÑOL (NARIÑO)</t>
  </si>
  <si>
    <t>HERRAN (NORTE DE SANTANDER)</t>
  </si>
  <si>
    <t>CHIMA (SANTANDER)</t>
  </si>
  <si>
    <t>SAN BENITO ABAD (SUCRE)</t>
  </si>
  <si>
    <t>FLANDES (TOLIMA)</t>
  </si>
  <si>
    <t>EL DOVIO (VALLE DEL CAUCA)</t>
  </si>
  <si>
    <t>SONSON (ANTIOQUIA)</t>
  </si>
  <si>
    <t>05756</t>
  </si>
  <si>
    <t>BELLO (ANTIOQUIA)</t>
  </si>
  <si>
    <t>SANTO TOMAS (ATLANTICO)</t>
  </si>
  <si>
    <t>MARGARITA (BOLIVAR)</t>
  </si>
  <si>
    <t>CHITA (BOYACA)</t>
  </si>
  <si>
    <t>RIOSUCIO (CALDAS)</t>
  </si>
  <si>
    <t>VILLANUEVA (CASANARE)</t>
  </si>
  <si>
    <t>LOPEZ (CAUCA)</t>
  </si>
  <si>
    <t>PUEBLO BELLO (CESAR)</t>
  </si>
  <si>
    <t>MEDIO BAUDO (CHOCO)</t>
  </si>
  <si>
    <t>PUERTO LIBERTADOR (CORDOBA)</t>
  </si>
  <si>
    <t>CHOCONTA (CUNDINAMARCA)</t>
  </si>
  <si>
    <t>NATAGA (HUILA)</t>
  </si>
  <si>
    <t>PUEBLOVIEJO (MAGDALENA)</t>
  </si>
  <si>
    <t>PUERTO CONCORDIA (META)</t>
  </si>
  <si>
    <t>EL ROSARIO (NARIÑO)</t>
  </si>
  <si>
    <t>LABATECA (NORTE DE SANTANDER)</t>
  </si>
  <si>
    <t>CHIPATA (SANTANDER)</t>
  </si>
  <si>
    <t>SAN JUAN DE BETULIA (SUCRE)</t>
  </si>
  <si>
    <t>FRESNO (TOLIMA)</t>
  </si>
  <si>
    <t>FLORIDA (VALLE DEL CAUCA)</t>
  </si>
  <si>
    <t>SOPETRAN (ANTIOQUIA)</t>
  </si>
  <si>
    <t>05761</t>
  </si>
  <si>
    <t>SOLEDAD (ATLANTICO)</t>
  </si>
  <si>
    <t>MARIA LA BAJA (BOLIVAR)</t>
  </si>
  <si>
    <t>CHITARAQUE (BOYACA)</t>
  </si>
  <si>
    <t>RISARALDA (CALDAS)</t>
  </si>
  <si>
    <t>MERCADERES (CAUCA)</t>
  </si>
  <si>
    <t>RIO DE ORO (CESAR)</t>
  </si>
  <si>
    <t>MEDIO SAN JUAN (CHOCO)</t>
  </si>
  <si>
    <t>PURISIMA (CORDOBA)</t>
  </si>
  <si>
    <t>COGUA (CUNDINAMARCA)</t>
  </si>
  <si>
    <t>OPORAPA (HUILA)</t>
  </si>
  <si>
    <t>REMOLINO (MAGDALENA)</t>
  </si>
  <si>
    <t>PUERTO GAITAN (META)</t>
  </si>
  <si>
    <t>EL TABLON (NARIÑO)</t>
  </si>
  <si>
    <t>LA ESPERANZA (NORTE DE SANTANDER)</t>
  </si>
  <si>
    <t>CIMITARRA (SANTANDER)</t>
  </si>
  <si>
    <t>SAN MARCOS (SUCRE)</t>
  </si>
  <si>
    <t>GUAMO (TOLIMA)</t>
  </si>
  <si>
    <t>GINEBRA (VALLE DEL CAUCA)</t>
  </si>
  <si>
    <t>TAMESIS (ANTIOQUIA)</t>
  </si>
  <si>
    <t>05789</t>
  </si>
  <si>
    <t>SUAN (ATLANTICO)</t>
  </si>
  <si>
    <t>MONTECRISTO (BOLIVAR)</t>
  </si>
  <si>
    <t>CHIVATA (BOYACA)</t>
  </si>
  <si>
    <t>SALAMINA (CALDAS)</t>
  </si>
  <si>
    <t>MIRANDA (CAUCA)</t>
  </si>
  <si>
    <t>ROBLES (LA PAZ) (CESAR)</t>
  </si>
  <si>
    <t>NOVITA (CHOCO)</t>
  </si>
  <si>
    <t>SAHAGUN (CORDOBA)</t>
  </si>
  <si>
    <t>COTA (CUNDINAMARCA)</t>
  </si>
  <si>
    <t>PAICOL (HUILA)</t>
  </si>
  <si>
    <t>SABANAS DE SAN ANGEL (MAGDALENA)</t>
  </si>
  <si>
    <t>PUERTO LOPEZ (META)</t>
  </si>
  <si>
    <t>EL TAMBO (NARIÑO)</t>
  </si>
  <si>
    <t>LA PLAYA (NORTE DE SANTANDER)</t>
  </si>
  <si>
    <t>CONCEPCION (SANTANDER)</t>
  </si>
  <si>
    <t>SAN ONOFRE (SUCRE)</t>
  </si>
  <si>
    <t>HERVEO (TOLIMA)</t>
  </si>
  <si>
    <t>GUACARI (VALLE DEL CAUCA)</t>
  </si>
  <si>
    <t>TARAZA (ANTIOQUIA)</t>
  </si>
  <si>
    <t>05790</t>
  </si>
  <si>
    <t>TUBARA (ATLANTICO)</t>
  </si>
  <si>
    <t>MOMPOS (BOLIVAR)</t>
  </si>
  <si>
    <t>CIENEGA (BOYACA)</t>
  </si>
  <si>
    <t>SAMANA (CALDAS)</t>
  </si>
  <si>
    <t>MORALES (CAUCA)</t>
  </si>
  <si>
    <t>SAN ALBERTO (CESAR)</t>
  </si>
  <si>
    <t>NUQUI (CHOCO)</t>
  </si>
  <si>
    <t>SAN ANDRES SOTAVENTO (CORDOBA)</t>
  </si>
  <si>
    <t>CUCUNUBA (CUNDINAMARCA)</t>
  </si>
  <si>
    <t>PALERMO (HUILA)</t>
  </si>
  <si>
    <t>SALAMINA (MAGDALENA)</t>
  </si>
  <si>
    <t>PUERTO LLERAS (META)</t>
  </si>
  <si>
    <t>FUNES (NARIÑO)</t>
  </si>
  <si>
    <t>LOS PATIOS (NORTE DE SANTANDER)</t>
  </si>
  <si>
    <t>CONFINES (SANTANDER)</t>
  </si>
  <si>
    <t>SAN PEDRO (SUCRE)</t>
  </si>
  <si>
    <t>HONDA (TOLIMA)</t>
  </si>
  <si>
    <t>JAMUNDI (VALLE DEL CAUCA)</t>
  </si>
  <si>
    <t>TARSO (ANTIOQUIA)</t>
  </si>
  <si>
    <t>05792</t>
  </si>
  <si>
    <t>BRICEÑO (ANTIOQUIA)</t>
  </si>
  <si>
    <t>USIACURI (ATLANTICO)</t>
  </si>
  <si>
    <t>MORALES (BOLIVAR)</t>
  </si>
  <si>
    <t>COMBITA (BOYACA)</t>
  </si>
  <si>
    <t>SAN JOSE (CALDAS)</t>
  </si>
  <si>
    <t>PADILLA (CAUCA)</t>
  </si>
  <si>
    <t>SAN DIEGO (CESAR)</t>
  </si>
  <si>
    <t>RIO IRO (CHOCO)</t>
  </si>
  <si>
    <t>SAN ANTERO (CORDOBA)</t>
  </si>
  <si>
    <t>EL COLEGIO (CUNDINAMARCA)</t>
  </si>
  <si>
    <t>PALESTINA (HUILA)</t>
  </si>
  <si>
    <t>SAN SEBASTIAN DE BUENAVISTA (MAGDALENA)</t>
  </si>
  <si>
    <t>PUERTO RICO (META)</t>
  </si>
  <si>
    <t>GUACHUCAL (NARIÑO)</t>
  </si>
  <si>
    <t>LOURDES (NORTE DE SANTANDER)</t>
  </si>
  <si>
    <t>CONTRATACION (SANTANDER)</t>
  </si>
  <si>
    <t>SINCE (SUCRE)</t>
  </si>
  <si>
    <t>ICONONZO (TOLIMA)</t>
  </si>
  <si>
    <t>LA CUMBRE (VALLE DEL CAUCA)</t>
  </si>
  <si>
    <t>TITIRIBI (ANTIOQUIA)</t>
  </si>
  <si>
    <t>05809</t>
  </si>
  <si>
    <t>NOROSI * (BOLIVAR)</t>
  </si>
  <si>
    <t>COPER (BOYACA)</t>
  </si>
  <si>
    <t>SUPIA (CALDAS)</t>
  </si>
  <si>
    <t>PAEZ (CAUCA)</t>
  </si>
  <si>
    <t>SAN MARTIN (CESAR)</t>
  </si>
  <si>
    <t>RIO QUITO (CHOCO)</t>
  </si>
  <si>
    <t>SAN BERNARDO VIENTO (CORDOBA)</t>
  </si>
  <si>
    <t>EL PEÑON (CUNDINAMARCA)</t>
  </si>
  <si>
    <t>PITAL (HUILA)</t>
  </si>
  <si>
    <t>SAN ZENON (MAGDALENA)</t>
  </si>
  <si>
    <t>RESTREPO (META)</t>
  </si>
  <si>
    <t>GUAITARILLA (NARIÑO)</t>
  </si>
  <si>
    <t>MUTISCUA (NORTE DE SANTANDER)</t>
  </si>
  <si>
    <t>COROMORO (SANTANDER)</t>
  </si>
  <si>
    <t>SUCRE (SUCRE)</t>
  </si>
  <si>
    <t>LERIDA (TOLIMA)</t>
  </si>
  <si>
    <t>LA UNION (VALLE) (VALLE DEL CAUCA)</t>
  </si>
  <si>
    <t>TOLEDO (ANTIOQUIA)</t>
  </si>
  <si>
    <t>05819</t>
  </si>
  <si>
    <t>PINILLOS (BOLIVAR)</t>
  </si>
  <si>
    <t>CORRALES (BOYACA)</t>
  </si>
  <si>
    <t>VICTORIA (CALDAS)</t>
  </si>
  <si>
    <t>PATIA (EL BORDO) (CAUCA)</t>
  </si>
  <si>
    <t>TAMALAMEQUE (CESAR)</t>
  </si>
  <si>
    <t>RIOSUCIO (CHOCO)</t>
  </si>
  <si>
    <t>SAN CARLOS (CORDOBA)</t>
  </si>
  <si>
    <t>EL ROSAL (CUNDINAMARCA)</t>
  </si>
  <si>
    <t>PITALITO (HUILA)</t>
  </si>
  <si>
    <t>SANTA ANA (MAGDALENA)</t>
  </si>
  <si>
    <t>SAN CARLOS DE GUAROA (META)</t>
  </si>
  <si>
    <t>GUALMATAN (NARIÑO)</t>
  </si>
  <si>
    <t>OCAÑA (NORTE DE SANTANDER)</t>
  </si>
  <si>
    <t>CURITI (SANTANDER)</t>
  </si>
  <si>
    <t>TOLU (SUCRE)</t>
  </si>
  <si>
    <t>LIBANO (TOLIMA)</t>
  </si>
  <si>
    <t>LA VICTORIA (VALLE DEL CAUCA)</t>
  </si>
  <si>
    <t>TURBO (ANTIOQUIA)</t>
  </si>
  <si>
    <t>05837</t>
  </si>
  <si>
    <t>REGIDOR (BOLIVAR)</t>
  </si>
  <si>
    <t>COVARACHIA (BOYACA)</t>
  </si>
  <si>
    <t>VILLAMARIA (CALDAS)</t>
  </si>
  <si>
    <t>PIAMONTE (CAUCA)</t>
  </si>
  <si>
    <t>SAN JOSE DEL PALMAR (CHOCO)</t>
  </si>
  <si>
    <t>SAN JOSÉ DE URÉ (CORDOBA)</t>
  </si>
  <si>
    <t>FACATATIVA (CUNDINAMARCA)</t>
  </si>
  <si>
    <t>RIVERA (HUILA)</t>
  </si>
  <si>
    <t>SANTA BARBARA DE PINTO (MAGDALENA)</t>
  </si>
  <si>
    <t>SAN JUAN DE ARAMA (META)</t>
  </si>
  <si>
    <t>ILES (NARIÑO)</t>
  </si>
  <si>
    <t>PAMPLONA (NORTE DE SANTANDER)</t>
  </si>
  <si>
    <t>EL CARMEN (SANTANDER)</t>
  </si>
  <si>
    <t>TOLUVIEJO (SUCRE)</t>
  </si>
  <si>
    <t>MARIQUITA (TOLIMA)</t>
  </si>
  <si>
    <t>OBANDO (VALLE DEL CAUCA)</t>
  </si>
  <si>
    <t>URAMITA (ANTIOQUIA)</t>
  </si>
  <si>
    <t>05842</t>
  </si>
  <si>
    <t>CALDAS (ANTIOQUIA)</t>
  </si>
  <si>
    <t>RIO VIEJO (BOLIVAR)</t>
  </si>
  <si>
    <t>CUBARA (BOYACA)</t>
  </si>
  <si>
    <t>VITERBO (CALDAS)</t>
  </si>
  <si>
    <t>PIENDAMO (CAUCA)</t>
  </si>
  <si>
    <t>SIPI (CHOCO)</t>
  </si>
  <si>
    <t>SAN PELAYO (CORDOBA)</t>
  </si>
  <si>
    <t>FOMEQUE (CUNDINAMARCA)</t>
  </si>
  <si>
    <t>SALADOBLANCO (HUILA)</t>
  </si>
  <si>
    <t>SITIONUEVO (MAGDALENA)</t>
  </si>
  <si>
    <t>SAN JUANITO (META)</t>
  </si>
  <si>
    <t>IMUES (NARIÑO)</t>
  </si>
  <si>
    <t>PAMPLONITA (NORTE DE SANTANDER)</t>
  </si>
  <si>
    <t>EL GUACAMAYO (SANTANDER)</t>
  </si>
  <si>
    <t>MELGAR (TOLIMA)</t>
  </si>
  <si>
    <t>PALMIRA (VALLE DEL CAUCA)</t>
  </si>
  <si>
    <t>URRAO (ANTIOQUIA)</t>
  </si>
  <si>
    <t>05847</t>
  </si>
  <si>
    <t>SAN CRISTOBAL (BOLIVAR)</t>
  </si>
  <si>
    <t>CUCAITA (BOYACA)</t>
  </si>
  <si>
    <t>PUERTO TEJADA (CAUCA)</t>
  </si>
  <si>
    <t>TADO (CHOCO)</t>
  </si>
  <si>
    <t>TIERRALTA (CORDOBA)</t>
  </si>
  <si>
    <t>FOSCA (CUNDINAMARCA)</t>
  </si>
  <si>
    <t>SAN AGUSTIN (HUILA)</t>
  </si>
  <si>
    <t>TENERIFE (MAGDALENA)</t>
  </si>
  <si>
    <t>SAN MARTIN (META)</t>
  </si>
  <si>
    <t>IPIALES (NARIÑO)</t>
  </si>
  <si>
    <t>PUERTO SANTANDER (NORTE DE SANTANDER)</t>
  </si>
  <si>
    <t>EL PEÑON (SANTANDER)</t>
  </si>
  <si>
    <t>MURILLO (TOLIMA)</t>
  </si>
  <si>
    <t>PRADERA (VALLE DEL CAUCA)</t>
  </si>
  <si>
    <t>VALDIVIA (ANTIOQUIA)</t>
  </si>
  <si>
    <t>05854</t>
  </si>
  <si>
    <t>SAN ESTANISLAO (BOLIVAR)</t>
  </si>
  <si>
    <t>CUITIVA (BOYACA)</t>
  </si>
  <si>
    <t>PURACE (CAUCA)</t>
  </si>
  <si>
    <t>UNGUIA (CHOCO)</t>
  </si>
  <si>
    <t>TUCHIN (CORDOBA)</t>
  </si>
  <si>
    <t>FUNZA (CUNDINAMARCA)</t>
  </si>
  <si>
    <t>SANTA MARIA (HUILA)</t>
  </si>
  <si>
    <t>ZAPAYAN (MAGDALENA)</t>
  </si>
  <si>
    <t>VISTA HERMOSA (META)</t>
  </si>
  <si>
    <t>LA CRUZ (NARIÑO)</t>
  </si>
  <si>
    <t>RAGONVALIA (NORTE DE SANTANDER)</t>
  </si>
  <si>
    <t>EL PLAYON (SANTANDER)</t>
  </si>
  <si>
    <t>NATAGAIMA (TOLIMA)</t>
  </si>
  <si>
    <t>RESTREPO (VALLE DEL CAUCA)</t>
  </si>
  <si>
    <t>VALPARAISO (ANTIOQUIA)</t>
  </si>
  <si>
    <t>05856</t>
  </si>
  <si>
    <t>SAN FERNANDO (BOLIVAR)</t>
  </si>
  <si>
    <t>CHIQUIZA (BOYACA)</t>
  </si>
  <si>
    <t>ROSAS (CAUCA)</t>
  </si>
  <si>
    <t>UNION PANAMERICANA (CHOCO)</t>
  </si>
  <si>
    <t>VALENCIA (CORDOBA)</t>
  </si>
  <si>
    <t>FUQUENE (CUNDINAMARCA)</t>
  </si>
  <si>
    <t>SUAZA (HUILA)</t>
  </si>
  <si>
    <t>ZONA BANANERA (MAGDALENA)</t>
  </si>
  <si>
    <t>LA FLORIDA (NARIÑO)</t>
  </si>
  <si>
    <t>SALAZAR (NORTE DE SANTANDER)</t>
  </si>
  <si>
    <t>ENCINO (SANTANDER)</t>
  </si>
  <si>
    <t>ORTEGA (TOLIMA)</t>
  </si>
  <si>
    <t>RIOFRIO (VALLE DEL CAUCA)</t>
  </si>
  <si>
    <t>VEGACHI (ANTIOQUIA)</t>
  </si>
  <si>
    <t>05858</t>
  </si>
  <si>
    <t>CARAMANTA (ANTIOQUIA)</t>
  </si>
  <si>
    <t>SAN JACINTO (BOLIVAR)</t>
  </si>
  <si>
    <t>CHIVOR (BOYACA)</t>
  </si>
  <si>
    <t>SAN SEBASTIAN (CAUCA)</t>
  </si>
  <si>
    <t>FUSAGASUGA (CUNDINAMARCA)</t>
  </si>
  <si>
    <t>TARQUI (HUILA)</t>
  </si>
  <si>
    <t>LA LLANADA (NARIÑO)</t>
  </si>
  <si>
    <t>SAN CALIXTO (NORTE DE SANTANDER)</t>
  </si>
  <si>
    <t>ENCISO (SANTANDER)</t>
  </si>
  <si>
    <t>PALOCABILDO (TOLIMA)</t>
  </si>
  <si>
    <t>ROLDANILLO (VALLE DEL CAUCA)</t>
  </si>
  <si>
    <t>VENECIA (ANTIOQUIA)</t>
  </si>
  <si>
    <t>05861</t>
  </si>
  <si>
    <t>SAN JACINTO DEL CAUCA (BOLIVAR)</t>
  </si>
  <si>
    <t>DUITAMA (BOYACA)</t>
  </si>
  <si>
    <t>SANTANDER DE QUILICHAO (CAUCA)</t>
  </si>
  <si>
    <t>GACHALA (CUNDINAMARCA)</t>
  </si>
  <si>
    <t>TESALIA (HUILA)</t>
  </si>
  <si>
    <t>LA TOLA (NARIÑO)</t>
  </si>
  <si>
    <t>SAN CAYETANO (NORTE DE SANTANDER)</t>
  </si>
  <si>
    <t>FLORIAN (SANTANDER)</t>
  </si>
  <si>
    <t>PIEDRAS (TOLIMA)</t>
  </si>
  <si>
    <t>SAN PEDRO (VALLE DEL CAUCA)</t>
  </si>
  <si>
    <t>VIGIA DEL FUERTE (ANTIOQUIA)</t>
  </si>
  <si>
    <t>05873</t>
  </si>
  <si>
    <t>SAN JUAN DE NEPOMUCENO (BOLIVAR)</t>
  </si>
  <si>
    <t>EL COCUY (BOYACA)</t>
  </si>
  <si>
    <t>SANTA ROSA (CAUCA)</t>
  </si>
  <si>
    <t>GACHANCIPA (CUNDINAMARCA)</t>
  </si>
  <si>
    <t>TELLO (HUILA)</t>
  </si>
  <si>
    <t>LA UNION (NARIÑO)</t>
  </si>
  <si>
    <t>SANTIAGO (NORTE DE SANTANDER)</t>
  </si>
  <si>
    <t>FLORIDABLANCA (SANTANDER)</t>
  </si>
  <si>
    <t>PLANADAS (TOLIMA)</t>
  </si>
  <si>
    <t>SEVILLA (VALLE DEL CAUCA)</t>
  </si>
  <si>
    <t>YALI (ANTIOQUIA)</t>
  </si>
  <si>
    <t>05885</t>
  </si>
  <si>
    <t>SAN MARTIN DE LOBA (BOLIVAR)</t>
  </si>
  <si>
    <t>EL ESPINO (BOYACA)</t>
  </si>
  <si>
    <t>SILVIA (CAUCA)</t>
  </si>
  <si>
    <t>GACHETA (CUNDINAMARCA)</t>
  </si>
  <si>
    <t>TERUEL (HUILA)</t>
  </si>
  <si>
    <t>LEIVA (NARIÑO)</t>
  </si>
  <si>
    <t>SARDINATA (NORTE DE SANTANDER)</t>
  </si>
  <si>
    <t>GALAN (SANTANDER)</t>
  </si>
  <si>
    <t>PRADO (TOLIMA)</t>
  </si>
  <si>
    <t>TORO (VALLE DEL CAUCA)</t>
  </si>
  <si>
    <t>YARUMAL (ANTIOQUIA)</t>
  </si>
  <si>
    <t>05887</t>
  </si>
  <si>
    <t>CAUCASIA (ANTIOQUIA)</t>
  </si>
  <si>
    <t>SAN PABLO (BOLIVAR)</t>
  </si>
  <si>
    <t>FIRAVITOBA (BOYACA)</t>
  </si>
  <si>
    <t>SOTARA (CAUCA)</t>
  </si>
  <si>
    <t>GAMA (CUNDINAMARCA)</t>
  </si>
  <si>
    <t>TIMANA (HUILA)</t>
  </si>
  <si>
    <t>LINARES (NARIÑO)</t>
  </si>
  <si>
    <t>SILOS (NORTE DE SANTANDER)</t>
  </si>
  <si>
    <t>GAMBITA (SANTANDER)</t>
  </si>
  <si>
    <t>PURIFICACION (TOLIMA)</t>
  </si>
  <si>
    <t>TRUJILLO (VALLE DEL CAUCA)</t>
  </si>
  <si>
    <t>YOLOMBO (ANTIOQUIA)</t>
  </si>
  <si>
    <t>05890</t>
  </si>
  <si>
    <t>SANTA CATALINA (BOLIVAR)</t>
  </si>
  <si>
    <t>FLORESTA (BOYACA)</t>
  </si>
  <si>
    <t>SUAREZ (CAUCA)</t>
  </si>
  <si>
    <t>GIRARDOT (CUNDINAMARCA)</t>
  </si>
  <si>
    <t>VILLAVIEJA (HUILA)</t>
  </si>
  <si>
    <t>LOS ANDES (NARIÑO)</t>
  </si>
  <si>
    <t>TEORAMA (NORTE DE SANTANDER)</t>
  </si>
  <si>
    <t>GIRON (SANTANDER)</t>
  </si>
  <si>
    <t>RIOBLANCO (TOLIMA)</t>
  </si>
  <si>
    <t>TULUA (VALLE DEL CAUCA)</t>
  </si>
  <si>
    <t>YONDO (ANTIOQUIA)</t>
  </si>
  <si>
    <t>05893</t>
  </si>
  <si>
    <t>SANTA ROSA (BOLIVAR)</t>
  </si>
  <si>
    <t>GACHANTIVA (BOYACA)</t>
  </si>
  <si>
    <t>SUCRE (CAUCA)</t>
  </si>
  <si>
    <t>GRANADA (CUNDINAMARCA)</t>
  </si>
  <si>
    <t>YAGUARA (HUILA)</t>
  </si>
  <si>
    <t>MAGUI-PAYAN (NARIÑO)</t>
  </si>
  <si>
    <t>TIBU (NORTE DE SANTANDER)</t>
  </si>
  <si>
    <t>GUACA (SANTANDER)</t>
  </si>
  <si>
    <t>RONCESVALLES (TOLIMA)</t>
  </si>
  <si>
    <t>ULLOA (VALLE DEL CAUCA)</t>
  </si>
  <si>
    <t>ZARAGOZA (ANTIOQUIA)</t>
  </si>
  <si>
    <t>05895</t>
  </si>
  <si>
    <t>COCORNA (ANTIOQUIA)</t>
  </si>
  <si>
    <t>SANTA ROSA DEL SUR (BOLIVAR)</t>
  </si>
  <si>
    <t>GAMEZA (BOYACA)</t>
  </si>
  <si>
    <t>TIMBIO (CAUCA)</t>
  </si>
  <si>
    <t>GUACHETA (CUNDINAMARCA)</t>
  </si>
  <si>
    <t>MALLAMA (NARIÑO)</t>
  </si>
  <si>
    <t>TOLEDO (NORTE DE SANTANDER)</t>
  </si>
  <si>
    <t>GUADALUPE (SANTANDER)</t>
  </si>
  <si>
    <t>ROVIRA (TOLIMA)</t>
  </si>
  <si>
    <t>VERSALLES (VALLE DEL CAUCA)</t>
  </si>
  <si>
    <t>08001</t>
  </si>
  <si>
    <t>CONCEPCION (ANTIOQUIA)</t>
  </si>
  <si>
    <t>SIMITI (BOLIVAR)</t>
  </si>
  <si>
    <t>GARAGOA (BOYACA)</t>
  </si>
  <si>
    <t>TIMBIQUI (CAUCA)</t>
  </si>
  <si>
    <t>GUADUAS (CUNDINAMARCA)</t>
  </si>
  <si>
    <t>MOSQUERA (NARIÑO)</t>
  </si>
  <si>
    <t>VILLACARO (NORTE DE SANTANDER)</t>
  </si>
  <si>
    <t>GUAPOTA (SANTANDER)</t>
  </si>
  <si>
    <t>SALDAÑA (TOLIMA)</t>
  </si>
  <si>
    <t>VIJES (VALLE DEL CAUCA)</t>
  </si>
  <si>
    <t>08078</t>
  </si>
  <si>
    <t>CONCORDIA (ANTIOQUIA)</t>
  </si>
  <si>
    <t>SOPLAVIENTO (BOLIVAR)</t>
  </si>
  <si>
    <t>GUACAMAYAS (BOYACA)</t>
  </si>
  <si>
    <t>TORIBIO (CAUCA)</t>
  </si>
  <si>
    <t>GUASCA (CUNDINAMARCA)</t>
  </si>
  <si>
    <t>NARIÑO (NARIÑO)</t>
  </si>
  <si>
    <t>VILLA DEL ROSARIO (NORTE DE SANTANDER)</t>
  </si>
  <si>
    <t>GUAVATA (SANTANDER)</t>
  </si>
  <si>
    <t>SAN ANTONIO (TOLIMA)</t>
  </si>
  <si>
    <t>YOTOCO (VALLE DEL CAUCA)</t>
  </si>
  <si>
    <t>08137</t>
  </si>
  <si>
    <t>TALAIGUA NUEVO (BOLIVAR)</t>
  </si>
  <si>
    <t>GUATEQUE (BOYACA)</t>
  </si>
  <si>
    <t>TOTORO (CAUCA)</t>
  </si>
  <si>
    <t>GUATAQUI (CUNDINAMARCA)</t>
  </si>
  <si>
    <t>OLAYA HERRERA (NARIÑO)</t>
  </si>
  <si>
    <t>GUEPSA (SANTANDER)</t>
  </si>
  <si>
    <t>SAN LUIS (TOLIMA)</t>
  </si>
  <si>
    <t>YUMBO (VALLE DEL CAUCA)</t>
  </si>
  <si>
    <t>08141</t>
  </si>
  <si>
    <t>TIQUISIO (BOLIVAR)</t>
  </si>
  <si>
    <t>GUAYATA (BOYACA)</t>
  </si>
  <si>
    <t>VILLA RICA (CAUCA)</t>
  </si>
  <si>
    <t>GUATAVITA (CUNDINAMARCA)</t>
  </si>
  <si>
    <t>OSPINA (NARIÑO)</t>
  </si>
  <si>
    <t>HATO (SANTANDER)</t>
  </si>
  <si>
    <t>SANTA ISABEL (TOLIMA)</t>
  </si>
  <si>
    <t>ZARZAL (VALLE DEL CAUCA)</t>
  </si>
  <si>
    <t>08296</t>
  </si>
  <si>
    <t>TURBACO (BOLIVAR)</t>
  </si>
  <si>
    <t>GUICAN (BOYACA)</t>
  </si>
  <si>
    <t>GUAYABAL DE SIQUIMA (CUNDINAMARCA)</t>
  </si>
  <si>
    <t>FRANCISCO PIZARRO (NARIÑO)</t>
  </si>
  <si>
    <t>JESUS MARIA (SANTANDER)</t>
  </si>
  <si>
    <t>SUAREZ (TOLIMA)</t>
  </si>
  <si>
    <t>08372</t>
  </si>
  <si>
    <t>TURBANA (BOLIVAR)</t>
  </si>
  <si>
    <t>IZA (BOYACA)</t>
  </si>
  <si>
    <t>GUAYABETAL (CUNDINAMARCA)</t>
  </si>
  <si>
    <t>POLICARPA (NARIÑO)</t>
  </si>
  <si>
    <t>JORDAN (SANTANDER)</t>
  </si>
  <si>
    <t>VALLE DE S JUAN (TOLIMA)</t>
  </si>
  <si>
    <t>08421</t>
  </si>
  <si>
    <t>VILLANUEVA (BOLIVAR)</t>
  </si>
  <si>
    <t>JENESANO (BOYACA)</t>
  </si>
  <si>
    <t>GUTIERREZ (CUNDINAMARCA)</t>
  </si>
  <si>
    <t>POTOSI (NARIÑO)</t>
  </si>
  <si>
    <t>LA BELLEZA (SANTANDER)</t>
  </si>
  <si>
    <t>VENADILLO (TOLIMA)</t>
  </si>
  <si>
    <t>08433</t>
  </si>
  <si>
    <t>ZAMBRANO (BOLIVAR)</t>
  </si>
  <si>
    <t>JERICO (BOYACA)</t>
  </si>
  <si>
    <t>JERUSALEN (CUNDINAMARCA)</t>
  </si>
  <si>
    <t>PROVIDENCIA (NARIÑO)</t>
  </si>
  <si>
    <t>LANDAZURI (SANTANDER)</t>
  </si>
  <si>
    <t>VILLAHERMOSA (TOLIMA)</t>
  </si>
  <si>
    <t>08436</t>
  </si>
  <si>
    <t>LABRANZAGRANDE (BOYACA)</t>
  </si>
  <si>
    <t>JUNIN (CUNDINAMARCA)</t>
  </si>
  <si>
    <t>PUERRES (NARIÑO)</t>
  </si>
  <si>
    <t>LA PAZ (SANTANDER)</t>
  </si>
  <si>
    <t>VILLARRICA (TOLIMA)</t>
  </si>
  <si>
    <t>08520</t>
  </si>
  <si>
    <t>LA CAPILLA (BOYACA)</t>
  </si>
  <si>
    <t>LA CALERA (CUNDINAMARCA)</t>
  </si>
  <si>
    <t>PUPIALES (NARIÑO)</t>
  </si>
  <si>
    <t>LEBRIJA (SANTANDER)</t>
  </si>
  <si>
    <t>08549</t>
  </si>
  <si>
    <t>LA VICTORIA (BOYACA)</t>
  </si>
  <si>
    <t>LA MESA (CUNDINAMARCA)</t>
  </si>
  <si>
    <t>RICAURTE (NARIÑO)</t>
  </si>
  <si>
    <t>LOS SANTOS (SANTANDER)</t>
  </si>
  <si>
    <t>08558</t>
  </si>
  <si>
    <t>LA UVITA (BOYACA)</t>
  </si>
  <si>
    <t>LA PALMA (CUNDINAMARCA)</t>
  </si>
  <si>
    <t>ROBERTO PAYAN (NARIÑO)</t>
  </si>
  <si>
    <t>MACARAVITA (SANTANDER)</t>
  </si>
  <si>
    <t>08560</t>
  </si>
  <si>
    <t>VILLA DE LEYVA (BOYACA)</t>
  </si>
  <si>
    <t>LA PEÑA (CUNDINAMARCA)</t>
  </si>
  <si>
    <t>SAMANIEGO (NARIÑO)</t>
  </si>
  <si>
    <t>MALAGA (SANTANDER)</t>
  </si>
  <si>
    <t>08573</t>
  </si>
  <si>
    <t>MACANAL (BOYACA)</t>
  </si>
  <si>
    <t>LA VEGA (CUNDINAMARCA)</t>
  </si>
  <si>
    <t>SANDONA (NARIÑO)</t>
  </si>
  <si>
    <t>MATANZA (SANTANDER)</t>
  </si>
  <si>
    <t>08606</t>
  </si>
  <si>
    <t>MARIPI (BOYACA)</t>
  </si>
  <si>
    <t>LENGUAZAQUE (CUNDINAMARCA)</t>
  </si>
  <si>
    <t>SAN BERNARDO (NARIÑO)</t>
  </si>
  <si>
    <t>MOGOTES (SANTANDER)</t>
  </si>
  <si>
    <t>08634</t>
  </si>
  <si>
    <t>MIRAFLORES (BOYACA)</t>
  </si>
  <si>
    <t>MACHETA (CUNDINAMARCA)</t>
  </si>
  <si>
    <t>SAN LORENZO (NARIÑO)</t>
  </si>
  <si>
    <t>MOLAGAVITA (SANTANDER)</t>
  </si>
  <si>
    <t>08638</t>
  </si>
  <si>
    <t>MONGUA (BOYACA)</t>
  </si>
  <si>
    <t>MADRID (CUNDINAMARCA)</t>
  </si>
  <si>
    <t>SAN PABLO (NARIÑO)</t>
  </si>
  <si>
    <t>OCAMONTE (SANTANDER)</t>
  </si>
  <si>
    <t>08675</t>
  </si>
  <si>
    <t>MONGUI (BOYACA)</t>
  </si>
  <si>
    <t>MANTA (CUNDINAMARCA)</t>
  </si>
  <si>
    <t>SAN PEDRO DE CARTAGO (NARIÑO)</t>
  </si>
  <si>
    <t>OIBA (SANTANDER)</t>
  </si>
  <si>
    <t>08685</t>
  </si>
  <si>
    <t>MONIQUIRA (BOYACA)</t>
  </si>
  <si>
    <t>MEDINA (CUNDINAMARCA)</t>
  </si>
  <si>
    <t>SANTA BARBARA (NARIÑO)</t>
  </si>
  <si>
    <t>ONZAGA (SANTANDER)</t>
  </si>
  <si>
    <t>08758</t>
  </si>
  <si>
    <t>MOTAVITA (BOYACA)</t>
  </si>
  <si>
    <t>MOSQUERA (CUNDINAMARCA)</t>
  </si>
  <si>
    <t>SANTACRUZ (NARIÑO)</t>
  </si>
  <si>
    <t>PALMAR (SANTANDER)</t>
  </si>
  <si>
    <t>08770</t>
  </si>
  <si>
    <t>MUZO (BOYACA)</t>
  </si>
  <si>
    <t>NARIÑO (CUNDINAMARCA)</t>
  </si>
  <si>
    <t>SAPUYES (NARIÑO)</t>
  </si>
  <si>
    <t>PALMAS DEL SOCORRO (SANTANDER)</t>
  </si>
  <si>
    <t>08832</t>
  </si>
  <si>
    <t>NOBSA (BOYACA)</t>
  </si>
  <si>
    <t>NEMOCON (CUNDINAMARCA)</t>
  </si>
  <si>
    <t>TAMINANGO (NARIÑO)</t>
  </si>
  <si>
    <t>PARAMO (SANTANDER)</t>
  </si>
  <si>
    <t>08849</t>
  </si>
  <si>
    <t>NUEVO COLON (BOYACA)</t>
  </si>
  <si>
    <t>NILO (CUNDINAMARCA)</t>
  </si>
  <si>
    <t>TANGUA (NARIÑO)</t>
  </si>
  <si>
    <t>PIEDECUESTA (SANTANDER)</t>
  </si>
  <si>
    <t>11001</t>
  </si>
  <si>
    <t>OICATA (BOYACA)</t>
  </si>
  <si>
    <t>NIMAIMA (CUNDINAMARCA)</t>
  </si>
  <si>
    <t>TUMACO (NARIÑO)</t>
  </si>
  <si>
    <t>PINCHOTE (SANTANDER)</t>
  </si>
  <si>
    <t>13001</t>
  </si>
  <si>
    <t>OTANCHE (BOYACA)</t>
  </si>
  <si>
    <t>NOCAIMA (CUNDINAMARCA)</t>
  </si>
  <si>
    <t>TUQUERRES (NARIÑO)</t>
  </si>
  <si>
    <t>PUENTE NACIONAL (SANTANDER)</t>
  </si>
  <si>
    <t>13006</t>
  </si>
  <si>
    <t>PACHAVITA (BOYACA)</t>
  </si>
  <si>
    <t>VENECIA (OSPINA PEREZ) (CUNDINAMARCA)</t>
  </si>
  <si>
    <t>YACUANQUER (NARIÑO)</t>
  </si>
  <si>
    <t>PUERTO PARRA (SANTANDER)</t>
  </si>
  <si>
    <t>13030</t>
  </si>
  <si>
    <t>PAEZ (BOYACA)</t>
  </si>
  <si>
    <t>PACHO (CUNDINAMARCA)</t>
  </si>
  <si>
    <t>PUERTO WILCHES (SANTANDER)</t>
  </si>
  <si>
    <t>13042</t>
  </si>
  <si>
    <t>PAIPA (BOYACA)</t>
  </si>
  <si>
    <t>PAIME (CUNDINAMARCA)</t>
  </si>
  <si>
    <t>RIONEGRO (SANTANDER)</t>
  </si>
  <si>
    <t>13052</t>
  </si>
  <si>
    <t>PAJARITO (BOYACA)</t>
  </si>
  <si>
    <t>PANDI (CUNDINAMARCA)</t>
  </si>
  <si>
    <t>SABANA DE TORRES (SANTANDER)</t>
  </si>
  <si>
    <t>13062</t>
  </si>
  <si>
    <t>PANQUEBA (BOYACA)</t>
  </si>
  <si>
    <t>PARATEBUENO (CUNDINAMARCA)</t>
  </si>
  <si>
    <t>SAN ANDRES (SANTANDER)</t>
  </si>
  <si>
    <t>13074</t>
  </si>
  <si>
    <t>PAUNA (BOYACA)</t>
  </si>
  <si>
    <t>PASCA (CUNDINAMARCA)</t>
  </si>
  <si>
    <t>SAN BENITO (SANTANDER)</t>
  </si>
  <si>
    <t>13140</t>
  </si>
  <si>
    <t>PAYA (BOYACA)</t>
  </si>
  <si>
    <t>PUERTO SALGAR (CUNDINAMARCA)</t>
  </si>
  <si>
    <t>SAN GIL (SANTANDER)</t>
  </si>
  <si>
    <t>13160</t>
  </si>
  <si>
    <t>PAZ DEL RIO (BOYACA)</t>
  </si>
  <si>
    <t>PULI (CUNDINAMARCA)</t>
  </si>
  <si>
    <t>SAN JOAQUIN (SANTANDER)</t>
  </si>
  <si>
    <t>13188</t>
  </si>
  <si>
    <t>PESCA (BOYACA)</t>
  </si>
  <si>
    <t>QUEBRADANEGRA (CUNDINAMARCA)</t>
  </si>
  <si>
    <t>SAN JOSE DE MIRANDA (SANTANDER)</t>
  </si>
  <si>
    <t>13212</t>
  </si>
  <si>
    <t>PISBA (BOYACA)</t>
  </si>
  <si>
    <t>QUETAME (CUNDINAMARCA)</t>
  </si>
  <si>
    <t>SAN MIGUEL (SANTANDER)</t>
  </si>
  <si>
    <t>13222</t>
  </si>
  <si>
    <t>PUERTO BOYACA (BOYACA)</t>
  </si>
  <si>
    <t>QUIPILE (CUNDINAMARCA)</t>
  </si>
  <si>
    <t>SAN VICENTE DE CHUCURI (SANTANDER)</t>
  </si>
  <si>
    <t>13244</t>
  </si>
  <si>
    <t>QUIPAMA (BOYACA)</t>
  </si>
  <si>
    <t>APULO (CUNDINAMARCA)</t>
  </si>
  <si>
    <t>SANTA BARBARA (SANTANDER)</t>
  </si>
  <si>
    <t>13248</t>
  </si>
  <si>
    <t>RAMIRIQUI (BOYACA)</t>
  </si>
  <si>
    <t>RICAURTE (CUNDINAMARCA)</t>
  </si>
  <si>
    <t>SANTA HELENA (SANTANDER)</t>
  </si>
  <si>
    <t>13268</t>
  </si>
  <si>
    <t>RAQUIRA (BOYACA)</t>
  </si>
  <si>
    <t>SAN  ANTONIO DEL  TEQUENDAMA (CUNDINAMARCA)</t>
  </si>
  <si>
    <t>SIMACOTA (SANTANDER)</t>
  </si>
  <si>
    <t>13300</t>
  </si>
  <si>
    <t>RONDON (BOYACA)</t>
  </si>
  <si>
    <t>SAN BERNARDO (CUNDINAMARCA)</t>
  </si>
  <si>
    <t>SOCORRO (SANTANDER)</t>
  </si>
  <si>
    <t>13430</t>
  </si>
  <si>
    <t>SABOYA (BOYACA)</t>
  </si>
  <si>
    <t>SAN CAYETANO (CUNDINAMARCA)</t>
  </si>
  <si>
    <t>SUAITA (SANTANDER)</t>
  </si>
  <si>
    <t>13433</t>
  </si>
  <si>
    <t>SACHICA (BOYACA)</t>
  </si>
  <si>
    <t>SAN FRANCISCO (CUNDINAMARCA)</t>
  </si>
  <si>
    <t>SUCRE (SANTANDER)</t>
  </si>
  <si>
    <t>13440</t>
  </si>
  <si>
    <t>SAMACA (BOYACA)</t>
  </si>
  <si>
    <t>SAN JUAN DE RIOSECO (CUNDINAMARCA)</t>
  </si>
  <si>
    <t>SURATA (SANTANDER)</t>
  </si>
  <si>
    <t>13442</t>
  </si>
  <si>
    <t>SAN EDUARDO (BOYACA)</t>
  </si>
  <si>
    <t>SASAIMA (CUNDINAMARCA)</t>
  </si>
  <si>
    <t>TONA (SANTANDER)</t>
  </si>
  <si>
    <t>13458</t>
  </si>
  <si>
    <t>SAN JOSE DE PARE (BOYACA)</t>
  </si>
  <si>
    <t>SESQUILE (CUNDINAMARCA)</t>
  </si>
  <si>
    <t>VALLE SAN JOSE (SANTANDER)</t>
  </si>
  <si>
    <t>13468</t>
  </si>
  <si>
    <t>SAN LUIS DE GACENO (BOYACA)</t>
  </si>
  <si>
    <t>SIBATE (CUNDINAMARCA)</t>
  </si>
  <si>
    <t>VELEZ (SANTANDER)</t>
  </si>
  <si>
    <t>13473</t>
  </si>
  <si>
    <t>SAN MATEO (BOYACA)</t>
  </si>
  <si>
    <t>SILVANIA (CUNDINAMARCA)</t>
  </si>
  <si>
    <t>VETAS (SANTANDER)</t>
  </si>
  <si>
    <t>13490</t>
  </si>
  <si>
    <t>SAN MIGUEL DE SEMA (BOYACA)</t>
  </si>
  <si>
    <t>SIMIJACA (CUNDINAMARCA)</t>
  </si>
  <si>
    <t>VILLANUEVA (SANTANDER)</t>
  </si>
  <si>
    <t>13549</t>
  </si>
  <si>
    <t>SAN PABLO DE BORBUR (BOYACA)</t>
  </si>
  <si>
    <t>SOACHA (CUNDINAMARCA)</t>
  </si>
  <si>
    <t>ZAPATOCA (SANTANDER)</t>
  </si>
  <si>
    <t>13580</t>
  </si>
  <si>
    <t>SANTANA (BOYACA)</t>
  </si>
  <si>
    <t>SOPO (CUNDINAMARCA)</t>
  </si>
  <si>
    <t>13600</t>
  </si>
  <si>
    <t>SANTA MARIA (BOYACA)</t>
  </si>
  <si>
    <t>SUBACHOQUE (CUNDINAMARCA)</t>
  </si>
  <si>
    <t>13620</t>
  </si>
  <si>
    <t>SANTA ROSA DE VITERBO (BOYACA)</t>
  </si>
  <si>
    <t>SUESCA (CUNDINAMARCA)</t>
  </si>
  <si>
    <t>13647</t>
  </si>
  <si>
    <t>SANTA SOFIA (BOYACA)</t>
  </si>
  <si>
    <t>SUPATA (CUNDINAMARCA)</t>
  </si>
  <si>
    <t>13650</t>
  </si>
  <si>
    <t>SATIVANORTE (BOYACA)</t>
  </si>
  <si>
    <t>SUSA (CUNDINAMARCA)</t>
  </si>
  <si>
    <t>13654</t>
  </si>
  <si>
    <t>SATIVASUR (BOYACA)</t>
  </si>
  <si>
    <t>SUTATAUSA (CUNDINAMARCA)</t>
  </si>
  <si>
    <t>13655</t>
  </si>
  <si>
    <t>SIACHOQUE (BOYACA)</t>
  </si>
  <si>
    <t>TABIO (CUNDINAMARCA)</t>
  </si>
  <si>
    <t>13657</t>
  </si>
  <si>
    <t>SOATA (BOYACA)</t>
  </si>
  <si>
    <t>TAUSA (CUNDINAMARCA)</t>
  </si>
  <si>
    <t>13667</t>
  </si>
  <si>
    <t>SOCOTA (BOYACA)</t>
  </si>
  <si>
    <t>TENA (CUNDINAMARCA)</t>
  </si>
  <si>
    <t>13670</t>
  </si>
  <si>
    <t>SOCHA (BOYACA)</t>
  </si>
  <si>
    <t>TENJO (CUNDINAMARCA)</t>
  </si>
  <si>
    <t>13673</t>
  </si>
  <si>
    <t>SOGAMOSO (BOYACA)</t>
  </si>
  <si>
    <t>TIBACUY (CUNDINAMARCA)</t>
  </si>
  <si>
    <t>13683</t>
  </si>
  <si>
    <t>SOMONDOCO (BOYACA)</t>
  </si>
  <si>
    <t>TIBIRITA (CUNDINAMARCA)</t>
  </si>
  <si>
    <t>13688</t>
  </si>
  <si>
    <t>SORA (BOYACA)</t>
  </si>
  <si>
    <t>TOCAIMA (CUNDINAMARCA)</t>
  </si>
  <si>
    <t>13744</t>
  </si>
  <si>
    <t>SOTAQUIRA (BOYACA)</t>
  </si>
  <si>
    <t>TOCANCIPA (CUNDINAMARCA)</t>
  </si>
  <si>
    <t>13760</t>
  </si>
  <si>
    <t>SORACA (BOYACA)</t>
  </si>
  <si>
    <t>TOPAIPI (CUNDINAMARCA)</t>
  </si>
  <si>
    <t>13780</t>
  </si>
  <si>
    <t>SUSACON (BOYACA)</t>
  </si>
  <si>
    <t>UBALA (CUNDINAMARCA)</t>
  </si>
  <si>
    <t>13810</t>
  </si>
  <si>
    <t>SUTAMARCHAN (BOYACA)</t>
  </si>
  <si>
    <t>UBAQUE (CUNDINAMARCA)</t>
  </si>
  <si>
    <t>13836</t>
  </si>
  <si>
    <t>SUTATENZA (BOYACA)</t>
  </si>
  <si>
    <t>UBATE (CUNDINAMARCA)</t>
  </si>
  <si>
    <t>13838</t>
  </si>
  <si>
    <t>TASCO (BOYACA)</t>
  </si>
  <si>
    <t>UNE (CUNDINAMARCA)</t>
  </si>
  <si>
    <t>13873</t>
  </si>
  <si>
    <t>TENZA (BOYACA)</t>
  </si>
  <si>
    <t>UTICA (CUNDINAMARCA)</t>
  </si>
  <si>
    <t>13894</t>
  </si>
  <si>
    <t>TIBANA (BOYACA)</t>
  </si>
  <si>
    <t>VERGARA (CUNDINAMARCA)</t>
  </si>
  <si>
    <t>15001</t>
  </si>
  <si>
    <t>TIBASOSA (BOYACA)</t>
  </si>
  <si>
    <t>VIANI (CUNDINAMARCA)</t>
  </si>
  <si>
    <t>15022</t>
  </si>
  <si>
    <t>TINJACA (BOYACA)</t>
  </si>
  <si>
    <t>VILLAGOMEZ (CUNDINAMARCA)</t>
  </si>
  <si>
    <t>15047</t>
  </si>
  <si>
    <t>TIPACOQUE (BOYACA)</t>
  </si>
  <si>
    <t>VILLAPINZON (CUNDINAMARCA)</t>
  </si>
  <si>
    <t>15051</t>
  </si>
  <si>
    <t>TOCA (BOYACA)</t>
  </si>
  <si>
    <t>VILLETA (CUNDINAMARCA)</t>
  </si>
  <si>
    <t>15087</t>
  </si>
  <si>
    <t>TOGUI (BOYACA)</t>
  </si>
  <si>
    <t>VIOTA (CUNDINAMARCA)</t>
  </si>
  <si>
    <t>15090</t>
  </si>
  <si>
    <t>TOPAGA (BOYACA)</t>
  </si>
  <si>
    <t>YACOPI (CUNDINAMARCA)</t>
  </si>
  <si>
    <t>15092</t>
  </si>
  <si>
    <t>TOTA (BOYACA)</t>
  </si>
  <si>
    <t>ZIPACON (CUNDINAMARCA)</t>
  </si>
  <si>
    <t>15097</t>
  </si>
  <si>
    <t>TUNUNGUA (BOYACA)</t>
  </si>
  <si>
    <t>ZIPAQUIRA (CUNDINAMARCA)</t>
  </si>
  <si>
    <t>15104</t>
  </si>
  <si>
    <t>TURMEQUE (BOYACA)</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</si>
  <si>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</si>
  <si>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</si>
  <si>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</si>
  <si>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</si>
  <si>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</si>
  <si>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</si>
  <si>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</si>
  <si>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</si>
  <si>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</si>
  <si>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</si>
  <si>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</si>
  <si>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</si>
  <si>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</si>
  <si>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</si>
  <si>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</si>
  <si>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</si>
  <si>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</si>
  <si>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</si>
  <si>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</si>
  <si>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</si>
  <si>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</si>
  <si>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</si>
  <si>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</si>
  <si>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</si>
  <si>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</si>
  <si>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</si>
  <si>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</si>
  <si>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</si>
  <si>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</si>
  <si>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</si>
  <si>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</si>
  <si>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</si>
  <si>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</si>
  <si>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</si>
  <si>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</si>
  <si>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</si>
  <si>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</si>
  <si>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</si>
  <si>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</si>
  <si>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</si>
  <si>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</si>
  <si>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</si>
  <si>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</si>
  <si>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</si>
  <si>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</si>
  <si>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</si>
  <si>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</si>
  <si>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</si>
  <si>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</si>
  <si>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</si>
  <si>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</si>
  <si>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</si>
  <si>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</si>
  <si>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</si>
  <si>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</si>
  <si>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</si>
  <si>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</si>
  <si>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</si>
  <si>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</si>
  <si>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</si>
  <si>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</si>
  <si>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</si>
  <si>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</si>
  <si>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</si>
  <si>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</si>
  <si>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</si>
  <si>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</si>
  <si>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</si>
  <si>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</si>
  <si>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</si>
  <si>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</si>
  <si>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</si>
  <si>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</si>
  <si>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</si>
  <si>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</si>
  <si>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</si>
  <si>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</si>
  <si>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</si>
  <si>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</si>
  <si>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</si>
  <si>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</si>
  <si>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</si>
  <si>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</si>
  <si>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</si>
  <si>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</si>
  <si>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</si>
  <si>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</si>
  <si>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</si>
  <si>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</si>
  <si>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</si>
  <si>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</si>
  <si>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</si>
  <si>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</si>
  <si>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</si>
  <si>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</si>
  <si>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</si>
  <si>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</si>
  <si>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</si>
  <si>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</si>
  <si>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</si>
  <si>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</si>
  <si>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</si>
  <si>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</si>
  <si>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</si>
  <si>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</si>
  <si>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</si>
  <si>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</si>
  <si>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</si>
  <si>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TUTA (BOYACA)</t>
  </si>
  <si>
    <t>15837</t>
  </si>
  <si>
    <t>TUTASA (BOYACA)</t>
  </si>
  <si>
    <t>15839</t>
  </si>
  <si>
    <t>UMBITA (BOYACA)</t>
  </si>
  <si>
    <t>15842</t>
  </si>
  <si>
    <t>VENTAQUEMADA (BOYACA)</t>
  </si>
  <si>
    <t>15861</t>
  </si>
  <si>
    <t>VIRACACHA (BOYACA)</t>
  </si>
  <si>
    <t>15879</t>
  </si>
  <si>
    <t>ZETAQUIRA (BOYACA)</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</si>
  <si>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</si>
  <si>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</si>
  <si>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</si>
  <si>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</si>
  <si>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</si>
  <si>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</si>
  <si>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</si>
  <si>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</si>
  <si>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</si>
  <si>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</si>
  <si>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</si>
  <si>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</si>
  <si>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</si>
  <si>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</si>
  <si>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</si>
  <si>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</si>
  <si>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</si>
  <si>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</si>
  <si>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</si>
  <si>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</si>
  <si>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</si>
  <si>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</si>
  <si>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</si>
  <si>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</si>
  <si>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</si>
  <si>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</si>
  <si>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</si>
  <si>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</si>
  <si>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</si>
  <si>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</si>
  <si>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</si>
  <si>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</si>
  <si>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</si>
  <si>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</si>
  <si>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</si>
  <si>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</si>
  <si>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</si>
  <si>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</si>
  <si>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</si>
  <si>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</si>
  <si>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</si>
  <si>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</si>
  <si>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</si>
  <si>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</si>
  <si>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</si>
  <si>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</si>
  <si>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</si>
  <si>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</si>
  <si>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</si>
  <si>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</si>
  <si>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</si>
  <si>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</si>
  <si>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</si>
  <si>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</si>
  <si>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</si>
  <si>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</si>
  <si>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</si>
  <si>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</si>
  <si>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</si>
  <si>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</si>
  <si>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</si>
  <si>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</si>
  <si>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</si>
  <si>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</si>
  <si>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</si>
  <si>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</si>
  <si>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</si>
  <si>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</si>
  <si>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</si>
  <si>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</si>
  <si>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</si>
  <si>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</si>
  <si>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</si>
  <si>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</si>
  <si>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</si>
  <si>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</si>
  <si>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</si>
  <si>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</si>
  <si>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</si>
  <si>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</si>
  <si>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</si>
  <si>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</si>
  <si>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</si>
  <si>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</si>
  <si>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</si>
  <si>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</si>
  <si>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</si>
  <si>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</si>
  <si>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</si>
  <si>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</si>
  <si>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</si>
  <si>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</si>
  <si>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</si>
  <si>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</si>
  <si>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</si>
  <si>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</si>
  <si>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</si>
  <si>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</si>
  <si>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</si>
  <si>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</si>
  <si>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</si>
  <si>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</si>
  <si>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</si>
  <si>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</si>
  <si>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</si>
  <si>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</si>
  <si>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</si>
  <si>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</si>
  <si>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</si>
  <si>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</si>
  <si>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</si>
  <si>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</si>
  <si>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</si>
  <si>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</si>
  <si>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</si>
  <si>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</si>
  <si>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</si>
  <si>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</si>
  <si>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</si>
  <si>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</si>
  <si>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</si>
  <si>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</si>
  <si>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</si>
  <si>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</si>
  <si>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</si>
  <si>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</si>
  <si>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</si>
  <si>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</si>
  <si>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</si>
  <si>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</si>
  <si>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</si>
  <si>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</si>
  <si>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</si>
  <si>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</si>
  <si>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</si>
  <si>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</si>
  <si>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</si>
  <si>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</si>
  <si>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</si>
  <si>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</si>
  <si>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</si>
  <si>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</si>
  <si>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</si>
  <si>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</si>
  <si>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</si>
  <si>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</si>
  <si>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</si>
  <si>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</si>
  <si>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</si>
  <si>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</si>
  <si>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</si>
  <si>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</si>
  <si>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</si>
  <si>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</si>
  <si>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</si>
  <si>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</si>
  <si>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</si>
  <si>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</si>
  <si>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</si>
  <si>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</si>
  <si>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</si>
  <si>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</si>
  <si>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</si>
  <si>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</si>
  <si>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</si>
  <si>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</si>
  <si>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</si>
  <si>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</si>
  <si>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</si>
  <si>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</si>
  <si>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</si>
  <si>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</si>
  <si>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</si>
  <si>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</si>
  <si>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</si>
  <si>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</si>
  <si>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</si>
  <si>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</si>
  <si>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</si>
  <si>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</si>
  <si>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</si>
  <si>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</si>
  <si>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</si>
  <si>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</si>
  <si>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</si>
  <si>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</si>
  <si>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</si>
  <si>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</si>
  <si>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</si>
  <si>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</si>
  <si>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</si>
  <si>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</si>
  <si>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</si>
  <si>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</si>
  <si>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</si>
  <si>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</si>
  <si>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</si>
  <si>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</si>
  <si>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</si>
  <si>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</si>
  <si>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</si>
  <si>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</si>
  <si>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</si>
  <si>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</si>
  <si>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</si>
  <si>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</si>
  <si>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</si>
  <si>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</si>
  <si>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</si>
  <si>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</si>
  <si>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</si>
  <si>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</si>
  <si>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</si>
  <si>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</si>
  <si>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</si>
  <si>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</si>
  <si>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</si>
  <si>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</si>
  <si>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</si>
  <si>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</si>
  <si>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</si>
  <si>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</si>
  <si>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</si>
  <si>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</si>
  <si>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</si>
  <si>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</si>
  <si>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</si>
  <si>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</si>
  <si>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</si>
  <si>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</si>
  <si>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</si>
  <si>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</si>
  <si>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</si>
  <si>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</si>
  <si>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</si>
  <si>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</si>
  <si>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</si>
  <si>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</si>
  <si>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</si>
  <si>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</si>
  <si>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</si>
  <si>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</si>
  <si>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</si>
  <si>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</si>
  <si>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</si>
  <si>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</si>
  <si>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</si>
  <si>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</si>
  <si>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</si>
  <si>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</si>
  <si>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</si>
  <si>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</si>
  <si>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</si>
  <si>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</si>
  <si>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</si>
  <si>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</si>
  <si>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</si>
  <si>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</si>
  <si>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</si>
  <si>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</si>
  <si>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</si>
  <si>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</si>
  <si>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</si>
  <si>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</si>
  <si>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</si>
  <si>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</si>
  <si>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</si>
  <si>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</si>
  <si>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</si>
  <si>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</si>
  <si>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</si>
  <si>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</si>
  <si>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</si>
  <si>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</si>
  <si>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</si>
  <si>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</si>
  <si>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</si>
  <si>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</si>
  <si>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</si>
  <si>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</si>
  <si>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</si>
  <si>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</si>
  <si>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</si>
  <si>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</si>
  <si>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</si>
  <si>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</si>
  <si>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</si>
  <si>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</si>
  <si>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</si>
  <si>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</si>
  <si>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</si>
  <si>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</si>
  <si>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</si>
  <si>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</si>
  <si>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</si>
  <si>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</si>
  <si>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</si>
  <si>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</si>
  <si>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</si>
  <si>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</si>
  <si>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</si>
  <si>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</si>
  <si>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</si>
  <si>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</si>
  <si>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</si>
  <si>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</si>
  <si>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</si>
  <si>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</si>
  <si>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</si>
  <si>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</si>
  <si>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</si>
  <si>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</si>
  <si>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</si>
  <si>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</si>
  <si>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</si>
  <si>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</si>
  <si>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</si>
  <si>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</si>
  <si>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</si>
  <si>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</si>
  <si>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</si>
  <si>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</si>
  <si>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</si>
  <si>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</si>
  <si>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</si>
  <si>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</si>
  <si>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</si>
  <si>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</si>
  <si>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</si>
  <si>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</si>
  <si>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</si>
  <si>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</si>
  <si>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</si>
  <si>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</si>
  <si>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</si>
  <si>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</si>
  <si>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</si>
  <si>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</si>
  <si>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</si>
  <si>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</si>
  <si>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</si>
  <si>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</si>
  <si>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</si>
  <si>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</si>
  <si>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</si>
  <si>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</si>
  <si>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</si>
  <si>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</si>
  <si>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</si>
  <si>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</si>
  <si>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</si>
  <si>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</si>
  <si>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</si>
  <si>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</si>
  <si>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</si>
  <si>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</si>
  <si>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</si>
  <si>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</si>
  <si>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</si>
  <si>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</si>
  <si>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</si>
  <si>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</si>
  <si>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</si>
  <si>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</si>
  <si>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</si>
  <si>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</si>
  <si>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</si>
  <si>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</si>
  <si>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</si>
  <si>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</si>
  <si>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</si>
  <si>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</si>
  <si>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</si>
  <si>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</si>
  <si>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</si>
  <si>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</si>
  <si>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</si>
  <si>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</si>
  <si>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</si>
  <si>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</si>
  <si>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</si>
  <si>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</si>
  <si>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</si>
  <si>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</si>
  <si>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</si>
  <si>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</si>
  <si>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</si>
  <si>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</si>
  <si>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</si>
  <si>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</si>
  <si>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</si>
  <si>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</si>
  <si>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</si>
  <si>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</si>
  <si>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</si>
  <si>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</si>
  <si>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</si>
  <si>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</si>
  <si>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</si>
  <si>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</si>
  <si>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</si>
  <si>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</si>
  <si>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</si>
  <si>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</si>
  <si>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</si>
  <si>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</si>
  <si>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</si>
  <si>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</si>
  <si>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</si>
  <si>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</si>
  <si>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</si>
  <si>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</si>
  <si>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</si>
  <si>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</si>
  <si>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</si>
  <si>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</si>
  <si>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</si>
  <si>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</si>
  <si>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</si>
  <si>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</si>
  <si>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</si>
  <si>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</si>
  <si>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</si>
  <si>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</si>
  <si>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</si>
  <si>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</si>
  <si>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</si>
  <si>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</si>
  <si>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</si>
  <si>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</si>
  <si>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</si>
  <si>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</si>
  <si>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</si>
  <si>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</si>
  <si>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</si>
  <si>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</si>
  <si>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</si>
  <si>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</si>
  <si>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</si>
  <si>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</si>
  <si>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</si>
  <si>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</si>
  <si>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</si>
  <si>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</si>
  <si>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</si>
  <si>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</si>
  <si>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</si>
  <si>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</si>
  <si>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</si>
  <si>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</si>
  <si>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</si>
  <si>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</si>
  <si>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</si>
  <si>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</si>
  <si>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</si>
  <si>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</si>
  <si>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</si>
  <si>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</si>
  <si>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</si>
  <si>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</si>
  <si>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</si>
  <si>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</si>
  <si>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</si>
  <si>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</si>
  <si>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</si>
  <si>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</si>
  <si>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</si>
  <si>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</si>
  <si>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</si>
  <si>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</si>
  <si>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</si>
  <si>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</si>
  <si>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</si>
  <si>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</si>
  <si>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</si>
  <si>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</si>
  <si>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</si>
  <si>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</si>
  <si>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</si>
  <si>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</si>
  <si>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</si>
  <si>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</si>
  <si>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</si>
  <si>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</si>
  <si>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</si>
  <si>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</si>
  <si>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</si>
  <si>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</si>
  <si>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</si>
  <si>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</si>
  <si>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</si>
  <si>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</si>
  <si>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</si>
  <si>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</si>
  <si>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</si>
  <si>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</si>
  <si>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</si>
  <si>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</si>
  <si>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</si>
  <si>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</si>
  <si>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</si>
  <si>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</si>
  <si>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</si>
  <si>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</si>
  <si>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</si>
  <si>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</si>
  <si>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</si>
  <si>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</si>
  <si>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</si>
  <si>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</si>
  <si>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</si>
  <si>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</si>
  <si>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</si>
  <si>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</si>
  <si>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</si>
  <si>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</si>
  <si>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</si>
  <si>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</si>
  <si>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</si>
  <si>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</si>
  <si>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</si>
  <si>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</si>
  <si>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</si>
  <si>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</si>
  <si>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</si>
  <si>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</si>
  <si>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</si>
  <si>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</si>
  <si>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</si>
  <si>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</si>
  <si>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</si>
  <si>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</si>
  <si>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</si>
  <si>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</si>
  <si>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</si>
  <si>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</si>
  <si>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</si>
  <si>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</si>
  <si>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</si>
  <si>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</si>
  <si>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</si>
  <si>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</si>
  <si>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</si>
  <si>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</si>
  <si>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</si>
  <si>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</si>
  <si>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</si>
  <si>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</si>
  <si>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</si>
  <si>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</si>
  <si>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</si>
  <si>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</si>
  <si>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</si>
  <si>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</si>
  <si>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</si>
  <si>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</si>
  <si>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</si>
  <si>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</si>
  <si>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</si>
  <si>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</si>
  <si>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</si>
  <si>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</si>
  <si>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</si>
  <si>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</si>
  <si>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</si>
  <si>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</si>
  <si>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</si>
  <si>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</si>
  <si>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</si>
  <si>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</si>
  <si>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</si>
  <si>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</si>
  <si>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</si>
  <si>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</si>
  <si>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</si>
  <si>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</si>
  <si>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</si>
  <si>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</si>
  <si>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</si>
  <si>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</si>
  <si>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</si>
  <si>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</si>
  <si>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</si>
  <si>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</si>
  <si>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</si>
  <si>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</si>
  <si>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</si>
  <si>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</si>
  <si>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</si>
  <si>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</si>
  <si>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</si>
  <si>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</si>
  <si>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</si>
  <si>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</si>
  <si>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</si>
  <si>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</si>
  <si>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</si>
  <si>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</si>
  <si>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</si>
  <si>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</si>
  <si>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</si>
  <si>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</si>
  <si>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</si>
  <si>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</si>
  <si>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</si>
  <si>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</si>
  <si>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</si>
  <si>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</si>
  <si>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</si>
  <si>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</si>
  <si>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</si>
  <si>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</si>
  <si>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</si>
  <si>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</si>
  <si>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</si>
  <si>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</si>
  <si>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</si>
  <si>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</si>
  <si>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</si>
  <si>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</si>
  <si>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</si>
  <si>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</si>
  <si>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</si>
  <si>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</si>
  <si>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</si>
  <si>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</si>
  <si>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</si>
  <si>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</si>
  <si>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</si>
  <si>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</si>
  <si>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</si>
  <si>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</si>
  <si>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</si>
  <si>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</si>
  <si>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</si>
  <si>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</si>
  <si>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</si>
  <si>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</si>
  <si>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</si>
  <si>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</si>
  <si>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</si>
  <si>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</si>
  <si>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</si>
  <si>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</si>
  <si>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</si>
  <si>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</si>
  <si>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</si>
  <si>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</si>
  <si>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</si>
  <si>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</si>
  <si>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</si>
  <si>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</si>
  <si>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</si>
  <si>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</si>
  <si>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</si>
  <si>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</si>
  <si>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</si>
  <si>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</si>
  <si>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</si>
  <si>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</si>
  <si>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</si>
  <si>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</si>
  <si>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</si>
  <si>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</si>
  <si>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</si>
  <si>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</si>
  <si>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</si>
  <si>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</si>
  <si>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</si>
  <si>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</si>
  <si>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</si>
  <si>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</si>
  <si>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</si>
  <si>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</si>
  <si>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</si>
  <si>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</si>
  <si>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</si>
  <si>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</si>
  <si>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</si>
  <si>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</si>
  <si>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</si>
  <si>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</si>
  <si>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</si>
  <si>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</si>
  <si>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</si>
  <si>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</si>
  <si>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</si>
  <si>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</si>
  <si>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</si>
  <si>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</si>
  <si>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</si>
  <si>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</si>
  <si>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</si>
  <si>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</si>
  <si>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</si>
  <si>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</si>
  <si>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</si>
  <si>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</si>
  <si>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</si>
  <si>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</si>
  <si>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</si>
  <si>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</si>
  <si>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</si>
  <si>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</si>
  <si>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</si>
  <si>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</si>
  <si>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</si>
  <si>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</si>
  <si>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</si>
  <si>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</si>
  <si>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</si>
  <si>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</si>
  <si>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</si>
  <si>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</si>
  <si>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</si>
  <si>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</si>
  <si>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</si>
  <si>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</si>
  <si>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</si>
  <si>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</si>
  <si>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</si>
  <si>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</si>
  <si>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</si>
  <si>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</si>
  <si>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</si>
  <si>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</si>
  <si>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</si>
  <si>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</si>
  <si>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</si>
  <si>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</si>
  <si>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</si>
  <si>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</si>
  <si>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</si>
  <si>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</si>
  <si>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</si>
  <si>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</si>
  <si>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</si>
  <si>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</si>
  <si>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</si>
  <si>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</si>
  <si>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</si>
  <si>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</si>
  <si>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</si>
  <si>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</si>
  <si>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</si>
  <si>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</si>
  <si>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</si>
  <si>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</si>
  <si>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</si>
  <si>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</si>
  <si>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</si>
  <si>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</si>
  <si>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</si>
  <si>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</si>
  <si>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</si>
  <si>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</si>
  <si>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</si>
  <si>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</si>
  <si>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</si>
  <si>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</si>
  <si>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</si>
  <si>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</si>
  <si>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</si>
  <si>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</si>
  <si>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</si>
  <si>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</si>
  <si>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</si>
  <si>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</si>
  <si>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</si>
  <si>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</si>
  <si>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</si>
  <si>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</si>
  <si>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91540</t>
  </si>
  <si>
    <t>94001</t>
  </si>
  <si>
    <t>95001</t>
  </si>
  <si>
    <t>95015</t>
  </si>
  <si>
    <t>95025</t>
  </si>
  <si>
    <t>95200</t>
  </si>
  <si>
    <t>97001</t>
  </si>
  <si>
    <t>97161</t>
  </si>
  <si>
    <t>97666</t>
  </si>
  <si>
    <t>PUERTO CARREÑO (VICHADA)</t>
  </si>
  <si>
    <t>99001</t>
  </si>
  <si>
    <t>LA PRIMAVERA (VICHADA)</t>
  </si>
  <si>
    <t>99524</t>
  </si>
  <si>
    <t>SANTA ROSALIA (VICHADA)</t>
  </si>
  <si>
    <t>99624</t>
  </si>
  <si>
    <t>CUMARIBO (VICHADA)</t>
  </si>
  <si>
    <t>99773</t>
  </si>
  <si>
    <t>Indicadores de producto</t>
  </si>
  <si>
    <t>Tipo de meta</t>
  </si>
  <si>
    <t>F1 Datos Municipio</t>
  </si>
  <si>
    <t>1.  ¿Su Plan de Desarrollo cuenta con una Visión de desarrollo?</t>
  </si>
  <si>
    <t>F1 Datos Departamento</t>
  </si>
  <si>
    <t>2.  ¿Su Plan de Desarrollo cuenta con Misión?</t>
  </si>
  <si>
    <t>F2 Estructura plan</t>
  </si>
  <si>
    <t>Total cuatrienio</t>
  </si>
  <si>
    <t>Nombre o identificación del nivel</t>
  </si>
  <si>
    <t xml:space="preserve">Valor esperado de las metas de resultado durante el cuatrienio </t>
  </si>
  <si>
    <t>Ponderación % de las metas de resultado  durante el cuatrienio</t>
  </si>
  <si>
    <t>Ponderación % de las metas de producto durante el cuatrienio</t>
  </si>
  <si>
    <t>Cofinanciación Nación</t>
  </si>
  <si>
    <t>Cofinanciación Departamento</t>
  </si>
  <si>
    <t>F3 Info datos por nivel</t>
  </si>
  <si>
    <t>Niveles del plan de desarrollo según su orden jerárquico</t>
  </si>
  <si>
    <t>VICHADA</t>
  </si>
  <si>
    <t>05234</t>
  </si>
  <si>
    <t>05212</t>
  </si>
  <si>
    <t>05209</t>
  </si>
  <si>
    <t>05206</t>
  </si>
  <si>
    <t>05197</t>
  </si>
  <si>
    <t>05190</t>
  </si>
  <si>
    <t>05172</t>
  </si>
  <si>
    <t>05154</t>
  </si>
  <si>
    <t>05150</t>
  </si>
  <si>
    <t>05148</t>
  </si>
  <si>
    <t>05147</t>
  </si>
  <si>
    <t>05145</t>
  </si>
  <si>
    <t>05142</t>
  </si>
  <si>
    <t>05138</t>
  </si>
  <si>
    <t>05134</t>
  </si>
  <si>
    <t>05129</t>
  </si>
  <si>
    <t>05125</t>
  </si>
  <si>
    <t>05107</t>
  </si>
  <si>
    <t>05088</t>
  </si>
  <si>
    <t>Categoria</t>
  </si>
  <si>
    <t>Cod. Mpio</t>
  </si>
  <si>
    <t>Municipio</t>
  </si>
  <si>
    <t>Departamento</t>
  </si>
  <si>
    <t>Objetivos orientados a resultados</t>
  </si>
  <si>
    <t>Descripción de las metas de resultado del cuatrienio</t>
  </si>
  <si>
    <t>Descripción de las metas de producto del cuatrienio</t>
  </si>
  <si>
    <t xml:space="preserve">Valor esperado de las metas de producto durante el cuatrienio </t>
  </si>
  <si>
    <t>Objetivos orientados a productos</t>
  </si>
  <si>
    <t>Primera infancia
0 - 5 años</t>
  </si>
  <si>
    <t>Infancia
5 - 12 años</t>
  </si>
  <si>
    <t>Adolescencia
13 - 17 años</t>
  </si>
  <si>
    <t>Juventud
18 - 26 años</t>
  </si>
  <si>
    <t>Adultos
27 - 59 años</t>
  </si>
  <si>
    <t>Adultos mayores
Mayor de 60 años</t>
  </si>
  <si>
    <t>Mujer</t>
  </si>
  <si>
    <t>Víctimas del conflicto armado</t>
  </si>
  <si>
    <t>Situación / Condición de discapacidad</t>
  </si>
  <si>
    <t>LGTBI</t>
  </si>
  <si>
    <t>Población en pobreza extrema
(Red UNIDOS)</t>
  </si>
  <si>
    <t>Familia</t>
  </si>
  <si>
    <t>Toda la población</t>
  </si>
  <si>
    <t>Población objetivo / beneficiaria según tipos de población</t>
  </si>
  <si>
    <t>Sectores de competencia según la normatividad vigente</t>
  </si>
  <si>
    <t xml:space="preserve">Valor esperado de las metas para el año 1 </t>
  </si>
  <si>
    <t>Ponderación % de las metas para el año 1</t>
  </si>
  <si>
    <t>Valor esperado de las metas para el año 2</t>
  </si>
  <si>
    <t>Ponderación % de las metas para el año 2</t>
  </si>
  <si>
    <t>Valor esperado de las metas para el año 3</t>
  </si>
  <si>
    <t>Ponderación % de las metas para el año 3</t>
  </si>
  <si>
    <t>Valor esperado de las metas para el año 4</t>
  </si>
  <si>
    <t>Ponderación % de las metas para el año 4</t>
  </si>
  <si>
    <t>Programación y ponderación anual de metas</t>
  </si>
  <si>
    <t>Total recursos del cuatrienio</t>
  </si>
  <si>
    <t>Total recursos del año 1</t>
  </si>
  <si>
    <t>Total recursos del año 2</t>
  </si>
  <si>
    <t>Total recursos del año 3</t>
  </si>
  <si>
    <t>Total recursos del año 4</t>
  </si>
  <si>
    <t>NO APLICA</t>
  </si>
  <si>
    <t>NO SABE</t>
  </si>
  <si>
    <t>NO RESPONDE</t>
  </si>
  <si>
    <t>OBJETIVOS ESTRATÉGICOS</t>
  </si>
  <si>
    <t>EJES</t>
  </si>
  <si>
    <t>COMPONENTES</t>
  </si>
  <si>
    <t>DIMENSIONES</t>
  </si>
  <si>
    <t>ESTRATEGIAS</t>
  </si>
  <si>
    <t>POLÍTICAS</t>
  </si>
  <si>
    <t>PROGRAMAS</t>
  </si>
  <si>
    <t>SUBPROGRAMAS</t>
  </si>
  <si>
    <t>PROYECTOS</t>
  </si>
  <si>
    <t>SECTORES</t>
  </si>
  <si>
    <t>OTRO</t>
  </si>
  <si>
    <t>Valor de la línea base</t>
  </si>
  <si>
    <t>INCREMENTO</t>
  </si>
  <si>
    <t>REDUCCIÓN</t>
  </si>
  <si>
    <t>MANTENIMIENTO</t>
  </si>
  <si>
    <t>GESTIÓN</t>
  </si>
  <si>
    <t>F4 ODM</t>
  </si>
  <si>
    <t>X</t>
  </si>
  <si>
    <t>F4 Población objetivo</t>
  </si>
  <si>
    <t>NA</t>
  </si>
  <si>
    <t>F4 Zona</t>
  </si>
  <si>
    <t>Zona 
(Urbano / Rural / Todo)</t>
  </si>
  <si>
    <t>TODO</t>
  </si>
  <si>
    <t>URBANO</t>
  </si>
  <si>
    <t>RURAL</t>
  </si>
  <si>
    <t xml:space="preserve">Comunidades Negras, Afrocolombianas,  Palenqueras y Raizales </t>
  </si>
  <si>
    <t>Pueblos Indígenas</t>
  </si>
  <si>
    <t>Pueblo Rrom (Gitano)</t>
  </si>
  <si>
    <t>Concepto FUT</t>
  </si>
  <si>
    <t>Sector</t>
  </si>
  <si>
    <t>A</t>
  </si>
  <si>
    <t>A.1</t>
  </si>
  <si>
    <t>EDUCACIÓN</t>
  </si>
  <si>
    <t>A.1.1</t>
  </si>
  <si>
    <t>COBERTURA</t>
  </si>
  <si>
    <t>A.1.1.1</t>
  </si>
  <si>
    <t xml:space="preserve">PAGO DE PERSONAL </t>
  </si>
  <si>
    <t>PERSONAL ADMINISTRATIVO DE INSTITUCIONES EDUCATIVAS</t>
  </si>
  <si>
    <t>A.1.1.2</t>
  </si>
  <si>
    <t xml:space="preserve">APORTES PATRONALES </t>
  </si>
  <si>
    <t>A.1.1.2.1</t>
  </si>
  <si>
    <t>PERSONAL DOCENTE (sin situación de fondos)</t>
  </si>
  <si>
    <t>A.1.1.2.2</t>
  </si>
  <si>
    <t>PERSONAL DOCENTE (con situación de fondos)</t>
  </si>
  <si>
    <t>A.1.1.2.3</t>
  </si>
  <si>
    <t>PERSONAL DIRECTIVO - DOCENTE (sin situación de fondos)</t>
  </si>
  <si>
    <t>A.1.1.2.4</t>
  </si>
  <si>
    <t>PERSONAL DIRECTIVO - DOCENTE (con situación de fondos)</t>
  </si>
  <si>
    <t>A.1.1.2.5</t>
  </si>
  <si>
    <t>A.1.2</t>
  </si>
  <si>
    <t>CALIDAD - MATRÍCULA</t>
  </si>
  <si>
    <t>A.1.2.1</t>
  </si>
  <si>
    <t>PREINVERSIÓN: ESTUDIOS, DISEÑOS, CONSULTORIAS, ASESORIAS E INTERVENTORIAS</t>
  </si>
  <si>
    <t>A.1.2.2</t>
  </si>
  <si>
    <t>CONSTRUCCIÓN AMPLIACIÓN Y ADECUACIÓN DE INFRAESTRUCTURA EDUCATIVA</t>
  </si>
  <si>
    <t>A.1.2.3</t>
  </si>
  <si>
    <t>MANTENIMIENTO DE INFRAESTRUCTURA EDUCATIVA</t>
  </si>
  <si>
    <t>A.1.2.4</t>
  </si>
  <si>
    <t>DOTACIÓN INSTITUCIONAL DE INFRAESTRUCTURA EDUCATIVA</t>
  </si>
  <si>
    <t>A.1.2.5</t>
  </si>
  <si>
    <t>DOTACIÓN INSTITUCIONAL DE MATERIAL Y MEDIOS PEDAGÓGICOS PARA EL APRENDIZAJE</t>
  </si>
  <si>
    <t>A.1.2.6</t>
  </si>
  <si>
    <t>PAGO DE SERVICIOS PÚBLICOS DE LAS INSTITUCIONES EDUCATIVAS</t>
  </si>
  <si>
    <t>A.1.2.7</t>
  </si>
  <si>
    <t>TRANSPORTE ESCOLAR</t>
  </si>
  <si>
    <t>A.1.2.8</t>
  </si>
  <si>
    <t>CAPACITACIÓN A DOCENTES Y DIRECTIVOS DOCENTES</t>
  </si>
  <si>
    <t>A.1.2.9</t>
  </si>
  <si>
    <t>FUNCIONAMIENTO BÁSICO DE LOS ESTABLECIMIENTOS EDUCATIVOS ESTATALES</t>
  </si>
  <si>
    <t>A.1.2.10</t>
  </si>
  <si>
    <t>ALIMENTACIÓN ESCOLAR</t>
  </si>
  <si>
    <t>A.1.2.11</t>
  </si>
  <si>
    <t>DISEÑO E IMPLEMENTACIÓN DE PLANES DE MEJORAMIENTO</t>
  </si>
  <si>
    <t>A.1.3</t>
  </si>
  <si>
    <t>CALIDAD - GRATUIDAD</t>
  </si>
  <si>
    <t>A.1.3.8</t>
  </si>
  <si>
    <t>TRANSFERENCIAS PARA CALIDAD GRATUIDAD  (SIN SITUACIÓN DE FONDOS)</t>
  </si>
  <si>
    <t>A.1.4</t>
  </si>
  <si>
    <t>EFICIENCIA EN LA ADMINISTRACIÓN DEL SERVICIO EDUCATIVO</t>
  </si>
  <si>
    <t>A.1.4.1</t>
  </si>
  <si>
    <t>MODERNIZACIÓN DE LA SECRETARIA DE EDUCACIÓN</t>
  </si>
  <si>
    <t>A.1.4.2</t>
  </si>
  <si>
    <t>DISEÑO E IMPLEMENTACIÓN DEL SISTEMA DE INFORMACIÓN</t>
  </si>
  <si>
    <t>A.1.4.3</t>
  </si>
  <si>
    <t>CONECTIVIDAD</t>
  </si>
  <si>
    <t>A.1.5</t>
  </si>
  <si>
    <t>NECESIDADES EDUCATIVAS ESPECIALES</t>
  </si>
  <si>
    <t>A.1.5.1</t>
  </si>
  <si>
    <t>SERVICIO PERSONAL APOYO</t>
  </si>
  <si>
    <t>A.1.5.2</t>
  </si>
  <si>
    <t>FORMACIÓN DE DOCENTES</t>
  </si>
  <si>
    <t>A.1.5.3</t>
  </si>
  <si>
    <t>DOTACIÓN</t>
  </si>
  <si>
    <t>A.1.5.4</t>
  </si>
  <si>
    <t xml:space="preserve">MEJORAMIENTO DE CONDICIONES DE ACCECIBILIDAD DE INFRAESTRUCTURA EDUCATIVA  ESTATAL </t>
  </si>
  <si>
    <t>A.1.6</t>
  </si>
  <si>
    <t>INTERNADOS</t>
  </si>
  <si>
    <t>A.1.6.1</t>
  </si>
  <si>
    <t>ALIMENTACIÓN</t>
  </si>
  <si>
    <t>A.1.6.2</t>
  </si>
  <si>
    <t>DOTACIÓN INSTITUCIONAL</t>
  </si>
  <si>
    <t>A.1.6.3</t>
  </si>
  <si>
    <t>ADECUACIÓN Y MEJORAMIENTO DE INFRAESTRUCTURA</t>
  </si>
  <si>
    <t>A.1.7</t>
  </si>
  <si>
    <t>OTROS GASTOS EN EDUCACIÓN NO INCLUIDOS EN LOS CONCEPTOS ANTERIORES</t>
  </si>
  <si>
    <t>A.1.7.1</t>
  </si>
  <si>
    <t xml:space="preserve">COMPETENCIAS LABORALES GENERALES Y FORMACIÓN PARA EL TRABAJO Y EL DESARROLLO HUMANO </t>
  </si>
  <si>
    <t>A.1.7.2</t>
  </si>
  <si>
    <t>APLICACIÓN DE PROYECTOS EDUCATIVOS TRANSVERSALES</t>
  </si>
  <si>
    <t>A.1.7.4</t>
  </si>
  <si>
    <t>PAGO DE DÉFICIT DE INVERSIÓN EN EDUCACIÓN - (DE CARÁCTER EXCEPCIONAL)</t>
  </si>
  <si>
    <t>A.2</t>
  </si>
  <si>
    <t>SALUD</t>
  </si>
  <si>
    <t>A.2.1</t>
  </si>
  <si>
    <t xml:space="preserve">RÉGIMEN SUBSIDIADO </t>
  </si>
  <si>
    <t>A.2.1.1</t>
  </si>
  <si>
    <t xml:space="preserve">AFILIACIÓN RÉGIMEN SUBSIDIADO </t>
  </si>
  <si>
    <t>A.2.1.3</t>
  </si>
  <si>
    <t>0.4% INTERVENTORIA DEL RÉGIMEN SUBSIDIADO</t>
  </si>
  <si>
    <t>A.2.1.4</t>
  </si>
  <si>
    <t>0.4% INSPECCIÓN, VIGILANCIA Y CONTROL -SUPERINTENDENCIA DE SALUD</t>
  </si>
  <si>
    <t>A.2.1.5</t>
  </si>
  <si>
    <t>PAGO A LAS IPS CUANDO SEAN OBJETO DE MEDIDA DE GIRO DIRECTO</t>
  </si>
  <si>
    <t>A.2.1.9</t>
  </si>
  <si>
    <t>PAGO DE DÉFICIT DE INVERSIÓN EN RÉGIMEN SUBSIDIADO (DE CARÁCTER EXCEPCIONAL)</t>
  </si>
  <si>
    <t>A.2.1.10</t>
  </si>
  <si>
    <t>TRANSFERENCIA A LOS DEPARTAMENTOS POR SALDOS DE LIQUIDACIÓN EN LA AFILIACIÓN AL RÉGIMEN SUBSIDIADO</t>
  </si>
  <si>
    <t>A.2.2</t>
  </si>
  <si>
    <t xml:space="preserve">SALUD PÚBLICA   </t>
  </si>
  <si>
    <t>A.2.2.1</t>
  </si>
  <si>
    <t xml:space="preserve">SALUD INFANTIL </t>
  </si>
  <si>
    <t>A.2.2.1.1</t>
  </si>
  <si>
    <t>PROGRAMA AMPLIADO DE INMUNIZACIONES (PAI)</t>
  </si>
  <si>
    <t>A.2.2.1.2</t>
  </si>
  <si>
    <t>ATENCIÓN INTEGRAL DE ENFERMEDADES PREVALENTES EN LA INFANCIA (AIEPI)</t>
  </si>
  <si>
    <t>A.2.2.1.3</t>
  </si>
  <si>
    <t>OTROS PROGRAMAS Y ESTRATEGIAS,PARA LA PROMOCIÓN DE LA SALUD INFANTIL.</t>
  </si>
  <si>
    <t>A.2.2.2</t>
  </si>
  <si>
    <t>SALUD SEXUAL Y REPRODUCTIVA</t>
  </si>
  <si>
    <t>A.2.2.2.1</t>
  </si>
  <si>
    <t>SALUD MATERNA</t>
  </si>
  <si>
    <t>A.2.2.2.2</t>
  </si>
  <si>
    <t>VIH SIDA, E INFECCIONES DE TRANSMISIÓN SEXUAL</t>
  </si>
  <si>
    <t>A.2.2.2.3</t>
  </si>
  <si>
    <t>SALUD SEXUAL Y REPRODUCTIVA EN ADOLESCENTES</t>
  </si>
  <si>
    <t>A.2.2.2.4</t>
  </si>
  <si>
    <t>OTROS PROGRAMAS Y ESTRATEGIAS PARA SALUD SEXUAL Y REPRODUCTIVA.</t>
  </si>
  <si>
    <t>A.2.2.3</t>
  </si>
  <si>
    <t>SALUD ORAL</t>
  </si>
  <si>
    <t>A.2.2.4</t>
  </si>
  <si>
    <t>SALUD MENTAL Y LESIONES VIOLENTAS EVITABLES</t>
  </si>
  <si>
    <t>A.2.2.4.1</t>
  </si>
  <si>
    <t>SUSTANCIAS PSICOACTIVAS</t>
  </si>
  <si>
    <t>A.2.2.4.2</t>
  </si>
  <si>
    <t>OTROS PROGRAMAS Y ESTRATEÇIAS PARA LA PROMOCIÒN DE LA SALUD MENTAL Y LESIONES VIOLENTAS EVITABLES.</t>
  </si>
  <si>
    <t>A.2.2.5</t>
  </si>
  <si>
    <t>LAS ENFERMEDADES TRANSMISIBLES Y LAS ZOONOSIS</t>
  </si>
  <si>
    <t>A.2.2.5.1</t>
  </si>
  <si>
    <t>TUBERCULOSIS</t>
  </si>
  <si>
    <t>A.2.2.5.2</t>
  </si>
  <si>
    <t>LEPRA</t>
  </si>
  <si>
    <t>A.2.2.5.3</t>
  </si>
  <si>
    <t>ENFERMEDADES TRANSMISIBLES POR VECTORES (ETV)</t>
  </si>
  <si>
    <t>A.2.2.5.4</t>
  </si>
  <si>
    <t>ZOONOSIS</t>
  </si>
  <si>
    <t>A.2.2.5.5</t>
  </si>
  <si>
    <t>OTROS PROGRAMAS Y ESTRATEGIAS,DE LAS ENFERMEDADES TRANSMISIBLES Y LA ZOONOSIS.</t>
  </si>
  <si>
    <t>A.2.2.6</t>
  </si>
  <si>
    <t>ENFERMEDADES CRÓNICAS NO TRANSMISIBLES</t>
  </si>
  <si>
    <t>A.2.2.7</t>
  </si>
  <si>
    <t>NUTRICIÓN</t>
  </si>
  <si>
    <t>A.2.2.8</t>
  </si>
  <si>
    <t>SEGURIDAD SANITARIA Y DEL AMBIENTE</t>
  </si>
  <si>
    <t>A.2.2.9</t>
  </si>
  <si>
    <t>LA GESTIÓN PARA EL DESARROLLO OPERATIVO Y FUNCIONAL DEL PNSP</t>
  </si>
  <si>
    <t>A.2.2.9.1</t>
  </si>
  <si>
    <t xml:space="preserve"> ACCIONES DE PLANEACIÓN, PRIORIZACIÓN Y GESTIÓN INTERSECTORIAL. </t>
  </si>
  <si>
    <t>A.2.2.9.2</t>
  </si>
  <si>
    <t xml:space="preserve">MONITOREO Y EVALUACIÓN. </t>
  </si>
  <si>
    <t>A.2.2.9.3</t>
  </si>
  <si>
    <t>CAPACITACIÓN Y ASISTENCIA TÉCNICA.</t>
  </si>
  <si>
    <t>A.2.2.10</t>
  </si>
  <si>
    <t>VIGILANCIA EN SALUD PÚBLICA</t>
  </si>
  <si>
    <t>A.2.2.14</t>
  </si>
  <si>
    <t>GASTOS POR VENTA DE MEDICAMENTOS CONTROLADOS (FONDO ROTATORIO DE ESTUPEFACIENTES)</t>
  </si>
  <si>
    <t>A.2.3</t>
  </si>
  <si>
    <t xml:space="preserve">PRESTACION DE SERVICIOS A LA POBLACION POBRE EN LO NO CUBIERTO CON SUBSIDIOS A LA DEMANDA </t>
  </si>
  <si>
    <t>A.2.3.1</t>
  </si>
  <si>
    <t>PRESTACION DE SERVICIOS DE SALUD PARA LA POBLACIÓN POBRE NO ASEGURADA</t>
  </si>
  <si>
    <t>A.2.3.1.1</t>
  </si>
  <si>
    <t>SERVICIOS CONTRATADOS CON EMPRESAS SOCIALES DEL ESTADO</t>
  </si>
  <si>
    <t>A.2.3.1.2</t>
  </si>
  <si>
    <t>ATENCIÓN DE URGENCIAS (SIN CONTRATO) EN EMPRESAS SOCIALES DEL ESTADO</t>
  </si>
  <si>
    <t>A.2.3.1.3</t>
  </si>
  <si>
    <t>SERVICIOS CONTRATADOS CON INSTITUCIONES PRESTADORAS DE SERVICIOS DE SALUD  PRIVADAS O MIXTAS</t>
  </si>
  <si>
    <t>A.2.3.1.4</t>
  </si>
  <si>
    <t>ATENCIÓN DE URGENCIAS (SIN CONTRATO)  CON INSTITUCIONES PRESTADORAS DE SERVICIOS DE SALUD PRIVADAS O MIXTAS</t>
  </si>
  <si>
    <t>A.2.3.2</t>
  </si>
  <si>
    <t>PRESTACION DE SERVICIOS DE SALUD A LA POBLACIÓN POBRE AFILIADA AL REGIMEN SUBSIDIADO NO INCLUIDOS EN EL PLAN (NO POS-S)</t>
  </si>
  <si>
    <t>A.2.3.8</t>
  </si>
  <si>
    <t>SERVICIOS EXCLUIDOS DEL PLAN OBLIGATORIO DE SALUD</t>
  </si>
  <si>
    <t>A.2.4</t>
  </si>
  <si>
    <t>OTROS GASTOS EN SALUD</t>
  </si>
  <si>
    <t>A.2.4.13</t>
  </si>
  <si>
    <t>PROMOCIÓN SOCIAL</t>
  </si>
  <si>
    <t>A.3</t>
  </si>
  <si>
    <t>AGUA POTABLE Y SANEAMIENTO BÁSICO  (SIN INCLUIR PROYECTOS DE VIS)</t>
  </si>
  <si>
    <t>A.3.10</t>
  </si>
  <si>
    <t>SERVICIO DE ACUEDUCTO</t>
  </si>
  <si>
    <t>A.3.10.1</t>
  </si>
  <si>
    <t>ACUEDUCTO-CAPTACIÓN</t>
  </si>
  <si>
    <t>A.3.10.2</t>
  </si>
  <si>
    <t>ACUEDUCTO- ADUCCIÓN</t>
  </si>
  <si>
    <t>A.3.10.3</t>
  </si>
  <si>
    <t>ACUEDUCTO- ALMACENAMIENTO</t>
  </si>
  <si>
    <t>A.3.10.4</t>
  </si>
  <si>
    <t>ACUEDUCTO- TRATAMIENTO</t>
  </si>
  <si>
    <t>A.3.10.5</t>
  </si>
  <si>
    <t>ACUEDUCTO- CONDUCCIÓN</t>
  </si>
  <si>
    <t>A.3.10.6</t>
  </si>
  <si>
    <t xml:space="preserve"> ACUEDUCTO- MACROMEDICIÓN</t>
  </si>
  <si>
    <t>A.3.10.7</t>
  </si>
  <si>
    <t>ACUEDUCTO-DISTRIBUCIÓN</t>
  </si>
  <si>
    <t>A.3.10.8</t>
  </si>
  <si>
    <t>ACUEDUCTO- MICROMEDICIÓN</t>
  </si>
  <si>
    <t>A.3.10.9</t>
  </si>
  <si>
    <t>ACUEDUCTO- INDICE DE AGUA NO CONTABILIZADA</t>
  </si>
  <si>
    <t>A.3.10.10</t>
  </si>
  <si>
    <t>ACUEDUCTO-PREINVERSIONES, ESTUDIOS</t>
  </si>
  <si>
    <t>A.3.10.11</t>
  </si>
  <si>
    <t>ACUEDUCTO-INTERVENTORÍA</t>
  </si>
  <si>
    <t>A.3.10.12</t>
  </si>
  <si>
    <t xml:space="preserve">ACUEDUCTO- FORMULACIÓN, IMPLEMENTACIÓN Y ACCIONES DE FORTALECIMIENTO PARA LA ADMINISTRACIÓN Y OPERACIÓN DE LOS SERVICIOS. </t>
  </si>
  <si>
    <t>A.3.10.13</t>
  </si>
  <si>
    <t>ACUEDUCTO- SUBSIDIOS</t>
  </si>
  <si>
    <t>A.3.11</t>
  </si>
  <si>
    <t>SERVICIO DE ALCANTARILLADO</t>
  </si>
  <si>
    <t>A.3.11.1</t>
  </si>
  <si>
    <t>ALCANTARILLADO- RECOLECCIÓN</t>
  </si>
  <si>
    <t>A.3.11.2</t>
  </si>
  <si>
    <t>ALCANTARILLADO - TRANSPORTE</t>
  </si>
  <si>
    <t>A.3.11.3</t>
  </si>
  <si>
    <t>ALCANTARILLADO- TRATAMIENTO</t>
  </si>
  <si>
    <t>A.3.11.4</t>
  </si>
  <si>
    <t>ALCANTARILLADO- DESCARGA</t>
  </si>
  <si>
    <t>A.3.11.5</t>
  </si>
  <si>
    <t>ALCANTARILLADO-PREINVERSIONES, ESTUDIOS</t>
  </si>
  <si>
    <t>A.3.11.6</t>
  </si>
  <si>
    <t>ALCANTARILLADO-INTERVENTORÍA</t>
  </si>
  <si>
    <t>A.3.11.7</t>
  </si>
  <si>
    <t>ALCANTARILLADO- FORTALECIMIENTO INSTITUCIONAL</t>
  </si>
  <si>
    <t>A.3.11.8</t>
  </si>
  <si>
    <t>ALCANTARILLADO- SUBSIDIOS.</t>
  </si>
  <si>
    <t>A.3.12</t>
  </si>
  <si>
    <t>SERVICIO DE ASEO</t>
  </si>
  <si>
    <t>A.3.12.1</t>
  </si>
  <si>
    <t>ASEO- PROYECTO DE TRATAMIENTO Y APROVECHAMIENTO DE RESIDUOS SOLIDOS</t>
  </si>
  <si>
    <t>A.3.12.2</t>
  </si>
  <si>
    <t>ASEO- MAQUINARIA Y EQUIPOS</t>
  </si>
  <si>
    <t>A.3.12.3</t>
  </si>
  <si>
    <t>ASEO- DISPOSICIÓN FINAL</t>
  </si>
  <si>
    <t>A.3.12.4</t>
  </si>
  <si>
    <t>ASEO- PREINVERSIÓN Y ESTUDIOS</t>
  </si>
  <si>
    <t>A.3.12.5</t>
  </si>
  <si>
    <t>ASEO-INTERVENTORÍA</t>
  </si>
  <si>
    <t>A.3.12.6</t>
  </si>
  <si>
    <t>ASEO-FORTALECIMIENTO INSTITUCIONAL</t>
  </si>
  <si>
    <t>A.3.12.7</t>
  </si>
  <si>
    <t xml:space="preserve"> ASEO- SUBSIDIOS. </t>
  </si>
  <si>
    <t>A.3.13</t>
  </si>
  <si>
    <t>TRANSFERENCIA PDA INVERSIÓN</t>
  </si>
  <si>
    <t>A.3.14</t>
  </si>
  <si>
    <t>TRANSFERENCIA PDA SUBSIDIOS</t>
  </si>
  <si>
    <t>A.3.15</t>
  </si>
  <si>
    <t>PAGO PASIVOS LABORALES</t>
  </si>
  <si>
    <t>A.4</t>
  </si>
  <si>
    <t>DEPORTE Y RECREACIÓN</t>
  </si>
  <si>
    <t>A.4.1</t>
  </si>
  <si>
    <t>FOMENTO, DESARROLLO Y PRÁCTICA DEL DEPORTE, LA RECREACIÓN Y EL APROVECHAMIENTO DEL TIEMPO LIBRE</t>
  </si>
  <si>
    <t>A.4.2</t>
  </si>
  <si>
    <t>CONSTRUCCIÓN, MANTENIMIENTO Y/O ADECUACIÓN DE LOS ESCENARIOS DEPORTIVOS Y RECREATIVOS</t>
  </si>
  <si>
    <t>A.4.3</t>
  </si>
  <si>
    <t>DOTACIÓN DE ESCENARIOS DEPORTIVOS E IMPLEMENTOS PARA LA PRACTICA DEL DEPORTE</t>
  </si>
  <si>
    <t>A.4.4</t>
  </si>
  <si>
    <t>PREINVERSIÓN EN INFRAESTRUCTURA</t>
  </si>
  <si>
    <t>A.4.5</t>
  </si>
  <si>
    <t>PAGO DE INSTRUCTORES CONTRATADOS PARA LA PRÁCTICA DEL DEPORTE Y LA RECREACIÓN</t>
  </si>
  <si>
    <t>A.5</t>
  </si>
  <si>
    <t>CULTURA</t>
  </si>
  <si>
    <t>A.5.1</t>
  </si>
  <si>
    <t>FOMENTO, APOYO Y DIFUSIÓN DE EVENTOS Y EXPRESIONES ARTÍSTICAS Y CULTURALES</t>
  </si>
  <si>
    <t>A.5.2</t>
  </si>
  <si>
    <t>FORMACIÓN, CAPACITACIÓN E INVESTIGACIÓN ARTÍSTICA Y CULTURAL</t>
  </si>
  <si>
    <t>A.5.3</t>
  </si>
  <si>
    <t xml:space="preserve">PROTECCIÓN DEL PATRIMONIO CULTURAL </t>
  </si>
  <si>
    <t>A.5.4</t>
  </si>
  <si>
    <t>A.5.5</t>
  </si>
  <si>
    <t>CONSTRUCCIÓN, MANTENIMIENTO Y ADECUACIÓN DE LA INFRAESTRUCTURA ARTÍSTICA Y CULTURAL</t>
  </si>
  <si>
    <t>A.5.6</t>
  </si>
  <si>
    <t>MANTENIMIENTO Y DOTACIÓN DE BIBLIOTECAS</t>
  </si>
  <si>
    <t>A.5.6.1</t>
  </si>
  <si>
    <t>DOTACIÓN DE BIBLIOTECAS</t>
  </si>
  <si>
    <t>A.5.6.2</t>
  </si>
  <si>
    <t>MANTENIMIENTO DE BIBLIOTECAS</t>
  </si>
  <si>
    <t>A.5.7</t>
  </si>
  <si>
    <t xml:space="preserve">DOTACIÓN DE LA INFRAESTRUCTURA ARTÍSTICA Y CULTURAL  </t>
  </si>
  <si>
    <t>A.5.8</t>
  </si>
  <si>
    <t xml:space="preserve">PAGO DE INSTRUCTORES CONTRATADOS PARA LAS BANDAS MUSICALES </t>
  </si>
  <si>
    <t>A.5.9</t>
  </si>
  <si>
    <t>EJECUCIÓN DE PROGRAMAS Y PROYECTOS ARTÍSTICOS Y CULTURALES</t>
  </si>
  <si>
    <t>A.5.12</t>
  </si>
  <si>
    <t>SEGURIDAD SOCIAL DEL CREADOR Y GESTOR CULTURAL</t>
  </si>
  <si>
    <t>A.6</t>
  </si>
  <si>
    <t>SERVICIOS PÚBLICOS DIFERENTES A ACUEDUCTO ALCANTARILLADO Y ASEO (SIN INCLUIR PROYECTOS DE VIVIENDA DE INTERÉS SOCIAL)</t>
  </si>
  <si>
    <t>A.6.1</t>
  </si>
  <si>
    <t>SUBSIDIOS PARA USUARIOS DE MENORES INGRESOS - FONDO DE SOLIDARIDAD Y REDISTRIBUCIÓN DEL INGRESO</t>
  </si>
  <si>
    <t>A.6.2</t>
  </si>
  <si>
    <t xml:space="preserve">MANTENIMIENTO Y EXPANSIÓN DEL SERVICIO DE ALUMBRADO PÚBLICO </t>
  </si>
  <si>
    <t>A.6.3</t>
  </si>
  <si>
    <t>PAGO DE CONVENIOS O CONTRATOS DE SUMINISTRO DE ENERGÍA ELÉCTRICA PARA EL SERVICIO DE ALUMBRADO PÚBLICO O PARA EL MANTENIMIENTO Y EXPANSIÓN DEL SERVICIO DE ALUMBRADO PÚBLICO</t>
  </si>
  <si>
    <t>A.6.4</t>
  </si>
  <si>
    <t>A.6.5</t>
  </si>
  <si>
    <t>CONSTRUCCIÓN, ADECUACIÓN Y MANTENIMIENTO DE INFRAESTRUCTURA DE SERVICIOS PÚBLICOS</t>
  </si>
  <si>
    <t>A.6.6</t>
  </si>
  <si>
    <t>OBRAS DE ELECTRIFICACIÓN RURAL</t>
  </si>
  <si>
    <t>A.6.7</t>
  </si>
  <si>
    <t>DISTRIBUCIÓN DE GAS COMBUSTIBLE</t>
  </si>
  <si>
    <t>A.6.8</t>
  </si>
  <si>
    <t>TELEFONÍA PUBLICA CONMUTADA</t>
  </si>
  <si>
    <t>A.6.9</t>
  </si>
  <si>
    <t>TELEFONÍA LOCAL MÓVIL EN EL SECTOR RURAL</t>
  </si>
  <si>
    <t>A.7</t>
  </si>
  <si>
    <t>VIVIENDA</t>
  </si>
  <si>
    <t>A.7.1</t>
  </si>
  <si>
    <t>SUBSIDIOS PARA ADQUISICIÓN DE VIVIENDA DE INTERÉS SOCIAL</t>
  </si>
  <si>
    <t>A.7.2</t>
  </si>
  <si>
    <t>SUBSIDIOS PARA MEJORAMIENTO DE VIVIENDA DE INTERÉS SOCIAL</t>
  </si>
  <si>
    <t>A.7.3</t>
  </si>
  <si>
    <t>PLANES Y PROYECTOS DE MEJORAMIENTO DE VIVIENDA Y SANEAMIENTO BÁSICO</t>
  </si>
  <si>
    <t>A.7.4</t>
  </si>
  <si>
    <t>PLANES Y PROYECTOS DE CONSTRUCCIÓN DE VIVIENDA EN SITIO PROPIO</t>
  </si>
  <si>
    <t>A.7.5</t>
  </si>
  <si>
    <t>PLANES Y PROYECTOS PARA LA ADQUISICIÓN Y/O CONSTRUCCIÓN DE VIVIENDA</t>
  </si>
  <si>
    <t>A.7.6</t>
  </si>
  <si>
    <t>SUBSIDIOS PARA REUBICACIÓN DE VIVIENDAS ASENTADAS EN ZONAS ALTO RIESGO</t>
  </si>
  <si>
    <t>A.7.7</t>
  </si>
  <si>
    <t>PROYECTOS DE TITULACIÓN Y LEGALIZACIÓN DE PREDIOS</t>
  </si>
  <si>
    <t>A.7.8</t>
  </si>
  <si>
    <t>A.8</t>
  </si>
  <si>
    <t>AGROPECUARIO</t>
  </si>
  <si>
    <t>A.8.1</t>
  </si>
  <si>
    <t>A.8.2</t>
  </si>
  <si>
    <t>MONTAJE, DOTACIÓN Y MANTENIMIENTO DE GRANJAS EXPERIMENTALES</t>
  </si>
  <si>
    <t>A.8.3</t>
  </si>
  <si>
    <t>PROYECTOS DE CONSTRUCCIÓN Y MANTENIMIENTO DE DISTRITOS DE RIEGO Y ADECUACIÓN DE TIERRAS</t>
  </si>
  <si>
    <t>A.8.4</t>
  </si>
  <si>
    <t>PROMOCIÓN DE ALIANZAS, ASOCIACIONES U OTRAS FORMAS ASOCIATIVAS DE PRODUCTORES</t>
  </si>
  <si>
    <t>A.8.5</t>
  </si>
  <si>
    <t>PROGRAMAS Y PROYECTOS DE ASISTENCIA TÉCNICA DIRECTA RURAL</t>
  </si>
  <si>
    <t>A.8.6</t>
  </si>
  <si>
    <t>PAGO DEL PERSONAL TÉCNICO VINCULADO A LA PRESTACIÓN DEL SERVICIO DE ASISTENCIA TÉCNICA DIRECTA RURAL</t>
  </si>
  <si>
    <t>A.8.7</t>
  </si>
  <si>
    <t>CONTRATOS CELEBRADOS CON  ENTIDADES PRESTADORAS DEL SERVICIO DE ASISTENCIA TÉCNICA DIRECTA RURAL</t>
  </si>
  <si>
    <t>A.8.8</t>
  </si>
  <si>
    <t xml:space="preserve">DESARROLLO DE PROGRAMAS Y PROYECTOS PRODUCTIVOS EN EL MARCO DEL PLAN AGROPECUARIO </t>
  </si>
  <si>
    <t>A.9</t>
  </si>
  <si>
    <t>TRANSPORTE</t>
  </si>
  <si>
    <t>A.9.1</t>
  </si>
  <si>
    <t xml:space="preserve">CONSTRUCCIÓN DE VÍAS </t>
  </si>
  <si>
    <t>A.9.2</t>
  </si>
  <si>
    <t>MEJORAMIENTO DE VÍAS</t>
  </si>
  <si>
    <t>A.9.3</t>
  </si>
  <si>
    <t>REHABILITACIÓN DE VÍAS</t>
  </si>
  <si>
    <t>A.9.4</t>
  </si>
  <si>
    <t>MANTENIMIENTO RUTINARIO DE VÍAS</t>
  </si>
  <si>
    <t>A.9.5</t>
  </si>
  <si>
    <t>MANTENIMIENTO PERIÓDICO DE VÍAS</t>
  </si>
  <si>
    <t>A.9.6</t>
  </si>
  <si>
    <t>CONSTRUCCIÓN DE INSTALACIONES PORTUARIAS, FLUVIALES Y MARÍTIMAS</t>
  </si>
  <si>
    <t>A.9.7</t>
  </si>
  <si>
    <t>MANTENIMIENTO DE INSTALACIONES PORTUARIAS, FLUVIALES Y MARÍTIMAS</t>
  </si>
  <si>
    <t>A.9.8</t>
  </si>
  <si>
    <t>CONSTRUCCIÓN DE TERMINALES DE TRANSPORTE Y AEROPUERTOS</t>
  </si>
  <si>
    <t>A.9.9</t>
  </si>
  <si>
    <t>MEJORAMIENTO Y MANTENIMIENTO DE TERMINALES DE TRANSPORTE Y AEROPUERTOS</t>
  </si>
  <si>
    <t>A.9.10</t>
  </si>
  <si>
    <t>ESTUDIOS Y PREINVERSIÓN EN INFRAESTRUCTURA</t>
  </si>
  <si>
    <t>A.9.11</t>
  </si>
  <si>
    <t>COMPRA DE MAQUINARIA Y EQUIPO</t>
  </si>
  <si>
    <t>A.9.12</t>
  </si>
  <si>
    <t>INTERVENTORIA DE PROYECTOS DE CONSTRUCCIÓN Y MANTENIMIENTO DE INFRAESTRUCTURA DE TRANSPORTE</t>
  </si>
  <si>
    <t>A.9.15</t>
  </si>
  <si>
    <t>SISTEMAS DE TRANSPORTE MASIVO</t>
  </si>
  <si>
    <t>A.9.16</t>
  </si>
  <si>
    <t>PLANES DE TRÁNSITO, EDUCACIÓN, DOTACIÓN DE EQUIPOS Y SEGURIDAD VIAL</t>
  </si>
  <si>
    <t>A.9.17</t>
  </si>
  <si>
    <t>INFRAESTRUCTURA PARA TRANSPORTE NO MOTORIZADO (REDES PEATONALES Y CICLORUTAS)</t>
  </si>
  <si>
    <t>A.10</t>
  </si>
  <si>
    <t>AMBIENTAL</t>
  </si>
  <si>
    <t>A.10.1</t>
  </si>
  <si>
    <t xml:space="preserve">DESCONTAMINACIÓN DE CORRIENTES O DEPÓSITOS DE AGUA AFECTADOS POR VERTIMIENTOS </t>
  </si>
  <si>
    <t>A.10.2</t>
  </si>
  <si>
    <t xml:space="preserve">DISPOSICIÓN, ELIMINACIÓN Y RECICLAJE DE RESIDUOS LÍQUIDOS Y SÓLIDOS </t>
  </si>
  <si>
    <t>A.10.3</t>
  </si>
  <si>
    <t>CONTROL A LAS EMISIONES CONTAMINANTES DEL AIRE</t>
  </si>
  <si>
    <t>A.10.4</t>
  </si>
  <si>
    <t>MANEJO Y APROVECHAMIENTO DE CUENCAS Y MICROCUENCAS HIDROGRÁFICAS</t>
  </si>
  <si>
    <t>A.10.5</t>
  </si>
  <si>
    <t>CONSERVACIÓN DE MICROCUENCAS QUE ABASTECEN EL ACUEDUCTO, PROTECCIÓN DE FUENTES Y REFORESTACIÓN DE DICHAS CUENCAS</t>
  </si>
  <si>
    <t>A.10.6</t>
  </si>
  <si>
    <t>EDUCACIÓN AMBIENTAL NO FORMAL</t>
  </si>
  <si>
    <t>A.10.7</t>
  </si>
  <si>
    <t xml:space="preserve">ASISTENCIA TÉCNICA EN RECONVERSIÓN TECNOLÓGICA </t>
  </si>
  <si>
    <t>A.10.8</t>
  </si>
  <si>
    <t>CONSERVACIÓN, PROTECCIÓN, RESTAURACIÓN Y APROVECHAMIENTO DE RECURSOS NATURALES Y DEL MEDIO AMBIENTE</t>
  </si>
  <si>
    <t>A.10.9</t>
  </si>
  <si>
    <t>ADQUISICIÓN DE PREDIOS DE RESERVA HÍDRICA Y ZONAS DE RESERVA NATURALES</t>
  </si>
  <si>
    <t>A.10.10</t>
  </si>
  <si>
    <t>ADQUISICIÓN DE ÁREAS DE INTERÉS PARA EL ACUEDUCTO MUNICIPAL (Art. 106 Ley 1151/07)</t>
  </si>
  <si>
    <t>A.10.11</t>
  </si>
  <si>
    <t>REFORESTACIÓN Y CONTROL DE EROSIÓN</t>
  </si>
  <si>
    <t>A.10.14</t>
  </si>
  <si>
    <t>MANEJO ARTIFICIAL DE CAUDALES (RECUPERACIÓN DE LA NAVEGABILIDAD DEL RÍO,  HIDROLOGÍA, MANEJO DE INUNDACIONES, CANAL NAVEGABLE Y ESTIAJE)</t>
  </si>
  <si>
    <t>A.10.15</t>
  </si>
  <si>
    <t>COMPRA DE TIERRAS PARA PROTECCIÓN DE MICROCUENCAS ASOCIADAS AL RÍO MAGDALENA</t>
  </si>
  <si>
    <t>A.10.17</t>
  </si>
  <si>
    <t xml:space="preserve">EJECUCIÓN DE OBRAS DE REDUCCIÓN DEL RIESGO DE DESASTRES (MITIGACIÓN) EN CUENCAS HIDROGRÁFICAS </t>
  </si>
  <si>
    <t>A.11</t>
  </si>
  <si>
    <t>CENTROS DE RECLUSIÓN</t>
  </si>
  <si>
    <t>A.11.1</t>
  </si>
  <si>
    <t>A.11.2</t>
  </si>
  <si>
    <t>CONSTRUCCIÓN DE INFRAESTRUCTURA CARCELARIA</t>
  </si>
  <si>
    <t>A.11.3</t>
  </si>
  <si>
    <t>MEJORAMIENTO Y MANTENIMIENTO DE INFRAESTRUCTURA CARCELARIA</t>
  </si>
  <si>
    <t>A.11.4</t>
  </si>
  <si>
    <t>DOTACIÓN DE CENTROS CARCELARIOS</t>
  </si>
  <si>
    <t>A.11.5</t>
  </si>
  <si>
    <t>ALIMENTACIÓN PARA LAS PERSONAS DETENIDAS</t>
  </si>
  <si>
    <t>A.11.6</t>
  </si>
  <si>
    <t>TRANSPORTE DE RECLUSOS</t>
  </si>
  <si>
    <t>A.11.7</t>
  </si>
  <si>
    <t>EDUCACIÓN PARA LA REHABILITACIÓN SOCIAL</t>
  </si>
  <si>
    <t>A.11.8</t>
  </si>
  <si>
    <t>PAGO DEL PERSONAL DE LA GUARDIA PENITENCIARIA</t>
  </si>
  <si>
    <t>A.12</t>
  </si>
  <si>
    <t>PREVENCIÓN Y ATENCIÓN DE DESASTRES</t>
  </si>
  <si>
    <t>A.12.1</t>
  </si>
  <si>
    <t>ELABORACIÓN, DESARROLLO Y ACTUALIZACIÓN DE PLANES DE EMERGENCIA Y CONTINGENCIA</t>
  </si>
  <si>
    <t>A.12.2</t>
  </si>
  <si>
    <t>A.12.3</t>
  </si>
  <si>
    <t>ADECUACIÓN DE ÁREAS URBANAS Y RURALES EN ZONAS DE ALTO RIESGO</t>
  </si>
  <si>
    <t>A.12.4</t>
  </si>
  <si>
    <t>ASENTAMIENTOS ESTABLECIDOS EN ZONAS DE ALTO RIESGO</t>
  </si>
  <si>
    <t>A.12.5</t>
  </si>
  <si>
    <t>MONITOREO, EVALUACIÓN Y ZONIFICACIÓN DE RIESGO PARA FINES DE PLANIFICACIÓN</t>
  </si>
  <si>
    <t>A.12.6</t>
  </si>
  <si>
    <t>ATENCIÓN DE DESASTRES</t>
  </si>
  <si>
    <t>A.12.9</t>
  </si>
  <si>
    <t>EDUCACIÓN PARA LA PREVENCIÓN Y ATENCIÓN DE DESASTRES CON FINES DE CAPACITACIÓN Y PREPARACIÓN.</t>
  </si>
  <si>
    <t>A.12.10</t>
  </si>
  <si>
    <t>INVERSIÓNES EN INFRAESTRUCTURA FÍSICA PARA PREVENCIÓN Y REFORZAMIENTO ESTRUCTURAL.</t>
  </si>
  <si>
    <t>A.12.11</t>
  </si>
  <si>
    <t>DOTACIÓN DE MAQUINAS Y EQUIPOS PARA LOS CUERPOS DE BOMBEROS OFICIALES</t>
  </si>
  <si>
    <t>A.12.12</t>
  </si>
  <si>
    <t>CONTRATOS CELEBRADOS CON CUERPOS DE BOMBEROS PARA LA PREVENCIÓN Y CONTROL DE INCENDIOS</t>
  </si>
  <si>
    <t>A.12.15</t>
  </si>
  <si>
    <t>PAGO DE DÉFICIT DE INVERSIÓN EN PREVENCIÓN Y ATENCIÓN DE DESASTRES</t>
  </si>
  <si>
    <t>A.12.16</t>
  </si>
  <si>
    <t xml:space="preserve">ADQUISICIÓN DE BIENES E INSUMOS PARA LA ATENCIÓN DE LA POBLACIÓN AFECTADA POR DESASTRES    </t>
  </si>
  <si>
    <t>A.12.17</t>
  </si>
  <si>
    <t>INFRAESTRUCTURA DE DEFENSA CONTRA LAS INUNDACIONES</t>
  </si>
  <si>
    <t>A.12.18</t>
  </si>
  <si>
    <t>PLAN PARA LA GESTIÓN DEL RIESGO DE DESASTRES</t>
  </si>
  <si>
    <t>A.12.19</t>
  </si>
  <si>
    <t>SISTEMAS INTEGRADOS DE INFORMACIÓN PARA LA GESTIÓN DEL RIESGO DE DESASTRES</t>
  </si>
  <si>
    <t>A.12.20</t>
  </si>
  <si>
    <t>CAPACIDAD COMUNITARIAS PARA LA GESTIÓN DEL RIESGO DE DESASTRES</t>
  </si>
  <si>
    <t>A.12.21</t>
  </si>
  <si>
    <t xml:space="preserve">ASEGURAMIENTO DE BIENES PÚBLICOS CONTRA DESASTRES </t>
  </si>
  <si>
    <t>A.13</t>
  </si>
  <si>
    <t>PROMOCIÓN DEL DESARROLLO</t>
  </si>
  <si>
    <t>A.13.1</t>
  </si>
  <si>
    <t>PROMOCIÓN DE ASOCIACIONES Y ALIANZAS PARA EL DESARROLLO EMPRESARIAL E INDUSTRIAL</t>
  </si>
  <si>
    <t>A.13.2</t>
  </si>
  <si>
    <t>PROMOCIÓN DE CAPACITACIÓN PARA EMPLEO</t>
  </si>
  <si>
    <t>A.13.3</t>
  </si>
  <si>
    <t>FOMENTO Y APOYO A LA APROPIACIÓN DE TECNOLOGÍA EN PROCESOS EMPRESARIALES</t>
  </si>
  <si>
    <t>A.13.4</t>
  </si>
  <si>
    <t>ASISTENCIA TÉCNICA EN PROCESOS DE PRODUCCIÓN, DISTRIBUCIÓN Y COMERCIALIZACIÓN Y ACCESO A FUENTES DE FINANCIACIÓN</t>
  </si>
  <si>
    <t>A.13.5</t>
  </si>
  <si>
    <t>PROMOCIÓN DEL DESARROLLO TURÍSTICO</t>
  </si>
  <si>
    <t>A.13.6</t>
  </si>
  <si>
    <t>CONSTRUCCIÓN, MEJORAMIENTO Y MANTENIMIENTO DE INFRAESTRUCTURA FÍSICA</t>
  </si>
  <si>
    <t>A.13.7</t>
  </si>
  <si>
    <t>ADQUISICIÓN DE MAQUINARIA Y EQUIPO</t>
  </si>
  <si>
    <t>A.13.8</t>
  </si>
  <si>
    <t>FONDOS DESTINADOS A BECAS, SUBSIDIOS Y CRÉDITOS EDUCATIVOS UNIVERSITARIOS (LEY 1012 DE 2006)</t>
  </si>
  <si>
    <t>A.13.11</t>
  </si>
  <si>
    <t>PROYECTOS INTEGRALES DE CIENCIA, TECNOLOGÍA E INNOVACIÓN</t>
  </si>
  <si>
    <t>A.14</t>
  </si>
  <si>
    <t>ATENCIÓN A GRUPOS VULNERABLES - PROMOCIÓN SOCIAL</t>
  </si>
  <si>
    <t>A.14.1</t>
  </si>
  <si>
    <t>PROTECCIÓN INTEGRAL A LA PRIMERA INFANCIA</t>
  </si>
  <si>
    <t>A.14.2</t>
  </si>
  <si>
    <t>PROTECCIÓN INTEGRAL DE LA NIÑEZ</t>
  </si>
  <si>
    <t>A.14.3</t>
  </si>
  <si>
    <t>PROTECCIÓN INTEGRAL A LA ADOLESCENCIA</t>
  </si>
  <si>
    <t>A.14.4</t>
  </si>
  <si>
    <t>ATENCIÓN Y APOYO AL ADULTO MAYOR</t>
  </si>
  <si>
    <t>A.14.5</t>
  </si>
  <si>
    <t xml:space="preserve">ATENCIÓN Y APOYO A MADRES/PADRES CABEZA DE HOGAR  </t>
  </si>
  <si>
    <t>A.14.6</t>
  </si>
  <si>
    <t xml:space="preserve">ATENCIÓN Y APOYO A LA POBLACIÓN DESPLAZADA POR LA VIOLENCIA </t>
  </si>
  <si>
    <t>A.14.7</t>
  </si>
  <si>
    <t>PROGRAMAS DE DISCAPACIDAD ( EXLCUYENDO ACCIONES DE SALUD PÚBLICA)</t>
  </si>
  <si>
    <t>A.14.8</t>
  </si>
  <si>
    <t>ATENCIÓN Y APOYO A LA POBLACIÓN REINSERTADA</t>
  </si>
  <si>
    <t>A.14.9</t>
  </si>
  <si>
    <t>ATENCIÓN Y APOYO A LOS GRUPOS INDÍGENAS</t>
  </si>
  <si>
    <t>A.14.10</t>
  </si>
  <si>
    <t>ATENCIÓN Y APOYO A LOS GRUPOS AFROCOLOMBIANOS</t>
  </si>
  <si>
    <t>A.14.11</t>
  </si>
  <si>
    <t xml:space="preserve">ATENCIÓN Y APOYO AL PUEBLO ROM </t>
  </si>
  <si>
    <t>A.14.13</t>
  </si>
  <si>
    <t>PROGRAMAS DISEÑADOS  PARA LA SUPERACIÓN DE LA POBREZA  EXTREMA EN EL MARCO DE LA RED JUNTOS - FAMILIAS EN ACCIÓN</t>
  </si>
  <si>
    <t>A.14.17</t>
  </si>
  <si>
    <t>ATENCIÓN Y APOYO A LA POBLACIÓN L.G.T.B.</t>
  </si>
  <si>
    <t>A.14.18</t>
  </si>
  <si>
    <t>PROTECCIÓN INTEGRAL A LA JUVENTUD</t>
  </si>
  <si>
    <t>A.15</t>
  </si>
  <si>
    <t xml:space="preserve">EQUIPAMIENTO </t>
  </si>
  <si>
    <t>A.15.1</t>
  </si>
  <si>
    <t>PREINVERSIÓN DE INFRAESTRUCTURA</t>
  </si>
  <si>
    <t>A.15.2</t>
  </si>
  <si>
    <t>CONSTRUCCIÓN DE DEPENDENCIAS DE LA ADMINISTRACIÓN</t>
  </si>
  <si>
    <t>A.15.3</t>
  </si>
  <si>
    <t>MEJORAMIENTO Y MANTENIMIENTO DE DEPENDENCIAS DE LA ADMINISTRACIÓN</t>
  </si>
  <si>
    <t>A.15.4</t>
  </si>
  <si>
    <t>CONSTRUCCIÓN DE PLAZAS DE MERCADO, MATADEROS, CEMENTERIOS Y MOBILIARIOS DEL ESPACIO PÚBLICO</t>
  </si>
  <si>
    <t>A.15.5</t>
  </si>
  <si>
    <t>MEJORAMIENTO Y MANTENIMIENTO DE PLAZAS DE MERCADO, MATADEROS, CEMENTERIOS Y MOBILIARIOS DEL ESPACIO PÚBLICO</t>
  </si>
  <si>
    <t>A.15.9</t>
  </si>
  <si>
    <t>CONSTRUCCIÓN DE ZONAS VERDES, PARQUES, PLAZAS Y PLAZOLETAS</t>
  </si>
  <si>
    <t>A.15.10</t>
  </si>
  <si>
    <t>MEJORAMIENTO Y MANTENIMIENTO DE ZONAS VERDES, PARQUES, PLAZAS Y PLAZOLETAS</t>
  </si>
  <si>
    <t>A.16</t>
  </si>
  <si>
    <t>DESARROLLO COMUNITARIO</t>
  </si>
  <si>
    <t>A.16.1</t>
  </si>
  <si>
    <t>PROGRAMAS DE CAPACITACIÓN, ASESORÍA Y ASISTENCIA TÉCNICA PARA CONSOLIDAR PROCESOS DE PARTICIPACIÓN CIUDADANA Y CONTROL SOCIAL</t>
  </si>
  <si>
    <t>A.16.2</t>
  </si>
  <si>
    <t>PROCESOS DE ELECCIÓN DE CIUDADANOS A LOS ESPACIOS DE PARTICIPACIÓN CIUDADANA</t>
  </si>
  <si>
    <t>A.16.3</t>
  </si>
  <si>
    <t xml:space="preserve">CAPACITACIÓN A LA COMUNIDAD SOBRE PARTICIPACIÓN EN LA GESTIÓN PÚBLICA </t>
  </si>
  <si>
    <t>A.16.8</t>
  </si>
  <si>
    <t>PAGO DE DÉFICIT DE INVERSIÓN EN DESARROLLO COMUNITARIO</t>
  </si>
  <si>
    <t>A.17</t>
  </si>
  <si>
    <t>FORTALECIMIENTO INSTITUCIONAL</t>
  </si>
  <si>
    <t>A.17.1</t>
  </si>
  <si>
    <t>PROCESOS INTEGRALES DE EVALUACIÓN INSTITUCIONAL Y REORGANIZACIÓN ADMINISTRATIVA</t>
  </si>
  <si>
    <t>A.17.2</t>
  </si>
  <si>
    <t>PROGRAMAS DE CAPACITACIÓN Y ASISTENCIA TÉCNICA ORIENTADOS AL DESARROLLO EFICIENTE DE LAS COMPETENCIAS DE LEY</t>
  </si>
  <si>
    <t>A.17.3</t>
  </si>
  <si>
    <t>PAGO DE INDEMNIZACIONES ORIGINADAS EN PROGRAMAS DE SANEAMIENTO FISCAL Y FINANCIERO - LEY 617 DE 2000</t>
  </si>
  <si>
    <t>A.17.4</t>
  </si>
  <si>
    <t>PAGO DE DÉFICIT FISCAL, DE PASIVO LABORAL Y PRESTACIONAL EN PROGRAMAS DE SANEAMIENTO FISCAL Y FINANCIERO</t>
  </si>
  <si>
    <t>A.17.5</t>
  </si>
  <si>
    <t>FINANCIACIÓN DE ACUERDOS DE RESTRUCTURACIÓN DE PASIVOS</t>
  </si>
  <si>
    <t>A.17.6</t>
  </si>
  <si>
    <t>ACTUALIZACIÓN DEL SISBEN</t>
  </si>
  <si>
    <t>A.17.7</t>
  </si>
  <si>
    <t>ESTRATIFICACIÓN SOCIOECONÓMICA</t>
  </si>
  <si>
    <t>A.17.8</t>
  </si>
  <si>
    <t>ACTUALIZACIÓN CATASTRAL</t>
  </si>
  <si>
    <t>A.17.9</t>
  </si>
  <si>
    <t>ELABORACIÓN Y ACTUALIZACIÓN DEL PLAN DE DESARROLLO</t>
  </si>
  <si>
    <t>A.17.10</t>
  </si>
  <si>
    <t>ELABORACIÓN Y ACTUALIZACIÓN DEL PLAN DE ORDENAMIENTO TERRITORIAL</t>
  </si>
  <si>
    <t>A.18</t>
  </si>
  <si>
    <t>JUSTICIA Y SEGURIDAD</t>
  </si>
  <si>
    <t>A.18.1</t>
  </si>
  <si>
    <t>PAGO DE INSPECTORES DE POLICÍA</t>
  </si>
  <si>
    <t>A.18.2</t>
  </si>
  <si>
    <t>CONTRATACIÓN DE SERVICIOS ESPECIALES DE POLICÍA EN CONVENIO CON LA POLICÍA NACIÓNAL</t>
  </si>
  <si>
    <t>A.18.3</t>
  </si>
  <si>
    <t>PAGO DE COMISARIOS DE FAMILIA, MÉDICOS, PSICÓLOGOS Y TRABAJADORES SOCIALES DE LAS COMISARÍAS DE FAMILIA.</t>
  </si>
  <si>
    <t>A.18.4</t>
  </si>
  <si>
    <t>FONDO DE SEGURIDAD DE LAS ENTIDADES TERRITORIALES - FONSET (LEY 1421 DE 2010)</t>
  </si>
  <si>
    <t>A.18.8</t>
  </si>
  <si>
    <t>PLAN DE ACCIÓN DE DERECHOS HUMANOS Y DIH</t>
  </si>
  <si>
    <t>A.18.9</t>
  </si>
  <si>
    <t xml:space="preserve">CONSTRUCCIÓN DE PAZ Y CONVIVENCIA FAMILIAR </t>
  </si>
  <si>
    <t>AGUA POTABLE Y SANEAMIENTO BÁSICO</t>
  </si>
  <si>
    <t>SERVICIOS PÚBLICOS DIFERENTES A ACUEDUCTO ALCANTARILLADO Y ASEO</t>
  </si>
  <si>
    <t>Concepto</t>
  </si>
  <si>
    <t>Educacion</t>
  </si>
  <si>
    <t>salud</t>
  </si>
  <si>
    <t>Agua</t>
  </si>
  <si>
    <t>Deporte</t>
  </si>
  <si>
    <t>Cultura</t>
  </si>
  <si>
    <t>Vivienda</t>
  </si>
  <si>
    <t>Agropecuario</t>
  </si>
  <si>
    <t>Transporte</t>
  </si>
  <si>
    <t>Ambiental</t>
  </si>
  <si>
    <t>Centros</t>
  </si>
  <si>
    <t>Prevencion</t>
  </si>
  <si>
    <t>Promocion</t>
  </si>
  <si>
    <t>Atencion</t>
  </si>
  <si>
    <t>Equipamiento</t>
  </si>
  <si>
    <t>Comunitario</t>
  </si>
  <si>
    <t>Fortalecimiento</t>
  </si>
  <si>
    <t>Justicia</t>
  </si>
  <si>
    <t>EJE TEMÁTICO – UNIDOS POR UNA COLOMBIA MEJOR TENDREMOS DESARROLLO SOCIAL  INCLUYENTE.</t>
  </si>
  <si>
    <t>SECTOR EDUCACION</t>
  </si>
  <si>
    <t>A ESTUDIAR</t>
  </si>
  <si>
    <t>NUNCA ES TARDE</t>
  </si>
  <si>
    <t>UNIDOS HASTA OBTENER EL GRADO ONCE</t>
  </si>
  <si>
    <t>ESTUDIANTES CON CALIDAD</t>
  </si>
  <si>
    <t>CONSOLIDAR LOS LAZOS DE UNIÓN ENTRE PROFESORES Y ALUMNOS</t>
  </si>
  <si>
    <t>EXALTACIÓN MEJOR  DOCENTE</t>
  </si>
  <si>
    <t>SECTOR SALUD</t>
  </si>
  <si>
    <t>FONDO LOCAL DE SALUD</t>
  </si>
  <si>
    <t xml:space="preserve">ASEGURAMIENTO (RÉGIMEN SUBSIDIADO) </t>
  </si>
  <si>
    <t>SALUD PÚBLICA</t>
  </si>
  <si>
    <t>PRESTACIÓN DEL SERVICIO Y  VIGILANCIA ( AUDITORÍA)</t>
  </si>
  <si>
    <t>RIESGOS PROFESIONALES</t>
  </si>
  <si>
    <t>PROMOCIÓN DE LA SALUD</t>
  </si>
  <si>
    <t>ACTUALIZACIÓN DE LOS SISTEMAS DE  CONTROL Y VIGILANCIA DE SALUD</t>
  </si>
  <si>
    <t>SECTOR AGUA POTABLE Y SANEAMIENTO BÁSICO</t>
  </si>
  <si>
    <t>UNIDOS POR MEJORAR LOS SERVICIOS PÚBLICOS DE COLOMBIA</t>
  </si>
  <si>
    <t>IMPLEMENTACIÓN DEL PROGRAMA DE RESIDUOS SÓLIDOS CON SELECCIÓN EN LA FUENTE</t>
  </si>
  <si>
    <t xml:space="preserve">CONSTRUCCIÓN, REPOSICIÓN Y/O MANTENIMIENTO DE ACUEDUCTOS </t>
  </si>
  <si>
    <t>CONSTRUCCIÓN DE UNIDADES SANITARIAS EN EL SECTOR RURAL Y URBANO.</t>
  </si>
  <si>
    <t>SECTOR DEPORTE, RECREACIÓN Y APROVECHAMIENTO DEL TIEMPO LIBRE.</t>
  </si>
  <si>
    <t>COLOMBIA CON CUERPO Y MENTE SANA</t>
  </si>
  <si>
    <t>MEJORAR LOS PARQUES DEL MUNICIPIO</t>
  </si>
  <si>
    <t>CONSTRUCCIÓN Y MANTENIMIENTO DE POLIDEPORTIVOS URBANOS Y RURALES</t>
  </si>
  <si>
    <t>APOYO A ESCUELAS DE FORMACIÓN DEPORTIVA</t>
  </si>
  <si>
    <t>DOTACIÓN DE IMPLEMENTOS DEPORTIVOS NECESARIOS PARA LA ENSEÑANZA Y PRÁCTICA DEL DEPORTE</t>
  </si>
  <si>
    <t xml:space="preserve">OLIMPIADAS DEPORTIVAS RURALES Y URBANOS “YESID GAMBOA CHALA” </t>
  </si>
  <si>
    <t>JORNADAS LÚDICO RECREATIVAS DE APROVECHAMIENTO DEL TIEMPO LIBRE</t>
  </si>
  <si>
    <t>SIN LIMITACIÓN PARA LA PRÁCTICA DEL DEPORTE</t>
  </si>
  <si>
    <t>PARTICIPACIÓN EN EVENTOS DE CARÁCTER COMPETITIVO A NIVEL DEPARTAMENTAL Y NACIONAL</t>
  </si>
  <si>
    <t>EXALTACIÓN A NUESTROS DEPORTISTAS TALENTO</t>
  </si>
  <si>
    <t>CAPACITACIÓN A MONITORES, Y ÁRBITROS EN DIFERENTES DISCIPLINAS DEPORTIVAS</t>
  </si>
  <si>
    <t>FESTIVAL DE COMETAS EN EL MUNICIPIO</t>
  </si>
  <si>
    <t>SECTOR CULTURA</t>
  </si>
  <si>
    <t>LA CULTURA NOS UNE</t>
  </si>
  <si>
    <t>CONSTRUCCIÓN  CASA DE LA CULTURA EN LA ZONA URBANA</t>
  </si>
  <si>
    <t>CONSTRUCCIÓN Y/O MEJORAMIENTO DE SALÓN CULTURAL EN ZONA RURAL</t>
  </si>
  <si>
    <t>IMPLEMENTACIÓN Y MEJORAMIENTO  DE BIBLIOTECAS VIRTUALES</t>
  </si>
  <si>
    <t>DOTACIÓN ESCUELAS DE FORMACIÓN ARTÍSTICA</t>
  </si>
  <si>
    <t>FUNCIONAMIENTO DE ESCUELAS DE FORMACIÓN ARTÍSTICA</t>
  </si>
  <si>
    <t>APOYO  A LA SEMANA CULTURAL DE LAS INSTITUCIONES EDUCATIVAS</t>
  </si>
  <si>
    <t>UNIDOS POR LA LUDICA</t>
  </si>
  <si>
    <t>CELEBRACIÓN DEL CENTENARIO DE COLOMBIA HUILA</t>
  </si>
  <si>
    <t>REALIZACIÓN DE EVENTOS ARTÍSTICOS</t>
  </si>
  <si>
    <t>VINCULACIÓN DE ESTUDIANTES DE MEDIA VOCACIONAL A PROCESOS CULTURALES DEL  MUNICIPIO</t>
  </si>
  <si>
    <t>CELEBRACIÓN DEL FESTIVAL DEL RETORNO EN HONOR A LA VIRGEN DE LAS MERCEDES</t>
  </si>
  <si>
    <t>REALIZACIÓN DEL PLAN DE LECTURA Y BIBLIOTECAS</t>
  </si>
  <si>
    <t>PROYECCIÓN DE CINE AL PARQUE</t>
  </si>
  <si>
    <t>FOMENTO  Y ÉNFASIS EN LA ENSEÑANZA DE LA HISTORIA DE COLOMBIA HUILA Y SU PATRIMONIO CULTURAL</t>
  </si>
  <si>
    <t>SECTOR CENTROS CARCELARIOS</t>
  </si>
  <si>
    <t>CIUDADANOS Y AUTORIDAD UNIDOS CON RESPONSABILIDAD</t>
  </si>
  <si>
    <t>SECTOR GRUPOS VULNERABLES</t>
  </si>
  <si>
    <t>TODOS SOMOS HUMANOS POR UNA COLOMBIA MEJOR</t>
  </si>
  <si>
    <t>BRINDAR ATENCIÓN INTEGRAL A LOS ANCIANOS DEL MUNICIPIO</t>
  </si>
  <si>
    <t>CONTROLAR EL PROGRAMA DE SUBSIDIO A LAS PERSONAS MAYORES.</t>
  </si>
  <si>
    <t>FORMULAR PROYECTOS PARA LA CONSTRUCCIÓN DE SALÓN PARA PERSONAS EN SITUACIÓN DE DISCAPACIDAD</t>
  </si>
  <si>
    <t>APOYAR LOS HOGARES COMUNITARIOS</t>
  </si>
  <si>
    <t xml:space="preserve">ADECUAR UN SITIO ESPECIAL PARA LA PRIMERA INFANCIA (NIÑ@S ENTRE 1 Y 5 AÑOS) DENTRO DE LA BIBLIOTECA MUNICIPAL </t>
  </si>
  <si>
    <t>CAPACITAR EN PROYECTOS PRODUCTIVOS</t>
  </si>
  <si>
    <t>IDENTIFICAR LOS GRUPOS DE LGTBI EXISTENTES EN EL MUNICIPIO.</t>
  </si>
  <si>
    <t>SECTOR JUSTICIA</t>
  </si>
  <si>
    <t>COLOMBIA SEGURA</t>
  </si>
  <si>
    <t>FORTALECER EL FUNCIONAMIENTO LA COMISARIA DE FAMILIA</t>
  </si>
  <si>
    <t>PROGRAMA INTEGRAL PARA LA ATENCIÓN EN SEGURIDAD CIUDADANA, MEDIANTE EL FONDO DE SEGURIDAD.</t>
  </si>
  <si>
    <t>ADQUISICIÓN DE EQUIPOS PARA SEGURIDAD</t>
  </si>
  <si>
    <t>VINCULACIÓN AL PROGRAMA DE VÍCTIMAS DE LA PRESIDENCIA DE LA REPÚBLICA.</t>
  </si>
  <si>
    <t>EJE TEMÁTICO - UNIDOS POR UNA COLOMBIA MEJOR TENDREMOS DESARROLLO FÍSICO ESPACIAL PARA UN MEJOR HÁBITAT.</t>
  </si>
  <si>
    <t>SECTOR VIVIENDA</t>
  </si>
  <si>
    <t>MEJORAMIENTO DE VIVIENDA EN EL CASCO URBANO Y RURAL.</t>
  </si>
  <si>
    <t>GESTIÓN DE PROYECTOS PARA LA CONSTRUCCIÓN DE VIVIENDA NUEVA EN EL MUNICIPIO Y EN EL SECTOR RURAL</t>
  </si>
  <si>
    <t>SECTOR TRANSPORTE</t>
  </si>
  <si>
    <t>UNIDOS, COLOMBIA SALE ADELANTE</t>
  </si>
  <si>
    <t>CEMENTAR LAS VÍAS URBANAS DEL MUNICIPIO</t>
  </si>
  <si>
    <t>REALIZAR BARRERAS DE CONTENCIÓN A TRAVÉS DE GAVIONES PARA EL PUENTE EL MILAGRO FRENTE AL PUEBLO PARA EVITAR DESASTRES</t>
  </si>
  <si>
    <t>CEMENTAR LAS CALLES EN LOS CENTROS POBLADOS</t>
  </si>
  <si>
    <t>SECTOR EQUIPAMIENTO E INFRAESTRUCTURA MUNICIPAL</t>
  </si>
  <si>
    <t xml:space="preserve">COLOMBIA CON INFRAESTRUCTURA FÍSICA FUNCIONAL  </t>
  </si>
  <si>
    <t>MANTENIMIENTO Y AMPLIACIÓN DE LA SEDE ADMINISTRATIVA</t>
  </si>
  <si>
    <t>CONSTRUCCIÓN DE PLAZOLETA DE COMIDAS</t>
  </si>
  <si>
    <t>EMBELLECIMIENTO Y ORNATO DE PARQUES</t>
  </si>
  <si>
    <t>SECTOR AMBIENTE NATURAL.</t>
  </si>
  <si>
    <t>MÁS VIDA A LA NATURALEZA</t>
  </si>
  <si>
    <t>ADQUISICIÓN DE PREDIOS ESTRATÉGICOS EN NACIMIENTO DE FUENTES HÍDRICAS</t>
  </si>
  <si>
    <t>REFORESTACIÓN CON ESPECIES NATIVAS EN ZONAS DE RESERVA</t>
  </si>
  <si>
    <t>IMPLEMENTACIÓN DE LA RED ECOLÓGICA Y VIGÍAS ECOLÓGICOS</t>
  </si>
  <si>
    <t>PROGRAMA COMPLEMENTARIEDAD EN EDUCACIÓN AMBIENTAL FORMAL REALIZADO POR LAS INSTITUCIONES EDUCATIVAS</t>
  </si>
  <si>
    <t>IMPLEMENTAR PROYECTOS QUE PERMITA RESTITUIR Y RECUPERAR LAS RONDAS Y LAS ZONAS DE PROTECCIÓN DE LAS FUENTES HÍDRICAS QUE SEGÚN LA CAM FUERON UTILIZADAS INDEBIDAMENTE</t>
  </si>
  <si>
    <t>SECTOR GESTIÓN DEL RIESGO.</t>
  </si>
  <si>
    <t>COLOMBIA PREVENIDA</t>
  </si>
  <si>
    <t>REALIZAR ACCIONES QUE PERMITAN MITIGAR EL RIESGO ANTE POSIBLES AMENAZAS NATURALES Y POSIBLES INCENDIOS FORESTALES</t>
  </si>
  <si>
    <t>CAPACITAR A LA COMUNIDAD EN LA PREVENCIÓN Y ATENCIÓN DE DESASTRES</t>
  </si>
  <si>
    <t>SECTOR OTROS SERVICIOS PÚBLICOS DIFERENTES A ACUEDUCTO, ALCANTARILLADO Y ASEO.</t>
  </si>
  <si>
    <t>COLOMBIA CON SERVICIOS</t>
  </si>
  <si>
    <t>FORMULAR EL PROYECTO DE  ELECTRIFICACIÓN RURAL</t>
  </si>
  <si>
    <t>FORMULAR PROYECTOS PARA LA IMPLEMENTACIÓN DE NUEVAS TECNOLOGÍAS EN ALUMBRADO PÚBLICO</t>
  </si>
  <si>
    <t>FORMULAR PROYECTO PARA AUMENTAR LA COBERTURA DE GAS RURAL</t>
  </si>
  <si>
    <t>EJE TEMÁTICO - UNIDOS POR UNA COLOMBIA MEJOR HABRÁ COMPETIVIDAD, PRODUCTIVIDAD Y GENERACIÓN DE INGRESOS.</t>
  </si>
  <si>
    <t>SECTOR AGROPECUARIO</t>
  </si>
  <si>
    <t>UNIDOS,  PORQUE EL CAMPO ES DE TODOS</t>
  </si>
  <si>
    <t>ASISTIR TÉCNICAMENTE  A CULTIVADORES DE FRUTA</t>
  </si>
  <si>
    <t>REALIZAR PROYECTOS DE HUERTA CASERA</t>
  </si>
  <si>
    <t>RENOVAR Y AMPLIAR ÁREA SEMBRADA DE CAFÉ</t>
  </si>
  <si>
    <t>PROMOCIONAR, Y/O PARTICIPAR Y/O FINANCIAR PROYECTOS ÁREA RURAL</t>
  </si>
  <si>
    <t>CAPACITAR EMPRESARIALMENTE A LA MUJER RURAL</t>
  </si>
  <si>
    <t>APOYAR EL MEJORAMIENTO GENÉTICO Y REPOBLAMIENTO BOVINO.</t>
  </si>
  <si>
    <t>CAPACITAR A GRUPOS ASOCIATIVOS DEL SECTOR AGROPECUARIO</t>
  </si>
  <si>
    <t>GESTIONAR CRÉDITO A MICROEMPRESARIOS SECTOR AGROPECUARIO</t>
  </si>
  <si>
    <t>REALIZAR UNA VEZ POR AÑO EL DÍA DEL CAMPESINO COMO MOTIVACIÓN INSTITUCIONAL</t>
  </si>
  <si>
    <t>ALIANZAS ESTRATÉGICAS PARA EL FORTALECIMIENTO DE LA REGIÓN</t>
  </si>
  <si>
    <t>PROGRAMA INTEGRAL DE DESARROLLO RURAL CON ENFOQUE TERRITORIAL – PIDERT.</t>
  </si>
  <si>
    <t>SECTOR TURISMO</t>
  </si>
  <si>
    <t>UNIDOS POR UNA COLOMBIA ATRACTIVA Y TURÍSTICA</t>
  </si>
  <si>
    <t>MANTENIMIENTO Y/O RECUPERACIÓN DE SITIOS TURÍSTICOS DE NUESTRO MUNICIPIO</t>
  </si>
  <si>
    <t>IMPLEMENTACIÓN DE UN PROGRAMA DE CONTENIDO TURÍSTICO A TRAVÉS DEL SENA</t>
  </si>
  <si>
    <t>IMPULSAR PROGRAMAS DE CAPACITACIÓN PARA EL DESARROLLO DE AGRO Y ECOTURISMO</t>
  </si>
  <si>
    <t>REALIZAR EL PLAN FACHADAS Y ANDENES ZONA URBANA Y RURAL</t>
  </si>
  <si>
    <t>EMBELLECER Y HACER OBRAS DE ORNATO AL PARQUE CENTRAL</t>
  </si>
  <si>
    <t>EJE TEMÁTICO – UNIDOS POR UNA COLOMBIA MEJOR FORTALECEREMOS NUESTRAS INSTITUCIONES Y APOYAREMOS LA PARTICIPACIÓN Y CONVIVENCIA CIUDADANA.</t>
  </si>
  <si>
    <t>SECTOR FORTALECIMIENTO INSTITUCIONAL.</t>
  </si>
  <si>
    <t xml:space="preserve">DESARROLLO INSTITUCIONAL, POR UNA COLOMBIA MEJOR </t>
  </si>
  <si>
    <t>INCREMENTAR LOS RECAUDOS DE IMPUESTOS MUNICIPALES</t>
  </si>
  <si>
    <t>PROGRAMA VENTA DE EJIDOS</t>
  </si>
  <si>
    <t>ACTUALIZACIÓN CATASTRAL RURAL</t>
  </si>
  <si>
    <t>REDUCIR LOS GASTOS DE FUNCIONAMIENTO DE LA ADMINISTRACIÓN</t>
  </si>
  <si>
    <t>CONTINUAR CON LA IMPLEMENTACIÓN DE GOBIERNO EN LÍNEA</t>
  </si>
  <si>
    <t>ACTUALIZAR LA BASE DEL SISTEMA PASIVOCOL</t>
  </si>
  <si>
    <t>REORGANIZACIÓN ADMINISTRATIVA</t>
  </si>
  <si>
    <t>SECTOR PROMOCIÓN DEL DESARROLLO.</t>
  </si>
  <si>
    <t>LA ACCIÓN COMUNAL COMO LÍDER, POR UNA COLOMBIA MEJOR</t>
  </si>
  <si>
    <t>EVENTOS DE INTEGRACIÓN  A LÍDERES DE ACCIÓN COMUNAL</t>
  </si>
  <si>
    <t>CONTINUAR PROMOVIENDO LA PARTICIPACIÓN CIUDADANA, EN LAS DECISIONES  IMPORTANTES DEL MUNICIPIO</t>
  </si>
  <si>
    <t>ACOMPAÑAMIENTO PROCESO DE ELECCIÓN  DIGNATARIOS DE LAS JUNTAS DE ACCIÓN COMUNAL</t>
  </si>
  <si>
    <t>REALIZAR JORNADAS DE SOCIALIZACIÓN Y RENDICIÓN DE CUENTAS SOBRE EL PLAN DE DESARROLLO</t>
  </si>
  <si>
    <t>REALIZAR SEMINARIOS Y CAPACITACIÓN A LÍDERES COMUNITARIOS</t>
  </si>
  <si>
    <t>FORMULAR PROYECTOS PARA CREAR Y/O PONER EN MARCHA LA EMISORA COMUNITARIA Y ASÍ MANTENER COMUNICADA LA COMUNIDAD INCLUSO SI SE LLEGARA A PRESENTAR EMERGENCIAS</t>
  </si>
  <si>
    <t>ESTRUCTURAR Y EDITAR UN PERIÓDICO</t>
  </si>
  <si>
    <t>SECTOR TECNOLOGÍAS DE LA INFORMACIÓN Y LAS TELECOMUNICACIONES</t>
  </si>
  <si>
    <t>COLOMBIA UNIDA POR LAS TIC.</t>
  </si>
  <si>
    <t>REALIZAR CONVENIOS CON EL DEPARTAMENTO Y/O LA NACIÓN Y/O OTRAS ENTIDADES PÚBLICAS O PRIVADAS QUE PERMITA BRINDAR CAPACITACIONES A LOS ESTUDIANTES, PROFESORES Y COMUNIDAD EN GENERAL CON EL FIN DE QUE CONOZCAN MÁS SOBRE LAS  TIC.</t>
  </si>
  <si>
    <t>GESTIONAR RECURSOS PARA LA IMPLEMENTACIÓN DE TECNOLOGÍAS DE LA INFORMACIÓN Y LAS TELECOMUNICACIONES TIC, EN NUESTRO MUNICIPIO</t>
  </si>
  <si>
    <t>10.000.000</t>
  </si>
  <si>
    <t>AUMENTAR LA COBERTURA BRUTA EN EDUCACION BASICA</t>
  </si>
  <si>
    <t>AUMENTAR LA COBERTURA EN EDUCACION BASICA EN DOS (2) PUNTOS</t>
  </si>
  <si>
    <t>(NO DE ALUMNOS MATRICULADOS)/(NO DE NINOS EN EDAD ESCOLAR)</t>
  </si>
  <si>
    <t xml:space="preserve">AUMENTAR LA DOTACION DE IMPLEMENTOS NECESARIOS PARA LA ENSENANZAS </t>
  </si>
  <si>
    <t>DOTAR EL 100% DE INSTITUCIONES O CENTROS EDUCATIVOS DOTADOS CON IMPLEMENTOS NECESARIOS PARA LA ENSENANZA</t>
  </si>
  <si>
    <t>ND</t>
  </si>
  <si>
    <t>GESTIONAR PROYECTOS QUE CONLLEVEN AL ESTUDIO, DISEÑO, CONSTRUCCIÓN Y/O MANTENIMIENTO Y/O AMPLIACIÓN DE INFRAESTRUCTURA EDUCATIVA.</t>
  </si>
  <si>
    <t>ESTRUCTURA DE TRES (3) PROYECTOS QUE CONLLEVEN AL ESTUDIO, DISEÑO, CONSTRUCCIÓN Y/O MANTENIMIENTO Y/O AMPLIACIÓN DE INFRAESTRUCTURA EDUCATIVA.</t>
  </si>
  <si>
    <t>AUMENTAR EL NÚMERO DE ESTUDIANTES EN ESTABLECIMIENTOS EDUCATIVOS OFICIALES BENEFICIADOS CON GRATUIDAD.</t>
  </si>
  <si>
    <t>AUMENTAR EL NÚMERO DE ESTUDIANTES ATENDIDOS CON ESTRATEGIAS FLEXIBLES Y PERTINENTES ACORDE CON SUS NECESIDADES</t>
  </si>
  <si>
    <t>AUMENTAR EN 2% EL NÚMERO DE ESTUDIANTES DE ESTABLECIMIENTOS EDUCATIVOS OFICIALES BENEFICIADOS CON GRATUIDAD.</t>
  </si>
  <si>
    <t>NÚMERO DE ESTUDIANTES ATENDIDOS CON ESTRATEGIAS FLEXIBLES Y PERTINENTES ACORDE CON SUS NECESIDADES</t>
  </si>
  <si>
    <t>DISMINUIR LOS NIVELES DE ANALFABETISMO EN EL MUNICIPIO EN CONVENIO CON INSTITUCIONES PÚBLICAS Y PRIVADAS</t>
  </si>
  <si>
    <t>EL NIVEL DE ANALFABETISMO SE UBICARÁ EN EL 3% EN JÓVENES DE 15 A 24 AÑOS</t>
  </si>
  <si>
    <t>NO DE JÓVENES ENTRE 15 Y 24 AÑOS QUE APRENDEN A LEER Y ESCRIBIR / NO. DE JÓVENES ENTRE 15 Y 24 AÑOS</t>
  </si>
  <si>
    <t>IDENTIFICAR EL GRUPO DE POBLACIÓN ENTRE LOS 15 Y 24 AÑOS</t>
  </si>
  <si>
    <t>APERTURA DE CURSOS CON HORARIO FLEXIBLE PARA ENSEÑAR A LEER Y ESCRIBIR A LAS PERSONAS ANALFABETAS</t>
  </si>
  <si>
    <t>ESTUDIANTES DE MEDIA VOCACIONAL QUE ENSEÑAN A LEER Y ESCRIBIR, COMO REQUISITO PARA APROBAR GRADO (TRABAJO SOCIAL)</t>
  </si>
  <si>
    <t>UN PROYECTO MEDIANTE EL CUAL SE IDENTIFIQUE LA POBLACIÓN ENTRE LOS 15 Y 24 AÑOS</t>
  </si>
  <si>
    <t>01 CURSO ABIERTO POR AÑO</t>
  </si>
  <si>
    <t>2 ESTUDIANTES DE MEDIA VOCACIONAL QUE ENSEÑAN A LEER Y ESCRIBIR.</t>
  </si>
  <si>
    <t xml:space="preserve">NO. DE ESTUDIANTES DE MEDIA VOCACIONAL QUE ENSEÑAN A LEER Y ESCRIBIR </t>
  </si>
  <si>
    <t>NO. DE PROYECTO MEDIANTE EL CUAL SE IDENTIFIQUE LA POBLACIÓN ENTRE LOS 15 Y 24 AÑOS</t>
  </si>
  <si>
    <t xml:space="preserve">DISMINUIR LA TASA DE DESERCIÓN ESCOLAR </t>
  </si>
  <si>
    <t>DISMINUIR EN UN PUNTO (1) LA TASA DE DESERCIÓN ESCOLAR</t>
  </si>
  <si>
    <t>5.67%</t>
  </si>
  <si>
    <t>TASA DE DESERCIÓN ESCOLAR</t>
  </si>
  <si>
    <t>AUMENTAR EL NÚMERO DE NIÑ@S Y JÓVENES ESTUDIANTES DE LOS NIVELES I Y II DEL SISBEN BENEFICIADOS CON TRANSPORTE ESCOLAR</t>
  </si>
  <si>
    <t>AUMENTAR EN 25% EL NÚMERO DE NIÑ@S Y JÓVENES ESTUDIANTES DE LA ZONA RURAL BENEFICIADOS CON TRANSPORTE ESCOLAR</t>
  </si>
  <si>
    <t>PUESTA EN MARCHA DE LOS RESTAURANTES ESCOLARES PARA TODOS LOS ALUMNOS VÍCTIMAS DE LA SITUACIÓN DE DESPLAZAMIENTO Y DE LOS NIVELES I Y II DEL SISBEN QUE LO REQUIERAN</t>
  </si>
  <si>
    <t>AUMENTAR EL NÚMERO DE LOS NIÑ@S CON DIFICULTADES DE APRENDIZAJE EN PROCESOS DE REFORZAMIENTO.</t>
  </si>
  <si>
    <t>10% DE LOS ESTUDIANTES DEL SECTOR RURAL Y URBANO CON SERVICIO DE RESTAURANTE ESCOLAR CUANDO ASÍ LO REQUIERAN</t>
  </si>
  <si>
    <t>AUMENTAR EN 100 EL NÚMERO DE LOS NIÑ@S CON DIFICULTADES DE APRENDIZAJE EN PROCESOS DE REFORZAMIENTO</t>
  </si>
  <si>
    <t>PORCENTAJE DE NIÑ@S Y JÓVENES ESTUDIANTES BENEFICIADOS CON TRANSPORTE ESCOLAR</t>
  </si>
  <si>
    <t>PORCENTAJE DE ESTUDIANTES DEL SECTOR RURAL Y URBANO CON SERVICIO DE RESTAURANTE ESCOLAR CUANDO ASÍ LO REQUIERAN</t>
  </si>
  <si>
    <t>NÚMERO DE  NIÑ@S CON DIFICULTADES DE APRENDIZAJE EN PROCESOS DE REFORZAMIENTO.</t>
  </si>
  <si>
    <t>100%</t>
  </si>
  <si>
    <t>MEJORAR LA CALIDAD DE LA EDUCACIÓN EN TODOS LOS NIVELES CON BASE EN LAS PRUEBAS DE ESTADO</t>
  </si>
  <si>
    <t xml:space="preserve">MANTENER EL NIVEL DE LAS INSTITUCIONES EDUCATIVAS EN LAS PRUEBAS SABER
MÍNIMO 03 ALUMNOS QUE PRESENTAN PRUEBAS DE ESTADO CON NIVEL ALTO O MÁS.
</t>
  </si>
  <si>
    <t xml:space="preserve">NO DE INSTITUCIONES EDUCATIVAS EN NIVEL  ALTO Y MEDIO.
NO. DE ALUMNOS EN NIVEL ALTO O MÁS
</t>
  </si>
  <si>
    <t>REALIZACIÓN Y PRESENTACIÓN DE PROYECTOS QUE PERMITA MEDIANTE CONVENIOS CAPACITAR A LOS MAESTROS ZONA URBANA Y RURAL EN ÁREAS CRÍTICAS PARA EL MEJORAMIENTO DE LA CALIDAD.</t>
  </si>
  <si>
    <t>CELEBRAR CONVENIOS CON ENTIDADES PÚBLICAS Y/O PRIVADAS CON EL FIN DE PREPARAR LOS ALUMNOS PARA PRESENTAR EXÁMENES DE ESTADO</t>
  </si>
  <si>
    <t>CELEBRAR CONVENIOS CON INSTITUCIONES PÚBLICAS Y PRIVADAS PARA IMPULSAR LOS PROGRAMAS DE EDUCACIÓN TÉCNICA, TECNOLÓGICA Y SUPERIOR QUE INCLUYA EL PROGRAMA DE LENGUAS EXTRANJERAS</t>
  </si>
  <si>
    <t>BRINDAR APOYO A ESTUDIANTES QUE TERMINAN LA EDUCACIÓN MEDIA, PARA QUE INGRESEN A LA UNIVERSIDAD Y/O EDUCACIÓN PARA EL TRABAJO Y DESARROLLO HUMANO</t>
  </si>
  <si>
    <t>EXALTACIÓN MEJOR SEDE EDUCATIVA</t>
  </si>
  <si>
    <t>UNA SEDE EDUCATIVA RECONOCIDA ANUALMENTE COMO LA MEJOR DEL MUNICIPIO</t>
  </si>
  <si>
    <t xml:space="preserve">UN PROFESOR RECONOCIDO ANUALMENTE POR SU APOYO A LA CALIDAD EN BÁSICA PRIMARIA, BÁSICA SECUNDARIA
MEDIA VOCACIONAL   
</t>
  </si>
  <si>
    <t>06 JORNADAS DE SENSIBILIZACIÓN PARA ALUMNOS Y PROFESORES</t>
  </si>
  <si>
    <t>03 ESTUDIANTES QUE TERMINAN SU BACHILLERATO, APOYADOS PARA QUE INGRESEN A LA UNIVERSIDAD Y/O EDUCACIÓN PARA EL TRABAJO Y DESARROLLO HUMANO</t>
  </si>
  <si>
    <t>01 CONVENIO PARA IMPLEMENTAR PROGRAMAS DE FORMACIÓN TÉCNICA Y/O TECNOLÓGICA Y/O SUPERIOR QUE INCLUYA EL PROGRAMA DE LENGUAS EXTRANJERAS</t>
  </si>
  <si>
    <t>100% DE LOS ALUMNOS QUE PRESENTAN PRUEBAS DE ESTADO CON CURSO DE CAPACITACIÓN</t>
  </si>
  <si>
    <t>03 FOROS Y/O TALLERES Y/O CURSOS DICTADOS A MAESTROS POR MEDIO DE CONVENIOS</t>
  </si>
  <si>
    <t>NO. DE  FOROS Y/O TALLERES Y/O CURSOS A MAESTROS POR MEDIO DE CONVENIOS</t>
  </si>
  <si>
    <t xml:space="preserve">(NO DE ALUMNOS CAPACITADOS EN PRUEBAS DE ESTADO) / 
(NO. DE ALUMNOS QUE PRESENTAN PRUEBAS DE ESTADO)
</t>
  </si>
  <si>
    <t>NO. DE CONVENIOS CON INSTITUCIONES PARA IMPULSAR PROGRAMAS TÉCNICOS Y/O TECNOLÓGICOS Y/O SUPERIOR QUE INCLUYA EL PROGRAMA DE LENGUAS EXTRANJERAS</t>
  </si>
  <si>
    <t>NO DE ESTUDIANTES APOYADOS  PARA QUE PUEDAN INGRESAR A LA UNIVERSIDAD /O EDUCACIÓN PARA EL TRABAJO Y DESARROLLO HUMANO</t>
  </si>
  <si>
    <t>NO. DE JORNADAS DE SENSIBILIZACIÓN PARA PROFESORES Y ALUMNOS</t>
  </si>
  <si>
    <t>NO. DE PROFESORES RECONOCIDOS</t>
  </si>
  <si>
    <t>NO. DE SEDES EDUCATIVAS RECONOCIDAS</t>
  </si>
  <si>
    <t>AMPLIAR LA TASA DE COBERTURA EN ACUEDUCTO Y ALCANTARILLADO, CON EL RESPECTIVO TRATAMIENTO DE AGUAS RESIDUALES Y LA GESTIÓN DE RESIDUOS SÓLIDOS</t>
  </si>
  <si>
    <t>AUMENTAR LA COBERTURA ALCANTARILLADO Y ASEO AL 99% Y MANTENER LA COBERTURA EN ACUEDUCTO EN LA ZONA URBANA</t>
  </si>
  <si>
    <t>TASA DE COBERTURA EN ACUEDUCTO, ALCANTARILLADO Y ASEO.</t>
  </si>
  <si>
    <t xml:space="preserve">ACUEDUCTO URBANO= 100%
ALCANTARILLADO URBANO = 98%
ASEO URBANO = 98%
</t>
  </si>
  <si>
    <t xml:space="preserve">CONSTRUCCIÓN DE LA PLANTA  DE TRATAMIENTO DE AGUAS RESIDUALES
PTAR
</t>
  </si>
  <si>
    <t>SEGUIMIENTO DEL PGIRS</t>
  </si>
  <si>
    <t>NO. DE SEGUIMIENTOS DEL PGIRS</t>
  </si>
  <si>
    <t>PLAN DE GESTIÓN INTEGRAL DE RESIDUOS SÓLIDOS CON SELECCIÓN EN LA FUENTE</t>
  </si>
  <si>
    <t xml:space="preserve">1 CONSTRUCCIÓN DE LA PLANTA  DE TRATAMIENTO DE AGUAS RESIDUALES
PTAR
</t>
  </si>
  <si>
    <t>NO. DE PTAR CONSTRUIDAS.</t>
  </si>
  <si>
    <t>350 VIVIENDAS DE LA ZONA URBANA EN EL PROGRAMA</t>
  </si>
  <si>
    <t>NO. DE VIVIENDAS EN LA ZONA URBANA  EN PROGRAMA</t>
  </si>
  <si>
    <t>02 ACUEDUCTOS CONSTRUIDOS. REPUESTOS Y/O CON MANTENIMIENTO</t>
  </si>
  <si>
    <t>NO. DE ACUEDUCTOS CONSTRUIDOS</t>
  </si>
  <si>
    <t>CONSTRUCCIÓN, REPOSICIÓN Y/O MANTENIMIENTO DE ALCANTARILLADOS</t>
  </si>
  <si>
    <t>03 ALCANTARILLADOS CONSTRUIDOS, REPUESTOS Y/O CON MANTENIMIENTO</t>
  </si>
  <si>
    <t>NO. DE ALCANTARILLADOS CONSTRUIDOS, REPUESTOS Y/O CON MANTENIMIENTO</t>
  </si>
  <si>
    <t>100 UNIDADES SANITARIAS CONSTRUIDAS</t>
  </si>
  <si>
    <t>NO. DE UNIDADES SANITARIAS CONSTRUIDAS</t>
  </si>
  <si>
    <t>CONSTRUCCIÓN DE PLANTAS DE TRATAMIENTO DE AGUA POTABLE PTAP</t>
  </si>
  <si>
    <t>2 PTAP CONSTRUIDAS</t>
  </si>
  <si>
    <t>NO. DE PTAP CONSTRUIDAS</t>
  </si>
  <si>
    <t>FOMENTAR EN LA COMUNIDAD LA PRÁCTICA DEL DEPORTE Y LA RECREACIÓN COMO ELEMENTO FUNDAMENTAL DE UNA VIDA SANA</t>
  </si>
  <si>
    <t>AUMENTAR EN EL 20% EL NÚMERO DE PERSONAS PRACTICANDO DEPORTES Y RECREACIÓN EN EL MUNICIPIO</t>
  </si>
  <si>
    <t>NO. DE PERSONAS QUE PRACTICAN DEPORTE Y RECREACIÓN / NO DE PERSONAS QUE ACTUALMENTE LO HACEN</t>
  </si>
  <si>
    <t>300 PERSONAS QUE PRACTICAN DEPORTE Y RECREACIÓN</t>
  </si>
  <si>
    <t>6 PARQUE MEJORADOS</t>
  </si>
  <si>
    <t>NO. DE PARQUE MEJORADOS</t>
  </si>
  <si>
    <t xml:space="preserve">NO. POLIDEPORTIVOS CONSTRUIDOS 
Y NO. DE POLIDEPORTIVOS CON MANTENIMIENTO
</t>
  </si>
  <si>
    <t>04 POLIDEPORTIVOS CONSTRUIDOS Y 2 CON MANTENIMIENTO</t>
  </si>
  <si>
    <t>01 ESCUELA DE FORMACIÓN APOYADA , 02 CENTROS EDUCATIVOS APOYADOS CON DOTACIÓN</t>
  </si>
  <si>
    <t>NO. DE ESCUELAS Y CENTROS EDUCATIVOS APOYADOS</t>
  </si>
  <si>
    <t>02 ESCUELA DE FORMACIÓN  APOYADAS</t>
  </si>
  <si>
    <t>NO.DE ESCUELAS Y CENTROS EDUCATIVOS APOYADOS</t>
  </si>
  <si>
    <t>02 OLIMPIADAS DEPORTIVAS</t>
  </si>
  <si>
    <t>NO. DE OLIMPIADAS REALIZADAS EN EL MUNICIPIO</t>
  </si>
  <si>
    <t>24 JORNADAS LÚDICO RECREATIVAS</t>
  </si>
  <si>
    <t>NO. DE JORNADAS REALIZADAS</t>
  </si>
  <si>
    <t>CONVENIOS PARA EL FORTALECIMIENTO DEL DEPORTE</t>
  </si>
  <si>
    <t>4 CONVENIOS SUSCRITOS</t>
  </si>
  <si>
    <t>NO DE CONVENIOS SUSCRITOS</t>
  </si>
  <si>
    <t>01 ENCUENTRO DEPORTIVO Y LÚDICO DE PERSONAS CON LIMITACIONES FÍSICAS</t>
  </si>
  <si>
    <t>NO. DE ENCUENTROS DEPORTIVOS Y/O LÚDICOS</t>
  </si>
  <si>
    <t>4 EVENTOS DE CARÁCTER DEPARTAMENTAL CON PARTICIPACIÓN DE DEPORTISTAS LOCALES.</t>
  </si>
  <si>
    <t>NO. DE EVENTOS CON PARTICIPACIÓN DE DEPORTISTAS LOCALES.</t>
  </si>
  <si>
    <t>01 EVENTO DE EXALTACIÓN EN EL CUATRIENIO</t>
  </si>
  <si>
    <t>NO. DE EVENTOS EN EL CUATRIENIO</t>
  </si>
  <si>
    <t>1  CAPACITACIÓN A MONITORES, JUECES Y ÁRBITROS EN DIFERENTES DISCIPLINAS DEPORTIVAS</t>
  </si>
  <si>
    <t>NO. DE CAPACITACIONES DE MONITORES</t>
  </si>
  <si>
    <t>04 FESTIVALES</t>
  </si>
  <si>
    <t>NO. DE FESTIVALES</t>
  </si>
  <si>
    <t>CONSTRUIR Y DOTAR LA INFRAESTRUCTURA CULTURAL DEL MUNICIPIO</t>
  </si>
  <si>
    <t>100% DE LA INFRAESTRUCTURA Y DOTACIÓN PROPUESTA CONSTRUIDA Y ADQUIRIDA</t>
  </si>
  <si>
    <t>INFRAESTRUCTURA CONSTRUIDA Y DOTACIÓN ADQUIRIDA / INFRAESTRUCTURA Y DOTACIÓN REQUERIDA</t>
  </si>
  <si>
    <t>UNA CASA DE LA CULTURA CONSTRUIDA</t>
  </si>
  <si>
    <t>NO. DE CASA DE LA CULTURA CONSTRUIDA</t>
  </si>
  <si>
    <t>02 SALONES CULTURALES CONSTRUIDOS O MEJORADOS</t>
  </si>
  <si>
    <t>NO. DE SALONES CONSTRUIDOS Y NO. DE SALONES MEJORADOS</t>
  </si>
  <si>
    <t>01 BIBLIOTECA VIRTUAL FUNCIONANDO EN EL MUNICIPIO</t>
  </si>
  <si>
    <t>NO. DE BIBLIOTECAS VIRTUALES FUNCIONANDO EN EL MUNICIPIO</t>
  </si>
  <si>
    <t>DOTACIÓN PARA LA CASA DE LA CULTURA</t>
  </si>
  <si>
    <t>02 DOTACIONES PARA LA CASA DE LA CULTURA</t>
  </si>
  <si>
    <t>NO.DE DOTACIONES PARA LA CASA DE LA CULTURA</t>
  </si>
  <si>
    <t>02 ESCUELAS DE FORMACIÓN ARTÍSTICA DOTADAS</t>
  </si>
  <si>
    <t>NO. DE ESCUELAS DE FORMACIÓN DOTADAS</t>
  </si>
  <si>
    <t>02 ESCUELAS DE FORMACIÓN ARTÍSTICAS FUNCIONANDO</t>
  </si>
  <si>
    <t>NO. DE ESCUELAS FUNCIONANDO</t>
  </si>
  <si>
    <t>04 SEMANAS CULTURALES DE INSTITUCIONES EDUCATIVAS APOYADAS</t>
  </si>
  <si>
    <t>NO. DE SEMANAS CULTURALES APOYADAS</t>
  </si>
  <si>
    <t>INCREMENTAR LA PARTICIPACIÓN DE LOS DOBLEMENTE COLOMBIANOS EN LAS ACTIVIDADES CULTURALES DEL MUNICIPIO</t>
  </si>
  <si>
    <t>25% DE LA POBLACIÓN PARTICIPANDO EN LAS DIFERENTES ACTIVIDADES CULTURALES Y ARTÍSTICAS DEL MUNICIPIO</t>
  </si>
  <si>
    <t>NO. DE PERSONAS PARTICIPANTES EN EVENTOS CULTURALES Y ARTÍSTICOS / NO. DE PERSONAS DEL MUNICIPIO</t>
  </si>
  <si>
    <t>01 EVENTO PROGRAMADO  PARA CELEBRAR CUMPLEAÑOS</t>
  </si>
  <si>
    <t>EVENTO DE CELEBRACIÓN DE CUMPLEAÑOS</t>
  </si>
  <si>
    <t>04 EVENTOS ARTÍSTICOS</t>
  </si>
  <si>
    <t>EVENTOS REALIZADOS</t>
  </si>
  <si>
    <t>20% DE LOS ESTUDIANTES DE BÁSICA SECUNDARIA EN PROCESOS CULTURALES DEL MUNICIPIO</t>
  </si>
  <si>
    <t>NO. DE FESTIVALES ORGANIZADOS</t>
  </si>
  <si>
    <t>02 JORNADAS SEMESTRALES PARA GENERAR EL HÁBITO DE LA LECTURA</t>
  </si>
  <si>
    <t>NO. DE JORNADAS PARA GENERAR HÁBITO DE LECTURA</t>
  </si>
  <si>
    <t>8 PROYECCIONES</t>
  </si>
  <si>
    <t>NO. DE PELÍCULAS PROYECTADAS</t>
  </si>
  <si>
    <t>01 PROGRAMA IMPLEMENTADO DE EXPRESIÓN HISTÓRICA DEL MUNICIPIO</t>
  </si>
  <si>
    <t>NO. DE PROGRAMAS IMPLEMENTADOS</t>
  </si>
  <si>
    <t>GESTIONAR LA IMPLEMENTACIÓN DE LA CASA DE LAS JUSTICIA Y ASÍ PRESTAR UN SERVICIO MÁS CERCA A LA COMUNIDAD</t>
  </si>
  <si>
    <t>1 GESTIÓN PARA LA IMPLEMENTACIÓN DE LA CASA DE LA JUSTICIA</t>
  </si>
  <si>
    <t>NO. DE ACCIONES REALIZADA PARA LA IMPLEMENTACIÓN DE LA CASA DE LA JUSTICIA.</t>
  </si>
  <si>
    <t>REALIZAR CONVENIOS CON EL INPEC, PARA PRESTAR EL SERVICIO CARCELARIO.</t>
  </si>
  <si>
    <t>1 CONVENIO CON EL INPEC PARA PRESTAR EL SERVICIO CARCELARIO</t>
  </si>
  <si>
    <t>NO. DE CONVENIOS FIRMADOS</t>
  </si>
  <si>
    <t>IMPLEMENTAR PROGRAMAS SÓLIDOS DE APOYO A LA POBLACIÓN CON ALGÚN TIPO DE VULNERABILIDAD</t>
  </si>
  <si>
    <t>10% DE LA POBLACIÓN VULNERABLE CON APOYO EN PROGRAMAS INTEGRALES</t>
  </si>
  <si>
    <t>NO. DE PERSONAS CON ALGÚN GRADO DE VULNERABILIDAD APOYADOS  / NO. DE PERSONAS CON ALGÚN GRADO DE VULNERABILIDAD</t>
  </si>
  <si>
    <t>10.000 PERSONAS EN SITUACIÓN DE VULNERABILIDAD</t>
  </si>
  <si>
    <t>FORMULAR EL PROYECTO PARA CONSTRUIR LA CASA DEL ABUELO</t>
  </si>
  <si>
    <t>FORMULAR UN PROYECTO PARA LA CONSTRUCCIÓN DE LA CASA DEL ABUELO</t>
  </si>
  <si>
    <t>NO. DE PROYECTOS FORMULADOS PARA LA CONSTRUCCIÓN DE LA CASA DEL ABUELO</t>
  </si>
  <si>
    <t>20 ADULTOS MAYORES EN PROGRAMAS INTEGRALES DE APOYO</t>
  </si>
  <si>
    <t>NO. DE ADULTOS MAYORES EN PROGRAMA INTEGRAL DE LA ADMINISTRACIÓN</t>
  </si>
  <si>
    <t>01 PROGRAMA DE CONTROL AL SUBSIDIO DEL ADULTO</t>
  </si>
  <si>
    <t>NO. DE ESPACIOS PÚBLICOS ADECUADOS PARA EL ACCESO FÁCIL A PERSONAS EN SITUACIÓN DE DISCAPACIDAD</t>
  </si>
  <si>
    <t>1 PROYECTO FORMULADO</t>
  </si>
  <si>
    <t>NO. DE PROYECTOS FORMULADOS</t>
  </si>
  <si>
    <t>05 HOGARES COMUNITARIOS CON APOYO DE LA ADMINISTRACIÓN</t>
  </si>
  <si>
    <t>NO. DE HOGARES CON APOYO DE LA ADMINISTRACIÓN</t>
  </si>
  <si>
    <t xml:space="preserve">ADECUAR UN SITIO ESPECIAL PARA LA PRIMERA INFANCIA (NIÑ@S ENTRE 1 Y 5 AÑOS) </t>
  </si>
  <si>
    <t>1 PARQUE ADECUADO PARA LA INFANCIA.</t>
  </si>
  <si>
    <t>NO. DE PARQUE ADECUADOS PARA LA INFANCIA.</t>
  </si>
  <si>
    <t>1 BIBLIOTECA ADECUADA PARA LA INFANCIA</t>
  </si>
  <si>
    <t>NO. DE BIBLIOTECAS ADECUADAS PARA LA INFANCIA.</t>
  </si>
  <si>
    <t>02 CAPACITACIONES EN PROYECTOS PRODUCTIVOS</t>
  </si>
  <si>
    <t>NO. DE CAPACITACIONES EN PROYECTOS PRODUCTIVOS</t>
  </si>
  <si>
    <t>VINCULAR A PROGRAMAS DEL GOBIERNO NACIONAL</t>
  </si>
  <si>
    <t>MUNICIPIO VINCULADO A LA ESTRATEGIA JUNTOS DEL GOBIERNO NACIONAL</t>
  </si>
  <si>
    <t>VINCULACIÓN AL PROGRAMA</t>
  </si>
  <si>
    <t>MUNICIPIO VINCULADO A LA ESTRATEGIA FAMILIAS EN ACCIÓN DEL GOBIERNO NACIONAL</t>
  </si>
  <si>
    <t>NO DE FAMILIAS VINCULADAS AL PROGRAMA</t>
  </si>
  <si>
    <t>BRINDAR OPORTUNIDAD SIN DISCRIMINACIÓN A QUIENES INTEGREN LA COMUNIDAD LGTBI</t>
  </si>
  <si>
    <t>NO. DE PERSONAS PERTENECIENTES A LA COMUNIDAD LGTBI VINCULAS A ACTIVIDADES, ECONÓMICAS Y/SOCIALES.</t>
  </si>
  <si>
    <t>GARANTIZAR LA SEGURIDAD DE TODOS LOS HABITANTES DE NUESTRO TERRITORIO</t>
  </si>
  <si>
    <t>99% DE LOS HABITANTES AL MARGEN DE CONFLICTO ARMANDO Y DE VIOLENCIA</t>
  </si>
  <si>
    <t>NO, DE PERSONAS AL MARGEN /NO DE HABITANTES</t>
  </si>
  <si>
    <t>12.042 PERSONAS</t>
  </si>
  <si>
    <t>TOMAR DECISIONES DE SEGURIDAD  CONCERTADAMENTE</t>
  </si>
  <si>
    <t>1 COMISARIA DE FAMILIA FORTALECIDA</t>
  </si>
  <si>
    <t>1 PROGRAMA IMPLEMENTADO</t>
  </si>
  <si>
    <t>4 CONSEJO DE SEGURIDAD REALIZADOS</t>
  </si>
  <si>
    <t>8 CÁMARAS DE SEGURIDAD ADQUIRIDAS</t>
  </si>
  <si>
    <t>1 PROGRAMA DE VINCULACIÓN A VÍCTIMAS DEL CONFLICTO ARMADO EN FUNCIONAMIENTO</t>
  </si>
  <si>
    <t>NO. DE COMISARIAS EN FUNCIONANDO</t>
  </si>
  <si>
    <t>NO. DE CONSEJOS DE SEGURIDAD REALIZADOS</t>
  </si>
  <si>
    <t>NO. DE CÁMARAS DE SEGURIDAD ADQUIRIDAS</t>
  </si>
  <si>
    <t>NO. DE VÍCTIMAS DEL CONFLICTO VINCULADAS</t>
  </si>
  <si>
    <t>GARANTIZAR UN ESPACIO HABITACIONAL DIGNO Y PERMANENTE PARA LOS DOBLEMENTE COLOMBIANOS</t>
  </si>
  <si>
    <t>120 FAMILIAS DEL MUNICIPIO CON MEJOR CALIDAD VIDA EN TEMA DE VIVIENDA</t>
  </si>
  <si>
    <t>NO. DE FAMILIAS BENEFICIADAS CON PROGRAMAS A LA VIVIENDA</t>
  </si>
  <si>
    <t>250  MEJORAMIENTOS DE VIVIENDA EN EL MUNICIPIO.</t>
  </si>
  <si>
    <t>50 VIVIENDAS NUEVAS CONSTRUIDAS</t>
  </si>
  <si>
    <t>NO. DE MEJORAMIENTO DE VIVIENDAS</t>
  </si>
  <si>
    <t>NO. DE VIVIENDAS NUEVAS CONSTRUIDAS</t>
  </si>
  <si>
    <t>GARANTIZAR EL DESARROLLO DEL SECTOR PRODUCTIVO A TRAVÉS DEL MANTENIMIENTO VIAL</t>
  </si>
  <si>
    <t>80% DE LA MALLA VIAL EN PERMANENTE MANTENIMIENTO</t>
  </si>
  <si>
    <t>NO. DE KM DE LA MALLA VIAL CON MANTENIMIENTO / NO. DE KM DE LA MALLA VIAL A CARGO DEL MUNICIPIO</t>
  </si>
  <si>
    <t>353 KM DE MALLA VIAL A CARGO DEL MUNICIPIO</t>
  </si>
  <si>
    <t>1.200 MTS. DE VÍAS CEMENTADAS EN EL CASCO URBANO</t>
  </si>
  <si>
    <t>NO. DE METROS DE VÍAS URBANAS CEMENTADAS</t>
  </si>
  <si>
    <t>100 GAVIONES CONSTRUIDOS</t>
  </si>
  <si>
    <t>NO. GAVIONES CONSTRUIDOS Y EN FUNCIONAMIENTO</t>
  </si>
  <si>
    <t>200 MTS DE CALLES CEMENTADAS EN CENTROS POBLADOS</t>
  </si>
  <si>
    <t>NO. MTS DE CALLES EN CENTROS POBLADOS CEMENTADAS</t>
  </si>
  <si>
    <t>REALIZAR MANTENIMIENTO DE LA RED VIAL TERCIARIA</t>
  </si>
  <si>
    <t>100 KM DE VÍAS TERCIARIAS CON MANTENIMIENTO</t>
  </si>
  <si>
    <t>NO. DE KM DE VÍAS TERCIARIAS CON MANTENIMIENTO</t>
  </si>
  <si>
    <t>GENERAR ESPACIOS DIGNOS PARA EL DESARROLLO DE LAS ACTIVIDADES SOCIOECONÓMICAS DEL MUNICIPIO</t>
  </si>
  <si>
    <t>10% DE LOS ESPACIOS PÚBLICOS ADECUADOS PARA LA COMUNIDAD</t>
  </si>
  <si>
    <t>NO. DE PERSONAS SATISFECHAS / NO. DE PERSONAS ENCUESTADAS</t>
  </si>
  <si>
    <t>5 ESPACIOS PÚBLICOS POR ADECUAR Y/O MANTENER</t>
  </si>
  <si>
    <t>01 MANTENIMIENTO GENERAL Y AMPLIACIÓN A LAS INSTALACIONES ADMINISTRATIVAS</t>
  </si>
  <si>
    <t>NO. DE MANTENIMIENTOS Y AMPLIACIÓN REALIZADOS</t>
  </si>
  <si>
    <t>01 PLAZOLETA DE COMIDAS CONSTRUIDA</t>
  </si>
  <si>
    <t>NO. DE PLAZOLETAS CONSTRUIDAS</t>
  </si>
  <si>
    <t>CONSTRUCCIÓN DEL ALBERGUE  PARA LAS VÍCTIMA DE LA VIOLENCIA</t>
  </si>
  <si>
    <t>1 ALBERGUE CONSTRUIDO</t>
  </si>
  <si>
    <t>NO. DE ALBERGUES CONSTRUIDOS</t>
  </si>
  <si>
    <t>2 PARQUES CON EMBELLECIMIENTO Y ORNATO</t>
  </si>
  <si>
    <t>NO DE PARQUES EMBELLECIDOS Y CON ORNATO</t>
  </si>
  <si>
    <t>FORTALECER EL SISTEMA AMBIENTAL DEL MUNICIPIO PARA ASEGURAR SU SOSTENIBILIDAD</t>
  </si>
  <si>
    <t>1 MICROCUENCA CON   RECUPERACIÓN DE  NACIMIENTO Y CAUDAL  Y SANEAMIENTO APLICADO</t>
  </si>
  <si>
    <t>NO. DE MICROCUENCAS RECUPERADA EN SU  NACIMIENTO, CAUDAL Y SANEAMIENTO APLICADO</t>
  </si>
  <si>
    <t>200 HAS COMPRADAS Y CONSERVADAS</t>
  </si>
  <si>
    <t>NO. DE HAS COMPRADAS</t>
  </si>
  <si>
    <t>5000 ÁRBOLES SEMBRADOS EN ZONAS DE RESERVA</t>
  </si>
  <si>
    <t>NO. DE ÁRBOLES SEMBRADOS</t>
  </si>
  <si>
    <t>01 PROGRAMA DE COMPLEMENTARIEDAD EN EDUCACIÓN AMBIENTAL</t>
  </si>
  <si>
    <t>NO. DE PROGRAMAS EN EDUCACIÓN AMBIENTAL</t>
  </si>
  <si>
    <t xml:space="preserve">3 PROYECTOS ESTRUCTURADOS 
QUE PERMITAN RESTITUIR Y RECUPERAR LAS RONDAS Y LAS ZONAS DE PROTECCIÓN DE LAS FUENTES HÍDRICAS QUE SEGÚN LA CAM FUERON UTILIZADAS INDEBIDAMENTE
</t>
  </si>
  <si>
    <t>NO. DE PROYECTOS IMPLEMENTAOS QUE PERMITAN RESTITUIR Y RECUPERAR LAS RONDAS Y LAS ZONAS DE PROTECCIÓN DE LAS FUENTES HÍDRICAS QUE SEGÚN LA CAM FUERON UTILIZADAS INDEBIDAMENTE</t>
  </si>
  <si>
    <t>RECUPERAR ZONAS UBICADAS EN ÁREAS DE RIESGO</t>
  </si>
  <si>
    <t>3 OBRAS QUE PERMITAN RECUPERAR ZONAS UBICADAS EN ÁREAS DE RIESGO</t>
  </si>
  <si>
    <t>NO.DE OBRAS QUE PERMITAN RECUPERAR ZONAS UBICADAS EN ÁREAS DE RIESGO</t>
  </si>
  <si>
    <t>10 PERSONAS CAPACITADAS EN LABORES DE PROTECCIÓN</t>
  </si>
  <si>
    <t>NO. DE PERSONA EN LABORES DE PROTECCIÓN</t>
  </si>
  <si>
    <t xml:space="preserve">IMPLEMENTAR LA GESTIÓN DEL RIESGO DE FORMA RESPONSABLE Y EFICIENTE </t>
  </si>
  <si>
    <t>1 IMPLANTACIÓN DE LA GESTIÓN DEL RIESGO</t>
  </si>
  <si>
    <t xml:space="preserve">NO. DE </t>
  </si>
  <si>
    <t>COLOCAR EN MARCHA EL PLAN LOCAL DE EMERGENCIAS DEL MUNICIPIO</t>
  </si>
  <si>
    <t>02 PROYECTOS ADELANTADOS EN TORNO AL PLAN LOCAL DE EMERGENCIAS DEL MUNICIPIO</t>
  </si>
  <si>
    <t>NO DE PROYECTOS QUE SE ADELANTARON EN TORNO AL PLAN LOCAL DE EMERGENCIAS DEL MUNICIPIO</t>
  </si>
  <si>
    <t>04 OBRAS EJECUTADAS QUE PERMITAN MITIGAR EL RIESGO ANTE POSIBLES AMENAZAS NATURALES Y POSIBLES INCENDIOS FORESTALES</t>
  </si>
  <si>
    <t>NO DE ACCIONES EJECUTADAS QUE PERMITAN MITIGAR EL RIESGO ANTE POSIBLES AMENAZAS NATURALES Y POSIBLES INCENDIOS FORESTALES</t>
  </si>
  <si>
    <t>APOYAR A CUERPOS DE SOCORRO PARA LA ATENCIÓN INTEGRAL DE EMERGENCIAS Y DESASTRES</t>
  </si>
  <si>
    <t>04 CONVENIOS PARA EL APOYO A CUERPOS DE SOCORRO PARA LA ATENCIÓN INTEGRAL LAS EMERGENCIAS Y DESASTRES</t>
  </si>
  <si>
    <t>NO. DE CONVENIOS REALIZADOS PARA EL APOYO A CUERPOS DE SOCORRO PARA LA ATENCIÓN INTEGRAL DE LAS EMERGENCIAS Y DESASTRES</t>
  </si>
  <si>
    <t>04 CAPACITACIONES A LA COMUNIDAD EN PREVENCIÓN Y ATENCIÓN DE DESASTRES</t>
  </si>
  <si>
    <t>NO. DE CAPACITACIONES DADAS A LA COMUNIDAD EN PREVENCIÓN Y ATENCIÓN DE DESASTRES</t>
  </si>
  <si>
    <t xml:space="preserve">AUMENTAR LA COBERTURA EN OTROS SERVICIOS DIFERENTES A ACUEDUCTO, ALCANTARILLADO Y ASEO </t>
  </si>
  <si>
    <t xml:space="preserve">NO DE PERSONAS BENEFICIADAS CON LOS PROYECTOS </t>
  </si>
  <si>
    <t>2  PROYECTOS FORMULADOS PARA AUMENTAR LA COBERTURA DE GAS RURAL</t>
  </si>
  <si>
    <t>1 PROYECTO FORMULADO PARA LA IMPLEMENTACIÓN DE NUEVAS TECNOLOGÍAS EN ALUMBRADO PÚBLICO.</t>
  </si>
  <si>
    <t>4 PROYECTOS FORMULADOS DE ELECTRIFICACIÓN  RURAL</t>
  </si>
  <si>
    <t>ASEGURAR LA COMPETITIVIDAD Y RENTABILIDAD DEL SECTOR AGROPECUARIO MUNICIPAL</t>
  </si>
  <si>
    <t>20% DE LOS AGRICULTORES APOYADOS CON NUEVAS TÉCNICAS DE PRODUCCIÓN</t>
  </si>
  <si>
    <t>NO. DE FAMILIAS CAMPESINAS APOYADOS CON NUEVAS TÉCNICAS DE PRODUCCIÓN / NO. DE FAMILIAS DEL SECTOR RURAL</t>
  </si>
  <si>
    <t>8000 AGRICULTORES DEL MUNICIPIO</t>
  </si>
  <si>
    <t>50% DE LOS FRUTICULTORES CON ASISTENCIA TÉCNICA</t>
  </si>
  <si>
    <t>5 DE FRUTICULTORES CON ASISTENCIA TÉCNICA</t>
  </si>
  <si>
    <t>100 FAMILIAS CON HUERTA CASERA</t>
  </si>
  <si>
    <t>NO. DE FAMILIAS CON HUERTA CASERA</t>
  </si>
  <si>
    <t>200 HAS. RENOVADAS DE CAFÉ // 50 HAS NUEVAS EN CAFÉ</t>
  </si>
  <si>
    <t>NO DE HA. RENOVADAS EN CAFÉ // NO. DE HA. NUEVAS EN CAFÉ</t>
  </si>
  <si>
    <t>APOYAR LA CERTIFICACIÓN A  FINCAS CAFETERAS</t>
  </si>
  <si>
    <t>10 FINCAS CAFETERAS CON APOYO PARA PROCESO DE CERTIFICACIÓN</t>
  </si>
  <si>
    <t>NO. DE FINCAS APOYADAS PARA PROCESO DE CERTIFICACIÓN</t>
  </si>
  <si>
    <t>01 PROGRAMA PARA PROMOCIÓN, PARTICIPACIÓN Y FINANCIACIÓN PROYECTOS ÁREA RURAL</t>
  </si>
  <si>
    <t>PROGRAMAS IMPLEMENTADOS</t>
  </si>
  <si>
    <t>2 CAPACITACIONES EMPRESARIALES DIRIGIDAS A LA MUJER RURAL</t>
  </si>
  <si>
    <t>NO. DE CAPACITACIONES EFECTIVAMENTE DICTADAS A LA MUJER RURAL</t>
  </si>
  <si>
    <t>1 PROGRAMA DE APOYO AL MEJORAMIENTO GENÉTICO Y REPOBLAMIENTO BOVINO</t>
  </si>
  <si>
    <t>NO. DE PROGRAMAS APOYADOS</t>
  </si>
  <si>
    <t>3 GRUPOS ASOCIATIVOS DEL SECTOR CAPACITADOS EN PROYECTOS PRODUCTIVOS</t>
  </si>
  <si>
    <t>NO. DE GRUPOS ASOCIATIVOS DEL SECTOR APOYADOS</t>
  </si>
  <si>
    <t>APOYO A 100 AGRICULTORES EN  GESTIÓN DE CRÉDITOS PARA EL SECTOR AGROPECUARIO</t>
  </si>
  <si>
    <t>NO. DE AGRICULTORES APOYADOS</t>
  </si>
  <si>
    <t>FORMULAR PROYECTOS E INICIATIVAS PARA EL CRIADERO DE ESPECIES MENORES</t>
  </si>
  <si>
    <t>01 PROGRAMA PARA EL CRIADERO DE ESPECIES MENORES</t>
  </si>
  <si>
    <t>04 EVENTOS DE CELEBRACIÓN DEL DÍA DEL CAMPESINO</t>
  </si>
  <si>
    <t>NO. DE EVENTOS REALIZADOS PARA CELEBRAR EL DÍA DEL CAMPESINO</t>
  </si>
  <si>
    <t xml:space="preserve">AUNAR ESFUERZOS CON OTROS MUNICIPIOS CON EL FIN DE FORTALECER EL SECTOR AGROPECUARIO </t>
  </si>
  <si>
    <t>2 CONVENIOS O ALIANZAS CON OTROS MUNICIPIOS PARA FORTALECER EL SECTOR AGROPECUARIO</t>
  </si>
  <si>
    <t>NO. DE CONVENIOS O ALIANZAS REALIZADAS CON OTROS MUNICIPIOS</t>
  </si>
  <si>
    <t>CONVENIOS CON OTROS MUNICIPIOS CON EL FIN DE GENERAR PROYECTOS DE IMPACTO REGIONAL EN EL SECTOR AGROINDUSTRIAL</t>
  </si>
  <si>
    <t>FIRMAR O REALIZAR DOS CONVENIOS  CON OTROS  MUNICIPIOS PARA LA REALIZACIÓN DE PROYECTOS DE IMPACTO REGIONAL</t>
  </si>
  <si>
    <t>NO. DE CONVENIOS O ALIANZAS EFECTUADAS CON OTROS MUNICIPIOS</t>
  </si>
  <si>
    <t>GESTIONAR PROYECTOS INTERINSTITUCIONALES INCLUIDOS EN EL PLAN NACIONAL DE DESARROLLO RURAL</t>
  </si>
  <si>
    <t>2 PROYECTOS INCLUIDOS EN EL PLAN NACIONAL DE DESARROLLO RURAL</t>
  </si>
  <si>
    <t>NO DE PROYECTOS FIRMADOS</t>
  </si>
  <si>
    <t>ELABORAR Y PRESENTAR PROYECTOS DE ÍNDOLE LOCAL O REGIONAL PARA EL FORTALECIMIENTO DEL SECTOR AGROPECUARIO</t>
  </si>
  <si>
    <t xml:space="preserve">01 PROYECTO PRESENTADO Y APROBADO PARA OBTENER RECURSOS DEL PLAN NACIONAL DE DESARROLLO RURAL </t>
  </si>
  <si>
    <t>NO. PROYECTOS PRESENTADOS</t>
  </si>
  <si>
    <t>CONSOLIDAR A COLOMBIA COMO PUNTO DE ENCUENTRO TURÍSTICO</t>
  </si>
  <si>
    <t>2 PAQUETES TURÍSTICOS CON PROYECCIÓN COMERCIAL NACIONAL</t>
  </si>
  <si>
    <t>NO. DE PAQUETES TURÍSTICOS COMERCIALIZADOS A NIVEL NACIONAL E INTERNACIONAL</t>
  </si>
  <si>
    <t>0 PAQUETES TURÍSTICOS</t>
  </si>
  <si>
    <t>2 SITIOS CON MANTENIMIENTO Y/O RECUPERACIÓN</t>
  </si>
  <si>
    <t>NO. DE SITIOS CON MANTENIMIENTO Y/O RECUPERACIÓN</t>
  </si>
  <si>
    <t>1 PROGRAMA IMPLEMENTADO CON EL SENA</t>
  </si>
  <si>
    <t>01 PROGRAMA IMPLEMENTADO</t>
  </si>
  <si>
    <t>FORMULAR PROYECTOS DIRIGIDOS A INSTITUCIONES GUBERNAMENTALES Y NO GUBERNAMENTALES PARA QUE INVIERTAN EN EL TURISMO ARQUEOLÓGICO DE COLOMBIA</t>
  </si>
  <si>
    <t>2 PROYECTOS FORMULADOS Y PRESENTADOS A INSTITUCIONES GUBERNAMENTALES Y NO GUBERNAMENTALES PARA QUE INVIERTAN EN EL TURISMO ARQUEOLÓGICO DE COLOMBIA.</t>
  </si>
  <si>
    <t>NO. DE PROYECTOS FORMULADOS Y PRESENTADOS A INSTITUCIONES GUBERNAMENTALES Y NO GUBERNAMENTALES A QUE INVIERTAN EN EL TURISMO ARQUEOLÓGICO DE COLOMBIA.</t>
  </si>
  <si>
    <t>30 VIVIENDAS DEL MUNICIPIO CON CAMBIO DE FACHADAS Y ANDENES</t>
  </si>
  <si>
    <t>NO DE VIVIENDAS EN PLAN FACHADAS Y ANDENES</t>
  </si>
  <si>
    <t>1 EMBELLECIMIENTO DEL PARQUE CENTRAL</t>
  </si>
  <si>
    <t>NO. DE EMBELLECIMIENTOS AL PARQUE CENTRAL</t>
  </si>
  <si>
    <t>UBICAR AL MUNICIPIO DE COLOMBIA EN LUGARES DE IMPORTANCIA DEL RANKING DEPARTAMENTAL</t>
  </si>
  <si>
    <t>EL MUNICIPIO DE COLOMBIA ENTRE LOS 10 PRIMEROS LUGARES DEL RANKING DEL DNP A NIVEL DEPARTAMENTAL</t>
  </si>
  <si>
    <t>UBICACIÓN DEL MUNICIPIO EN EL RANKING DE MUNICIPIO DE PLANEACIÓN DEPARTAMENTAL</t>
  </si>
  <si>
    <t>INCREMENTAR EN UN 15% EL RECAUDO DE IMPUESTOS MUNICIPALES</t>
  </si>
  <si>
    <t>% DE INCREMENTO DE RECAUDO DE LOS IMPUESTOS MUNICIPALES</t>
  </si>
  <si>
    <t>01 PROGRAMA DE VENTA DE EJIDOS EN FUNCIONAMIENTO</t>
  </si>
  <si>
    <t>NO. DE PROGRAMAS DE VENTAS DE EJIDOS EJECUTADOS</t>
  </si>
  <si>
    <t>01 PROYECTO DE ACTUALIZACIÓN DEL CATASTRO RURAL</t>
  </si>
  <si>
    <t>NO. DE PROYECTOS  PARA ACTUALIZAR EL CATASTRO RURAL</t>
  </si>
  <si>
    <t>REDUCIR EN EL 5% LOS GASTOS DE FUNCIONAMIENTO</t>
  </si>
  <si>
    <t>% DE REDUCCIÓN  DE LOS GASTOS DE FUNCIONAMIENTO</t>
  </si>
  <si>
    <t>LLEGAR AL 100% DE LA IMPLEMENTACIÓN DE GOBIERNO EN LÍNEA</t>
  </si>
  <si>
    <t>% DE IMPLEMENTACIÓN DEL GOBIERNO EN LÍNEA</t>
  </si>
  <si>
    <t>01 PROYECTO PARA ACTUALIZAR LA BASE DEL SISTEMA PASIVOCOL</t>
  </si>
  <si>
    <t>NO. DE PROYECTO PARA ACTUALIZAR LA BASE DEL SISTEMA PASIVOCOL</t>
  </si>
  <si>
    <t>1 ESTUDIO Y PROYECCIÓN DE ACUERDO MUNICIPAL PARA LA REORGANIZACIÓN DE LA PLANTA ADMINISTRATIVA DEL MUNICIPIO</t>
  </si>
  <si>
    <t>NO. DE ESTUDIOS Y PROYECTOS DE ACUERDO REALIZADOS PARA LA REORGANIZACIÓN DE LA PLANTA ADMINISTRATIVA DEL MUNICIPIO</t>
  </si>
  <si>
    <t xml:space="preserve">REALIZAR ESTUDIOS Y/O CONSULTORÍAS QUE CONVERJAN CON EL FORTALECIMIENTO DE LA LABOR ADMINISTRATIVA Y SIRVAN DE BASE PARA EL DESARROLLO DEL MUNICIPIO (EOT. PDM. ETC.) </t>
  </si>
  <si>
    <t>3 ESTUDIOS Y/O CONSULTORÍAS REALIZADAS  QUE CONVERJAN CON EL FORTALECIMIENTO DE LA LABOR ADMINISTRATIVA Y SIRVAN DE BASE PARA EL DESARROLLO DEL MUNICIPIO (EOT. PDM. ETC.)</t>
  </si>
  <si>
    <t xml:space="preserve">NO. DE ESTUDIOS Y/O CONSULTORÍAS REALIZADAS QUE CONVERJAN CON EL FORTALECIMIENTO DE LA LABOR ADMINISTRATIVA Y SIRVAN DE BASE PARA EL DESARROLLO DEL MUNICIPIO (EOT. PDM. ETC.)  </t>
  </si>
  <si>
    <t>CAPACITACIÓN A LOS FUNCIONARIOS PÚBLICOS</t>
  </si>
  <si>
    <t>01 CAPACITACIÓN AL AÑO PARA FUNCIONARIOS DE LA ADMINISTRACIÓN</t>
  </si>
  <si>
    <t>NO. DE CAPACITACIONES A LOS FUNCIONARIOS</t>
  </si>
  <si>
    <t>CONSOLIDAR EL PROCESO DE LIDERAZGO QUE EJERCEN LAS COMUNIDADES PARA SU PROPIO DESARROLLO</t>
  </si>
  <si>
    <t>95% DE LOS PRESIDENTES DE JUNTAS DE ACCIÓN COMUNAL CAPACITADOS PARA GESTIONAR PROYECTOS DE DESARROLLO</t>
  </si>
  <si>
    <t>NO. DE PRESIDENTES DE JUNTA GESTORES DE PROYECTOS / NO. DE PRESIDENTES  DE JUNTA DE ACCIÓN COMUNAL</t>
  </si>
  <si>
    <t>02  EVENTOS DE INTEGRACIÓN A  LÍDERES DE ACCIÓN COMUNAL</t>
  </si>
  <si>
    <t>NO. DE EVENTOS DE INTEGRACIÓN A LÍDERES.</t>
  </si>
  <si>
    <t>4 ACTIVIDADES DE CAPACITACIÓN EN PARTICIPACIÓN CIUDADANA PARA LA TOMA DE DECISIONES</t>
  </si>
  <si>
    <t>NO. DE ACTIVIDADES DE CAPACITACIÓN EN PARTICIPACIÓN CIUDADANA</t>
  </si>
  <si>
    <t>01 JORNADAS</t>
  </si>
  <si>
    <t>NO. DE JORNADAS</t>
  </si>
  <si>
    <t>02 JORNADAS DE SOCIALIZACIÓN DE PLAN DE DESARROLLO</t>
  </si>
  <si>
    <t>04 SEMINARIOS Y CAPACITACIÓN A LÍDERES COMUNITARIOS</t>
  </si>
  <si>
    <t>NO. DE SEMINARIOS REALIZADOS</t>
  </si>
  <si>
    <t xml:space="preserve">01 PROYECTOS FORMULADOS Y PRESENTADOS PARA CREAR Y/O PONER EN MARCHA LA EMISORA UNA COMUNITARIA </t>
  </si>
  <si>
    <t>NO. DE PROYECTOS FORMULADOS Y PRESENTADOS PARA CREAR Y/O PONER EN MARCHA UNA EMISORA COMUNITARIA</t>
  </si>
  <si>
    <t>04 EDICIONES EN CIRCULACIÓN</t>
  </si>
  <si>
    <t>NO. DE EDICIONES EN CIRCULACIÓN</t>
  </si>
  <si>
    <t xml:space="preserve">GESTIONAR ANTE EL GOBIERNO, DEPARTAMENTAL, NACIONAL Y ANTE OTRAS INSTANCIAS LA IMPLEMENTACIÓN DE CANALES DE INTERNET PÚBLICOS </t>
  </si>
  <si>
    <t>ESTRUCTURAR PROYECTOS QUE NOS PERMITA GESTIONAR RECURSOS PARA LA IMPLEMENTACIÓN DE INTERNET PÚBLICO EN NUESTRO MUNICIPIO</t>
  </si>
  <si>
    <t>NO. DE PROYECTOS ESTRUCTURADOS</t>
  </si>
  <si>
    <t>REALIZAR DOS CONVENIOS PARA CAPACITAR A LA MAYORÍA DE LA COMUNIDAD</t>
  </si>
  <si>
    <t xml:space="preserve">NO. DE CONVENIOS FIRMADOS </t>
  </si>
  <si>
    <t>ELABORAR DOS PROYECTOS PARA LA IMPLEMENTACIÓN DE LAS TIC EN NUESTRO MUNICIPIO</t>
  </si>
  <si>
    <t>NO. DE CONVENIOS Y/O CONTRATOS FIRMADOS</t>
  </si>
  <si>
    <t>CONCIENTIZAR A MAESTROS Y ALUMNOS DE LA IMPORTANCIA DE LAS TIC EN LA EDUCACIÓN</t>
  </si>
  <si>
    <t>REALIZAR 3 MESAS DE TRABAJO CON MAESTROS Y REPRESENTANTES DEL ESTUDIANTADO, EN DONDE SE ENFATICE SOBRE LAS TIC EN EL ESTUDIO.</t>
  </si>
  <si>
    <t>NO DE MESAS DE TRABAJO EFECTUADAS CON PROFESORES Y ESTUDIANTES</t>
  </si>
  <si>
    <t>50 -10</t>
  </si>
  <si>
    <t>50 -20</t>
  </si>
  <si>
    <t>20%</t>
  </si>
  <si>
    <t>50%</t>
  </si>
  <si>
    <t>15%</t>
  </si>
  <si>
    <t>5%</t>
  </si>
  <si>
    <t>3,84%</t>
  </si>
  <si>
    <t>DAR CONTINUIDAD Y ASEGURAMIENTO AL RÉGIMEN SUBSIDIADO</t>
  </si>
  <si>
    <t>MANTENER EN EL 87% EL RÉGIMEN SUBSIDIADO</t>
  </si>
  <si>
    <t xml:space="preserve">(NO. DE PERSONAS EN EL RÉGIMEN SUBSIDIADO) 
/  (NO. DE PERSONAS EN EL SISBEN)
</t>
  </si>
  <si>
    <t>PORCENTAJE DE INSTITUCIONES DOTADAS DE LOS IMPLEMENTOS NECESARIOS PARA LA ENSEÑANZA</t>
  </si>
  <si>
    <t>NO. DE PROYECTOS REALIZADOS PARA EL ESTUDIO Y/O DISEÑO Y/O CONSTRUCCIÓN Y/O MANTENIMIENTO Y/O AMPLIACIÓN DE INFRAESTRUCTURA EDUCATIVA</t>
  </si>
  <si>
    <t>NÚMERO DE ESTUDIANTES DE ESTABLECIMIENTOS EDUCATIVOS OFICIALES BENEFICIADOS CON GRATUIDAD</t>
  </si>
  <si>
    <t>01 DE CURSOS ABIERTOS</t>
  </si>
  <si>
    <t xml:space="preserve">NO. DE ESTUDIANTES DE MEDIA VOCACIONAL VINCULADOS A PROCESOS CULTURALES DEL MUNICIPIO </t>
  </si>
  <si>
    <t>8%</t>
  </si>
  <si>
    <t>10%</t>
  </si>
  <si>
    <t>0.5%</t>
  </si>
  <si>
    <t>25%</t>
  </si>
  <si>
    <t>2%</t>
  </si>
  <si>
    <t>30%</t>
  </si>
  <si>
    <t>40%</t>
  </si>
  <si>
    <t xml:space="preserve">1
</t>
  </si>
  <si>
    <t>1.1</t>
  </si>
  <si>
    <t xml:space="preserve">1.1.1
</t>
  </si>
  <si>
    <t xml:space="preserve">4.3.1.1
</t>
  </si>
  <si>
    <t xml:space="preserve">4.3.1
</t>
  </si>
  <si>
    <t xml:space="preserve">4.3
</t>
  </si>
  <si>
    <t xml:space="preserve">4.2.1.3
</t>
  </si>
  <si>
    <t xml:space="preserve">4.2.1.2
</t>
  </si>
  <si>
    <t xml:space="preserve">4.2.1.1
</t>
  </si>
  <si>
    <t xml:space="preserve">4.2.1
</t>
  </si>
  <si>
    <t xml:space="preserve">4.2
</t>
  </si>
  <si>
    <t xml:space="preserve">1.1.1.1
</t>
  </si>
  <si>
    <t xml:space="preserve">1.1.2
</t>
  </si>
  <si>
    <t xml:space="preserve">1.1.2.1
</t>
  </si>
  <si>
    <t xml:space="preserve">1.1.3
</t>
  </si>
  <si>
    <t xml:space="preserve">1.1.3.1
</t>
  </si>
  <si>
    <t xml:space="preserve">1.1.4
</t>
  </si>
  <si>
    <t xml:space="preserve">1.1.4.1
</t>
  </si>
  <si>
    <t xml:space="preserve">1.2
</t>
  </si>
  <si>
    <t xml:space="preserve">1.2.1
</t>
  </si>
  <si>
    <t xml:space="preserve">1.2.1.1
</t>
  </si>
  <si>
    <t xml:space="preserve">1.2.1.2
</t>
  </si>
  <si>
    <t xml:space="preserve">1.2.1.3
</t>
  </si>
  <si>
    <t xml:space="preserve">1.2.1.4
</t>
  </si>
  <si>
    <t xml:space="preserve">1.2.1.5
</t>
  </si>
  <si>
    <t xml:space="preserve">1.2.1.6
</t>
  </si>
  <si>
    <t xml:space="preserve">1.3
</t>
  </si>
  <si>
    <t xml:space="preserve">1.3.1
</t>
  </si>
  <si>
    <t xml:space="preserve">1.3.1.1
</t>
  </si>
  <si>
    <t xml:space="preserve">1.4
</t>
  </si>
  <si>
    <t xml:space="preserve">1.4.1
</t>
  </si>
  <si>
    <t xml:space="preserve">1.4.1.1
</t>
  </si>
  <si>
    <t xml:space="preserve">1.4.1.2
</t>
  </si>
  <si>
    <t xml:space="preserve">1.5
</t>
  </si>
  <si>
    <t xml:space="preserve">1.5.1
</t>
  </si>
  <si>
    <t xml:space="preserve">1.5.1.1
</t>
  </si>
  <si>
    <t xml:space="preserve">1.5.1.2
</t>
  </si>
  <si>
    <t xml:space="preserve">1.5.1.3
</t>
  </si>
  <si>
    <t xml:space="preserve">1.5.2
</t>
  </si>
  <si>
    <t xml:space="preserve">1.5.2.1
</t>
  </si>
  <si>
    <t xml:space="preserve">1.6
</t>
  </si>
  <si>
    <t xml:space="preserve">1.6.1
</t>
  </si>
  <si>
    <t xml:space="preserve">1.6.1.1
</t>
  </si>
  <si>
    <t xml:space="preserve">1.7
</t>
  </si>
  <si>
    <t xml:space="preserve">1.7.1
</t>
  </si>
  <si>
    <t xml:space="preserve">1.7.1.1
</t>
  </si>
  <si>
    <t xml:space="preserve">1.7.1.2
</t>
  </si>
  <si>
    <t xml:space="preserve">1.7.1.3
</t>
  </si>
  <si>
    <t xml:space="preserve">1.8
</t>
  </si>
  <si>
    <t>1.8.1</t>
  </si>
  <si>
    <t xml:space="preserve">1.8.1.1
</t>
  </si>
  <si>
    <t xml:space="preserve">2
</t>
  </si>
  <si>
    <t xml:space="preserve">2.1
</t>
  </si>
  <si>
    <t xml:space="preserve">2.1.1
</t>
  </si>
  <si>
    <t xml:space="preserve">2.1.1.1
</t>
  </si>
  <si>
    <t xml:space="preserve">2.1.1.2
</t>
  </si>
  <si>
    <t xml:space="preserve">2.2
</t>
  </si>
  <si>
    <t xml:space="preserve">2.2.1
</t>
  </si>
  <si>
    <t xml:space="preserve">2.2.1.1
</t>
  </si>
  <si>
    <t xml:space="preserve">2.2.1.2
</t>
  </si>
  <si>
    <t xml:space="preserve">2.2.1.3
</t>
  </si>
  <si>
    <t xml:space="preserve">2.3
</t>
  </si>
  <si>
    <t xml:space="preserve">2.3.1
</t>
  </si>
  <si>
    <t xml:space="preserve">2.3.1.1
</t>
  </si>
  <si>
    <t xml:space="preserve">2.3.1.2
</t>
  </si>
  <si>
    <t xml:space="preserve">2.3.1.3
</t>
  </si>
  <si>
    <t xml:space="preserve">2.3.1.4
</t>
  </si>
  <si>
    <t xml:space="preserve">2.4
</t>
  </si>
  <si>
    <t xml:space="preserve">2.4.1
</t>
  </si>
  <si>
    <t xml:space="preserve">2.4.1.1
</t>
  </si>
  <si>
    <t xml:space="preserve">2.5
</t>
  </si>
  <si>
    <t xml:space="preserve">2.5.1
</t>
  </si>
  <si>
    <t xml:space="preserve">2.5.1.1
</t>
  </si>
  <si>
    <t xml:space="preserve">2.6
</t>
  </si>
  <si>
    <t xml:space="preserve">2.6.1
</t>
  </si>
  <si>
    <t xml:space="preserve">2.6.1.1
</t>
  </si>
  <si>
    <t xml:space="preserve">2.6.1.2
</t>
  </si>
  <si>
    <t xml:space="preserve">2.6.1.3
</t>
  </si>
  <si>
    <t xml:space="preserve">3
</t>
  </si>
  <si>
    <t xml:space="preserve">3.1
</t>
  </si>
  <si>
    <t xml:space="preserve">3.1.1
</t>
  </si>
  <si>
    <t xml:space="preserve">3.1.1.1
</t>
  </si>
  <si>
    <t xml:space="preserve">3.1.1.2
</t>
  </si>
  <si>
    <t xml:space="preserve">3.1.1.3
</t>
  </si>
  <si>
    <t xml:space="preserve">3.1.1.4
</t>
  </si>
  <si>
    <t xml:space="preserve">3.1.2
</t>
  </si>
  <si>
    <t xml:space="preserve">3.1.2.1
</t>
  </si>
  <si>
    <t xml:space="preserve">3.1.3
</t>
  </si>
  <si>
    <t xml:space="preserve">3.1.3.1
</t>
  </si>
  <si>
    <t xml:space="preserve">3.2
</t>
  </si>
  <si>
    <t xml:space="preserve">3.2.1
</t>
  </si>
  <si>
    <t xml:space="preserve">3.2.1.1
</t>
  </si>
  <si>
    <t xml:space="preserve">4
</t>
  </si>
  <si>
    <t xml:space="preserve">4.1
</t>
  </si>
  <si>
    <t xml:space="preserve">4.1.1
</t>
  </si>
  <si>
    <t xml:space="preserve">4.1.1.1
</t>
  </si>
  <si>
    <t xml:space="preserve">4.1.1.2
</t>
  </si>
  <si>
    <t xml:space="preserve">4.1.1.3
</t>
  </si>
  <si>
    <t>,</t>
  </si>
  <si>
    <t>EN COLOMBIA UNIDOS TODOS NOS EDUCAMOS</t>
  </si>
  <si>
    <t>LOS QUE SABEN AYUDAN</t>
  </si>
  <si>
    <t xml:space="preserve">ESTUDIA PARA GRADUARTE  </t>
  </si>
  <si>
    <t>TODOS CAPACITADOS POR LA CALIDAD</t>
  </si>
  <si>
    <t>SERVICIO CON RESPONSABILIDAD Y DE CALIDAD.</t>
  </si>
  <si>
    <t>UN  LUGAR PARA PRACTICAR DEPORTE</t>
  </si>
  <si>
    <t>APRENDAMOS CON EL DEPORTE</t>
  </si>
  <si>
    <t>MAS DEPORTE Y RECREACIÓN</t>
  </si>
  <si>
    <t>MÁS COMPETITIVOS POR COLOMBIA</t>
  </si>
  <si>
    <t>GESTORES CAPACITADOS</t>
  </si>
  <si>
    <t>COMO SI FUÉRAMOS NIÑOS</t>
  </si>
  <si>
    <t>1.4.1.3</t>
  </si>
  <si>
    <t>1.4.1.4</t>
  </si>
  <si>
    <t>1.4.1.5</t>
  </si>
  <si>
    <t>1.4.1.6</t>
  </si>
  <si>
    <t>DONDE HACER CULTURA</t>
  </si>
  <si>
    <t>1.5.1.1</t>
  </si>
  <si>
    <t>MIS INSTRUMENTOS CULTURALES</t>
  </si>
  <si>
    <t>CREANDO CULTURA</t>
  </si>
  <si>
    <t>ALTERNATIVAS DE ACCIÓN CULTURAL</t>
  </si>
  <si>
    <t>COLOMBIA MÁS CERCA DE LOS COLOMBIANOS</t>
  </si>
  <si>
    <t>TODOS SEREMOS MAYORES</t>
  </si>
  <si>
    <t>1.7.1.1</t>
  </si>
  <si>
    <t>SIN LIMITACIONES</t>
  </si>
  <si>
    <t>POR LOS NIÑOS Y ADOLESCENTES DE COLOMBIA</t>
  </si>
  <si>
    <t>MUJERES CABEZA DE HOGAR</t>
  </si>
  <si>
    <t>1.7.1.4</t>
  </si>
  <si>
    <t>LA FAMILIA COMO UNIDAD DE INTERVENCIÓN</t>
  </si>
  <si>
    <t>COLOMBIA SIN INDIFERENCIA</t>
  </si>
  <si>
    <t>1.7.1.5</t>
  </si>
  <si>
    <t>1.7.1.6</t>
  </si>
  <si>
    <t>SEGURIDAD PARA TODOS</t>
  </si>
  <si>
    <t>VIVIENDA SALUDABLE</t>
  </si>
  <si>
    <t>DONDE VIVIR</t>
  </si>
  <si>
    <t>VIVIENDA PARA UNA COLOMBIA MEJOR</t>
  </si>
  <si>
    <t>BUENAS VÍAS URBANAS</t>
  </si>
  <si>
    <t>INFRAESTRUCTURA ADECUADA</t>
  </si>
  <si>
    <t>EL CAMPO SE MUEVE</t>
  </si>
  <si>
    <t>MEJORES CONDICIONES PARA LABORAR</t>
  </si>
  <si>
    <t>ESPACIOS DE ACTIVACIÓN COMERCIAL</t>
  </si>
  <si>
    <t>ACCIONES INCLUYENTES</t>
  </si>
  <si>
    <t>COLOMBIA SE EMBELLECE</t>
  </si>
  <si>
    <t>AGUA POTABLE PARA TODOS</t>
  </si>
  <si>
    <t>2.4.1.1</t>
  </si>
  <si>
    <t>ESTUDIANTES POR EL MEDIO AMBIENTE</t>
  </si>
  <si>
    <t>COLOMBIA RESPONSABLE ANTE EL MEDIO AMBIENTE</t>
  </si>
  <si>
    <t>2.4.1.2</t>
  </si>
  <si>
    <t>2.4.1.3</t>
  </si>
  <si>
    <t>COLOMBIA  PREVIENE EL RIESGO Y ATIENDE SUS DESASTRES</t>
  </si>
  <si>
    <t>ILUMINEMOS EL CAMPO</t>
  </si>
  <si>
    <t>ALUMBRADO PÚBLICO MODERNO</t>
  </si>
  <si>
    <t>GAS PARA TODOS</t>
  </si>
  <si>
    <t>APOYAMOS A FRUTICULTORES</t>
  </si>
  <si>
    <t>FOMENTO HUERTAS Y CASERAS</t>
  </si>
  <si>
    <t>AGRICULTURA SOSTENIBLE</t>
  </si>
  <si>
    <t>APOYO INSTITUCIONAL</t>
  </si>
  <si>
    <t>MOTIVACIÓN INSTITUCIONAL</t>
  </si>
  <si>
    <t>3.1.1.3</t>
  </si>
  <si>
    <t>3.1.1.5</t>
  </si>
  <si>
    <t>UNIDOS SEREMOS MEJORES</t>
  </si>
  <si>
    <t xml:space="preserve">COLOMBIA EN GESTIÓN POR EL DESARROLLO </t>
  </si>
  <si>
    <t>VOLVAMOS ATRACTIVA A NUESTRA COLOMBIA</t>
  </si>
  <si>
    <t>MEJORAR LA EFICIENCIA FISCAL DEL MUNICIPIO</t>
  </si>
  <si>
    <t>MEJORAR LA EFICIENCIA ADMINISTRATIVA DEL MUNICIPIO</t>
  </si>
  <si>
    <t>GENERAR COMPROMISO E IDENTIDAD DE LOS FUNCIONARIOS PÚBLICOS</t>
  </si>
  <si>
    <t>EL LÍDER SE HACE</t>
  </si>
  <si>
    <t>CAPACITACIÓN Y FORMACIÓN</t>
  </si>
  <si>
    <t>QUE SEPAN LO QUE ESTAMOS HACIENDO</t>
  </si>
  <si>
    <t>COLOMBIA SE COMUNICA CON EL MUNDO</t>
  </si>
  <si>
    <t xml:space="preserve">PAGO SEGURIDAD SOCIAL A GESTORES CULTURALES DE ESCASOS RECURSOS </t>
  </si>
  <si>
    <t>PAGO SEGURIDAD SOCIAL</t>
  </si>
  <si>
    <t>NO PAGOS SEGURIDAD SOCIAL</t>
  </si>
  <si>
    <t>CONTINUIDAD PARA GARANTIZAR  LA COBERTURA DEL 87% DE AFILIACIÓN AL SISTEMA GENERAL DE SEGURIDAD SOCIAL EN SALUD, SGSSS</t>
  </si>
  <si>
    <t>87% DE PERSONAS EN EL RÉGIMEN SUBSIDIADO EN SALUD</t>
  </si>
  <si>
    <t>UNA DIRECCIÓN LOCAL DE SALUD  EN FUNCIONAMIENTO ANTES DE FINALIZAR EL CUATRIENIO.</t>
  </si>
  <si>
    <t>90% DE APLICACIÓN DE LA BASE DE DATOS ÚNICA DE AFILIADOS BDUA, EN EL FOSYGA</t>
  </si>
  <si>
    <t>NO. DE PERSONAS AFILIADAS AL RÉGIMEN SUBSIDIADO</t>
  </si>
  <si>
    <t>NO. DE DLS CREADA</t>
  </si>
  <si>
    <t>NO. DE DEPURACIONES REALIZADAS</t>
  </si>
  <si>
    <t>87%</t>
  </si>
  <si>
    <t>90%</t>
  </si>
  <si>
    <t>UNA ESE MUNICIPAL CON PRESTACIÓN EFICIENTE DE LOS SERVICIOS DE SALUD ACORDE AL NIVEL DE COMPLEJIDAD Y NECESIDADES DE LA RED</t>
  </si>
  <si>
    <t>NÚMERO DE PROYECTOS DE COFINANCIACIÓN PARA DOTACIÓN</t>
  </si>
  <si>
    <t>100% DE LA RED PRESTADORA DE SERVICIOS DE SALUD PÚBLICA Y PRIVADA CON IMPLEMENTACIÓN DEL SISTEMA OBLIGATORIO DE GARANTÍA DE LA CALIDAD DE LA ATENCIÓN EN SALUD – SOGCS.</t>
  </si>
  <si>
    <t>% DE RED PRESTADORA CON SOGCS</t>
  </si>
  <si>
    <t>100% DE LAS IPS CUMPLIENDO EL SISTEMA DE REFERENCIA Y CONTRARREFERENCIA.</t>
  </si>
  <si>
    <t>% DE IPS CUMPLIENDO SISTEMA DE REFERENCIA Y CONTRARREFERENCIA</t>
  </si>
  <si>
    <t>ESE MUNICIPAL CONTRATADA PARA LA  ATENCIÓN INTEGRAL DE POBLACIÓN VULNERABLE (POBLACIÓN CON SITUACIÓN DE DISCAPACIDAD, POBLACIÓN ADULTO MAYOR, POBLACIÓN NO ASEGURADA) A CARGO DEL MUNICIPIO</t>
  </si>
  <si>
    <t>NÚMERO DE CONTRATOS PARA LA ATENCIÓN INTEGRA A POBLACIÓN VULNERABLE</t>
  </si>
  <si>
    <t>IMPLEMENTAR PLAN SALUD PUBLICA PARA BENEFICIO DE LA COMUNIDAD</t>
  </si>
  <si>
    <t>FIRMAR 4 CONTRATOS PARA BRINDAR SALUD PUBLICA</t>
  </si>
  <si>
    <t>NO DE CONTRATOS</t>
  </si>
  <si>
    <t xml:space="preserve">IMPLEMENTAR EL SEVICIO Y VIGILANCIA </t>
  </si>
  <si>
    <t>CONTROLAR, AUDITAR Y /O VIGILAR LA REALIZACIÓN DEL CUMPLIMIENTO DE OBJETIVOS DEL PLAN TERRITORIAL DE SALUD Y QUE SE EFECTÚEN LOS RESPECTIVOS REPORTES.</t>
  </si>
  <si>
    <t>NÚMERO DE CONTRATOS DE INTERVENTORA  PARA LA VIGILANCIA Y CONTROL DEL PLAN TERRITORIAL DE SALUD</t>
  </si>
  <si>
    <t>100% DEL MUNICIPIO CON CARACTERIZACIÓN DE LOS RIESGOS PROFESIONALES, CON ACCIONES DE PREVENCIÓN, VIGILANCIA Y CONTROL.</t>
  </si>
  <si>
    <t>IMPLETAR RIESGOS PROFESIONALES</t>
  </si>
  <si>
    <t>IMPLEMENTAR EL PLAN PROMOCION A LA SALUD</t>
  </si>
  <si>
    <t xml:space="preserve">4 PLANES DE PROMOCION A LA SALUD </t>
  </si>
  <si>
    <t>NO DE PLANES IMPLEMENTADOS</t>
  </si>
  <si>
    <t>SEC. GOBIERNO</t>
  </si>
  <si>
    <t>DIRECCION LOCAL DE SALUD</t>
  </si>
  <si>
    <t>OFICINA DESARROLLO COMUNITARIO</t>
  </si>
  <si>
    <t>SEC. GOBIERNO Y OFICINA DE DESARROLLO COMUNITARIO</t>
  </si>
  <si>
    <t>OFICINA DE PLANEACION MPAL</t>
  </si>
  <si>
    <t>DIRECCION LOCAL DE JUSTICIA</t>
  </si>
  <si>
    <t>OFICINA PLANEACION MPAL</t>
  </si>
  <si>
    <t>OFICNA DE PLANEACION MPAL</t>
  </si>
  <si>
    <t>DESARROLLO COMUNITARIO - SEC. GOBIERNO</t>
  </si>
  <si>
    <t>DIRECCION LOCAL DE SALUD - SEC. GOBIERNO</t>
  </si>
  <si>
    <t>SECRETARIA DE GOBIERNO</t>
  </si>
  <si>
    <t>SEC. GOBIERNO Y DESARROLLO COMUNITARIO</t>
  </si>
  <si>
    <t>SEC. HACIENDA</t>
  </si>
  <si>
    <t>SEC. GOBIERNO - PLANEACION</t>
  </si>
  <si>
    <t>P L A N   D E   A C C I O 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</si>
</sst>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name val="Arial"/>
      <family val="2"/>
    </font>
    <font>
      <b/>
      <sz val="10"/>
      <name val="Arial"/>
      <family val="2"/>
    </font>
    <font>
      <b/>
      <sz val="16"/>
      <name val="Arial"/>
      <family val="2"/>
    </font>
    <font>
      <sz val="7"/>
      <name val="Arial"/>
      <family val="2"/>
    </font>
    <font>
      <sz val="10"/>
      <color theme="1"/>
      <name val="Arial Narrow"/>
      <family val="2"/>
    </font>
    <font>
      <sz val="10"/>
      <color indexed="8"/>
      <name val="Arial"/>
      <family val="2"/>
    </font>
    <font>
      <sz val="8"/>
      <color indexed="8"/>
      <name val="Arial"/>
      <family val="2"/>
    </font>
    <font>
      <b/>
      <sz val="12"/>
      <name val="Arial"/>
      <family val="2"/>
    </font>
    <font>
      <sz val="8"/>
      <color indexed="81"/>
      <name val="Tahoma"/>
      <family val="2"/>
    </font>
    <font>
      <b/>
      <sz val="8"/>
      <color indexed="81"/>
      <name val="Tahoma"/>
      <family val="2"/>
    </font>
    <font>
      <b/>
      <sz val="14"/>
      <name val="Arial"/>
      <family val="2"/>
    </font>
    <font>
      <b/>
      <sz val="10"/>
      <color indexed="8"/>
      <name val="Arial Narrow"/>
      <family val="2"/>
    </font>
    <font>
      <b/>
      <sz val="26"/>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5D9F1"/>
        <bgColor indexed="64"/>
      </patternFill>
    </fill>
    <fill>
      <patternFill patternType="solid">
        <fgColor theme="9" tint="-0.249977111117893"/>
        <bgColor indexed="64"/>
      </patternFill>
    </fill>
    <fill>
      <patternFill patternType="solid">
        <fgColor indexed="13"/>
        <bgColor indexed="8"/>
      </patternFill>
    </fill>
    <fill>
      <patternFill patternType="solid">
        <fgColor rgb="FF00FFFF"/>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2" fillId="0" borderId="0"/>
    <xf numFmtId="9" fontId="2" fillId="0" borderId="0" applyFont="0" applyFill="0" applyBorder="0" applyAlignment="0" applyProtection="0"/>
    <xf numFmtId="0" fontId="7" fillId="0" borderId="0"/>
  </cellStyleXfs>
  <cellXfs count="100">
    <xf numFmtId="0" fontId="0" fillId="0" borderId="0" xfId="0"/>
    <xf numFmtId="0" fontId="0" fillId="0" borderId="0" xfId="0"/>
    <xf numFmtId="0" fontId="0" fillId="0" borderId="0" xfId="0" applyFill="1" applyBorder="1"/>
    <xf numFmtId="0" fontId="0" fillId="0" borderId="0" xfId="0" applyFill="1"/>
    <xf numFmtId="0" fontId="2" fillId="0" borderId="0" xfId="1"/>
    <xf numFmtId="0" fontId="1" fillId="0" borderId="0" xfId="0" applyFont="1" applyFill="1" applyBorder="1"/>
    <xf numFmtId="0" fontId="1" fillId="0" borderId="0" xfId="0" applyFont="1"/>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2" fillId="0" borderId="0" xfId="1" applyFill="1" applyBorder="1"/>
    <xf numFmtId="0" fontId="5"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protection hidden="1"/>
    </xf>
    <xf numFmtId="0" fontId="5" fillId="0" borderId="0" xfId="0" applyNumberFormat="1" applyFont="1" applyFill="1" applyAlignment="1" applyProtection="1">
      <alignment horizontal="center" vertical="center"/>
      <protection hidden="1"/>
    </xf>
    <xf numFmtId="0" fontId="2" fillId="0" borderId="5" xfId="0" applyFont="1" applyFill="1" applyBorder="1" applyAlignment="1" applyProtection="1">
      <alignment vertical="center"/>
      <protection hidden="1"/>
    </xf>
    <xf numFmtId="0" fontId="3" fillId="0" borderId="5" xfId="0" applyFont="1" applyBorder="1" applyAlignment="1" applyProtection="1">
      <alignment vertical="center"/>
      <protection hidden="1"/>
    </xf>
    <xf numFmtId="0" fontId="0" fillId="0" borderId="5" xfId="0" applyBorder="1" applyAlignment="1">
      <alignment horizontal="center"/>
    </xf>
    <xf numFmtId="0" fontId="0" fillId="0" borderId="5" xfId="0" applyBorder="1" applyAlignment="1">
      <alignment horizontal="left" vertical="center"/>
    </xf>
    <xf numFmtId="0" fontId="1" fillId="0" borderId="0" xfId="0" applyFont="1" applyAlignment="1">
      <alignment horizontal="center"/>
    </xf>
    <xf numFmtId="0" fontId="1" fillId="0" borderId="5" xfId="0" applyFont="1" applyBorder="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xf>
    <xf numFmtId="0" fontId="8" fillId="0" borderId="5" xfId="3" applyFont="1" applyFill="1" applyBorder="1" applyAlignment="1">
      <alignment horizontal="center"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4" fontId="2" fillId="0" borderId="0" xfId="1" applyNumberFormat="1"/>
    <xf numFmtId="0" fontId="2" fillId="0" borderId="0" xfId="1" applyBorder="1" applyAlignment="1">
      <alignment vertical="top" wrapText="1"/>
    </xf>
    <xf numFmtId="0" fontId="2" fillId="0" borderId="0" xfId="1" applyBorder="1" applyAlignment="1">
      <alignment horizontal="center" vertical="top" wrapText="1"/>
    </xf>
    <xf numFmtId="0" fontId="2" fillId="0" borderId="0" xfId="1" applyBorder="1"/>
    <xf numFmtId="0" fontId="3" fillId="0" borderId="0" xfId="1" applyFont="1" applyBorder="1" applyAlignment="1">
      <alignment vertical="top" wrapText="1"/>
    </xf>
    <xf numFmtId="0" fontId="3" fillId="3" borderId="5" xfId="1" applyFont="1" applyFill="1" applyBorder="1" applyAlignment="1">
      <alignment horizontal="center" vertical="center" textRotation="90" wrapText="1"/>
    </xf>
    <xf numFmtId="0" fontId="3" fillId="4"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5" xfId="1" applyFont="1" applyFill="1" applyBorder="1" applyAlignment="1">
      <alignment horizontal="center" vertical="center" textRotation="90" wrapText="1"/>
    </xf>
    <xf numFmtId="0" fontId="3" fillId="5" borderId="5" xfId="1" applyFont="1" applyFill="1" applyBorder="1" applyAlignment="1">
      <alignment horizontal="center" vertical="center" textRotation="90" wrapText="1"/>
    </xf>
    <xf numFmtId="0" fontId="3" fillId="2" borderId="5" xfId="1" applyFont="1" applyFill="1" applyBorder="1" applyAlignment="1">
      <alignment horizontal="center" vertical="center" textRotation="90" wrapText="1"/>
    </xf>
    <xf numFmtId="0" fontId="0" fillId="0" borderId="0" xfId="0" applyFont="1"/>
    <xf numFmtId="0" fontId="0" fillId="0" borderId="8" xfId="0" applyBorder="1" applyAlignment="1" applyProtection="1">
      <alignment horizontal="left" vertical="center"/>
    </xf>
    <xf numFmtId="0" fontId="13" fillId="11" borderId="9" xfId="3" applyFont="1" applyFill="1" applyBorder="1" applyAlignment="1" applyProtection="1">
      <alignment horizontal="left" vertical="center" wrapText="1"/>
    </xf>
    <xf numFmtId="0" fontId="13" fillId="11" borderId="3" xfId="3" applyFont="1" applyFill="1" applyBorder="1" applyAlignment="1" applyProtection="1">
      <alignment horizontal="left" vertical="center" wrapText="1"/>
    </xf>
    <xf numFmtId="0" fontId="3" fillId="12" borderId="5" xfId="0" applyFont="1" applyFill="1" applyBorder="1" applyAlignment="1" applyProtection="1">
      <alignment horizontal="left" vertical="top" wrapText="1"/>
    </xf>
    <xf numFmtId="0" fontId="0" fillId="0" borderId="5" xfId="0" applyBorder="1" applyAlignment="1" applyProtection="1">
      <alignment horizontal="left" vertical="top" wrapText="1"/>
    </xf>
    <xf numFmtId="0" fontId="0" fillId="0" borderId="5" xfId="0" applyBorder="1" applyAlignment="1" applyProtection="1">
      <alignment horizontal="left" vertical="center"/>
    </xf>
    <xf numFmtId="0" fontId="0" fillId="0" borderId="0" xfId="0" applyAlignment="1" applyProtection="1">
      <alignment horizontal="left" vertical="center"/>
    </xf>
    <xf numFmtId="0" fontId="0" fillId="0" borderId="5" xfId="0" applyBorder="1"/>
    <xf numFmtId="4" fontId="2" fillId="5" borderId="5" xfId="1" applyNumberFormat="1" applyFont="1" applyFill="1" applyBorder="1" applyAlignment="1" applyProtection="1">
      <alignment horizontal="right" vertical="top" wrapText="1"/>
    </xf>
    <xf numFmtId="4" fontId="2" fillId="6" borderId="5" xfId="1" applyNumberFormat="1" applyFont="1" applyFill="1" applyBorder="1" applyAlignment="1" applyProtection="1">
      <alignment horizontal="right" vertical="top"/>
    </xf>
    <xf numFmtId="4" fontId="2" fillId="5" borderId="5" xfId="1" applyNumberFormat="1" applyFont="1" applyFill="1" applyBorder="1" applyAlignment="1" applyProtection="1">
      <alignment horizontal="right" vertical="top"/>
    </xf>
    <xf numFmtId="0" fontId="2" fillId="8" borderId="5" xfId="1" applyFont="1" applyFill="1" applyBorder="1" applyAlignment="1" applyProtection="1">
      <alignment horizontal="left" vertical="top" wrapText="1"/>
    </xf>
    <xf numFmtId="0" fontId="2" fillId="3" borderId="5" xfId="1" applyFill="1" applyBorder="1" applyProtection="1">
      <protection locked="0"/>
    </xf>
    <xf numFmtId="0" fontId="2" fillId="3" borderId="5" xfId="1" applyFont="1" applyFill="1" applyBorder="1" applyAlignment="1" applyProtection="1">
      <alignment horizontal="left" vertical="top" wrapText="1"/>
      <protection locked="0"/>
    </xf>
    <xf numFmtId="4" fontId="2" fillId="2" borderId="5" xfId="1" applyNumberFormat="1" applyFont="1" applyFill="1" applyBorder="1" applyAlignment="1" applyProtection="1">
      <alignment horizontal="center" vertical="center" wrapText="1"/>
      <protection locked="0"/>
    </xf>
    <xf numFmtId="0" fontId="2" fillId="8" borderId="5" xfId="1" applyFont="1" applyFill="1" applyBorder="1" applyAlignment="1" applyProtection="1">
      <alignment horizontal="left" vertical="top" wrapText="1"/>
      <protection locked="0"/>
    </xf>
    <xf numFmtId="4" fontId="2" fillId="8" borderId="5" xfId="1" applyNumberFormat="1" applyFont="1" applyFill="1" applyBorder="1" applyAlignment="1" applyProtection="1">
      <alignment horizontal="center" vertical="center" wrapText="1"/>
      <protection locked="0"/>
    </xf>
    <xf numFmtId="0" fontId="2" fillId="7" borderId="5" xfId="1" applyFont="1" applyFill="1" applyBorder="1" applyAlignment="1" applyProtection="1">
      <alignment horizontal="left" vertical="top" wrapText="1"/>
      <protection locked="0"/>
    </xf>
    <xf numFmtId="4" fontId="2" fillId="7" borderId="5" xfId="1" applyNumberFormat="1" applyFont="1" applyFill="1" applyBorder="1" applyAlignment="1" applyProtection="1">
      <alignment horizontal="center" vertical="center" wrapText="1"/>
      <protection locked="0"/>
    </xf>
    <xf numFmtId="4" fontId="2" fillId="5" borderId="5" xfId="1" applyNumberFormat="1" applyFont="1" applyFill="1" applyBorder="1" applyAlignment="1" applyProtection="1">
      <alignment horizontal="center" vertical="center" wrapText="1"/>
      <protection locked="0"/>
    </xf>
    <xf numFmtId="0" fontId="2" fillId="6" borderId="5" xfId="1"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4" borderId="5" xfId="1" applyFont="1" applyFill="1" applyBorder="1" applyAlignment="1" applyProtection="1">
      <alignment horizontal="left" vertical="top" wrapText="1"/>
      <protection locked="0"/>
    </xf>
    <xf numFmtId="0" fontId="3" fillId="3" borderId="5" xfId="1" applyFont="1" applyFill="1" applyBorder="1" applyAlignment="1" applyProtection="1">
      <alignment horizontal="left" vertical="top"/>
      <protection locked="0"/>
    </xf>
    <xf numFmtId="4" fontId="2" fillId="6" borderId="5" xfId="1" applyNumberFormat="1" applyFont="1" applyFill="1" applyBorder="1" applyAlignment="1" applyProtection="1">
      <alignment horizontal="right" vertical="top"/>
      <protection locked="0"/>
    </xf>
    <xf numFmtId="4" fontId="2" fillId="5" borderId="5" xfId="1" applyNumberFormat="1" applyFont="1" applyFill="1" applyBorder="1" applyAlignment="1" applyProtection="1">
      <alignment horizontal="right" vertical="top"/>
      <protection locked="0"/>
    </xf>
    <xf numFmtId="0" fontId="2" fillId="3" borderId="5" xfId="1" applyFont="1" applyFill="1" applyBorder="1" applyAlignment="1" applyProtection="1">
      <alignment horizontal="left" vertical="top"/>
      <protection locked="0"/>
    </xf>
    <xf numFmtId="0" fontId="0" fillId="0" borderId="1" xfId="0" applyBorder="1"/>
    <xf numFmtId="4" fontId="2" fillId="8" borderId="5" xfId="1" quotePrefix="1" applyNumberFormat="1" applyFont="1" applyFill="1" applyBorder="1" applyAlignment="1" applyProtection="1">
      <alignment horizontal="center" vertical="center" wrapText="1"/>
      <protection locked="0"/>
    </xf>
    <xf numFmtId="4" fontId="2" fillId="7" borderId="5" xfId="1" quotePrefix="1" applyNumberFormat="1" applyFont="1" applyFill="1" applyBorder="1" applyAlignment="1" applyProtection="1">
      <alignment horizontal="center" vertical="center" wrapText="1"/>
      <protection locked="0"/>
    </xf>
    <xf numFmtId="0" fontId="2" fillId="8" borderId="5" xfId="1" applyFont="1" applyFill="1" applyBorder="1" applyAlignment="1" applyProtection="1">
      <alignment horizontal="left" vertical="center" wrapText="1"/>
      <protection locked="0"/>
    </xf>
    <xf numFmtId="0" fontId="2" fillId="7" borderId="5" xfId="1" applyFont="1" applyFill="1" applyBorder="1" applyAlignment="1" applyProtection="1">
      <alignment horizontal="left" vertical="center" wrapText="1"/>
      <protection locked="0"/>
    </xf>
    <xf numFmtId="0" fontId="3" fillId="3" borderId="5" xfId="1" applyFont="1" applyFill="1" applyBorder="1" applyAlignment="1" applyProtection="1">
      <alignment horizontal="left" vertical="top" wrapText="1"/>
      <protection locked="0"/>
    </xf>
    <xf numFmtId="4" fontId="2" fillId="5" borderId="5" xfId="1" quotePrefix="1" applyNumberFormat="1" applyFont="1" applyFill="1" applyBorder="1" applyAlignment="1" applyProtection="1">
      <alignment horizontal="center" vertical="center" wrapText="1"/>
      <protection locked="0"/>
    </xf>
    <xf numFmtId="0" fontId="3" fillId="6" borderId="5" xfId="1" applyFont="1" applyFill="1" applyBorder="1" applyAlignment="1">
      <alignment horizontal="center" vertical="center" textRotation="90" wrapText="1"/>
    </xf>
    <xf numFmtId="0" fontId="3" fillId="4" borderId="5" xfId="1" applyFont="1" applyFill="1" applyBorder="1" applyAlignment="1">
      <alignment horizontal="center" vertical="center" textRotation="90" wrapText="1"/>
    </xf>
    <xf numFmtId="0" fontId="3" fillId="3" borderId="5" xfId="1" applyFont="1" applyFill="1" applyBorder="1" applyAlignment="1">
      <alignment horizontal="center" vertical="center" wrapText="1"/>
    </xf>
    <xf numFmtId="0" fontId="3" fillId="4" borderId="3" xfId="1" applyFont="1" applyFill="1" applyBorder="1" applyAlignment="1">
      <alignment horizontal="center" vertical="center" textRotation="90" wrapText="1"/>
    </xf>
    <xf numFmtId="0" fontId="3" fillId="4" borderId="6" xfId="1" applyFont="1" applyFill="1" applyBorder="1" applyAlignment="1">
      <alignment horizontal="center" vertical="center" textRotation="90" wrapText="1"/>
    </xf>
    <xf numFmtId="0" fontId="3" fillId="4" borderId="4" xfId="1" applyFont="1" applyFill="1" applyBorder="1" applyAlignment="1">
      <alignment horizontal="center" vertical="center" textRotation="90" wrapText="1"/>
    </xf>
    <xf numFmtId="0" fontId="2" fillId="3" borderId="5" xfId="1" applyFont="1" applyFill="1" applyBorder="1" applyAlignment="1" applyProtection="1">
      <alignment horizontal="center" vertical="top"/>
      <protection locked="0"/>
    </xf>
    <xf numFmtId="0" fontId="2" fillId="3" borderId="5" xfId="1" applyFont="1" applyFill="1" applyBorder="1" applyAlignment="1" applyProtection="1">
      <alignment horizontal="center" vertical="top" wrapText="1"/>
      <protection locked="0"/>
    </xf>
    <xf numFmtId="0" fontId="3" fillId="5" borderId="5" xfId="1" applyFont="1" applyFill="1" applyBorder="1" applyAlignment="1">
      <alignment horizontal="center"/>
    </xf>
    <xf numFmtId="0" fontId="14" fillId="0" borderId="0" xfId="1" applyFont="1" applyAlignment="1">
      <alignment horizontal="center"/>
    </xf>
    <xf numFmtId="0" fontId="3" fillId="9" borderId="5" xfId="1" applyFont="1" applyFill="1" applyBorder="1" applyAlignment="1">
      <alignment horizontal="center" vertical="center" textRotation="90" wrapText="1"/>
    </xf>
    <xf numFmtId="0" fontId="3" fillId="6" borderId="5" xfId="1" applyFont="1" applyFill="1" applyBorder="1" applyAlignment="1">
      <alignment horizontal="center"/>
    </xf>
    <xf numFmtId="0" fontId="3" fillId="6" borderId="5" xfId="1" applyFont="1" applyFill="1" applyBorder="1" applyAlignment="1">
      <alignment horizontal="center" vertical="center" textRotation="90" wrapText="1"/>
    </xf>
    <xf numFmtId="0" fontId="12" fillId="10" borderId="1" xfId="1" applyFont="1" applyFill="1" applyBorder="1" applyAlignment="1">
      <alignment horizontal="center" vertical="center" wrapText="1"/>
    </xf>
    <xf numFmtId="0" fontId="12" fillId="10" borderId="7" xfId="1" applyFont="1" applyFill="1" applyBorder="1" applyAlignment="1">
      <alignment horizontal="center" vertical="center" wrapText="1"/>
    </xf>
    <xf numFmtId="0" fontId="12" fillId="10" borderId="2"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9" fillId="6" borderId="5" xfId="1" applyFont="1" applyFill="1" applyBorder="1" applyAlignment="1">
      <alignment horizontal="center" vertical="center" wrapText="1"/>
    </xf>
    <xf numFmtId="0" fontId="9" fillId="9" borderId="5" xfId="1" applyFont="1" applyFill="1" applyBorder="1" applyAlignment="1">
      <alignment horizontal="center" vertical="center" wrapText="1"/>
    </xf>
    <xf numFmtId="0" fontId="3" fillId="4" borderId="5" xfId="1" applyFont="1" applyFill="1" applyBorder="1" applyAlignment="1">
      <alignment horizontal="center" vertical="center" textRotation="90" wrapText="1"/>
    </xf>
    <xf numFmtId="0" fontId="3" fillId="4" borderId="3" xfId="1" applyFont="1" applyFill="1" applyBorder="1" applyAlignment="1">
      <alignment horizontal="center" vertical="center" textRotation="90" wrapText="1"/>
    </xf>
    <xf numFmtId="0" fontId="3" fillId="4" borderId="6" xfId="1" applyFont="1" applyFill="1" applyBorder="1" applyAlignment="1">
      <alignment horizontal="center" vertical="center" textRotation="90" wrapText="1"/>
    </xf>
    <xf numFmtId="0" fontId="3" fillId="4" borderId="4" xfId="1" applyFont="1" applyFill="1" applyBorder="1" applyAlignment="1">
      <alignment horizontal="center" vertical="center" textRotation="90" wrapText="1"/>
    </xf>
    <xf numFmtId="0" fontId="3" fillId="8" borderId="5" xfId="1" applyFont="1" applyFill="1" applyBorder="1" applyAlignment="1">
      <alignment horizontal="center" vertical="center" textRotation="90" wrapText="1"/>
    </xf>
    <xf numFmtId="0" fontId="4" fillId="2"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7" borderId="5" xfId="1" applyFont="1" applyFill="1" applyBorder="1" applyAlignment="1">
      <alignment horizontal="center" vertical="center" wrapText="1"/>
    </xf>
    <xf numFmtId="0" fontId="4" fillId="5" borderId="5" xfId="1" applyFont="1" applyFill="1" applyBorder="1" applyAlignment="1">
      <alignment horizontal="center" vertical="center" wrapText="1"/>
    </xf>
  </cellXfs>
  <cellStyles count="4">
    <cellStyle name="Normal" xfId="0" builtinId="0"/>
    <cellStyle name="Normal 2" xfId="1"/>
    <cellStyle name="Normal_Hoja2" xfId="3"/>
    <cellStyle name="Porcentual 2" xfId="2"/>
  </cellStyles>
  <dxfs count="0"/>
  <tableStyles count="0" defaultTableStyle="TableStyleMedium9" defaultPivotStyle="PivotStyleLight16"/>
  <colors>
    <mruColors>
      <color rgb="FFFFFF66"/>
      <color rgb="FFC5D9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2:AK1224"/>
  <sheetViews>
    <sheetView topLeftCell="B1107" workbookViewId="0">
      <selection activeCell="D1107" sqref="D1107:D1224"/>
    </sheetView>
  </sheetViews>
  <sheetFormatPr baseColWidth="10" defaultRowHeight="15" x14ac:dyDescent="0.25"/>
  <cols>
    <col min="1" max="2" width="11.42578125" style="1"/>
    <col min="3" max="3" width="22.140625" style="1" customWidth="1"/>
    <col min="4" max="4" width="11.42578125" style="1"/>
    <col min="5" max="5" width="40.42578125" style="1" customWidth="1"/>
    <col min="6" max="8" width="11.42578125" style="1"/>
    <col min="9" max="9" width="23.28515625" style="1" customWidth="1"/>
    <col min="10" max="16384" width="11.42578125" style="1"/>
  </cols>
  <sheetData>
    <row r="2" spans="3:11" x14ac:dyDescent="0.25">
      <c r="C2" s="19" t="s">
        <v>2286</v>
      </c>
      <c r="D2" s="18"/>
      <c r="E2" s="19" t="s">
        <v>2285</v>
      </c>
      <c r="F2" s="19" t="s">
        <v>2284</v>
      </c>
      <c r="G2" s="19" t="s">
        <v>2283</v>
      </c>
      <c r="H2" s="18"/>
      <c r="I2" s="19" t="s">
        <v>2286</v>
      </c>
      <c r="J2" s="19" t="s">
        <v>2284</v>
      </c>
      <c r="K2" s="19" t="s">
        <v>2283</v>
      </c>
    </row>
    <row r="3" spans="3:11" x14ac:dyDescent="0.25">
      <c r="C3" s="17" t="s">
        <v>32</v>
      </c>
      <c r="E3" s="16" t="s">
        <v>29</v>
      </c>
      <c r="F3" s="16" t="s">
        <v>30</v>
      </c>
      <c r="G3" s="16" t="s">
        <v>31</v>
      </c>
      <c r="I3" s="17" t="s">
        <v>32</v>
      </c>
      <c r="J3" s="20">
        <v>91</v>
      </c>
      <c r="K3" s="21">
        <v>4</v>
      </c>
    </row>
    <row r="4" spans="3:11" x14ac:dyDescent="0.25">
      <c r="C4" s="17" t="s">
        <v>35</v>
      </c>
      <c r="E4" s="16" t="s">
        <v>33</v>
      </c>
      <c r="F4" s="16" t="s">
        <v>34</v>
      </c>
      <c r="G4" s="16">
        <v>6</v>
      </c>
      <c r="I4" s="17" t="s">
        <v>35</v>
      </c>
      <c r="J4" s="20">
        <v>5</v>
      </c>
      <c r="K4" s="21" t="s">
        <v>31</v>
      </c>
    </row>
    <row r="5" spans="3:11" x14ac:dyDescent="0.25">
      <c r="C5" s="17" t="s">
        <v>38</v>
      </c>
      <c r="E5" s="16" t="s">
        <v>36</v>
      </c>
      <c r="F5" s="16" t="s">
        <v>37</v>
      </c>
      <c r="G5" s="16">
        <v>6</v>
      </c>
      <c r="I5" s="17" t="s">
        <v>38</v>
      </c>
      <c r="J5" s="20">
        <v>81</v>
      </c>
      <c r="K5" s="21">
        <v>4</v>
      </c>
    </row>
    <row r="6" spans="3:11" x14ac:dyDescent="0.25">
      <c r="C6" s="17" t="s">
        <v>41</v>
      </c>
      <c r="E6" s="16" t="s">
        <v>39</v>
      </c>
      <c r="F6" s="16" t="s">
        <v>40</v>
      </c>
      <c r="G6" s="16">
        <v>6</v>
      </c>
      <c r="I6" s="17" t="s">
        <v>41</v>
      </c>
      <c r="J6" s="20">
        <v>8</v>
      </c>
      <c r="K6" s="21">
        <v>1</v>
      </c>
    </row>
    <row r="7" spans="3:11" x14ac:dyDescent="0.25">
      <c r="C7" s="17" t="s">
        <v>44</v>
      </c>
      <c r="E7" s="16" t="s">
        <v>42</v>
      </c>
      <c r="F7" s="16" t="s">
        <v>43</v>
      </c>
      <c r="G7" s="16">
        <v>6</v>
      </c>
      <c r="I7" s="17" t="s">
        <v>47</v>
      </c>
      <c r="J7" s="22">
        <v>13</v>
      </c>
      <c r="K7" s="21">
        <v>1</v>
      </c>
    </row>
    <row r="8" spans="3:11" x14ac:dyDescent="0.25">
      <c r="C8" s="17" t="s">
        <v>47</v>
      </c>
      <c r="E8" s="16" t="s">
        <v>45</v>
      </c>
      <c r="F8" s="16" t="s">
        <v>46</v>
      </c>
      <c r="G8" s="16">
        <v>6</v>
      </c>
      <c r="I8" s="17" t="s">
        <v>50</v>
      </c>
      <c r="J8" s="22">
        <v>15</v>
      </c>
      <c r="K8" s="21">
        <v>1</v>
      </c>
    </row>
    <row r="9" spans="3:11" x14ac:dyDescent="0.25">
      <c r="C9" s="17" t="s">
        <v>50</v>
      </c>
      <c r="E9" s="16" t="s">
        <v>48</v>
      </c>
      <c r="F9" s="16" t="s">
        <v>49</v>
      </c>
      <c r="G9" s="16">
        <v>6</v>
      </c>
      <c r="I9" s="24" t="s">
        <v>205</v>
      </c>
      <c r="J9" s="22">
        <v>17</v>
      </c>
      <c r="K9" s="21">
        <v>2</v>
      </c>
    </row>
    <row r="10" spans="3:11" x14ac:dyDescent="0.25">
      <c r="C10" s="17" t="s">
        <v>205</v>
      </c>
      <c r="E10" s="16" t="s">
        <v>51</v>
      </c>
      <c r="F10" s="16" t="s">
        <v>52</v>
      </c>
      <c r="G10" s="16">
        <v>6</v>
      </c>
      <c r="I10" s="17" t="s">
        <v>53</v>
      </c>
      <c r="J10" s="22">
        <v>18</v>
      </c>
      <c r="K10" s="21">
        <v>4</v>
      </c>
    </row>
    <row r="11" spans="3:11" x14ac:dyDescent="0.25">
      <c r="C11" s="17" t="s">
        <v>53</v>
      </c>
      <c r="E11" s="16" t="s">
        <v>54</v>
      </c>
      <c r="F11" s="16" t="s">
        <v>55</v>
      </c>
      <c r="G11" s="16">
        <v>6</v>
      </c>
      <c r="I11" s="17" t="s">
        <v>56</v>
      </c>
      <c r="J11" s="22">
        <v>85</v>
      </c>
      <c r="K11" s="21">
        <v>3</v>
      </c>
    </row>
    <row r="12" spans="3:11" x14ac:dyDescent="0.25">
      <c r="C12" s="17" t="s">
        <v>56</v>
      </c>
      <c r="E12" s="16" t="s">
        <v>57</v>
      </c>
      <c r="F12" s="16" t="s">
        <v>58</v>
      </c>
      <c r="G12" s="16">
        <v>6</v>
      </c>
      <c r="I12" s="17" t="s">
        <v>59</v>
      </c>
      <c r="J12" s="22">
        <v>19</v>
      </c>
      <c r="K12" s="21">
        <v>3</v>
      </c>
    </row>
    <row r="13" spans="3:11" x14ac:dyDescent="0.25">
      <c r="C13" s="17" t="s">
        <v>59</v>
      </c>
      <c r="E13" s="16" t="s">
        <v>60</v>
      </c>
      <c r="F13" s="16" t="s">
        <v>61</v>
      </c>
      <c r="G13" s="16">
        <v>6</v>
      </c>
      <c r="I13" s="17" t="s">
        <v>62</v>
      </c>
      <c r="J13" s="22">
        <v>20</v>
      </c>
      <c r="K13" s="21">
        <v>3</v>
      </c>
    </row>
    <row r="14" spans="3:11" x14ac:dyDescent="0.25">
      <c r="C14" s="17" t="s">
        <v>62</v>
      </c>
      <c r="E14" s="16" t="s">
        <v>63</v>
      </c>
      <c r="F14" s="16" t="s">
        <v>64</v>
      </c>
      <c r="G14" s="16">
        <v>6</v>
      </c>
      <c r="I14" s="17" t="s">
        <v>65</v>
      </c>
      <c r="J14" s="22">
        <v>27</v>
      </c>
      <c r="K14" s="21">
        <v>4</v>
      </c>
    </row>
    <row r="15" spans="3:11" x14ac:dyDescent="0.25">
      <c r="C15" s="17" t="s">
        <v>65</v>
      </c>
      <c r="E15" s="16" t="s">
        <v>66</v>
      </c>
      <c r="F15" s="16" t="s">
        <v>67</v>
      </c>
      <c r="G15" s="16">
        <v>3</v>
      </c>
      <c r="I15" s="17" t="s">
        <v>68</v>
      </c>
      <c r="J15" s="22">
        <v>23</v>
      </c>
      <c r="K15" s="21">
        <v>2</v>
      </c>
    </row>
    <row r="16" spans="3:11" x14ac:dyDescent="0.25">
      <c r="C16" s="17" t="s">
        <v>68</v>
      </c>
      <c r="E16" s="16" t="s">
        <v>69</v>
      </c>
      <c r="F16" s="16" t="s">
        <v>70</v>
      </c>
      <c r="G16" s="16">
        <v>6</v>
      </c>
      <c r="I16" s="17" t="s">
        <v>71</v>
      </c>
      <c r="J16" s="22">
        <v>25</v>
      </c>
      <c r="K16" s="21" t="s">
        <v>31</v>
      </c>
    </row>
    <row r="17" spans="3:11" x14ac:dyDescent="0.25">
      <c r="C17" s="17" t="s">
        <v>71</v>
      </c>
      <c r="E17" s="16" t="s">
        <v>72</v>
      </c>
      <c r="F17" s="16" t="s">
        <v>73</v>
      </c>
      <c r="G17" s="16">
        <v>6</v>
      </c>
      <c r="I17" s="17" t="s">
        <v>74</v>
      </c>
      <c r="J17" s="22">
        <v>94</v>
      </c>
      <c r="K17" s="21">
        <v>4</v>
      </c>
    </row>
    <row r="18" spans="3:11" x14ac:dyDescent="0.25">
      <c r="C18" s="17" t="s">
        <v>74</v>
      </c>
      <c r="E18" s="16" t="s">
        <v>75</v>
      </c>
      <c r="F18" s="16" t="s">
        <v>76</v>
      </c>
      <c r="G18" s="16">
        <v>6</v>
      </c>
      <c r="I18" s="17" t="s">
        <v>77</v>
      </c>
      <c r="J18" s="22">
        <v>44</v>
      </c>
      <c r="K18" s="21">
        <v>4</v>
      </c>
    </row>
    <row r="19" spans="3:11" x14ac:dyDescent="0.25">
      <c r="C19" s="17" t="s">
        <v>77</v>
      </c>
      <c r="E19" s="16" t="s">
        <v>78</v>
      </c>
      <c r="F19" s="16" t="s">
        <v>79</v>
      </c>
      <c r="G19" s="16">
        <v>3</v>
      </c>
      <c r="I19" s="17" t="s">
        <v>80</v>
      </c>
      <c r="J19" s="22">
        <v>95</v>
      </c>
      <c r="K19" s="21">
        <v>4</v>
      </c>
    </row>
    <row r="20" spans="3:11" x14ac:dyDescent="0.25">
      <c r="C20" s="17" t="s">
        <v>80</v>
      </c>
      <c r="E20" s="16" t="s">
        <v>81</v>
      </c>
      <c r="F20" s="16" t="s">
        <v>82</v>
      </c>
      <c r="G20" s="16">
        <v>6</v>
      </c>
      <c r="I20" s="17" t="s">
        <v>206</v>
      </c>
      <c r="J20" s="22">
        <v>41</v>
      </c>
      <c r="K20" s="21">
        <v>3</v>
      </c>
    </row>
    <row r="21" spans="3:11" x14ac:dyDescent="0.25">
      <c r="C21" s="17" t="s">
        <v>206</v>
      </c>
      <c r="E21" s="16" t="s">
        <v>679</v>
      </c>
      <c r="F21" s="16" t="s">
        <v>2282</v>
      </c>
      <c r="G21" s="16">
        <v>1</v>
      </c>
      <c r="I21" s="17" t="s">
        <v>83</v>
      </c>
      <c r="J21" s="22">
        <v>47</v>
      </c>
      <c r="K21" s="21">
        <v>3</v>
      </c>
    </row>
    <row r="22" spans="3:11" x14ac:dyDescent="0.25">
      <c r="C22" s="17" t="s">
        <v>83</v>
      </c>
      <c r="E22" s="16" t="s">
        <v>84</v>
      </c>
      <c r="F22" s="16" t="s">
        <v>85</v>
      </c>
      <c r="G22" s="16">
        <v>6</v>
      </c>
      <c r="I22" s="17" t="s">
        <v>86</v>
      </c>
      <c r="J22" s="22">
        <v>50</v>
      </c>
      <c r="K22" s="21">
        <v>2</v>
      </c>
    </row>
    <row r="23" spans="3:11" x14ac:dyDescent="0.25">
      <c r="C23" s="17" t="s">
        <v>86</v>
      </c>
      <c r="E23" s="16" t="s">
        <v>87</v>
      </c>
      <c r="F23" s="16" t="s">
        <v>88</v>
      </c>
      <c r="G23" s="16">
        <v>6</v>
      </c>
      <c r="I23" s="17" t="s">
        <v>89</v>
      </c>
      <c r="J23" s="20">
        <v>52</v>
      </c>
      <c r="K23" s="21">
        <v>2</v>
      </c>
    </row>
    <row r="24" spans="3:11" x14ac:dyDescent="0.25">
      <c r="C24" s="17" t="s">
        <v>89</v>
      </c>
      <c r="E24" s="16" t="s">
        <v>90</v>
      </c>
      <c r="F24" s="16" t="s">
        <v>91</v>
      </c>
      <c r="G24" s="16">
        <v>6</v>
      </c>
      <c r="I24" s="17" t="s">
        <v>207</v>
      </c>
      <c r="J24" s="20">
        <v>54</v>
      </c>
      <c r="K24" s="21">
        <v>2</v>
      </c>
    </row>
    <row r="25" spans="3:11" x14ac:dyDescent="0.25">
      <c r="C25" s="17" t="s">
        <v>207</v>
      </c>
      <c r="E25" s="16" t="s">
        <v>761</v>
      </c>
      <c r="F25" s="16" t="s">
        <v>2281</v>
      </c>
      <c r="G25" s="16">
        <v>6</v>
      </c>
      <c r="I25" s="17" t="s">
        <v>92</v>
      </c>
      <c r="J25" s="22">
        <v>86</v>
      </c>
      <c r="K25" s="21">
        <v>4</v>
      </c>
    </row>
    <row r="26" spans="3:11" x14ac:dyDescent="0.25">
      <c r="C26" s="17" t="s">
        <v>92</v>
      </c>
      <c r="E26" s="16" t="s">
        <v>93</v>
      </c>
      <c r="F26" s="16" t="s">
        <v>94</v>
      </c>
      <c r="G26" s="16">
        <v>6</v>
      </c>
      <c r="I26" s="17" t="s">
        <v>95</v>
      </c>
      <c r="J26" s="22">
        <v>63</v>
      </c>
      <c r="K26" s="21">
        <v>3</v>
      </c>
    </row>
    <row r="27" spans="3:11" x14ac:dyDescent="0.25">
      <c r="C27" s="17" t="s">
        <v>95</v>
      </c>
      <c r="E27" s="16" t="s">
        <v>96</v>
      </c>
      <c r="F27" s="16" t="s">
        <v>97</v>
      </c>
      <c r="G27" s="16">
        <v>6</v>
      </c>
      <c r="I27" s="17" t="s">
        <v>98</v>
      </c>
      <c r="J27" s="22">
        <v>66</v>
      </c>
      <c r="K27" s="21">
        <v>2</v>
      </c>
    </row>
    <row r="28" spans="3:11" x14ac:dyDescent="0.25">
      <c r="C28" s="17" t="s">
        <v>98</v>
      </c>
      <c r="E28" s="16" t="s">
        <v>99</v>
      </c>
      <c r="F28" s="16" t="s">
        <v>2280</v>
      </c>
      <c r="G28" s="16">
        <v>6</v>
      </c>
      <c r="I28" s="17" t="s">
        <v>204</v>
      </c>
      <c r="J28" s="22">
        <v>88</v>
      </c>
      <c r="K28" s="21">
        <v>3</v>
      </c>
    </row>
    <row r="29" spans="3:11" x14ac:dyDescent="0.25">
      <c r="C29" s="17" t="s">
        <v>204</v>
      </c>
      <c r="E29" s="16" t="s">
        <v>838</v>
      </c>
      <c r="F29" s="16" t="s">
        <v>2279</v>
      </c>
      <c r="G29" s="16">
        <v>2</v>
      </c>
      <c r="I29" s="17" t="s">
        <v>100</v>
      </c>
      <c r="J29" s="22">
        <v>68</v>
      </c>
      <c r="K29" s="21">
        <v>1</v>
      </c>
    </row>
    <row r="30" spans="3:11" x14ac:dyDescent="0.25">
      <c r="C30" s="17" t="s">
        <v>100</v>
      </c>
      <c r="E30" s="16" t="s">
        <v>101</v>
      </c>
      <c r="F30" s="16" t="s">
        <v>2278</v>
      </c>
      <c r="G30" s="16">
        <v>6</v>
      </c>
      <c r="I30" s="17" t="s">
        <v>102</v>
      </c>
      <c r="J30" s="22">
        <v>70</v>
      </c>
      <c r="K30" s="21">
        <v>3</v>
      </c>
    </row>
    <row r="31" spans="3:11" x14ac:dyDescent="0.25">
      <c r="C31" s="17" t="s">
        <v>102</v>
      </c>
      <c r="E31" s="16" t="s">
        <v>103</v>
      </c>
      <c r="F31" s="16" t="s">
        <v>2277</v>
      </c>
      <c r="G31" s="16">
        <v>6</v>
      </c>
      <c r="I31" s="17" t="s">
        <v>104</v>
      </c>
      <c r="J31" s="22">
        <v>73</v>
      </c>
      <c r="K31" s="21">
        <v>3</v>
      </c>
    </row>
    <row r="32" spans="3:11" x14ac:dyDescent="0.25">
      <c r="C32" s="17" t="s">
        <v>104</v>
      </c>
      <c r="E32" s="16" t="s">
        <v>105</v>
      </c>
      <c r="F32" s="16" t="s">
        <v>2276</v>
      </c>
      <c r="G32" s="16">
        <v>6</v>
      </c>
      <c r="I32" s="17" t="s">
        <v>208</v>
      </c>
      <c r="J32" s="22">
        <v>76</v>
      </c>
      <c r="K32" s="21">
        <v>1</v>
      </c>
    </row>
    <row r="33" spans="3:11" x14ac:dyDescent="0.25">
      <c r="C33" s="17" t="s">
        <v>208</v>
      </c>
      <c r="E33" s="16" t="s">
        <v>903</v>
      </c>
      <c r="F33" s="16" t="s">
        <v>2275</v>
      </c>
      <c r="G33" s="16">
        <v>6</v>
      </c>
      <c r="I33" s="17" t="s">
        <v>106</v>
      </c>
      <c r="J33" s="22">
        <v>97</v>
      </c>
      <c r="K33" s="21">
        <v>4</v>
      </c>
    </row>
    <row r="34" spans="3:11" x14ac:dyDescent="0.25">
      <c r="C34" s="17" t="s">
        <v>106</v>
      </c>
      <c r="E34" s="16" t="s">
        <v>107</v>
      </c>
      <c r="F34" s="16" t="s">
        <v>2274</v>
      </c>
      <c r="G34" s="16">
        <v>6</v>
      </c>
      <c r="I34" s="17" t="s">
        <v>2263</v>
      </c>
      <c r="J34" s="22">
        <v>99</v>
      </c>
      <c r="K34" s="21">
        <v>4</v>
      </c>
    </row>
    <row r="35" spans="3:11" x14ac:dyDescent="0.25">
      <c r="C35" s="17" t="s">
        <v>2263</v>
      </c>
      <c r="E35" s="16" t="s">
        <v>108</v>
      </c>
      <c r="F35" s="16" t="s">
        <v>2273</v>
      </c>
      <c r="G35" s="16">
        <v>6</v>
      </c>
      <c r="I35" s="23" t="s">
        <v>44</v>
      </c>
      <c r="J35" s="20">
        <v>11</v>
      </c>
      <c r="K35" s="21" t="s">
        <v>31</v>
      </c>
    </row>
    <row r="36" spans="3:11" x14ac:dyDescent="0.25">
      <c r="E36" s="16" t="s">
        <v>109</v>
      </c>
      <c r="F36" s="16" t="s">
        <v>2272</v>
      </c>
      <c r="G36" s="16">
        <v>6</v>
      </c>
    </row>
    <row r="37" spans="3:11" x14ac:dyDescent="0.25">
      <c r="E37" s="16" t="s">
        <v>952</v>
      </c>
      <c r="F37" s="16" t="s">
        <v>2271</v>
      </c>
      <c r="G37" s="16">
        <v>5</v>
      </c>
    </row>
    <row r="38" spans="3:11" x14ac:dyDescent="0.25">
      <c r="E38" s="16" t="s">
        <v>110</v>
      </c>
      <c r="F38" s="16" t="s">
        <v>2270</v>
      </c>
      <c r="G38" s="16">
        <v>6</v>
      </c>
    </row>
    <row r="39" spans="3:11" x14ac:dyDescent="0.25">
      <c r="E39" s="16" t="s">
        <v>111</v>
      </c>
      <c r="F39" s="16" t="s">
        <v>2269</v>
      </c>
      <c r="G39" s="16">
        <v>6</v>
      </c>
    </row>
    <row r="40" spans="3:11" x14ac:dyDescent="0.25">
      <c r="E40" s="16" t="s">
        <v>989</v>
      </c>
      <c r="F40" s="16" t="s">
        <v>2268</v>
      </c>
      <c r="G40" s="16">
        <v>6</v>
      </c>
    </row>
    <row r="41" spans="3:11" x14ac:dyDescent="0.25">
      <c r="E41" s="16" t="s">
        <v>1000</v>
      </c>
      <c r="F41" s="16" t="s">
        <v>2267</v>
      </c>
      <c r="G41" s="16">
        <v>6</v>
      </c>
    </row>
    <row r="42" spans="3:11" x14ac:dyDescent="0.25">
      <c r="E42" s="16" t="s">
        <v>1011</v>
      </c>
      <c r="F42" s="16" t="s">
        <v>2266</v>
      </c>
      <c r="G42" s="16">
        <v>6</v>
      </c>
    </row>
    <row r="43" spans="3:11" x14ac:dyDescent="0.25">
      <c r="E43" s="16" t="s">
        <v>112</v>
      </c>
      <c r="F43" s="16" t="s">
        <v>2265</v>
      </c>
      <c r="G43" s="16">
        <v>2</v>
      </c>
    </row>
    <row r="44" spans="3:11" x14ac:dyDescent="0.25">
      <c r="E44" s="16" t="s">
        <v>113</v>
      </c>
      <c r="F44" s="16" t="s">
        <v>2264</v>
      </c>
      <c r="G44" s="16">
        <v>6</v>
      </c>
    </row>
    <row r="45" spans="3:11" x14ac:dyDescent="0.25">
      <c r="E45" s="16" t="s">
        <v>114</v>
      </c>
      <c r="F45" s="16" t="s">
        <v>115</v>
      </c>
      <c r="G45" s="16">
        <v>6</v>
      </c>
    </row>
    <row r="46" spans="3:11" x14ac:dyDescent="0.25">
      <c r="E46" s="16" t="s">
        <v>116</v>
      </c>
      <c r="F46" s="16" t="s">
        <v>117</v>
      </c>
      <c r="G46" s="16">
        <v>6</v>
      </c>
    </row>
    <row r="47" spans="3:11" x14ac:dyDescent="0.25">
      <c r="E47" s="16" t="s">
        <v>118</v>
      </c>
      <c r="F47" s="16" t="s">
        <v>119</v>
      </c>
      <c r="G47" s="16">
        <v>6</v>
      </c>
    </row>
    <row r="48" spans="3:11" x14ac:dyDescent="0.25">
      <c r="E48" s="16" t="s">
        <v>120</v>
      </c>
      <c r="F48" s="16" t="s">
        <v>121</v>
      </c>
      <c r="G48" s="16">
        <v>6</v>
      </c>
    </row>
    <row r="49" spans="5:7" x14ac:dyDescent="0.25">
      <c r="E49" s="16" t="s">
        <v>122</v>
      </c>
      <c r="F49" s="16" t="s">
        <v>123</v>
      </c>
      <c r="G49" s="16">
        <v>1</v>
      </c>
    </row>
    <row r="50" spans="5:7" x14ac:dyDescent="0.25">
      <c r="E50" s="16" t="s">
        <v>124</v>
      </c>
      <c r="F50" s="16" t="s">
        <v>125</v>
      </c>
      <c r="G50" s="16">
        <v>6</v>
      </c>
    </row>
    <row r="51" spans="5:7" x14ac:dyDescent="0.25">
      <c r="E51" s="16" t="s">
        <v>126</v>
      </c>
      <c r="F51" s="16" t="s">
        <v>127</v>
      </c>
      <c r="G51" s="16">
        <v>6</v>
      </c>
    </row>
    <row r="52" spans="5:7" x14ac:dyDescent="0.25">
      <c r="E52" s="16" t="s">
        <v>128</v>
      </c>
      <c r="F52" s="16" t="s">
        <v>129</v>
      </c>
      <c r="G52" s="16">
        <v>6</v>
      </c>
    </row>
    <row r="53" spans="5:7" x14ac:dyDescent="0.25">
      <c r="E53" s="16" t="s">
        <v>130</v>
      </c>
      <c r="F53" s="16" t="s">
        <v>131</v>
      </c>
      <c r="G53" s="16">
        <v>3</v>
      </c>
    </row>
    <row r="54" spans="5:7" x14ac:dyDescent="0.25">
      <c r="E54" s="16" t="s">
        <v>132</v>
      </c>
      <c r="F54" s="16" t="s">
        <v>133</v>
      </c>
      <c r="G54" s="16">
        <v>6</v>
      </c>
    </row>
    <row r="55" spans="5:7" x14ac:dyDescent="0.25">
      <c r="E55" s="16" t="s">
        <v>134</v>
      </c>
      <c r="F55" s="16" t="s">
        <v>135</v>
      </c>
      <c r="G55" s="16">
        <v>6</v>
      </c>
    </row>
    <row r="56" spans="5:7" x14ac:dyDescent="0.25">
      <c r="E56" s="16" t="s">
        <v>136</v>
      </c>
      <c r="F56" s="16" t="s">
        <v>137</v>
      </c>
      <c r="G56" s="16">
        <v>6</v>
      </c>
    </row>
    <row r="57" spans="5:7" x14ac:dyDescent="0.25">
      <c r="E57" s="16" t="s">
        <v>138</v>
      </c>
      <c r="F57" s="16" t="s">
        <v>139</v>
      </c>
      <c r="G57" s="16">
        <v>5</v>
      </c>
    </row>
    <row r="58" spans="5:7" x14ac:dyDescent="0.25">
      <c r="E58" s="16" t="s">
        <v>140</v>
      </c>
      <c r="F58" s="16" t="s">
        <v>141</v>
      </c>
      <c r="G58" s="16">
        <v>6</v>
      </c>
    </row>
    <row r="59" spans="5:7" x14ac:dyDescent="0.25">
      <c r="E59" s="16" t="s">
        <v>142</v>
      </c>
      <c r="F59" s="16" t="s">
        <v>143</v>
      </c>
      <c r="G59" s="16">
        <v>6</v>
      </c>
    </row>
    <row r="60" spans="5:7" x14ac:dyDescent="0.25">
      <c r="E60" s="16" t="s">
        <v>144</v>
      </c>
      <c r="F60" s="16" t="s">
        <v>145</v>
      </c>
      <c r="G60" s="16">
        <v>6</v>
      </c>
    </row>
    <row r="61" spans="5:7" x14ac:dyDescent="0.25">
      <c r="E61" s="16" t="s">
        <v>146</v>
      </c>
      <c r="F61" s="16" t="s">
        <v>147</v>
      </c>
      <c r="G61" s="16">
        <v>1</v>
      </c>
    </row>
    <row r="62" spans="5:7" x14ac:dyDescent="0.25">
      <c r="E62" s="16" t="s">
        <v>148</v>
      </c>
      <c r="F62" s="16" t="s">
        <v>149</v>
      </c>
      <c r="G62" s="16">
        <v>6</v>
      </c>
    </row>
    <row r="63" spans="5:7" x14ac:dyDescent="0.25">
      <c r="E63" s="16" t="s">
        <v>150</v>
      </c>
      <c r="F63" s="16" t="s">
        <v>151</v>
      </c>
      <c r="G63" s="16">
        <v>6</v>
      </c>
    </row>
    <row r="64" spans="5:7" x14ac:dyDescent="0.25">
      <c r="E64" s="16" t="s">
        <v>152</v>
      </c>
      <c r="F64" s="16" t="s">
        <v>153</v>
      </c>
      <c r="G64" s="16">
        <v>6</v>
      </c>
    </row>
    <row r="65" spans="5:7" x14ac:dyDescent="0.25">
      <c r="E65" s="16" t="s">
        <v>154</v>
      </c>
      <c r="F65" s="16" t="s">
        <v>155</v>
      </c>
      <c r="G65" s="16">
        <v>5</v>
      </c>
    </row>
    <row r="66" spans="5:7" x14ac:dyDescent="0.25">
      <c r="E66" s="16" t="s">
        <v>156</v>
      </c>
      <c r="F66" s="16" t="s">
        <v>157</v>
      </c>
      <c r="G66" s="16">
        <v>2</v>
      </c>
    </row>
    <row r="67" spans="5:7" x14ac:dyDescent="0.25">
      <c r="E67" s="16" t="s">
        <v>158</v>
      </c>
      <c r="F67" s="16" t="s">
        <v>159</v>
      </c>
      <c r="G67" s="16">
        <v>6</v>
      </c>
    </row>
    <row r="68" spans="5:7" x14ac:dyDescent="0.25">
      <c r="E68" s="16" t="s">
        <v>160</v>
      </c>
      <c r="F68" s="16" t="s">
        <v>161</v>
      </c>
      <c r="G68" s="16">
        <v>6</v>
      </c>
    </row>
    <row r="69" spans="5:7" x14ac:dyDescent="0.25">
      <c r="E69" s="16" t="s">
        <v>162</v>
      </c>
      <c r="F69" s="16" t="s">
        <v>163</v>
      </c>
      <c r="G69" s="16">
        <v>6</v>
      </c>
    </row>
    <row r="70" spans="5:7" x14ac:dyDescent="0.25">
      <c r="E70" s="16" t="s">
        <v>164</v>
      </c>
      <c r="F70" s="16" t="s">
        <v>165</v>
      </c>
      <c r="G70" s="16">
        <v>6</v>
      </c>
    </row>
    <row r="71" spans="5:7" x14ac:dyDescent="0.25">
      <c r="E71" s="16" t="s">
        <v>166</v>
      </c>
      <c r="F71" s="16" t="s">
        <v>167</v>
      </c>
      <c r="G71" s="16">
        <v>5</v>
      </c>
    </row>
    <row r="72" spans="5:7" x14ac:dyDescent="0.25">
      <c r="E72" s="16" t="s">
        <v>168</v>
      </c>
      <c r="F72" s="16" t="s">
        <v>169</v>
      </c>
      <c r="G72" s="16">
        <v>6</v>
      </c>
    </row>
    <row r="73" spans="5:7" x14ac:dyDescent="0.25">
      <c r="E73" s="16" t="s">
        <v>170</v>
      </c>
      <c r="F73" s="16" t="s">
        <v>171</v>
      </c>
      <c r="G73" s="16">
        <v>6</v>
      </c>
    </row>
    <row r="74" spans="5:7" x14ac:dyDescent="0.25">
      <c r="E74" s="16" t="s">
        <v>172</v>
      </c>
      <c r="F74" s="16" t="s">
        <v>173</v>
      </c>
      <c r="G74" s="16">
        <v>6</v>
      </c>
    </row>
    <row r="75" spans="5:7" x14ac:dyDescent="0.25">
      <c r="E75" s="16" t="s">
        <v>174</v>
      </c>
      <c r="F75" s="16" t="s">
        <v>175</v>
      </c>
      <c r="G75" s="16">
        <v>6</v>
      </c>
    </row>
    <row r="76" spans="5:7" x14ac:dyDescent="0.25">
      <c r="E76" s="16" t="s">
        <v>176</v>
      </c>
      <c r="F76" s="16" t="s">
        <v>177</v>
      </c>
      <c r="G76" s="16">
        <v>6</v>
      </c>
    </row>
    <row r="77" spans="5:7" x14ac:dyDescent="0.25">
      <c r="E77" s="16" t="s">
        <v>178</v>
      </c>
      <c r="F77" s="16" t="s">
        <v>179</v>
      </c>
      <c r="G77" s="16">
        <v>6</v>
      </c>
    </row>
    <row r="78" spans="5:7" x14ac:dyDescent="0.25">
      <c r="E78" s="16" t="s">
        <v>180</v>
      </c>
      <c r="F78" s="16" t="s">
        <v>181</v>
      </c>
      <c r="G78" s="16">
        <v>6</v>
      </c>
    </row>
    <row r="79" spans="5:7" x14ac:dyDescent="0.25">
      <c r="E79" s="16" t="s">
        <v>182</v>
      </c>
      <c r="F79" s="16" t="s">
        <v>183</v>
      </c>
      <c r="G79" s="16">
        <v>6</v>
      </c>
    </row>
    <row r="80" spans="5:7" x14ac:dyDescent="0.25">
      <c r="E80" s="16" t="s">
        <v>184</v>
      </c>
      <c r="F80" s="16" t="s">
        <v>185</v>
      </c>
      <c r="G80" s="16">
        <v>6</v>
      </c>
    </row>
    <row r="81" spans="5:7" x14ac:dyDescent="0.25">
      <c r="E81" s="16" t="s">
        <v>186</v>
      </c>
      <c r="F81" s="16" t="s">
        <v>187</v>
      </c>
      <c r="G81" s="16">
        <v>6</v>
      </c>
    </row>
    <row r="82" spans="5:7" x14ac:dyDescent="0.25">
      <c r="E82" s="16" t="s">
        <v>188</v>
      </c>
      <c r="F82" s="16" t="s">
        <v>189</v>
      </c>
      <c r="G82" s="16">
        <v>6</v>
      </c>
    </row>
    <row r="83" spans="5:7" x14ac:dyDescent="0.25">
      <c r="E83" s="16" t="s">
        <v>190</v>
      </c>
      <c r="F83" s="16" t="s">
        <v>191</v>
      </c>
      <c r="G83" s="16">
        <v>6</v>
      </c>
    </row>
    <row r="84" spans="5:7" x14ac:dyDescent="0.25">
      <c r="E84" s="16" t="s">
        <v>192</v>
      </c>
      <c r="F84" s="16" t="s">
        <v>193</v>
      </c>
      <c r="G84" s="16">
        <v>6</v>
      </c>
    </row>
    <row r="85" spans="5:7" x14ac:dyDescent="0.25">
      <c r="E85" s="16" t="s">
        <v>194</v>
      </c>
      <c r="F85" s="16" t="s">
        <v>195</v>
      </c>
      <c r="G85" s="16">
        <v>6</v>
      </c>
    </row>
    <row r="86" spans="5:7" x14ac:dyDescent="0.25">
      <c r="E86" s="16" t="s">
        <v>196</v>
      </c>
      <c r="F86" s="16" t="s">
        <v>197</v>
      </c>
      <c r="G86" s="16">
        <v>5</v>
      </c>
    </row>
    <row r="87" spans="5:7" x14ac:dyDescent="0.25">
      <c r="E87" s="16" t="s">
        <v>198</v>
      </c>
      <c r="F87" s="16" t="s">
        <v>199</v>
      </c>
      <c r="G87" s="16">
        <v>2</v>
      </c>
    </row>
    <row r="88" spans="5:7" x14ac:dyDescent="0.25">
      <c r="E88" s="16" t="s">
        <v>200</v>
      </c>
      <c r="F88" s="16" t="s">
        <v>201</v>
      </c>
      <c r="G88" s="16">
        <v>6</v>
      </c>
    </row>
    <row r="89" spans="5:7" x14ac:dyDescent="0.25">
      <c r="E89" s="16" t="s">
        <v>202</v>
      </c>
      <c r="F89" s="16" t="s">
        <v>203</v>
      </c>
      <c r="G89" s="16">
        <v>3</v>
      </c>
    </row>
    <row r="90" spans="5:7" x14ac:dyDescent="0.25">
      <c r="E90" s="16" t="s">
        <v>209</v>
      </c>
      <c r="F90" s="16" t="s">
        <v>210</v>
      </c>
      <c r="G90" s="16">
        <v>6</v>
      </c>
    </row>
    <row r="91" spans="5:7" x14ac:dyDescent="0.25">
      <c r="E91" s="16" t="s">
        <v>242</v>
      </c>
      <c r="F91" s="16" t="s">
        <v>243</v>
      </c>
      <c r="G91" s="16">
        <v>6</v>
      </c>
    </row>
    <row r="92" spans="5:7" x14ac:dyDescent="0.25">
      <c r="E92" s="16" t="s">
        <v>273</v>
      </c>
      <c r="F92" s="16" t="s">
        <v>274</v>
      </c>
      <c r="G92" s="16">
        <v>6</v>
      </c>
    </row>
    <row r="93" spans="5:7" x14ac:dyDescent="0.25">
      <c r="E93" s="16" t="s">
        <v>302</v>
      </c>
      <c r="F93" s="16" t="s">
        <v>303</v>
      </c>
      <c r="G93" s="16">
        <v>6</v>
      </c>
    </row>
    <row r="94" spans="5:7" x14ac:dyDescent="0.25">
      <c r="E94" s="16" t="s">
        <v>330</v>
      </c>
      <c r="F94" s="16" t="s">
        <v>331</v>
      </c>
      <c r="G94" s="16">
        <v>6</v>
      </c>
    </row>
    <row r="95" spans="5:7" x14ac:dyDescent="0.25">
      <c r="E95" s="16" t="s">
        <v>357</v>
      </c>
      <c r="F95" s="16" t="s">
        <v>358</v>
      </c>
      <c r="G95" s="16">
        <v>6</v>
      </c>
    </row>
    <row r="96" spans="5:7" x14ac:dyDescent="0.25">
      <c r="E96" s="16" t="s">
        <v>384</v>
      </c>
      <c r="F96" s="16" t="s">
        <v>385</v>
      </c>
      <c r="G96" s="16">
        <v>6</v>
      </c>
    </row>
    <row r="97" spans="5:7" x14ac:dyDescent="0.25">
      <c r="E97" s="16" t="s">
        <v>411</v>
      </c>
      <c r="F97" s="16" t="s">
        <v>412</v>
      </c>
      <c r="G97" s="16">
        <v>6</v>
      </c>
    </row>
    <row r="98" spans="5:7" x14ac:dyDescent="0.25">
      <c r="E98" s="16" t="s">
        <v>437</v>
      </c>
      <c r="F98" s="16" t="s">
        <v>438</v>
      </c>
      <c r="G98" s="16">
        <v>6</v>
      </c>
    </row>
    <row r="99" spans="5:7" x14ac:dyDescent="0.25">
      <c r="E99" s="16" t="s">
        <v>463</v>
      </c>
      <c r="F99" s="16" t="s">
        <v>464</v>
      </c>
      <c r="G99" s="16">
        <v>6</v>
      </c>
    </row>
    <row r="100" spans="5:7" x14ac:dyDescent="0.25">
      <c r="E100" s="16" t="s">
        <v>489</v>
      </c>
      <c r="F100" s="16" t="s">
        <v>490</v>
      </c>
      <c r="G100" s="16">
        <v>6</v>
      </c>
    </row>
    <row r="101" spans="5:7" x14ac:dyDescent="0.25">
      <c r="E101" s="16" t="s">
        <v>515</v>
      </c>
      <c r="F101" s="16" t="s">
        <v>516</v>
      </c>
      <c r="G101" s="16">
        <v>6</v>
      </c>
    </row>
    <row r="102" spans="5:7" x14ac:dyDescent="0.25">
      <c r="E102" s="16" t="s">
        <v>541</v>
      </c>
      <c r="F102" s="16" t="s">
        <v>542</v>
      </c>
      <c r="G102" s="16">
        <v>6</v>
      </c>
    </row>
    <row r="103" spans="5:7" x14ac:dyDescent="0.25">
      <c r="E103" s="16" t="s">
        <v>566</v>
      </c>
      <c r="F103" s="16" t="s">
        <v>567</v>
      </c>
      <c r="G103" s="16">
        <v>6</v>
      </c>
    </row>
    <row r="104" spans="5:7" x14ac:dyDescent="0.25">
      <c r="E104" s="16" t="s">
        <v>590</v>
      </c>
      <c r="F104" s="16" t="s">
        <v>591</v>
      </c>
      <c r="G104" s="16">
        <v>6</v>
      </c>
    </row>
    <row r="105" spans="5:7" x14ac:dyDescent="0.25">
      <c r="E105" s="16" t="s">
        <v>613</v>
      </c>
      <c r="F105" s="16" t="s">
        <v>614</v>
      </c>
      <c r="G105" s="16">
        <v>6</v>
      </c>
    </row>
    <row r="106" spans="5:7" x14ac:dyDescent="0.25">
      <c r="E106" s="16" t="s">
        <v>635</v>
      </c>
      <c r="F106" s="16" t="s">
        <v>636</v>
      </c>
      <c r="G106" s="16">
        <v>6</v>
      </c>
    </row>
    <row r="107" spans="5:7" x14ac:dyDescent="0.25">
      <c r="E107" s="16" t="s">
        <v>656</v>
      </c>
      <c r="F107" s="16" t="s">
        <v>657</v>
      </c>
      <c r="G107" s="16">
        <v>6</v>
      </c>
    </row>
    <row r="108" spans="5:7" x14ac:dyDescent="0.25">
      <c r="E108" s="16" t="s">
        <v>677</v>
      </c>
      <c r="F108" s="16" t="s">
        <v>678</v>
      </c>
      <c r="G108" s="16">
        <v>6</v>
      </c>
    </row>
    <row r="109" spans="5:7" x14ac:dyDescent="0.25">
      <c r="E109" s="16" t="s">
        <v>699</v>
      </c>
      <c r="F109" s="16" t="s">
        <v>700</v>
      </c>
      <c r="G109" s="16">
        <v>6</v>
      </c>
    </row>
    <row r="110" spans="5:7" x14ac:dyDescent="0.25">
      <c r="E110" s="16" t="s">
        <v>719</v>
      </c>
      <c r="F110" s="16" t="s">
        <v>720</v>
      </c>
      <c r="G110" s="16">
        <v>6</v>
      </c>
    </row>
    <row r="111" spans="5:7" x14ac:dyDescent="0.25">
      <c r="E111" s="16" t="s">
        <v>739</v>
      </c>
      <c r="F111" s="16" t="s">
        <v>740</v>
      </c>
      <c r="G111" s="16">
        <v>6</v>
      </c>
    </row>
    <row r="112" spans="5:7" x14ac:dyDescent="0.25">
      <c r="E112" s="16" t="s">
        <v>759</v>
      </c>
      <c r="F112" s="16" t="s">
        <v>760</v>
      </c>
      <c r="G112" s="16">
        <v>6</v>
      </c>
    </row>
    <row r="113" spans="5:7" x14ac:dyDescent="0.25">
      <c r="E113" s="16" t="s">
        <v>780</v>
      </c>
      <c r="F113" s="16" t="s">
        <v>781</v>
      </c>
      <c r="G113" s="16">
        <v>6</v>
      </c>
    </row>
    <row r="114" spans="5:7" x14ac:dyDescent="0.25">
      <c r="E114" s="16" t="s">
        <v>799</v>
      </c>
      <c r="F114" s="16" t="s">
        <v>800</v>
      </c>
      <c r="G114" s="16">
        <v>6</v>
      </c>
    </row>
    <row r="115" spans="5:7" x14ac:dyDescent="0.25">
      <c r="E115" s="16" t="s">
        <v>818</v>
      </c>
      <c r="F115" s="16" t="s">
        <v>819</v>
      </c>
      <c r="G115" s="16">
        <v>5</v>
      </c>
    </row>
    <row r="116" spans="5:7" x14ac:dyDescent="0.25">
      <c r="E116" s="16" t="s">
        <v>836</v>
      </c>
      <c r="F116" s="16" t="s">
        <v>837</v>
      </c>
      <c r="G116" s="16">
        <v>6</v>
      </c>
    </row>
    <row r="117" spans="5:7" x14ac:dyDescent="0.25">
      <c r="E117" s="16" t="s">
        <v>854</v>
      </c>
      <c r="F117" s="16" t="s">
        <v>855</v>
      </c>
      <c r="G117" s="16">
        <v>6</v>
      </c>
    </row>
    <row r="118" spans="5:7" x14ac:dyDescent="0.25">
      <c r="E118" s="16" t="s">
        <v>870</v>
      </c>
      <c r="F118" s="16" t="s">
        <v>871</v>
      </c>
      <c r="G118" s="16">
        <v>6</v>
      </c>
    </row>
    <row r="119" spans="5:7" x14ac:dyDescent="0.25">
      <c r="E119" s="16" t="s">
        <v>886</v>
      </c>
      <c r="F119" s="16" t="s">
        <v>887</v>
      </c>
      <c r="G119" s="16">
        <v>6</v>
      </c>
    </row>
    <row r="120" spans="5:7" x14ac:dyDescent="0.25">
      <c r="E120" s="16" t="s">
        <v>901</v>
      </c>
      <c r="F120" s="16" t="s">
        <v>902</v>
      </c>
      <c r="G120" s="16">
        <v>6</v>
      </c>
    </row>
    <row r="121" spans="5:7" x14ac:dyDescent="0.25">
      <c r="E121" s="16" t="s">
        <v>914</v>
      </c>
      <c r="F121" s="16" t="s">
        <v>915</v>
      </c>
      <c r="G121" s="16">
        <v>6</v>
      </c>
    </row>
    <row r="122" spans="5:7" x14ac:dyDescent="0.25">
      <c r="E122" s="16" t="s">
        <v>926</v>
      </c>
      <c r="F122" s="16" t="s">
        <v>927</v>
      </c>
      <c r="G122" s="16">
        <v>6</v>
      </c>
    </row>
    <row r="123" spans="5:7" x14ac:dyDescent="0.25">
      <c r="E123" s="16" t="s">
        <v>938</v>
      </c>
      <c r="F123" s="16" t="s">
        <v>939</v>
      </c>
      <c r="G123" s="16">
        <v>6</v>
      </c>
    </row>
    <row r="124" spans="5:7" x14ac:dyDescent="0.25">
      <c r="E124" s="16" t="s">
        <v>950</v>
      </c>
      <c r="F124" s="16" t="s">
        <v>951</v>
      </c>
      <c r="G124" s="16">
        <v>6</v>
      </c>
    </row>
    <row r="125" spans="5:7" x14ac:dyDescent="0.25">
      <c r="E125" s="16" t="s">
        <v>963</v>
      </c>
      <c r="F125" s="16" t="s">
        <v>964</v>
      </c>
      <c r="G125" s="16">
        <v>6</v>
      </c>
    </row>
    <row r="126" spans="5:7" x14ac:dyDescent="0.25">
      <c r="E126" s="16" t="s">
        <v>975</v>
      </c>
      <c r="F126" s="16" t="s">
        <v>976</v>
      </c>
      <c r="G126" s="16">
        <v>5</v>
      </c>
    </row>
    <row r="127" spans="5:7" x14ac:dyDescent="0.25">
      <c r="E127" s="16" t="s">
        <v>987</v>
      </c>
      <c r="F127" s="16" t="s">
        <v>988</v>
      </c>
      <c r="G127" s="16">
        <v>6</v>
      </c>
    </row>
    <row r="128" spans="5:7" x14ac:dyDescent="0.25">
      <c r="E128" s="16" t="s">
        <v>214</v>
      </c>
      <c r="F128" s="16" t="s">
        <v>999</v>
      </c>
      <c r="G128" s="16">
        <v>1</v>
      </c>
    </row>
    <row r="129" spans="5:7" x14ac:dyDescent="0.25">
      <c r="E129" s="16" t="s">
        <v>247</v>
      </c>
      <c r="F129" s="16" t="s">
        <v>1010</v>
      </c>
      <c r="G129" s="16">
        <v>6</v>
      </c>
    </row>
    <row r="130" spans="5:7" x14ac:dyDescent="0.25">
      <c r="E130" s="16" t="s">
        <v>276</v>
      </c>
      <c r="F130" s="16" t="s">
        <v>1021</v>
      </c>
      <c r="G130" s="16">
        <v>6</v>
      </c>
    </row>
    <row r="131" spans="5:7" x14ac:dyDescent="0.25">
      <c r="E131" s="16" t="s">
        <v>305</v>
      </c>
      <c r="F131" s="16" t="s">
        <v>1030</v>
      </c>
      <c r="G131" s="16">
        <v>6</v>
      </c>
    </row>
    <row r="132" spans="5:7" x14ac:dyDescent="0.25">
      <c r="E132" s="16" t="s">
        <v>333</v>
      </c>
      <c r="F132" s="16" t="s">
        <v>1039</v>
      </c>
      <c r="G132" s="16">
        <v>4</v>
      </c>
    </row>
    <row r="133" spans="5:7" x14ac:dyDescent="0.25">
      <c r="E133" s="16" t="s">
        <v>360</v>
      </c>
      <c r="F133" s="16" t="s">
        <v>1046</v>
      </c>
      <c r="G133" s="16">
        <v>6</v>
      </c>
    </row>
    <row r="134" spans="5:7" x14ac:dyDescent="0.25">
      <c r="E134" s="16" t="s">
        <v>387</v>
      </c>
      <c r="F134" s="16" t="s">
        <v>1053</v>
      </c>
      <c r="G134" s="16">
        <v>6</v>
      </c>
    </row>
    <row r="135" spans="5:7" x14ac:dyDescent="0.25">
      <c r="E135" s="16" t="s">
        <v>413</v>
      </c>
      <c r="F135" s="16" t="s">
        <v>1060</v>
      </c>
      <c r="G135" s="16">
        <v>4</v>
      </c>
    </row>
    <row r="136" spans="5:7" x14ac:dyDescent="0.25">
      <c r="E136" s="16" t="s">
        <v>439</v>
      </c>
      <c r="F136" s="16" t="s">
        <v>1067</v>
      </c>
      <c r="G136" s="16">
        <v>6</v>
      </c>
    </row>
    <row r="137" spans="5:7" x14ac:dyDescent="0.25">
      <c r="E137" s="16" t="s">
        <v>465</v>
      </c>
      <c r="F137" s="16" t="s">
        <v>1073</v>
      </c>
      <c r="G137" s="16">
        <v>6</v>
      </c>
    </row>
    <row r="138" spans="5:7" x14ac:dyDescent="0.25">
      <c r="E138" s="16" t="s">
        <v>491</v>
      </c>
      <c r="F138" s="16" t="s">
        <v>1078</v>
      </c>
      <c r="G138" s="16">
        <v>6</v>
      </c>
    </row>
    <row r="139" spans="5:7" x14ac:dyDescent="0.25">
      <c r="E139" s="16" t="s">
        <v>517</v>
      </c>
      <c r="F139" s="16" t="s">
        <v>1083</v>
      </c>
      <c r="G139" s="16">
        <v>6</v>
      </c>
    </row>
    <row r="140" spans="5:7" x14ac:dyDescent="0.25">
      <c r="E140" s="16" t="s">
        <v>543</v>
      </c>
      <c r="F140" s="16" t="s">
        <v>1088</v>
      </c>
      <c r="G140" s="16">
        <v>6</v>
      </c>
    </row>
    <row r="141" spans="5:7" x14ac:dyDescent="0.25">
      <c r="E141" s="16" t="s">
        <v>568</v>
      </c>
      <c r="F141" s="16" t="s">
        <v>1093</v>
      </c>
      <c r="G141" s="16">
        <v>4</v>
      </c>
    </row>
    <row r="142" spans="5:7" x14ac:dyDescent="0.25">
      <c r="E142" s="16" t="s">
        <v>592</v>
      </c>
      <c r="F142" s="16" t="s">
        <v>1098</v>
      </c>
      <c r="G142" s="16">
        <v>6</v>
      </c>
    </row>
    <row r="143" spans="5:7" x14ac:dyDescent="0.25">
      <c r="E143" s="16" t="s">
        <v>615</v>
      </c>
      <c r="F143" s="16" t="s">
        <v>1103</v>
      </c>
      <c r="G143" s="16">
        <v>6</v>
      </c>
    </row>
    <row r="144" spans="5:7" x14ac:dyDescent="0.25">
      <c r="E144" s="16" t="s">
        <v>637</v>
      </c>
      <c r="F144" s="16" t="s">
        <v>1108</v>
      </c>
      <c r="G144" s="16">
        <v>6</v>
      </c>
    </row>
    <row r="145" spans="5:7" x14ac:dyDescent="0.25">
      <c r="E145" s="16" t="s">
        <v>658</v>
      </c>
      <c r="F145" s="16" t="s">
        <v>1113</v>
      </c>
      <c r="G145" s="16">
        <v>6</v>
      </c>
    </row>
    <row r="146" spans="5:7" x14ac:dyDescent="0.25">
      <c r="E146" s="16" t="s">
        <v>680</v>
      </c>
      <c r="F146" s="16" t="s">
        <v>1118</v>
      </c>
      <c r="G146" s="16">
        <v>6</v>
      </c>
    </row>
    <row r="147" spans="5:7" x14ac:dyDescent="0.25">
      <c r="E147" s="16" t="s">
        <v>701</v>
      </c>
      <c r="F147" s="16" t="s">
        <v>1123</v>
      </c>
      <c r="G147" s="16">
        <v>2</v>
      </c>
    </row>
    <row r="148" spans="5:7" x14ac:dyDescent="0.25">
      <c r="E148" s="16" t="s">
        <v>721</v>
      </c>
      <c r="F148" s="16" t="s">
        <v>1128</v>
      </c>
      <c r="G148" s="16">
        <v>6</v>
      </c>
    </row>
    <row r="149" spans="5:7" x14ac:dyDescent="0.25">
      <c r="E149" s="16" t="s">
        <v>741</v>
      </c>
      <c r="F149" s="16" t="s">
        <v>1133</v>
      </c>
      <c r="G149" s="16">
        <v>6</v>
      </c>
    </row>
    <row r="150" spans="5:7" x14ac:dyDescent="0.25">
      <c r="E150" s="16" t="s">
        <v>762</v>
      </c>
      <c r="F150" s="16" t="s">
        <v>1138</v>
      </c>
      <c r="G150" s="16">
        <v>6</v>
      </c>
    </row>
    <row r="151" spans="5:7" x14ac:dyDescent="0.25">
      <c r="E151" s="16" t="s">
        <v>215</v>
      </c>
      <c r="F151" s="16" t="s">
        <v>1143</v>
      </c>
      <c r="G151" s="16" t="s">
        <v>31</v>
      </c>
    </row>
    <row r="152" spans="5:7" x14ac:dyDescent="0.25">
      <c r="E152" s="16" t="s">
        <v>216</v>
      </c>
      <c r="F152" s="16" t="s">
        <v>1148</v>
      </c>
      <c r="G152" s="16">
        <v>1</v>
      </c>
    </row>
    <row r="153" spans="5:7" x14ac:dyDescent="0.25">
      <c r="E153" s="16" t="s">
        <v>248</v>
      </c>
      <c r="F153" s="16" t="s">
        <v>1153</v>
      </c>
      <c r="G153" s="16">
        <v>6</v>
      </c>
    </row>
    <row r="154" spans="5:7" x14ac:dyDescent="0.25">
      <c r="E154" s="16" t="s">
        <v>277</v>
      </c>
      <c r="F154" s="16" t="s">
        <v>1158</v>
      </c>
      <c r="G154" s="16">
        <v>6</v>
      </c>
    </row>
    <row r="155" spans="5:7" x14ac:dyDescent="0.25">
      <c r="E155" s="16" t="s">
        <v>306</v>
      </c>
      <c r="F155" s="16" t="s">
        <v>1162</v>
      </c>
      <c r="G155" s="16">
        <v>6</v>
      </c>
    </row>
    <row r="156" spans="5:7" x14ac:dyDescent="0.25">
      <c r="E156" s="16" t="s">
        <v>334</v>
      </c>
      <c r="F156" s="16" t="s">
        <v>1166</v>
      </c>
      <c r="G156" s="16">
        <v>6</v>
      </c>
    </row>
    <row r="157" spans="5:7" x14ac:dyDescent="0.25">
      <c r="E157" s="16" t="s">
        <v>361</v>
      </c>
      <c r="F157" s="16" t="s">
        <v>1170</v>
      </c>
      <c r="G157" s="16">
        <v>6</v>
      </c>
    </row>
    <row r="158" spans="5:7" x14ac:dyDescent="0.25">
      <c r="E158" s="16" t="s">
        <v>388</v>
      </c>
      <c r="F158" s="16" t="s">
        <v>1174</v>
      </c>
      <c r="G158" s="16">
        <v>6</v>
      </c>
    </row>
    <row r="159" spans="5:7" x14ac:dyDescent="0.25">
      <c r="E159" s="16" t="s">
        <v>414</v>
      </c>
      <c r="F159" s="16" t="s">
        <v>1178</v>
      </c>
      <c r="G159" s="16">
        <v>6</v>
      </c>
    </row>
    <row r="160" spans="5:7" x14ac:dyDescent="0.25">
      <c r="E160" s="16" t="s">
        <v>440</v>
      </c>
      <c r="F160" s="16" t="s">
        <v>1182</v>
      </c>
      <c r="G160" s="16">
        <v>6</v>
      </c>
    </row>
    <row r="161" spans="5:7" x14ac:dyDescent="0.25">
      <c r="E161" s="16" t="s">
        <v>466</v>
      </c>
      <c r="F161" s="16" t="s">
        <v>1186</v>
      </c>
      <c r="G161" s="16">
        <v>6</v>
      </c>
    </row>
    <row r="162" spans="5:7" x14ac:dyDescent="0.25">
      <c r="E162" s="16" t="s">
        <v>492</v>
      </c>
      <c r="F162" s="16" t="s">
        <v>1190</v>
      </c>
      <c r="G162" s="16">
        <v>6</v>
      </c>
    </row>
    <row r="163" spans="5:7" x14ac:dyDescent="0.25">
      <c r="E163" s="16" t="s">
        <v>518</v>
      </c>
      <c r="F163" s="16" t="s">
        <v>1194</v>
      </c>
      <c r="G163" s="16">
        <v>6</v>
      </c>
    </row>
    <row r="164" spans="5:7" x14ac:dyDescent="0.25">
      <c r="E164" s="16" t="s">
        <v>544</v>
      </c>
      <c r="F164" s="16" t="s">
        <v>1198</v>
      </c>
      <c r="G164" s="16">
        <v>6</v>
      </c>
    </row>
    <row r="165" spans="5:7" x14ac:dyDescent="0.25">
      <c r="E165" s="16" t="s">
        <v>569</v>
      </c>
      <c r="F165" s="16" t="s">
        <v>1202</v>
      </c>
      <c r="G165" s="16">
        <v>6</v>
      </c>
    </row>
    <row r="166" spans="5:7" x14ac:dyDescent="0.25">
      <c r="E166" s="16" t="s">
        <v>593</v>
      </c>
      <c r="F166" s="16" t="s">
        <v>1206</v>
      </c>
      <c r="G166" s="16">
        <v>6</v>
      </c>
    </row>
    <row r="167" spans="5:7" x14ac:dyDescent="0.25">
      <c r="E167" s="16" t="s">
        <v>616</v>
      </c>
      <c r="F167" s="16" t="s">
        <v>1210</v>
      </c>
      <c r="G167" s="16">
        <v>6</v>
      </c>
    </row>
    <row r="168" spans="5:7" x14ac:dyDescent="0.25">
      <c r="E168" s="16" t="s">
        <v>638</v>
      </c>
      <c r="F168" s="16" t="s">
        <v>1214</v>
      </c>
      <c r="G168" s="16">
        <v>6</v>
      </c>
    </row>
    <row r="169" spans="5:7" x14ac:dyDescent="0.25">
      <c r="E169" s="16" t="s">
        <v>659</v>
      </c>
      <c r="F169" s="16" t="s">
        <v>1218</v>
      </c>
      <c r="G169" s="16">
        <v>6</v>
      </c>
    </row>
    <row r="170" spans="5:7" x14ac:dyDescent="0.25">
      <c r="E170" s="16" t="s">
        <v>681</v>
      </c>
      <c r="F170" s="16" t="s">
        <v>1222</v>
      </c>
      <c r="G170" s="16">
        <v>6</v>
      </c>
    </row>
    <row r="171" spans="5:7" x14ac:dyDescent="0.25">
      <c r="E171" s="16" t="s">
        <v>702</v>
      </c>
      <c r="F171" s="16" t="s">
        <v>1226</v>
      </c>
      <c r="G171" s="16">
        <v>6</v>
      </c>
    </row>
    <row r="172" spans="5:7" x14ac:dyDescent="0.25">
      <c r="E172" s="16" t="s">
        <v>722</v>
      </c>
      <c r="F172" s="16" t="s">
        <v>1230</v>
      </c>
      <c r="G172" s="16">
        <v>6</v>
      </c>
    </row>
    <row r="173" spans="5:7" x14ac:dyDescent="0.25">
      <c r="E173" s="16" t="s">
        <v>742</v>
      </c>
      <c r="F173" s="16" t="s">
        <v>1234</v>
      </c>
      <c r="G173" s="16">
        <v>6</v>
      </c>
    </row>
    <row r="174" spans="5:7" x14ac:dyDescent="0.25">
      <c r="E174" s="16" t="s">
        <v>763</v>
      </c>
      <c r="F174" s="16" t="s">
        <v>1238</v>
      </c>
      <c r="G174" s="16">
        <v>6</v>
      </c>
    </row>
    <row r="175" spans="5:7" x14ac:dyDescent="0.25">
      <c r="E175" s="16" t="s">
        <v>782</v>
      </c>
      <c r="F175" s="16" t="s">
        <v>1242</v>
      </c>
      <c r="G175" s="16">
        <v>6</v>
      </c>
    </row>
    <row r="176" spans="5:7" x14ac:dyDescent="0.25">
      <c r="E176" s="16" t="s">
        <v>801</v>
      </c>
      <c r="F176" s="16" t="s">
        <v>1246</v>
      </c>
      <c r="G176" s="16">
        <v>6</v>
      </c>
    </row>
    <row r="177" spans="5:7" x14ac:dyDescent="0.25">
      <c r="E177" s="16" t="s">
        <v>820</v>
      </c>
      <c r="F177" s="16" t="s">
        <v>1250</v>
      </c>
      <c r="G177" s="16">
        <v>6</v>
      </c>
    </row>
    <row r="178" spans="5:7" x14ac:dyDescent="0.25">
      <c r="E178" s="16" t="s">
        <v>839</v>
      </c>
      <c r="F178" s="16" t="s">
        <v>1253</v>
      </c>
      <c r="G178" s="16">
        <v>6</v>
      </c>
    </row>
    <row r="179" spans="5:7" x14ac:dyDescent="0.25">
      <c r="E179" s="16" t="s">
        <v>856</v>
      </c>
      <c r="F179" s="16" t="s">
        <v>1256</v>
      </c>
      <c r="G179" s="16">
        <v>6</v>
      </c>
    </row>
    <row r="180" spans="5:7" x14ac:dyDescent="0.25">
      <c r="E180" s="16" t="s">
        <v>872</v>
      </c>
      <c r="F180" s="16" t="s">
        <v>1259</v>
      </c>
      <c r="G180" s="16">
        <v>6</v>
      </c>
    </row>
    <row r="181" spans="5:7" x14ac:dyDescent="0.25">
      <c r="E181" s="16" t="s">
        <v>888</v>
      </c>
      <c r="F181" s="16" t="s">
        <v>1262</v>
      </c>
      <c r="G181" s="16">
        <v>6</v>
      </c>
    </row>
    <row r="182" spans="5:7" x14ac:dyDescent="0.25">
      <c r="E182" s="16" t="s">
        <v>904</v>
      </c>
      <c r="F182" s="16" t="s">
        <v>1265</v>
      </c>
      <c r="G182" s="16">
        <v>6</v>
      </c>
    </row>
    <row r="183" spans="5:7" x14ac:dyDescent="0.25">
      <c r="E183" s="16" t="s">
        <v>916</v>
      </c>
      <c r="F183" s="16" t="s">
        <v>1268</v>
      </c>
      <c r="G183" s="16">
        <v>6</v>
      </c>
    </row>
    <row r="184" spans="5:7" x14ac:dyDescent="0.25">
      <c r="E184" s="16" t="s">
        <v>928</v>
      </c>
      <c r="F184" s="16" t="s">
        <v>1271</v>
      </c>
      <c r="G184" s="16">
        <v>6</v>
      </c>
    </row>
    <row r="185" spans="5:7" x14ac:dyDescent="0.25">
      <c r="E185" s="16" t="s">
        <v>940</v>
      </c>
      <c r="F185" s="16" t="s">
        <v>1274</v>
      </c>
      <c r="G185" s="16">
        <v>6</v>
      </c>
    </row>
    <row r="186" spans="5:7" x14ac:dyDescent="0.25">
      <c r="E186" s="16" t="s">
        <v>953</v>
      </c>
      <c r="F186" s="16" t="s">
        <v>1277</v>
      </c>
      <c r="G186" s="16">
        <v>6</v>
      </c>
    </row>
    <row r="187" spans="5:7" x14ac:dyDescent="0.25">
      <c r="E187" s="16" t="s">
        <v>965</v>
      </c>
      <c r="F187" s="16" t="s">
        <v>1280</v>
      </c>
      <c r="G187" s="16">
        <v>6</v>
      </c>
    </row>
    <row r="188" spans="5:7" x14ac:dyDescent="0.25">
      <c r="E188" s="16" t="s">
        <v>977</v>
      </c>
      <c r="F188" s="16" t="s">
        <v>1283</v>
      </c>
      <c r="G188" s="16">
        <v>6</v>
      </c>
    </row>
    <row r="189" spans="5:7" x14ac:dyDescent="0.25">
      <c r="E189" s="16" t="s">
        <v>990</v>
      </c>
      <c r="F189" s="16" t="s">
        <v>1286</v>
      </c>
      <c r="G189" s="16">
        <v>6</v>
      </c>
    </row>
    <row r="190" spans="5:7" x14ac:dyDescent="0.25">
      <c r="E190" s="16" t="s">
        <v>1001</v>
      </c>
      <c r="F190" s="16" t="s">
        <v>1289</v>
      </c>
      <c r="G190" s="16">
        <v>6</v>
      </c>
    </row>
    <row r="191" spans="5:7" x14ac:dyDescent="0.25">
      <c r="E191" s="16" t="s">
        <v>1012</v>
      </c>
      <c r="F191" s="16" t="s">
        <v>1292</v>
      </c>
      <c r="G191" s="16">
        <v>6</v>
      </c>
    </row>
    <row r="192" spans="5:7" x14ac:dyDescent="0.25">
      <c r="E192" s="16" t="s">
        <v>1022</v>
      </c>
      <c r="F192" s="16" t="s">
        <v>1295</v>
      </c>
      <c r="G192" s="16">
        <v>6</v>
      </c>
    </row>
    <row r="193" spans="5:7" x14ac:dyDescent="0.25">
      <c r="E193" s="16" t="s">
        <v>1031</v>
      </c>
      <c r="F193" s="16" t="s">
        <v>1298</v>
      </c>
      <c r="G193" s="16">
        <v>6</v>
      </c>
    </row>
    <row r="194" spans="5:7" x14ac:dyDescent="0.25">
      <c r="E194" s="16" t="s">
        <v>1040</v>
      </c>
      <c r="F194" s="16" t="s">
        <v>1301</v>
      </c>
      <c r="G194" s="16">
        <v>6</v>
      </c>
    </row>
    <row r="195" spans="5:7" x14ac:dyDescent="0.25">
      <c r="E195" s="16" t="s">
        <v>1047</v>
      </c>
      <c r="F195" s="16" t="s">
        <v>1304</v>
      </c>
      <c r="G195" s="16">
        <v>6</v>
      </c>
    </row>
    <row r="196" spans="5:7" x14ac:dyDescent="0.25">
      <c r="E196" s="16" t="s">
        <v>1054</v>
      </c>
      <c r="F196" s="16" t="s">
        <v>1307</v>
      </c>
      <c r="G196" s="16">
        <v>6</v>
      </c>
    </row>
    <row r="197" spans="5:7" x14ac:dyDescent="0.25">
      <c r="E197" s="16" t="s">
        <v>1061</v>
      </c>
      <c r="F197" s="16" t="s">
        <v>1310</v>
      </c>
      <c r="G197" s="16">
        <v>6</v>
      </c>
    </row>
    <row r="198" spans="5:7" x14ac:dyDescent="0.25">
      <c r="E198" s="16" t="s">
        <v>217</v>
      </c>
      <c r="F198" s="16" t="s">
        <v>1313</v>
      </c>
      <c r="G198" s="16">
        <v>2</v>
      </c>
    </row>
    <row r="199" spans="5:7" x14ac:dyDescent="0.25">
      <c r="E199" s="16" t="s">
        <v>249</v>
      </c>
      <c r="F199" s="16" t="s">
        <v>1316</v>
      </c>
      <c r="G199" s="16">
        <v>6</v>
      </c>
    </row>
    <row r="200" spans="5:7" x14ac:dyDescent="0.25">
      <c r="E200" s="16" t="s">
        <v>278</v>
      </c>
      <c r="F200" s="16" t="s">
        <v>1319</v>
      </c>
      <c r="G200" s="16">
        <v>6</v>
      </c>
    </row>
    <row r="201" spans="5:7" x14ac:dyDescent="0.25">
      <c r="E201" s="16" t="s">
        <v>307</v>
      </c>
      <c r="F201" s="16" t="s">
        <v>1322</v>
      </c>
      <c r="G201" s="16">
        <v>6</v>
      </c>
    </row>
    <row r="202" spans="5:7" x14ac:dyDescent="0.25">
      <c r="E202" s="16" t="s">
        <v>335</v>
      </c>
      <c r="F202" s="16" t="s">
        <v>1325</v>
      </c>
      <c r="G202" s="16">
        <v>6</v>
      </c>
    </row>
    <row r="203" spans="5:7" x14ac:dyDescent="0.25">
      <c r="E203" s="16" t="s">
        <v>362</v>
      </c>
      <c r="F203" s="16" t="s">
        <v>1328</v>
      </c>
      <c r="G203" s="16">
        <v>6</v>
      </c>
    </row>
    <row r="204" spans="5:7" x14ac:dyDescent="0.25">
      <c r="E204" s="16" t="s">
        <v>389</v>
      </c>
      <c r="F204" s="16" t="s">
        <v>1331</v>
      </c>
      <c r="G204" s="16">
        <v>6</v>
      </c>
    </row>
    <row r="205" spans="5:7" x14ac:dyDescent="0.25">
      <c r="E205" s="16" t="s">
        <v>415</v>
      </c>
      <c r="F205" s="16" t="s">
        <v>1334</v>
      </c>
      <c r="G205" s="16">
        <v>6</v>
      </c>
    </row>
    <row r="206" spans="5:7" x14ac:dyDescent="0.25">
      <c r="E206" s="16" t="s">
        <v>441</v>
      </c>
      <c r="F206" s="16" t="s">
        <v>1337</v>
      </c>
      <c r="G206" s="16">
        <v>6</v>
      </c>
    </row>
    <row r="207" spans="5:7" x14ac:dyDescent="0.25">
      <c r="E207" s="16" t="s">
        <v>467</v>
      </c>
      <c r="F207" s="16" t="s">
        <v>1339</v>
      </c>
      <c r="G207" s="16">
        <v>6</v>
      </c>
    </row>
    <row r="208" spans="5:7" x14ac:dyDescent="0.25">
      <c r="E208" s="16" t="s">
        <v>493</v>
      </c>
      <c r="F208" s="16" t="s">
        <v>1340</v>
      </c>
      <c r="G208" s="16">
        <v>6</v>
      </c>
    </row>
    <row r="209" spans="5:7" x14ac:dyDescent="0.25">
      <c r="E209" s="16" t="s">
        <v>519</v>
      </c>
      <c r="F209" s="16" t="s">
        <v>1341</v>
      </c>
      <c r="G209" s="16">
        <v>6</v>
      </c>
    </row>
    <row r="210" spans="5:7" x14ac:dyDescent="0.25">
      <c r="E210" s="16" t="s">
        <v>545</v>
      </c>
      <c r="F210" s="16" t="s">
        <v>1342</v>
      </c>
      <c r="G210" s="16">
        <v>6</v>
      </c>
    </row>
    <row r="211" spans="5:7" x14ac:dyDescent="0.25">
      <c r="E211" s="16" t="s">
        <v>570</v>
      </c>
      <c r="F211" s="16" t="s">
        <v>1343</v>
      </c>
      <c r="G211" s="16">
        <v>6</v>
      </c>
    </row>
    <row r="212" spans="5:7" x14ac:dyDescent="0.25">
      <c r="E212" s="16" t="s">
        <v>594</v>
      </c>
      <c r="F212" s="16" t="s">
        <v>1344</v>
      </c>
      <c r="G212" s="16">
        <v>6</v>
      </c>
    </row>
    <row r="213" spans="5:7" x14ac:dyDescent="0.25">
      <c r="E213" s="16" t="s">
        <v>617</v>
      </c>
      <c r="F213" s="16" t="s">
        <v>1345</v>
      </c>
      <c r="G213" s="16">
        <v>6</v>
      </c>
    </row>
    <row r="214" spans="5:7" x14ac:dyDescent="0.25">
      <c r="E214" s="16" t="s">
        <v>639</v>
      </c>
      <c r="F214" s="16" t="s">
        <v>1346</v>
      </c>
      <c r="G214" s="16">
        <v>5</v>
      </c>
    </row>
    <row r="215" spans="5:7" x14ac:dyDescent="0.25">
      <c r="E215" s="16" t="s">
        <v>660</v>
      </c>
      <c r="F215" s="16" t="s">
        <v>1347</v>
      </c>
      <c r="G215" s="16">
        <v>6</v>
      </c>
    </row>
    <row r="216" spans="5:7" x14ac:dyDescent="0.25">
      <c r="E216" s="16" t="s">
        <v>682</v>
      </c>
      <c r="F216" s="16" t="s">
        <v>1348</v>
      </c>
      <c r="G216" s="16">
        <v>6</v>
      </c>
    </row>
    <row r="217" spans="5:7" x14ac:dyDescent="0.25">
      <c r="E217" s="16" t="s">
        <v>703</v>
      </c>
      <c r="F217" s="16" t="s">
        <v>1349</v>
      </c>
      <c r="G217" s="16">
        <v>6</v>
      </c>
    </row>
    <row r="218" spans="5:7" x14ac:dyDescent="0.25">
      <c r="E218" s="16" t="s">
        <v>723</v>
      </c>
      <c r="F218" s="16" t="s">
        <v>1350</v>
      </c>
      <c r="G218" s="16">
        <v>6</v>
      </c>
    </row>
    <row r="219" spans="5:7" x14ac:dyDescent="0.25">
      <c r="E219" s="16" t="s">
        <v>743</v>
      </c>
      <c r="F219" s="16" t="s">
        <v>1351</v>
      </c>
      <c r="G219" s="16">
        <v>6</v>
      </c>
    </row>
    <row r="220" spans="5:7" x14ac:dyDescent="0.25">
      <c r="E220" s="16" t="s">
        <v>764</v>
      </c>
      <c r="F220" s="16" t="s">
        <v>1352</v>
      </c>
      <c r="G220" s="16">
        <v>6</v>
      </c>
    </row>
    <row r="221" spans="5:7" x14ac:dyDescent="0.25">
      <c r="E221" s="16" t="s">
        <v>783</v>
      </c>
      <c r="F221" s="16" t="s">
        <v>1353</v>
      </c>
      <c r="G221" s="16">
        <v>6</v>
      </c>
    </row>
    <row r="222" spans="5:7" x14ac:dyDescent="0.25">
      <c r="E222" s="16" t="s">
        <v>802</v>
      </c>
      <c r="F222" s="16" t="s">
        <v>1354</v>
      </c>
      <c r="G222" s="16">
        <v>6</v>
      </c>
    </row>
    <row r="223" spans="5:7" x14ac:dyDescent="0.25">
      <c r="E223" s="16" t="s">
        <v>821</v>
      </c>
      <c r="F223" s="16" t="s">
        <v>1355</v>
      </c>
      <c r="G223" s="16">
        <v>6</v>
      </c>
    </row>
    <row r="224" spans="5:7" x14ac:dyDescent="0.25">
      <c r="E224" s="16" t="s">
        <v>840</v>
      </c>
      <c r="F224" s="16" t="s">
        <v>1356</v>
      </c>
      <c r="G224" s="16">
        <v>6</v>
      </c>
    </row>
    <row r="225" spans="5:7" x14ac:dyDescent="0.25">
      <c r="E225" s="16" t="s">
        <v>857</v>
      </c>
      <c r="F225" s="16" t="s">
        <v>1357</v>
      </c>
      <c r="G225" s="16">
        <v>6</v>
      </c>
    </row>
    <row r="226" spans="5:7" x14ac:dyDescent="0.25">
      <c r="E226" s="16" t="s">
        <v>873</v>
      </c>
      <c r="F226" s="16" t="s">
        <v>1358</v>
      </c>
      <c r="G226" s="16">
        <v>6</v>
      </c>
    </row>
    <row r="227" spans="5:7" x14ac:dyDescent="0.25">
      <c r="E227" s="16" t="s">
        <v>889</v>
      </c>
      <c r="F227" s="16" t="s">
        <v>1359</v>
      </c>
      <c r="G227" s="16">
        <v>6</v>
      </c>
    </row>
    <row r="228" spans="5:7" x14ac:dyDescent="0.25">
      <c r="E228" s="16" t="s">
        <v>905</v>
      </c>
      <c r="F228" s="16" t="s">
        <v>1360</v>
      </c>
      <c r="G228" s="16">
        <v>6</v>
      </c>
    </row>
    <row r="229" spans="5:7" x14ac:dyDescent="0.25">
      <c r="E229" s="16" t="s">
        <v>917</v>
      </c>
      <c r="F229" s="16" t="s">
        <v>1361</v>
      </c>
      <c r="G229" s="16">
        <v>3</v>
      </c>
    </row>
    <row r="230" spans="5:7" x14ac:dyDescent="0.25">
      <c r="E230" s="16" t="s">
        <v>929</v>
      </c>
      <c r="F230" s="16" t="s">
        <v>1362</v>
      </c>
      <c r="G230" s="16">
        <v>6</v>
      </c>
    </row>
    <row r="231" spans="5:7" x14ac:dyDescent="0.25">
      <c r="E231" s="16" t="s">
        <v>941</v>
      </c>
      <c r="F231" s="16" t="s">
        <v>1363</v>
      </c>
      <c r="G231" s="16">
        <v>6</v>
      </c>
    </row>
    <row r="232" spans="5:7" x14ac:dyDescent="0.25">
      <c r="E232" s="16" t="s">
        <v>954</v>
      </c>
      <c r="F232" s="16" t="s">
        <v>1364</v>
      </c>
      <c r="G232" s="16">
        <v>6</v>
      </c>
    </row>
    <row r="233" spans="5:7" x14ac:dyDescent="0.25">
      <c r="E233" s="16" t="s">
        <v>966</v>
      </c>
      <c r="F233" s="16" t="s">
        <v>1365</v>
      </c>
      <c r="G233" s="16">
        <v>6</v>
      </c>
    </row>
    <row r="234" spans="5:7" x14ac:dyDescent="0.25">
      <c r="E234" s="16" t="s">
        <v>978</v>
      </c>
      <c r="F234" s="16" t="s">
        <v>1366</v>
      </c>
      <c r="G234" s="16">
        <v>6</v>
      </c>
    </row>
    <row r="235" spans="5:7" x14ac:dyDescent="0.25">
      <c r="E235" s="16" t="s">
        <v>991</v>
      </c>
      <c r="F235" s="16" t="s">
        <v>1367</v>
      </c>
      <c r="G235" s="16">
        <v>6</v>
      </c>
    </row>
    <row r="236" spans="5:7" x14ac:dyDescent="0.25">
      <c r="E236" s="16" t="s">
        <v>1002</v>
      </c>
      <c r="F236" s="16" t="s">
        <v>1368</v>
      </c>
      <c r="G236" s="16">
        <v>6</v>
      </c>
    </row>
    <row r="237" spans="5:7" x14ac:dyDescent="0.25">
      <c r="E237" s="16" t="s">
        <v>1013</v>
      </c>
      <c r="F237" s="16" t="s">
        <v>1369</v>
      </c>
      <c r="G237" s="16">
        <v>6</v>
      </c>
    </row>
    <row r="238" spans="5:7" x14ac:dyDescent="0.25">
      <c r="E238" s="16" t="s">
        <v>1023</v>
      </c>
      <c r="F238" s="16" t="s">
        <v>1370</v>
      </c>
      <c r="G238" s="16">
        <v>6</v>
      </c>
    </row>
    <row r="239" spans="5:7" x14ac:dyDescent="0.25">
      <c r="E239" s="16" t="s">
        <v>1032</v>
      </c>
      <c r="F239" s="16" t="s">
        <v>1371</v>
      </c>
      <c r="G239" s="16">
        <v>6</v>
      </c>
    </row>
    <row r="240" spans="5:7" x14ac:dyDescent="0.25">
      <c r="E240" s="16" t="s">
        <v>1041</v>
      </c>
      <c r="F240" s="16" t="s">
        <v>1372</v>
      </c>
      <c r="G240" s="16">
        <v>6</v>
      </c>
    </row>
    <row r="241" spans="5:7" x14ac:dyDescent="0.25">
      <c r="E241" s="16" t="s">
        <v>1048</v>
      </c>
      <c r="F241" s="16" t="s">
        <v>1373</v>
      </c>
      <c r="G241" s="16">
        <v>6</v>
      </c>
    </row>
    <row r="242" spans="5:7" x14ac:dyDescent="0.25">
      <c r="E242" s="16" t="s">
        <v>1055</v>
      </c>
      <c r="F242" s="16" t="s">
        <v>1374</v>
      </c>
      <c r="G242" s="16">
        <v>6</v>
      </c>
    </row>
    <row r="243" spans="5:7" x14ac:dyDescent="0.25">
      <c r="E243" s="16" t="s">
        <v>1062</v>
      </c>
      <c r="F243" s="16" t="s">
        <v>1375</v>
      </c>
      <c r="G243" s="16">
        <v>6</v>
      </c>
    </row>
    <row r="244" spans="5:7" x14ac:dyDescent="0.25">
      <c r="E244" s="16" t="s">
        <v>1068</v>
      </c>
      <c r="F244" s="16" t="s">
        <v>1376</v>
      </c>
      <c r="G244" s="16">
        <v>6</v>
      </c>
    </row>
    <row r="245" spans="5:7" x14ac:dyDescent="0.25">
      <c r="E245" s="16" t="s">
        <v>1074</v>
      </c>
      <c r="F245" s="16" t="s">
        <v>1377</v>
      </c>
      <c r="G245" s="16">
        <v>6</v>
      </c>
    </row>
    <row r="246" spans="5:7" x14ac:dyDescent="0.25">
      <c r="E246" s="16" t="s">
        <v>1079</v>
      </c>
      <c r="F246" s="16" t="s">
        <v>1378</v>
      </c>
      <c r="G246" s="16">
        <v>6</v>
      </c>
    </row>
    <row r="247" spans="5:7" x14ac:dyDescent="0.25">
      <c r="E247" s="16" t="s">
        <v>1084</v>
      </c>
      <c r="F247" s="16" t="s">
        <v>1379</v>
      </c>
      <c r="G247" s="16">
        <v>6</v>
      </c>
    </row>
    <row r="248" spans="5:7" x14ac:dyDescent="0.25">
      <c r="E248" s="16" t="s">
        <v>1089</v>
      </c>
      <c r="F248" s="16" t="s">
        <v>1380</v>
      </c>
      <c r="G248" s="16">
        <v>6</v>
      </c>
    </row>
    <row r="249" spans="5:7" x14ac:dyDescent="0.25">
      <c r="E249" s="16" t="s">
        <v>1094</v>
      </c>
      <c r="F249" s="16" t="s">
        <v>1381</v>
      </c>
      <c r="G249" s="16">
        <v>6</v>
      </c>
    </row>
    <row r="250" spans="5:7" x14ac:dyDescent="0.25">
      <c r="E250" s="16" t="s">
        <v>1099</v>
      </c>
      <c r="F250" s="16" t="s">
        <v>1382</v>
      </c>
      <c r="G250" s="16">
        <v>6</v>
      </c>
    </row>
    <row r="251" spans="5:7" x14ac:dyDescent="0.25">
      <c r="E251" s="16" t="s">
        <v>1104</v>
      </c>
      <c r="F251" s="16" t="s">
        <v>1383</v>
      </c>
      <c r="G251" s="16">
        <v>6</v>
      </c>
    </row>
    <row r="252" spans="5:7" x14ac:dyDescent="0.25">
      <c r="E252" s="16" t="s">
        <v>1109</v>
      </c>
      <c r="F252" s="16" t="s">
        <v>1384</v>
      </c>
      <c r="G252" s="16">
        <v>6</v>
      </c>
    </row>
    <row r="253" spans="5:7" x14ac:dyDescent="0.25">
      <c r="E253" s="16" t="s">
        <v>1114</v>
      </c>
      <c r="F253" s="16" t="s">
        <v>1385</v>
      </c>
      <c r="G253" s="16">
        <v>6</v>
      </c>
    </row>
    <row r="254" spans="5:7" x14ac:dyDescent="0.25">
      <c r="E254" s="16" t="s">
        <v>1119</v>
      </c>
      <c r="F254" s="16" t="s">
        <v>1386</v>
      </c>
      <c r="G254" s="16">
        <v>6</v>
      </c>
    </row>
    <row r="255" spans="5:7" x14ac:dyDescent="0.25">
      <c r="E255" s="16" t="s">
        <v>1124</v>
      </c>
      <c r="F255" s="16" t="s">
        <v>1387</v>
      </c>
      <c r="G255" s="16">
        <v>6</v>
      </c>
    </row>
    <row r="256" spans="5:7" x14ac:dyDescent="0.25">
      <c r="E256" s="16" t="s">
        <v>1129</v>
      </c>
      <c r="F256" s="16" t="s">
        <v>1388</v>
      </c>
      <c r="G256" s="16">
        <v>6</v>
      </c>
    </row>
    <row r="257" spans="5:7" x14ac:dyDescent="0.25">
      <c r="E257" s="16" t="s">
        <v>1134</v>
      </c>
      <c r="F257" s="16" t="s">
        <v>1389</v>
      </c>
      <c r="G257" s="16">
        <v>4</v>
      </c>
    </row>
    <row r="258" spans="5:7" x14ac:dyDescent="0.25">
      <c r="E258" s="16" t="s">
        <v>1139</v>
      </c>
      <c r="F258" s="16" t="s">
        <v>1390</v>
      </c>
      <c r="G258" s="16">
        <v>6</v>
      </c>
    </row>
    <row r="259" spans="5:7" x14ac:dyDescent="0.25">
      <c r="E259" s="16" t="s">
        <v>1144</v>
      </c>
      <c r="F259" s="16" t="s">
        <v>1391</v>
      </c>
      <c r="G259" s="16">
        <v>6</v>
      </c>
    </row>
    <row r="260" spans="5:7" x14ac:dyDescent="0.25">
      <c r="E260" s="16" t="s">
        <v>1149</v>
      </c>
      <c r="F260" s="16" t="s">
        <v>1392</v>
      </c>
      <c r="G260" s="16">
        <v>6</v>
      </c>
    </row>
    <row r="261" spans="5:7" x14ac:dyDescent="0.25">
      <c r="E261" s="16" t="s">
        <v>1154</v>
      </c>
      <c r="F261" s="16" t="s">
        <v>1393</v>
      </c>
      <c r="G261" s="16">
        <v>6</v>
      </c>
    </row>
    <row r="262" spans="5:7" x14ac:dyDescent="0.25">
      <c r="E262" s="16" t="s">
        <v>1159</v>
      </c>
      <c r="F262" s="16" t="s">
        <v>1394</v>
      </c>
      <c r="G262" s="16">
        <v>6</v>
      </c>
    </row>
    <row r="263" spans="5:7" x14ac:dyDescent="0.25">
      <c r="E263" s="16" t="s">
        <v>1163</v>
      </c>
      <c r="F263" s="16" t="s">
        <v>1395</v>
      </c>
      <c r="G263" s="16">
        <v>5</v>
      </c>
    </row>
    <row r="264" spans="5:7" x14ac:dyDescent="0.25">
      <c r="E264" s="16" t="s">
        <v>1167</v>
      </c>
      <c r="F264" s="16" t="s">
        <v>1396</v>
      </c>
      <c r="G264" s="16">
        <v>6</v>
      </c>
    </row>
    <row r="265" spans="5:7" x14ac:dyDescent="0.25">
      <c r="E265" s="16" t="s">
        <v>1171</v>
      </c>
      <c r="F265" s="16" t="s">
        <v>1397</v>
      </c>
      <c r="G265" s="16">
        <v>6</v>
      </c>
    </row>
    <row r="266" spans="5:7" x14ac:dyDescent="0.25">
      <c r="E266" s="16" t="s">
        <v>1175</v>
      </c>
      <c r="F266" s="16" t="s">
        <v>1398</v>
      </c>
      <c r="G266" s="16">
        <v>6</v>
      </c>
    </row>
    <row r="267" spans="5:7" x14ac:dyDescent="0.25">
      <c r="E267" s="16" t="s">
        <v>1179</v>
      </c>
      <c r="F267" s="16" t="s">
        <v>1399</v>
      </c>
      <c r="G267" s="16">
        <v>6</v>
      </c>
    </row>
    <row r="268" spans="5:7" x14ac:dyDescent="0.25">
      <c r="E268" s="16" t="s">
        <v>1183</v>
      </c>
      <c r="F268" s="16" t="s">
        <v>1400</v>
      </c>
      <c r="G268" s="16">
        <v>6</v>
      </c>
    </row>
    <row r="269" spans="5:7" x14ac:dyDescent="0.25">
      <c r="E269" s="16" t="s">
        <v>1187</v>
      </c>
      <c r="F269" s="16" t="s">
        <v>1401</v>
      </c>
      <c r="G269" s="16">
        <v>6</v>
      </c>
    </row>
    <row r="270" spans="5:7" x14ac:dyDescent="0.25">
      <c r="E270" s="16" t="s">
        <v>1191</v>
      </c>
      <c r="F270" s="16" t="s">
        <v>1402</v>
      </c>
      <c r="G270" s="16">
        <v>6</v>
      </c>
    </row>
    <row r="271" spans="5:7" x14ac:dyDescent="0.25">
      <c r="E271" s="16" t="s">
        <v>1195</v>
      </c>
      <c r="F271" s="16" t="s">
        <v>1403</v>
      </c>
      <c r="G271" s="16">
        <v>4</v>
      </c>
    </row>
    <row r="272" spans="5:7" x14ac:dyDescent="0.25">
      <c r="E272" s="16" t="s">
        <v>1199</v>
      </c>
      <c r="F272" s="16" t="s">
        <v>1404</v>
      </c>
      <c r="G272" s="16">
        <v>6</v>
      </c>
    </row>
    <row r="273" spans="5:7" x14ac:dyDescent="0.25">
      <c r="E273" s="16" t="s">
        <v>1203</v>
      </c>
      <c r="F273" s="16" t="s">
        <v>1405</v>
      </c>
      <c r="G273" s="16">
        <v>6</v>
      </c>
    </row>
    <row r="274" spans="5:7" x14ac:dyDescent="0.25">
      <c r="E274" s="16" t="s">
        <v>1207</v>
      </c>
      <c r="F274" s="16" t="s">
        <v>1406</v>
      </c>
      <c r="G274" s="16">
        <v>6</v>
      </c>
    </row>
    <row r="275" spans="5:7" x14ac:dyDescent="0.25">
      <c r="E275" s="16" t="s">
        <v>1211</v>
      </c>
      <c r="F275" s="16" t="s">
        <v>1407</v>
      </c>
      <c r="G275" s="16">
        <v>6</v>
      </c>
    </row>
    <row r="276" spans="5:7" x14ac:dyDescent="0.25">
      <c r="E276" s="16" t="s">
        <v>1215</v>
      </c>
      <c r="F276" s="16" t="s">
        <v>1408</v>
      </c>
      <c r="G276" s="16">
        <v>6</v>
      </c>
    </row>
    <row r="277" spans="5:7" x14ac:dyDescent="0.25">
      <c r="E277" s="16" t="s">
        <v>1219</v>
      </c>
      <c r="F277" s="16" t="s">
        <v>1409</v>
      </c>
      <c r="G277" s="16">
        <v>6</v>
      </c>
    </row>
    <row r="278" spans="5:7" x14ac:dyDescent="0.25">
      <c r="E278" s="16" t="s">
        <v>1223</v>
      </c>
      <c r="F278" s="16" t="s">
        <v>1410</v>
      </c>
      <c r="G278" s="16">
        <v>6</v>
      </c>
    </row>
    <row r="279" spans="5:7" x14ac:dyDescent="0.25">
      <c r="E279" s="16" t="s">
        <v>1227</v>
      </c>
      <c r="F279" s="16" t="s">
        <v>1411</v>
      </c>
      <c r="G279" s="16">
        <v>6</v>
      </c>
    </row>
    <row r="280" spans="5:7" x14ac:dyDescent="0.25">
      <c r="E280" s="16" t="s">
        <v>1231</v>
      </c>
      <c r="F280" s="16" t="s">
        <v>1412</v>
      </c>
      <c r="G280" s="16">
        <v>6</v>
      </c>
    </row>
    <row r="281" spans="5:7" x14ac:dyDescent="0.25">
      <c r="E281" s="16" t="s">
        <v>1235</v>
      </c>
      <c r="F281" s="16" t="s">
        <v>1413</v>
      </c>
      <c r="G281" s="16">
        <v>6</v>
      </c>
    </row>
    <row r="282" spans="5:7" x14ac:dyDescent="0.25">
      <c r="E282" s="16" t="s">
        <v>1239</v>
      </c>
      <c r="F282" s="16" t="s">
        <v>1414</v>
      </c>
      <c r="G282" s="16">
        <v>6</v>
      </c>
    </row>
    <row r="283" spans="5:7" x14ac:dyDescent="0.25">
      <c r="E283" s="16" t="s">
        <v>1243</v>
      </c>
      <c r="F283" s="16" t="s">
        <v>1415</v>
      </c>
      <c r="G283" s="16">
        <v>6</v>
      </c>
    </row>
    <row r="284" spans="5:7" x14ac:dyDescent="0.25">
      <c r="E284" s="16" t="s">
        <v>1247</v>
      </c>
      <c r="F284" s="16" t="s">
        <v>1416</v>
      </c>
      <c r="G284" s="16">
        <v>6</v>
      </c>
    </row>
    <row r="285" spans="5:7" x14ac:dyDescent="0.25">
      <c r="E285" s="16" t="s">
        <v>1251</v>
      </c>
      <c r="F285" s="16" t="s">
        <v>1417</v>
      </c>
      <c r="G285" s="16">
        <v>6</v>
      </c>
    </row>
    <row r="286" spans="5:7" x14ac:dyDescent="0.25">
      <c r="E286" s="16" t="s">
        <v>1254</v>
      </c>
      <c r="F286" s="16" t="s">
        <v>1418</v>
      </c>
      <c r="G286" s="16">
        <v>6</v>
      </c>
    </row>
    <row r="287" spans="5:7" x14ac:dyDescent="0.25">
      <c r="E287" s="16" t="s">
        <v>1257</v>
      </c>
      <c r="F287" s="16" t="s">
        <v>1419</v>
      </c>
      <c r="G287" s="16">
        <v>6</v>
      </c>
    </row>
    <row r="288" spans="5:7" x14ac:dyDescent="0.25">
      <c r="E288" s="16" t="s">
        <v>1260</v>
      </c>
      <c r="F288" s="16" t="s">
        <v>1420</v>
      </c>
      <c r="G288" s="16">
        <v>6</v>
      </c>
    </row>
    <row r="289" spans="5:7" x14ac:dyDescent="0.25">
      <c r="E289" s="16" t="s">
        <v>1263</v>
      </c>
      <c r="F289" s="16" t="s">
        <v>1421</v>
      </c>
      <c r="G289" s="16">
        <v>6</v>
      </c>
    </row>
    <row r="290" spans="5:7" x14ac:dyDescent="0.25">
      <c r="E290" s="16" t="s">
        <v>1266</v>
      </c>
      <c r="F290" s="16" t="s">
        <v>1422</v>
      </c>
      <c r="G290" s="16">
        <v>6</v>
      </c>
    </row>
    <row r="291" spans="5:7" x14ac:dyDescent="0.25">
      <c r="E291" s="16" t="s">
        <v>1269</v>
      </c>
      <c r="F291" s="16" t="s">
        <v>1423</v>
      </c>
      <c r="G291" s="16">
        <v>6</v>
      </c>
    </row>
    <row r="292" spans="5:7" x14ac:dyDescent="0.25">
      <c r="E292" s="16" t="s">
        <v>1272</v>
      </c>
      <c r="F292" s="16" t="s">
        <v>1424</v>
      </c>
      <c r="G292" s="16">
        <v>6</v>
      </c>
    </row>
    <row r="293" spans="5:7" x14ac:dyDescent="0.25">
      <c r="E293" s="16" t="s">
        <v>1275</v>
      </c>
      <c r="F293" s="16" t="s">
        <v>1425</v>
      </c>
      <c r="G293" s="16">
        <v>6</v>
      </c>
    </row>
    <row r="294" spans="5:7" x14ac:dyDescent="0.25">
      <c r="E294" s="16" t="s">
        <v>1278</v>
      </c>
      <c r="F294" s="16" t="s">
        <v>1426</v>
      </c>
      <c r="G294" s="16">
        <v>6</v>
      </c>
    </row>
    <row r="295" spans="5:7" x14ac:dyDescent="0.25">
      <c r="E295" s="16" t="s">
        <v>1281</v>
      </c>
      <c r="F295" s="16" t="s">
        <v>1427</v>
      </c>
      <c r="G295" s="16">
        <v>3</v>
      </c>
    </row>
    <row r="296" spans="5:7" x14ac:dyDescent="0.25">
      <c r="E296" s="16" t="s">
        <v>1284</v>
      </c>
      <c r="F296" s="16" t="s">
        <v>1428</v>
      </c>
      <c r="G296" s="16">
        <v>6</v>
      </c>
    </row>
    <row r="297" spans="5:7" x14ac:dyDescent="0.25">
      <c r="E297" s="16" t="s">
        <v>1287</v>
      </c>
      <c r="F297" s="16" t="s">
        <v>1429</v>
      </c>
      <c r="G297" s="16">
        <v>6</v>
      </c>
    </row>
    <row r="298" spans="5:7" x14ac:dyDescent="0.25">
      <c r="E298" s="16" t="s">
        <v>1290</v>
      </c>
      <c r="F298" s="16" t="s">
        <v>1430</v>
      </c>
      <c r="G298" s="16">
        <v>6</v>
      </c>
    </row>
    <row r="299" spans="5:7" x14ac:dyDescent="0.25">
      <c r="E299" s="16" t="s">
        <v>1293</v>
      </c>
      <c r="F299" s="16" t="s">
        <v>1431</v>
      </c>
      <c r="G299" s="16">
        <v>6</v>
      </c>
    </row>
    <row r="300" spans="5:7" x14ac:dyDescent="0.25">
      <c r="E300" s="16" t="s">
        <v>1296</v>
      </c>
      <c r="F300" s="16" t="s">
        <v>1432</v>
      </c>
      <c r="G300" s="16">
        <v>6</v>
      </c>
    </row>
    <row r="301" spans="5:7" x14ac:dyDescent="0.25">
      <c r="E301" s="16" t="s">
        <v>1299</v>
      </c>
      <c r="F301" s="16" t="s">
        <v>1433</v>
      </c>
      <c r="G301" s="16">
        <v>6</v>
      </c>
    </row>
    <row r="302" spans="5:7" x14ac:dyDescent="0.25">
      <c r="E302" s="16" t="s">
        <v>1302</v>
      </c>
      <c r="F302" s="16" t="s">
        <v>1434</v>
      </c>
      <c r="G302" s="16">
        <v>6</v>
      </c>
    </row>
    <row r="303" spans="5:7" x14ac:dyDescent="0.25">
      <c r="E303" s="16" t="s">
        <v>1305</v>
      </c>
      <c r="F303" s="16" t="s">
        <v>1435</v>
      </c>
      <c r="G303" s="16">
        <v>6</v>
      </c>
    </row>
    <row r="304" spans="5:7" x14ac:dyDescent="0.25">
      <c r="E304" s="16" t="s">
        <v>1308</v>
      </c>
      <c r="F304" s="16" t="s">
        <v>1436</v>
      </c>
      <c r="G304" s="16">
        <v>6</v>
      </c>
    </row>
    <row r="305" spans="5:7" x14ac:dyDescent="0.25">
      <c r="E305" s="16" t="s">
        <v>1311</v>
      </c>
      <c r="F305" s="16" t="s">
        <v>1437</v>
      </c>
      <c r="G305" s="16">
        <v>6</v>
      </c>
    </row>
    <row r="306" spans="5:7" x14ac:dyDescent="0.25">
      <c r="E306" s="16" t="s">
        <v>1314</v>
      </c>
      <c r="F306" s="16" t="s">
        <v>1438</v>
      </c>
      <c r="G306" s="16">
        <v>6</v>
      </c>
    </row>
    <row r="307" spans="5:7" x14ac:dyDescent="0.25">
      <c r="E307" s="16" t="s">
        <v>1317</v>
      </c>
      <c r="F307" s="16" t="s">
        <v>1439</v>
      </c>
      <c r="G307" s="16">
        <v>6</v>
      </c>
    </row>
    <row r="308" spans="5:7" x14ac:dyDescent="0.25">
      <c r="E308" s="16" t="s">
        <v>1320</v>
      </c>
      <c r="F308" s="16" t="s">
        <v>1440</v>
      </c>
      <c r="G308" s="16">
        <v>6</v>
      </c>
    </row>
    <row r="309" spans="5:7" x14ac:dyDescent="0.25">
      <c r="E309" s="16" t="s">
        <v>1323</v>
      </c>
      <c r="F309" s="16" t="s">
        <v>1441</v>
      </c>
      <c r="G309" s="16">
        <v>6</v>
      </c>
    </row>
    <row r="310" spans="5:7" x14ac:dyDescent="0.25">
      <c r="E310" s="16" t="s">
        <v>1326</v>
      </c>
      <c r="F310" s="16" t="s">
        <v>1442</v>
      </c>
      <c r="G310" s="16">
        <v>6</v>
      </c>
    </row>
    <row r="311" spans="5:7" x14ac:dyDescent="0.25">
      <c r="E311" s="16" t="s">
        <v>1329</v>
      </c>
      <c r="F311" s="16" t="s">
        <v>1443</v>
      </c>
      <c r="G311" s="16">
        <v>6</v>
      </c>
    </row>
    <row r="312" spans="5:7" x14ac:dyDescent="0.25">
      <c r="E312" s="16" t="s">
        <v>1332</v>
      </c>
      <c r="F312" s="16" t="s">
        <v>1444</v>
      </c>
      <c r="G312" s="16">
        <v>6</v>
      </c>
    </row>
    <row r="313" spans="5:7" x14ac:dyDescent="0.25">
      <c r="E313" s="16" t="s">
        <v>1335</v>
      </c>
      <c r="F313" s="16" t="s">
        <v>1445</v>
      </c>
      <c r="G313" s="16">
        <v>6</v>
      </c>
    </row>
    <row r="314" spans="5:7" x14ac:dyDescent="0.25">
      <c r="E314" s="16" t="s">
        <v>1338</v>
      </c>
      <c r="F314" s="16" t="s">
        <v>1446</v>
      </c>
      <c r="G314" s="16">
        <v>6</v>
      </c>
    </row>
    <row r="315" spans="5:7" x14ac:dyDescent="0.25">
      <c r="E315" s="16" t="s">
        <v>1447</v>
      </c>
      <c r="F315" s="16" t="s">
        <v>1448</v>
      </c>
      <c r="G315" s="16">
        <v>6</v>
      </c>
    </row>
    <row r="316" spans="5:7" x14ac:dyDescent="0.25">
      <c r="E316" s="16" t="s">
        <v>1449</v>
      </c>
      <c r="F316" s="16" t="s">
        <v>1450</v>
      </c>
      <c r="G316" s="16">
        <v>6</v>
      </c>
    </row>
    <row r="317" spans="5:7" x14ac:dyDescent="0.25">
      <c r="E317" s="16" t="s">
        <v>1451</v>
      </c>
      <c r="F317" s="16" t="s">
        <v>1452</v>
      </c>
      <c r="G317" s="16">
        <v>6</v>
      </c>
    </row>
    <row r="318" spans="5:7" x14ac:dyDescent="0.25">
      <c r="E318" s="16" t="s">
        <v>1453</v>
      </c>
      <c r="F318" s="16" t="s">
        <v>1454</v>
      </c>
      <c r="G318" s="16">
        <v>6</v>
      </c>
    </row>
    <row r="319" spans="5:7" x14ac:dyDescent="0.25">
      <c r="E319" s="16" t="s">
        <v>1455</v>
      </c>
      <c r="F319" s="16" t="s">
        <v>1456</v>
      </c>
      <c r="G319" s="16">
        <v>6</v>
      </c>
    </row>
    <row r="320" spans="5:7" x14ac:dyDescent="0.25">
      <c r="E320" s="16" t="s">
        <v>1457</v>
      </c>
      <c r="F320" s="16" t="s">
        <v>1458</v>
      </c>
      <c r="G320" s="16">
        <v>6</v>
      </c>
    </row>
    <row r="321" spans="5:7" x14ac:dyDescent="0.25">
      <c r="E321" s="16" t="s">
        <v>218</v>
      </c>
      <c r="F321" s="16" t="s">
        <v>1459</v>
      </c>
      <c r="G321" s="16">
        <v>1</v>
      </c>
    </row>
    <row r="322" spans="5:7" x14ac:dyDescent="0.25">
      <c r="E322" s="16" t="s">
        <v>250</v>
      </c>
      <c r="F322" s="16" t="s">
        <v>1460</v>
      </c>
      <c r="G322" s="16">
        <v>6</v>
      </c>
    </row>
    <row r="323" spans="5:7" x14ac:dyDescent="0.25">
      <c r="E323" s="16" t="s">
        <v>279</v>
      </c>
      <c r="F323" s="16" t="s">
        <v>1461</v>
      </c>
      <c r="G323" s="16">
        <v>6</v>
      </c>
    </row>
    <row r="324" spans="5:7" x14ac:dyDescent="0.25">
      <c r="E324" s="16" t="s">
        <v>308</v>
      </c>
      <c r="F324" s="16" t="s">
        <v>1462</v>
      </c>
      <c r="G324" s="16">
        <v>6</v>
      </c>
    </row>
    <row r="325" spans="5:7" x14ac:dyDescent="0.25">
      <c r="E325" s="16" t="s">
        <v>336</v>
      </c>
      <c r="F325" s="16" t="s">
        <v>1463</v>
      </c>
      <c r="G325" s="16">
        <v>6</v>
      </c>
    </row>
    <row r="326" spans="5:7" x14ac:dyDescent="0.25">
      <c r="E326" s="16" t="s">
        <v>363</v>
      </c>
      <c r="F326" s="16" t="s">
        <v>1464</v>
      </c>
      <c r="G326" s="16">
        <v>5</v>
      </c>
    </row>
    <row r="327" spans="5:7" x14ac:dyDescent="0.25">
      <c r="E327" s="16" t="s">
        <v>390</v>
      </c>
      <c r="F327" s="16" t="s">
        <v>1465</v>
      </c>
      <c r="G327" s="16">
        <v>6</v>
      </c>
    </row>
    <row r="328" spans="5:7" x14ac:dyDescent="0.25">
      <c r="E328" s="16" t="s">
        <v>416</v>
      </c>
      <c r="F328" s="16" t="s">
        <v>1466</v>
      </c>
      <c r="G328" s="16">
        <v>5</v>
      </c>
    </row>
    <row r="329" spans="5:7" x14ac:dyDescent="0.25">
      <c r="E329" s="16" t="s">
        <v>442</v>
      </c>
      <c r="F329" s="16" t="s">
        <v>1467</v>
      </c>
      <c r="G329" s="16">
        <v>6</v>
      </c>
    </row>
    <row r="330" spans="5:7" x14ac:dyDescent="0.25">
      <c r="E330" s="16" t="s">
        <v>468</v>
      </c>
      <c r="F330" s="16" t="s">
        <v>1468</v>
      </c>
      <c r="G330" s="16">
        <v>6</v>
      </c>
    </row>
    <row r="331" spans="5:7" x14ac:dyDescent="0.25">
      <c r="E331" s="16" t="s">
        <v>494</v>
      </c>
      <c r="F331" s="16" t="s">
        <v>1469</v>
      </c>
      <c r="G331" s="16">
        <v>6</v>
      </c>
    </row>
    <row r="332" spans="5:7" x14ac:dyDescent="0.25">
      <c r="E332" s="16" t="s">
        <v>520</v>
      </c>
      <c r="F332" s="16" t="s">
        <v>1470</v>
      </c>
      <c r="G332" s="16">
        <v>6</v>
      </c>
    </row>
    <row r="333" spans="5:7" x14ac:dyDescent="0.25">
      <c r="E333" s="16" t="s">
        <v>546</v>
      </c>
      <c r="F333" s="16" t="s">
        <v>1471</v>
      </c>
      <c r="G333" s="16">
        <v>6</v>
      </c>
    </row>
    <row r="334" spans="5:7" x14ac:dyDescent="0.25">
      <c r="E334" s="16" t="s">
        <v>571</v>
      </c>
      <c r="F334" s="16" t="s">
        <v>1472</v>
      </c>
      <c r="G334" s="16">
        <v>6</v>
      </c>
    </row>
    <row r="335" spans="5:7" x14ac:dyDescent="0.25">
      <c r="E335" s="16" t="s">
        <v>595</v>
      </c>
      <c r="F335" s="16" t="s">
        <v>1473</v>
      </c>
      <c r="G335" s="16">
        <v>6</v>
      </c>
    </row>
    <row r="336" spans="5:7" x14ac:dyDescent="0.25">
      <c r="E336" s="16" t="s">
        <v>618</v>
      </c>
      <c r="F336" s="16" t="s">
        <v>1474</v>
      </c>
      <c r="G336" s="16">
        <v>6</v>
      </c>
    </row>
    <row r="337" spans="5:7" x14ac:dyDescent="0.25">
      <c r="E337" s="16" t="s">
        <v>640</v>
      </c>
      <c r="F337" s="16" t="s">
        <v>1475</v>
      </c>
      <c r="G337" s="16">
        <v>6</v>
      </c>
    </row>
    <row r="338" spans="5:7" x14ac:dyDescent="0.25">
      <c r="E338" s="16" t="s">
        <v>661</v>
      </c>
      <c r="F338" s="16" t="s">
        <v>1476</v>
      </c>
      <c r="G338" s="16">
        <v>6</v>
      </c>
    </row>
    <row r="339" spans="5:7" x14ac:dyDescent="0.25">
      <c r="E339" s="16" t="s">
        <v>683</v>
      </c>
      <c r="F339" s="16" t="s">
        <v>1477</v>
      </c>
      <c r="G339" s="16">
        <v>6</v>
      </c>
    </row>
    <row r="340" spans="5:7" x14ac:dyDescent="0.25">
      <c r="E340" s="16" t="s">
        <v>704</v>
      </c>
      <c r="F340" s="16" t="s">
        <v>1478</v>
      </c>
      <c r="G340" s="16">
        <v>6</v>
      </c>
    </row>
    <row r="341" spans="5:7" x14ac:dyDescent="0.25">
      <c r="E341" s="16" t="s">
        <v>724</v>
      </c>
      <c r="F341" s="16" t="s">
        <v>1479</v>
      </c>
      <c r="G341" s="16">
        <v>6</v>
      </c>
    </row>
    <row r="342" spans="5:7" x14ac:dyDescent="0.25">
      <c r="E342" s="16" t="s">
        <v>744</v>
      </c>
      <c r="F342" s="16" t="s">
        <v>1480</v>
      </c>
      <c r="G342" s="16">
        <v>6</v>
      </c>
    </row>
    <row r="343" spans="5:7" x14ac:dyDescent="0.25">
      <c r="E343" s="16" t="s">
        <v>765</v>
      </c>
      <c r="F343" s="16" t="s">
        <v>1481</v>
      </c>
      <c r="G343" s="16">
        <v>6</v>
      </c>
    </row>
    <row r="344" spans="5:7" x14ac:dyDescent="0.25">
      <c r="E344" s="16" t="s">
        <v>784</v>
      </c>
      <c r="F344" s="16" t="s">
        <v>1482</v>
      </c>
      <c r="G344" s="16">
        <v>6</v>
      </c>
    </row>
    <row r="345" spans="5:7" x14ac:dyDescent="0.25">
      <c r="E345" s="16" t="s">
        <v>803</v>
      </c>
      <c r="F345" s="16" t="s">
        <v>1483</v>
      </c>
      <c r="G345" s="16">
        <v>6</v>
      </c>
    </row>
    <row r="346" spans="5:7" x14ac:dyDescent="0.25">
      <c r="E346" s="16" t="s">
        <v>822</v>
      </c>
      <c r="F346" s="16" t="s">
        <v>1484</v>
      </c>
      <c r="G346" s="16">
        <v>6</v>
      </c>
    </row>
    <row r="347" spans="5:7" x14ac:dyDescent="0.25">
      <c r="E347" s="16" t="s">
        <v>841</v>
      </c>
      <c r="F347" s="16" t="s">
        <v>1485</v>
      </c>
      <c r="G347" s="16">
        <v>6</v>
      </c>
    </row>
    <row r="348" spans="5:7" x14ac:dyDescent="0.25">
      <c r="E348" s="16" t="s">
        <v>219</v>
      </c>
      <c r="F348" s="16" t="s">
        <v>1486</v>
      </c>
      <c r="G348" s="16">
        <v>3</v>
      </c>
    </row>
    <row r="349" spans="5:7" x14ac:dyDescent="0.25">
      <c r="E349" s="16" t="s">
        <v>251</v>
      </c>
      <c r="F349" s="16" t="s">
        <v>1487</v>
      </c>
      <c r="G349" s="16">
        <v>6</v>
      </c>
    </row>
    <row r="350" spans="5:7" x14ac:dyDescent="0.25">
      <c r="E350" s="16" t="s">
        <v>280</v>
      </c>
      <c r="F350" s="16" t="s">
        <v>1488</v>
      </c>
      <c r="G350" s="16">
        <v>6</v>
      </c>
    </row>
    <row r="351" spans="5:7" x14ac:dyDescent="0.25">
      <c r="E351" s="16" t="s">
        <v>309</v>
      </c>
      <c r="F351" s="16" t="s">
        <v>1489</v>
      </c>
      <c r="G351" s="16">
        <v>6</v>
      </c>
    </row>
    <row r="352" spans="5:7" x14ac:dyDescent="0.25">
      <c r="E352" s="16" t="s">
        <v>337</v>
      </c>
      <c r="F352" s="16" t="s">
        <v>1490</v>
      </c>
      <c r="G352" s="16">
        <v>6</v>
      </c>
    </row>
    <row r="353" spans="5:7" x14ac:dyDescent="0.25">
      <c r="E353" s="16" t="s">
        <v>364</v>
      </c>
      <c r="F353" s="16" t="s">
        <v>1491</v>
      </c>
      <c r="G353" s="16">
        <v>6</v>
      </c>
    </row>
    <row r="354" spans="5:7" x14ac:dyDescent="0.25">
      <c r="E354" s="16" t="s">
        <v>391</v>
      </c>
      <c r="F354" s="16" t="s">
        <v>1492</v>
      </c>
      <c r="G354" s="16">
        <v>6</v>
      </c>
    </row>
    <row r="355" spans="5:7" x14ac:dyDescent="0.25">
      <c r="E355" s="16" t="s">
        <v>417</v>
      </c>
      <c r="F355" s="16" t="s">
        <v>1493</v>
      </c>
      <c r="G355" s="16">
        <v>6</v>
      </c>
    </row>
    <row r="356" spans="5:7" x14ac:dyDescent="0.25">
      <c r="E356" s="16" t="s">
        <v>443</v>
      </c>
      <c r="F356" s="16" t="s">
        <v>1494</v>
      </c>
      <c r="G356" s="16">
        <v>6</v>
      </c>
    </row>
    <row r="357" spans="5:7" x14ac:dyDescent="0.25">
      <c r="E357" s="16" t="s">
        <v>469</v>
      </c>
      <c r="F357" s="16" t="s">
        <v>1495</v>
      </c>
      <c r="G357" s="16">
        <v>6</v>
      </c>
    </row>
    <row r="358" spans="5:7" x14ac:dyDescent="0.25">
      <c r="E358" s="16" t="s">
        <v>495</v>
      </c>
      <c r="F358" s="16" t="s">
        <v>1496</v>
      </c>
      <c r="G358" s="16">
        <v>6</v>
      </c>
    </row>
    <row r="359" spans="5:7" x14ac:dyDescent="0.25">
      <c r="E359" s="16" t="s">
        <v>521</v>
      </c>
      <c r="F359" s="16" t="s">
        <v>1497</v>
      </c>
      <c r="G359" s="16">
        <v>6</v>
      </c>
    </row>
    <row r="360" spans="5:7" x14ac:dyDescent="0.25">
      <c r="E360" s="16" t="s">
        <v>547</v>
      </c>
      <c r="F360" s="16" t="s">
        <v>1498</v>
      </c>
      <c r="G360" s="16">
        <v>6</v>
      </c>
    </row>
    <row r="361" spans="5:7" x14ac:dyDescent="0.25">
      <c r="E361" s="16" t="s">
        <v>572</v>
      </c>
      <c r="F361" s="16" t="s">
        <v>1499</v>
      </c>
      <c r="G361" s="16">
        <v>6</v>
      </c>
    </row>
    <row r="362" spans="5:7" x14ac:dyDescent="0.25">
      <c r="E362" s="16" t="s">
        <v>596</v>
      </c>
      <c r="F362" s="16" t="s">
        <v>1500</v>
      </c>
      <c r="G362" s="16">
        <v>6</v>
      </c>
    </row>
    <row r="363" spans="5:7" x14ac:dyDescent="0.25">
      <c r="E363" s="16" t="s">
        <v>619</v>
      </c>
      <c r="F363" s="16" t="s">
        <v>1501</v>
      </c>
      <c r="G363" s="16">
        <v>6</v>
      </c>
    </row>
    <row r="364" spans="5:7" x14ac:dyDescent="0.25">
      <c r="E364" s="16" t="s">
        <v>221</v>
      </c>
      <c r="F364" s="16" t="s">
        <v>1502</v>
      </c>
      <c r="G364" s="16">
        <v>2</v>
      </c>
    </row>
    <row r="365" spans="5:7" x14ac:dyDescent="0.25">
      <c r="E365" s="16" t="s">
        <v>253</v>
      </c>
      <c r="F365" s="16" t="s">
        <v>1503</v>
      </c>
      <c r="G365" s="16">
        <v>6</v>
      </c>
    </row>
    <row r="366" spans="5:7" x14ac:dyDescent="0.25">
      <c r="E366" s="16" t="s">
        <v>282</v>
      </c>
      <c r="F366" s="16" t="s">
        <v>1504</v>
      </c>
      <c r="G366" s="16">
        <v>6</v>
      </c>
    </row>
    <row r="367" spans="5:7" x14ac:dyDescent="0.25">
      <c r="E367" s="16" t="s">
        <v>311</v>
      </c>
      <c r="F367" s="16" t="s">
        <v>1505</v>
      </c>
      <c r="G367" s="16">
        <v>6</v>
      </c>
    </row>
    <row r="368" spans="5:7" x14ac:dyDescent="0.25">
      <c r="E368" s="16" t="s">
        <v>339</v>
      </c>
      <c r="F368" s="16" t="s">
        <v>1506</v>
      </c>
      <c r="G368" s="16">
        <v>6</v>
      </c>
    </row>
    <row r="369" spans="5:7" x14ac:dyDescent="0.25">
      <c r="E369" s="16" t="s">
        <v>366</v>
      </c>
      <c r="F369" s="16" t="s">
        <v>1507</v>
      </c>
      <c r="G369" s="16">
        <v>6</v>
      </c>
    </row>
    <row r="370" spans="5:7" x14ac:dyDescent="0.25">
      <c r="E370" s="16" t="s">
        <v>393</v>
      </c>
      <c r="F370" s="16" t="s">
        <v>1508</v>
      </c>
      <c r="G370" s="16">
        <v>6</v>
      </c>
    </row>
    <row r="371" spans="5:7" x14ac:dyDescent="0.25">
      <c r="E371" s="16" t="s">
        <v>419</v>
      </c>
      <c r="F371" s="16" t="s">
        <v>1509</v>
      </c>
      <c r="G371" s="16">
        <v>6</v>
      </c>
    </row>
    <row r="372" spans="5:7" x14ac:dyDescent="0.25">
      <c r="E372" s="16" t="s">
        <v>445</v>
      </c>
      <c r="F372" s="16" t="s">
        <v>1510</v>
      </c>
      <c r="G372" s="16">
        <v>6</v>
      </c>
    </row>
    <row r="373" spans="5:7" x14ac:dyDescent="0.25">
      <c r="E373" s="16" t="s">
        <v>471</v>
      </c>
      <c r="F373" s="16" t="s">
        <v>1511</v>
      </c>
      <c r="G373" s="16">
        <v>6</v>
      </c>
    </row>
    <row r="374" spans="5:7" x14ac:dyDescent="0.25">
      <c r="E374" s="16" t="s">
        <v>497</v>
      </c>
      <c r="F374" s="16" t="s">
        <v>1512</v>
      </c>
      <c r="G374" s="16">
        <v>6</v>
      </c>
    </row>
    <row r="375" spans="5:7" x14ac:dyDescent="0.25">
      <c r="E375" s="16" t="s">
        <v>523</v>
      </c>
      <c r="F375" s="16" t="s">
        <v>1513</v>
      </c>
      <c r="G375" s="16">
        <v>6</v>
      </c>
    </row>
    <row r="376" spans="5:7" x14ac:dyDescent="0.25">
      <c r="E376" s="16" t="s">
        <v>549</v>
      </c>
      <c r="F376" s="16" t="s">
        <v>1514</v>
      </c>
      <c r="G376" s="16">
        <v>6</v>
      </c>
    </row>
    <row r="377" spans="5:7" x14ac:dyDescent="0.25">
      <c r="E377" s="16" t="s">
        <v>574</v>
      </c>
      <c r="F377" s="16" t="s">
        <v>1515</v>
      </c>
      <c r="G377" s="16">
        <v>6</v>
      </c>
    </row>
    <row r="378" spans="5:7" x14ac:dyDescent="0.25">
      <c r="E378" s="16" t="s">
        <v>598</v>
      </c>
      <c r="F378" s="16" t="s">
        <v>1516</v>
      </c>
      <c r="G378" s="16">
        <v>6</v>
      </c>
    </row>
    <row r="379" spans="5:7" x14ac:dyDescent="0.25">
      <c r="E379" s="16" t="s">
        <v>621</v>
      </c>
      <c r="F379" s="16" t="s">
        <v>1517</v>
      </c>
      <c r="G379" s="16">
        <v>6</v>
      </c>
    </row>
    <row r="380" spans="5:7" x14ac:dyDescent="0.25">
      <c r="E380" s="16" t="s">
        <v>642</v>
      </c>
      <c r="F380" s="16" t="s">
        <v>1518</v>
      </c>
      <c r="G380" s="16">
        <v>6</v>
      </c>
    </row>
    <row r="381" spans="5:7" x14ac:dyDescent="0.25">
      <c r="E381" s="16" t="s">
        <v>663</v>
      </c>
      <c r="F381" s="16" t="s">
        <v>1519</v>
      </c>
      <c r="G381" s="16">
        <v>6</v>
      </c>
    </row>
    <row r="382" spans="5:7" x14ac:dyDescent="0.25">
      <c r="E382" s="16" t="s">
        <v>685</v>
      </c>
      <c r="F382" s="16" t="s">
        <v>1520</v>
      </c>
      <c r="G382" s="16">
        <v>6</v>
      </c>
    </row>
    <row r="383" spans="5:7" x14ac:dyDescent="0.25">
      <c r="E383" s="16" t="s">
        <v>705</v>
      </c>
      <c r="F383" s="16" t="s">
        <v>1521</v>
      </c>
      <c r="G383" s="16">
        <v>6</v>
      </c>
    </row>
    <row r="384" spans="5:7" x14ac:dyDescent="0.25">
      <c r="E384" s="16" t="s">
        <v>725</v>
      </c>
      <c r="F384" s="16" t="s">
        <v>1522</v>
      </c>
      <c r="G384" s="16">
        <v>6</v>
      </c>
    </row>
    <row r="385" spans="5:7" x14ac:dyDescent="0.25">
      <c r="E385" s="16" t="s">
        <v>745</v>
      </c>
      <c r="F385" s="16" t="s">
        <v>1523</v>
      </c>
      <c r="G385" s="16">
        <v>6</v>
      </c>
    </row>
    <row r="386" spans="5:7" x14ac:dyDescent="0.25">
      <c r="E386" s="16" t="s">
        <v>766</v>
      </c>
      <c r="F386" s="16" t="s">
        <v>1524</v>
      </c>
      <c r="G386" s="16">
        <v>6</v>
      </c>
    </row>
    <row r="387" spans="5:7" x14ac:dyDescent="0.25">
      <c r="E387" s="16" t="s">
        <v>785</v>
      </c>
      <c r="F387" s="16" t="s">
        <v>1525</v>
      </c>
      <c r="G387" s="16">
        <v>6</v>
      </c>
    </row>
    <row r="388" spans="5:7" x14ac:dyDescent="0.25">
      <c r="E388" s="16" t="s">
        <v>804</v>
      </c>
      <c r="F388" s="16" t="s">
        <v>1526</v>
      </c>
      <c r="G388" s="16">
        <v>6</v>
      </c>
    </row>
    <row r="389" spans="5:7" x14ac:dyDescent="0.25">
      <c r="E389" s="16" t="s">
        <v>823</v>
      </c>
      <c r="F389" s="16" t="s">
        <v>1527</v>
      </c>
      <c r="G389" s="16">
        <v>6</v>
      </c>
    </row>
    <row r="390" spans="5:7" x14ac:dyDescent="0.25">
      <c r="E390" s="16" t="s">
        <v>842</v>
      </c>
      <c r="F390" s="16" t="s">
        <v>1528</v>
      </c>
      <c r="G390" s="16">
        <v>6</v>
      </c>
    </row>
    <row r="391" spans="5:7" x14ac:dyDescent="0.25">
      <c r="E391" s="16" t="s">
        <v>858</v>
      </c>
      <c r="F391" s="16" t="s">
        <v>1529</v>
      </c>
      <c r="G391" s="16">
        <v>5</v>
      </c>
    </row>
    <row r="392" spans="5:7" x14ac:dyDescent="0.25">
      <c r="E392" s="16" t="s">
        <v>874</v>
      </c>
      <c r="F392" s="16" t="s">
        <v>1530</v>
      </c>
      <c r="G392" s="16">
        <v>6</v>
      </c>
    </row>
    <row r="393" spans="5:7" x14ac:dyDescent="0.25">
      <c r="E393" s="16" t="s">
        <v>890</v>
      </c>
      <c r="F393" s="16" t="s">
        <v>1531</v>
      </c>
      <c r="G393" s="16">
        <v>6</v>
      </c>
    </row>
    <row r="394" spans="5:7" x14ac:dyDescent="0.25">
      <c r="E394" s="16" t="s">
        <v>906</v>
      </c>
      <c r="F394" s="16" t="s">
        <v>1532</v>
      </c>
      <c r="G394" s="16">
        <v>6</v>
      </c>
    </row>
    <row r="395" spans="5:7" x14ac:dyDescent="0.25">
      <c r="E395" s="16" t="s">
        <v>918</v>
      </c>
      <c r="F395" s="16" t="s">
        <v>1533</v>
      </c>
      <c r="G395" s="16">
        <v>5</v>
      </c>
    </row>
    <row r="396" spans="5:7" x14ac:dyDescent="0.25">
      <c r="E396" s="16" t="s">
        <v>930</v>
      </c>
      <c r="F396" s="16" t="s">
        <v>1534</v>
      </c>
      <c r="G396" s="16">
        <v>6</v>
      </c>
    </row>
    <row r="397" spans="5:7" x14ac:dyDescent="0.25">
      <c r="E397" s="16" t="s">
        <v>942</v>
      </c>
      <c r="F397" s="16" t="s">
        <v>1535</v>
      </c>
      <c r="G397" s="16">
        <v>6</v>
      </c>
    </row>
    <row r="398" spans="5:7" x14ac:dyDescent="0.25">
      <c r="E398" s="16" t="s">
        <v>955</v>
      </c>
      <c r="F398" s="16" t="s">
        <v>1536</v>
      </c>
      <c r="G398" s="16">
        <v>6</v>
      </c>
    </row>
    <row r="399" spans="5:7" x14ac:dyDescent="0.25">
      <c r="E399" s="16" t="s">
        <v>967</v>
      </c>
      <c r="F399" s="16" t="s">
        <v>1537</v>
      </c>
      <c r="G399" s="16">
        <v>6</v>
      </c>
    </row>
    <row r="400" spans="5:7" x14ac:dyDescent="0.25">
      <c r="E400" s="16" t="s">
        <v>979</v>
      </c>
      <c r="F400" s="16" t="s">
        <v>1538</v>
      </c>
      <c r="G400" s="16">
        <v>6</v>
      </c>
    </row>
    <row r="401" spans="5:7" x14ac:dyDescent="0.25">
      <c r="E401" s="16" t="s">
        <v>992</v>
      </c>
      <c r="F401" s="16" t="s">
        <v>1539</v>
      </c>
      <c r="G401" s="16">
        <v>6</v>
      </c>
    </row>
    <row r="402" spans="5:7" x14ac:dyDescent="0.25">
      <c r="E402" s="16" t="s">
        <v>1003</v>
      </c>
      <c r="F402" s="16" t="s">
        <v>1540</v>
      </c>
      <c r="G402" s="16">
        <v>6</v>
      </c>
    </row>
    <row r="403" spans="5:7" x14ac:dyDescent="0.25">
      <c r="E403" s="16" t="s">
        <v>1014</v>
      </c>
      <c r="F403" s="16" t="s">
        <v>1541</v>
      </c>
      <c r="G403" s="16">
        <v>6</v>
      </c>
    </row>
    <row r="404" spans="5:7" x14ac:dyDescent="0.25">
      <c r="E404" s="16" t="s">
        <v>1024</v>
      </c>
      <c r="F404" s="16" t="s">
        <v>1542</v>
      </c>
      <c r="G404" s="16">
        <v>6</v>
      </c>
    </row>
    <row r="405" spans="5:7" x14ac:dyDescent="0.25">
      <c r="E405" s="16" t="s">
        <v>1033</v>
      </c>
      <c r="F405" s="16" t="s">
        <v>1543</v>
      </c>
      <c r="G405" s="16">
        <v>6</v>
      </c>
    </row>
    <row r="406" spans="5:7" x14ac:dyDescent="0.25">
      <c r="E406" s="16" t="s">
        <v>222</v>
      </c>
      <c r="F406" s="16" t="s">
        <v>1544</v>
      </c>
      <c r="G406" s="16">
        <v>2</v>
      </c>
    </row>
    <row r="407" spans="5:7" x14ac:dyDescent="0.25">
      <c r="E407" s="16" t="s">
        <v>254</v>
      </c>
      <c r="F407" s="16" t="s">
        <v>1545</v>
      </c>
      <c r="G407" s="16">
        <v>4</v>
      </c>
    </row>
    <row r="408" spans="5:7" x14ac:dyDescent="0.25">
      <c r="E408" s="16" t="s">
        <v>283</v>
      </c>
      <c r="F408" s="16" t="s">
        <v>1546</v>
      </c>
      <c r="G408" s="16">
        <v>6</v>
      </c>
    </row>
    <row r="409" spans="5:7" x14ac:dyDescent="0.25">
      <c r="E409" s="16" t="s">
        <v>312</v>
      </c>
      <c r="F409" s="16" t="s">
        <v>1547</v>
      </c>
      <c r="G409" s="16">
        <v>6</v>
      </c>
    </row>
    <row r="410" spans="5:7" x14ac:dyDescent="0.25">
      <c r="E410" s="16" t="s">
        <v>340</v>
      </c>
      <c r="F410" s="16" t="s">
        <v>1548</v>
      </c>
      <c r="G410" s="16">
        <v>6</v>
      </c>
    </row>
    <row r="411" spans="5:7" x14ac:dyDescent="0.25">
      <c r="E411" s="16" t="s">
        <v>367</v>
      </c>
      <c r="F411" s="16" t="s">
        <v>1549</v>
      </c>
      <c r="G411" s="16">
        <v>6</v>
      </c>
    </row>
    <row r="412" spans="5:7" x14ac:dyDescent="0.25">
      <c r="E412" s="16" t="s">
        <v>394</v>
      </c>
      <c r="F412" s="16" t="s">
        <v>1550</v>
      </c>
      <c r="G412" s="16">
        <v>6</v>
      </c>
    </row>
    <row r="413" spans="5:7" x14ac:dyDescent="0.25">
      <c r="E413" s="16" t="s">
        <v>420</v>
      </c>
      <c r="F413" s="16" t="s">
        <v>1551</v>
      </c>
      <c r="G413" s="16">
        <v>6</v>
      </c>
    </row>
    <row r="414" spans="5:7" x14ac:dyDescent="0.25">
      <c r="E414" s="16" t="s">
        <v>446</v>
      </c>
      <c r="F414" s="16" t="s">
        <v>1552</v>
      </c>
      <c r="G414" s="16">
        <v>6</v>
      </c>
    </row>
    <row r="415" spans="5:7" x14ac:dyDescent="0.25">
      <c r="E415" s="16" t="s">
        <v>472</v>
      </c>
      <c r="F415" s="16" t="s">
        <v>1553</v>
      </c>
      <c r="G415" s="16">
        <v>6</v>
      </c>
    </row>
    <row r="416" spans="5:7" x14ac:dyDescent="0.25">
      <c r="E416" s="16" t="s">
        <v>498</v>
      </c>
      <c r="F416" s="16" t="s">
        <v>1554</v>
      </c>
      <c r="G416" s="16">
        <v>6</v>
      </c>
    </row>
    <row r="417" spans="5:7" x14ac:dyDescent="0.25">
      <c r="E417" s="16" t="s">
        <v>524</v>
      </c>
      <c r="F417" s="16" t="s">
        <v>1555</v>
      </c>
      <c r="G417" s="16">
        <v>6</v>
      </c>
    </row>
    <row r="418" spans="5:7" x14ac:dyDescent="0.25">
      <c r="E418" s="16" t="s">
        <v>550</v>
      </c>
      <c r="F418" s="16" t="s">
        <v>1556</v>
      </c>
      <c r="G418" s="16">
        <v>6</v>
      </c>
    </row>
    <row r="419" spans="5:7" x14ac:dyDescent="0.25">
      <c r="E419" s="16" t="s">
        <v>575</v>
      </c>
      <c r="F419" s="16" t="s">
        <v>1557</v>
      </c>
      <c r="G419" s="16">
        <v>6</v>
      </c>
    </row>
    <row r="420" spans="5:7" x14ac:dyDescent="0.25">
      <c r="E420" s="16" t="s">
        <v>599</v>
      </c>
      <c r="F420" s="16" t="s">
        <v>1558</v>
      </c>
      <c r="G420" s="16">
        <v>5</v>
      </c>
    </row>
    <row r="421" spans="5:7" x14ac:dyDescent="0.25">
      <c r="E421" s="16" t="s">
        <v>622</v>
      </c>
      <c r="F421" s="16" t="s">
        <v>1559</v>
      </c>
      <c r="G421" s="16">
        <v>6</v>
      </c>
    </row>
    <row r="422" spans="5:7" x14ac:dyDescent="0.25">
      <c r="E422" s="16" t="s">
        <v>643</v>
      </c>
      <c r="F422" s="16" t="s">
        <v>1560</v>
      </c>
      <c r="G422" s="16">
        <v>6</v>
      </c>
    </row>
    <row r="423" spans="5:7" x14ac:dyDescent="0.25">
      <c r="E423" s="16" t="s">
        <v>664</v>
      </c>
      <c r="F423" s="16" t="s">
        <v>1561</v>
      </c>
      <c r="G423" s="16">
        <v>6</v>
      </c>
    </row>
    <row r="424" spans="5:7" x14ac:dyDescent="0.25">
      <c r="E424" s="16" t="s">
        <v>686</v>
      </c>
      <c r="F424" s="16" t="s">
        <v>1562</v>
      </c>
      <c r="G424" s="16">
        <v>6</v>
      </c>
    </row>
    <row r="425" spans="5:7" x14ac:dyDescent="0.25">
      <c r="E425" s="16" t="s">
        <v>706</v>
      </c>
      <c r="F425" s="16" t="s">
        <v>1563</v>
      </c>
      <c r="G425" s="16">
        <v>6</v>
      </c>
    </row>
    <row r="426" spans="5:7" x14ac:dyDescent="0.25">
      <c r="E426" s="16" t="s">
        <v>726</v>
      </c>
      <c r="F426" s="16" t="s">
        <v>1564</v>
      </c>
      <c r="G426" s="16">
        <v>6</v>
      </c>
    </row>
    <row r="427" spans="5:7" x14ac:dyDescent="0.25">
      <c r="E427" s="16" t="s">
        <v>746</v>
      </c>
      <c r="F427" s="16" t="s">
        <v>1565</v>
      </c>
      <c r="G427" s="16">
        <v>6</v>
      </c>
    </row>
    <row r="428" spans="5:7" x14ac:dyDescent="0.25">
      <c r="E428" s="16" t="s">
        <v>767</v>
      </c>
      <c r="F428" s="16" t="s">
        <v>1566</v>
      </c>
      <c r="G428" s="16">
        <v>6</v>
      </c>
    </row>
    <row r="429" spans="5:7" x14ac:dyDescent="0.25">
      <c r="E429" s="16" t="s">
        <v>786</v>
      </c>
      <c r="F429" s="16" t="s">
        <v>1567</v>
      </c>
      <c r="G429" s="16">
        <v>6</v>
      </c>
    </row>
    <row r="430" spans="5:7" x14ac:dyDescent="0.25">
      <c r="E430" s="16" t="s">
        <v>805</v>
      </c>
      <c r="F430" s="16" t="s">
        <v>1568</v>
      </c>
      <c r="G430" s="16">
        <v>6</v>
      </c>
    </row>
    <row r="431" spans="5:7" x14ac:dyDescent="0.25">
      <c r="E431" s="16" t="s">
        <v>224</v>
      </c>
      <c r="F431" s="16" t="s">
        <v>1569</v>
      </c>
      <c r="G431" s="16">
        <v>2</v>
      </c>
    </row>
    <row r="432" spans="5:7" x14ac:dyDescent="0.25">
      <c r="E432" s="16" t="s">
        <v>256</v>
      </c>
      <c r="F432" s="16" t="s">
        <v>1570</v>
      </c>
      <c r="G432" s="16">
        <v>6</v>
      </c>
    </row>
    <row r="433" spans="5:7" x14ac:dyDescent="0.25">
      <c r="E433" s="16" t="s">
        <v>285</v>
      </c>
      <c r="F433" s="16" t="s">
        <v>1571</v>
      </c>
      <c r="G433" s="16">
        <v>6</v>
      </c>
    </row>
    <row r="434" spans="5:7" x14ac:dyDescent="0.25">
      <c r="E434" s="16" t="s">
        <v>314</v>
      </c>
      <c r="F434" s="16" t="s">
        <v>1572</v>
      </c>
      <c r="G434" s="16">
        <v>6</v>
      </c>
    </row>
    <row r="435" spans="5:7" x14ac:dyDescent="0.25">
      <c r="E435" s="16" t="s">
        <v>342</v>
      </c>
      <c r="F435" s="16" t="s">
        <v>1573</v>
      </c>
      <c r="G435" s="16">
        <v>6</v>
      </c>
    </row>
    <row r="436" spans="5:7" x14ac:dyDescent="0.25">
      <c r="E436" s="16" t="s">
        <v>369</v>
      </c>
      <c r="F436" s="16" t="s">
        <v>1574</v>
      </c>
      <c r="G436" s="16">
        <v>6</v>
      </c>
    </row>
    <row r="437" spans="5:7" x14ac:dyDescent="0.25">
      <c r="E437" s="16" t="s">
        <v>396</v>
      </c>
      <c r="F437" s="16" t="s">
        <v>1575</v>
      </c>
      <c r="G437" s="16">
        <v>6</v>
      </c>
    </row>
    <row r="438" spans="5:7" x14ac:dyDescent="0.25">
      <c r="E438" s="16" t="s">
        <v>422</v>
      </c>
      <c r="F438" s="16" t="s">
        <v>1576</v>
      </c>
      <c r="G438" s="16">
        <v>6</v>
      </c>
    </row>
    <row r="439" spans="5:7" x14ac:dyDescent="0.25">
      <c r="E439" s="16" t="s">
        <v>448</v>
      </c>
      <c r="F439" s="16" t="s">
        <v>1577</v>
      </c>
      <c r="G439" s="16">
        <v>6</v>
      </c>
    </row>
    <row r="440" spans="5:7" x14ac:dyDescent="0.25">
      <c r="E440" s="16" t="s">
        <v>474</v>
      </c>
      <c r="F440" s="16" t="s">
        <v>1578</v>
      </c>
      <c r="G440" s="16">
        <v>6</v>
      </c>
    </row>
    <row r="441" spans="5:7" x14ac:dyDescent="0.25">
      <c r="E441" s="16" t="s">
        <v>500</v>
      </c>
      <c r="F441" s="16" t="s">
        <v>1579</v>
      </c>
      <c r="G441" s="16">
        <v>6</v>
      </c>
    </row>
    <row r="442" spans="5:7" x14ac:dyDescent="0.25">
      <c r="E442" s="16" t="s">
        <v>526</v>
      </c>
      <c r="F442" s="16" t="s">
        <v>1580</v>
      </c>
      <c r="G442" s="16">
        <v>6</v>
      </c>
    </row>
    <row r="443" spans="5:7" x14ac:dyDescent="0.25">
      <c r="E443" s="16" t="s">
        <v>552</v>
      </c>
      <c r="F443" s="16" t="s">
        <v>1581</v>
      </c>
      <c r="G443" s="16">
        <v>6</v>
      </c>
    </row>
    <row r="444" spans="5:7" x14ac:dyDescent="0.25">
      <c r="E444" s="16" t="s">
        <v>577</v>
      </c>
      <c r="F444" s="16" t="s">
        <v>1582</v>
      </c>
      <c r="G444" s="16">
        <v>6</v>
      </c>
    </row>
    <row r="445" spans="5:7" x14ac:dyDescent="0.25">
      <c r="E445" s="16" t="s">
        <v>601</v>
      </c>
      <c r="F445" s="16" t="s">
        <v>1583</v>
      </c>
      <c r="G445" s="16">
        <v>6</v>
      </c>
    </row>
    <row r="446" spans="5:7" x14ac:dyDescent="0.25">
      <c r="E446" s="16" t="s">
        <v>624</v>
      </c>
      <c r="F446" s="16" t="s">
        <v>1584</v>
      </c>
      <c r="G446" s="16">
        <v>6</v>
      </c>
    </row>
    <row r="447" spans="5:7" x14ac:dyDescent="0.25">
      <c r="E447" s="16" t="s">
        <v>645</v>
      </c>
      <c r="F447" s="16" t="s">
        <v>1585</v>
      </c>
      <c r="G447" s="16">
        <v>6</v>
      </c>
    </row>
    <row r="448" spans="5:7" x14ac:dyDescent="0.25">
      <c r="E448" s="16" t="s">
        <v>666</v>
      </c>
      <c r="F448" s="16" t="s">
        <v>1586</v>
      </c>
      <c r="G448" s="16">
        <v>6</v>
      </c>
    </row>
    <row r="449" spans="5:7" x14ac:dyDescent="0.25">
      <c r="E449" s="16" t="s">
        <v>688</v>
      </c>
      <c r="F449" s="16" t="s">
        <v>1587</v>
      </c>
      <c r="G449" s="16">
        <v>6</v>
      </c>
    </row>
    <row r="450" spans="5:7" x14ac:dyDescent="0.25">
      <c r="E450" s="16" t="s">
        <v>708</v>
      </c>
      <c r="F450" s="16" t="s">
        <v>1588</v>
      </c>
      <c r="G450" s="16">
        <v>6</v>
      </c>
    </row>
    <row r="451" spans="5:7" x14ac:dyDescent="0.25">
      <c r="E451" s="16" t="s">
        <v>728</v>
      </c>
      <c r="F451" s="16" t="s">
        <v>1589</v>
      </c>
      <c r="G451" s="16">
        <v>6</v>
      </c>
    </row>
    <row r="452" spans="5:7" x14ac:dyDescent="0.25">
      <c r="E452" s="16" t="s">
        <v>748</v>
      </c>
      <c r="F452" s="16" t="s">
        <v>1590</v>
      </c>
      <c r="G452" s="16">
        <v>6</v>
      </c>
    </row>
    <row r="453" spans="5:7" x14ac:dyDescent="0.25">
      <c r="E453" s="16" t="s">
        <v>769</v>
      </c>
      <c r="F453" s="16" t="s">
        <v>1591</v>
      </c>
      <c r="G453" s="16">
        <v>6</v>
      </c>
    </row>
    <row r="454" spans="5:7" x14ac:dyDescent="0.25">
      <c r="E454" s="16" t="s">
        <v>788</v>
      </c>
      <c r="F454" s="16" t="s">
        <v>1592</v>
      </c>
      <c r="G454" s="16">
        <v>6</v>
      </c>
    </row>
    <row r="455" spans="5:7" x14ac:dyDescent="0.25">
      <c r="E455" s="16" t="s">
        <v>807</v>
      </c>
      <c r="F455" s="16" t="s">
        <v>1593</v>
      </c>
      <c r="G455" s="16">
        <v>6</v>
      </c>
    </row>
    <row r="456" spans="5:7" x14ac:dyDescent="0.25">
      <c r="E456" s="16" t="s">
        <v>825</v>
      </c>
      <c r="F456" s="16" t="s">
        <v>1594</v>
      </c>
      <c r="G456" s="16">
        <v>6</v>
      </c>
    </row>
    <row r="457" spans="5:7" x14ac:dyDescent="0.25">
      <c r="E457" s="16" t="s">
        <v>844</v>
      </c>
      <c r="F457" s="16" t="s">
        <v>1595</v>
      </c>
      <c r="G457" s="16">
        <v>6</v>
      </c>
    </row>
    <row r="458" spans="5:7" x14ac:dyDescent="0.25">
      <c r="E458" s="16" t="s">
        <v>860</v>
      </c>
      <c r="F458" s="16" t="s">
        <v>1596</v>
      </c>
      <c r="G458" s="16">
        <v>6</v>
      </c>
    </row>
    <row r="459" spans="5:7" x14ac:dyDescent="0.25">
      <c r="E459" s="16" t="s">
        <v>876</v>
      </c>
      <c r="F459" s="16" t="s">
        <v>1597</v>
      </c>
      <c r="G459" s="16">
        <v>6</v>
      </c>
    </row>
    <row r="460" spans="5:7" x14ac:dyDescent="0.25">
      <c r="E460" s="16" t="s">
        <v>892</v>
      </c>
      <c r="F460" s="16" t="s">
        <v>1598</v>
      </c>
      <c r="G460" s="16">
        <v>6</v>
      </c>
    </row>
    <row r="461" spans="5:7" x14ac:dyDescent="0.25">
      <c r="E461" s="16" t="s">
        <v>225</v>
      </c>
      <c r="F461" s="16" t="s">
        <v>1599</v>
      </c>
      <c r="G461" s="16">
        <v>6</v>
      </c>
    </row>
    <row r="462" spans="5:7" x14ac:dyDescent="0.25">
      <c r="E462" s="16" t="s">
        <v>257</v>
      </c>
      <c r="F462" s="16" t="s">
        <v>1600</v>
      </c>
      <c r="G462" s="16">
        <v>6</v>
      </c>
    </row>
    <row r="463" spans="5:7" x14ac:dyDescent="0.25">
      <c r="E463" s="16" t="s">
        <v>286</v>
      </c>
      <c r="F463" s="16" t="s">
        <v>1601</v>
      </c>
      <c r="G463" s="16">
        <v>6</v>
      </c>
    </row>
    <row r="464" spans="5:7" x14ac:dyDescent="0.25">
      <c r="E464" s="16" t="s">
        <v>315</v>
      </c>
      <c r="F464" s="16" t="s">
        <v>1602</v>
      </c>
      <c r="G464" s="16">
        <v>6</v>
      </c>
    </row>
    <row r="465" spans="5:7" x14ac:dyDescent="0.25">
      <c r="E465" s="16" t="s">
        <v>343</v>
      </c>
      <c r="F465" s="16" t="s">
        <v>1603</v>
      </c>
      <c r="G465" s="16">
        <v>6</v>
      </c>
    </row>
    <row r="466" spans="5:7" x14ac:dyDescent="0.25">
      <c r="E466" s="16" t="s">
        <v>370</v>
      </c>
      <c r="F466" s="16" t="s">
        <v>1604</v>
      </c>
      <c r="G466" s="16">
        <v>6</v>
      </c>
    </row>
    <row r="467" spans="5:7" x14ac:dyDescent="0.25">
      <c r="E467" s="16" t="s">
        <v>397</v>
      </c>
      <c r="F467" s="16" t="s">
        <v>1605</v>
      </c>
      <c r="G467" s="16">
        <v>6</v>
      </c>
    </row>
    <row r="468" spans="5:7" x14ac:dyDescent="0.25">
      <c r="E468" s="16" t="s">
        <v>423</v>
      </c>
      <c r="F468" s="16" t="s">
        <v>1606</v>
      </c>
      <c r="G468" s="16">
        <v>6</v>
      </c>
    </row>
    <row r="469" spans="5:7" x14ac:dyDescent="0.25">
      <c r="E469" s="16" t="s">
        <v>449</v>
      </c>
      <c r="F469" s="16" t="s">
        <v>1607</v>
      </c>
      <c r="G469" s="16">
        <v>6</v>
      </c>
    </row>
    <row r="470" spans="5:7" x14ac:dyDescent="0.25">
      <c r="E470" s="16" t="s">
        <v>475</v>
      </c>
      <c r="F470" s="16" t="s">
        <v>1608</v>
      </c>
      <c r="G470" s="16">
        <v>6</v>
      </c>
    </row>
    <row r="471" spans="5:7" x14ac:dyDescent="0.25">
      <c r="E471" s="16" t="s">
        <v>501</v>
      </c>
      <c r="F471" s="16" t="s">
        <v>1609</v>
      </c>
      <c r="G471" s="16">
        <v>3</v>
      </c>
    </row>
    <row r="472" spans="5:7" x14ac:dyDescent="0.25">
      <c r="E472" s="16" t="s">
        <v>527</v>
      </c>
      <c r="F472" s="16" t="s">
        <v>1610</v>
      </c>
      <c r="G472" s="16">
        <v>6</v>
      </c>
    </row>
    <row r="473" spans="5:7" x14ac:dyDescent="0.25">
      <c r="E473" s="16" t="s">
        <v>553</v>
      </c>
      <c r="F473" s="16" t="s">
        <v>1611</v>
      </c>
      <c r="G473" s="16">
        <v>6</v>
      </c>
    </row>
    <row r="474" spans="5:7" x14ac:dyDescent="0.25">
      <c r="E474" s="16" t="s">
        <v>578</v>
      </c>
      <c r="F474" s="16" t="s">
        <v>1612</v>
      </c>
      <c r="G474" s="16">
        <v>6</v>
      </c>
    </row>
    <row r="475" spans="5:7" x14ac:dyDescent="0.25">
      <c r="E475" s="16" t="s">
        <v>602</v>
      </c>
      <c r="F475" s="16" t="s">
        <v>1613</v>
      </c>
      <c r="G475" s="16">
        <v>6</v>
      </c>
    </row>
    <row r="476" spans="5:7" x14ac:dyDescent="0.25">
      <c r="E476" s="16" t="s">
        <v>625</v>
      </c>
      <c r="F476" s="16" t="s">
        <v>1614</v>
      </c>
      <c r="G476" s="16">
        <v>2</v>
      </c>
    </row>
    <row r="477" spans="5:7" x14ac:dyDescent="0.25">
      <c r="E477" s="16" t="s">
        <v>646</v>
      </c>
      <c r="F477" s="16" t="s">
        <v>1615</v>
      </c>
      <c r="G477" s="16">
        <v>6</v>
      </c>
    </row>
    <row r="478" spans="5:7" x14ac:dyDescent="0.25">
      <c r="E478" s="16" t="s">
        <v>667</v>
      </c>
      <c r="F478" s="16" t="s">
        <v>1616</v>
      </c>
      <c r="G478" s="16">
        <v>6</v>
      </c>
    </row>
    <row r="479" spans="5:7" x14ac:dyDescent="0.25">
      <c r="E479" s="16" t="s">
        <v>689</v>
      </c>
      <c r="F479" s="16" t="s">
        <v>1617</v>
      </c>
      <c r="G479" s="16">
        <v>6</v>
      </c>
    </row>
    <row r="480" spans="5:7" x14ac:dyDescent="0.25">
      <c r="E480" s="16" t="s">
        <v>709</v>
      </c>
      <c r="F480" s="16" t="s">
        <v>1618</v>
      </c>
      <c r="G480" s="16">
        <v>5</v>
      </c>
    </row>
    <row r="481" spans="5:7" x14ac:dyDescent="0.25">
      <c r="E481" s="16" t="s">
        <v>729</v>
      </c>
      <c r="F481" s="16" t="s">
        <v>1619</v>
      </c>
      <c r="G481" s="16">
        <v>3</v>
      </c>
    </row>
    <row r="482" spans="5:7" x14ac:dyDescent="0.25">
      <c r="E482" s="16" t="s">
        <v>749</v>
      </c>
      <c r="F482" s="16" t="s">
        <v>1620</v>
      </c>
      <c r="G482" s="16">
        <v>6</v>
      </c>
    </row>
    <row r="483" spans="5:7" x14ac:dyDescent="0.25">
      <c r="E483" s="16" t="s">
        <v>770</v>
      </c>
      <c r="F483" s="16" t="s">
        <v>1621</v>
      </c>
      <c r="G483" s="16">
        <v>6</v>
      </c>
    </row>
    <row r="484" spans="5:7" x14ac:dyDescent="0.25">
      <c r="E484" s="16" t="s">
        <v>789</v>
      </c>
      <c r="F484" s="16" t="s">
        <v>1622</v>
      </c>
      <c r="G484" s="16">
        <v>6</v>
      </c>
    </row>
    <row r="485" spans="5:7" x14ac:dyDescent="0.25">
      <c r="E485" s="16" t="s">
        <v>808</v>
      </c>
      <c r="F485" s="16" t="s">
        <v>1623</v>
      </c>
      <c r="G485" s="16">
        <v>6</v>
      </c>
    </row>
    <row r="486" spans="5:7" x14ac:dyDescent="0.25">
      <c r="E486" s="16" t="s">
        <v>826</v>
      </c>
      <c r="F486" s="16" t="s">
        <v>1624</v>
      </c>
      <c r="G486" s="16">
        <v>3</v>
      </c>
    </row>
    <row r="487" spans="5:7" x14ac:dyDescent="0.25">
      <c r="E487" s="16" t="s">
        <v>845</v>
      </c>
      <c r="F487" s="16" t="s">
        <v>1625</v>
      </c>
      <c r="G487" s="16">
        <v>6</v>
      </c>
    </row>
    <row r="488" spans="5:7" x14ac:dyDescent="0.25">
      <c r="E488" s="16" t="s">
        <v>861</v>
      </c>
      <c r="F488" s="16" t="s">
        <v>1626</v>
      </c>
      <c r="G488" s="16">
        <v>6</v>
      </c>
    </row>
    <row r="489" spans="5:7" x14ac:dyDescent="0.25">
      <c r="E489" s="16" t="s">
        <v>877</v>
      </c>
      <c r="F489" s="16" t="s">
        <v>1627</v>
      </c>
      <c r="G489" s="16">
        <v>3</v>
      </c>
    </row>
    <row r="490" spans="5:7" x14ac:dyDescent="0.25">
      <c r="E490" s="16" t="s">
        <v>893</v>
      </c>
      <c r="F490" s="16" t="s">
        <v>1628</v>
      </c>
      <c r="G490" s="16">
        <v>6</v>
      </c>
    </row>
    <row r="491" spans="5:7" x14ac:dyDescent="0.25">
      <c r="E491" s="16" t="s">
        <v>907</v>
      </c>
      <c r="F491" s="16" t="s">
        <v>1629</v>
      </c>
      <c r="G491" s="16">
        <v>3</v>
      </c>
    </row>
    <row r="492" spans="5:7" x14ac:dyDescent="0.25">
      <c r="E492" s="16" t="s">
        <v>919</v>
      </c>
      <c r="F492" s="16" t="s">
        <v>1630</v>
      </c>
      <c r="G492" s="16">
        <v>6</v>
      </c>
    </row>
    <row r="493" spans="5:7" x14ac:dyDescent="0.25">
      <c r="E493" s="16" t="s">
        <v>931</v>
      </c>
      <c r="F493" s="16" t="s">
        <v>1631</v>
      </c>
      <c r="G493" s="16">
        <v>6</v>
      </c>
    </row>
    <row r="494" spans="5:7" x14ac:dyDescent="0.25">
      <c r="E494" s="16" t="s">
        <v>943</v>
      </c>
      <c r="F494" s="16" t="s">
        <v>1632</v>
      </c>
      <c r="G494" s="16">
        <v>6</v>
      </c>
    </row>
    <row r="495" spans="5:7" x14ac:dyDescent="0.25">
      <c r="E495" s="16" t="s">
        <v>956</v>
      </c>
      <c r="F495" s="16" t="s">
        <v>1633</v>
      </c>
      <c r="G495" s="16">
        <v>6</v>
      </c>
    </row>
    <row r="496" spans="5:7" x14ac:dyDescent="0.25">
      <c r="E496" s="16" t="s">
        <v>968</v>
      </c>
      <c r="F496" s="16" t="s">
        <v>1634</v>
      </c>
      <c r="G496" s="16">
        <v>3</v>
      </c>
    </row>
    <row r="497" spans="5:7" x14ac:dyDescent="0.25">
      <c r="E497" s="16" t="s">
        <v>980</v>
      </c>
      <c r="F497" s="16" t="s">
        <v>1635</v>
      </c>
      <c r="G497" s="16">
        <v>6</v>
      </c>
    </row>
    <row r="498" spans="5:7" x14ac:dyDescent="0.25">
      <c r="E498" s="16" t="s">
        <v>993</v>
      </c>
      <c r="F498" s="16" t="s">
        <v>1636</v>
      </c>
      <c r="G498" s="16">
        <v>6</v>
      </c>
    </row>
    <row r="499" spans="5:7" x14ac:dyDescent="0.25">
      <c r="E499" s="16" t="s">
        <v>1004</v>
      </c>
      <c r="F499" s="16" t="s">
        <v>1637</v>
      </c>
      <c r="G499" s="16">
        <v>6</v>
      </c>
    </row>
    <row r="500" spans="5:7" x14ac:dyDescent="0.25">
      <c r="E500" s="16" t="s">
        <v>1015</v>
      </c>
      <c r="F500" s="16" t="s">
        <v>1638</v>
      </c>
      <c r="G500" s="16">
        <v>6</v>
      </c>
    </row>
    <row r="501" spans="5:7" x14ac:dyDescent="0.25">
      <c r="E501" s="16" t="s">
        <v>1025</v>
      </c>
      <c r="F501" s="16" t="s">
        <v>1639</v>
      </c>
      <c r="G501" s="16">
        <v>6</v>
      </c>
    </row>
    <row r="502" spans="5:7" x14ac:dyDescent="0.25">
      <c r="E502" s="16" t="s">
        <v>1034</v>
      </c>
      <c r="F502" s="16" t="s">
        <v>1640</v>
      </c>
      <c r="G502" s="16">
        <v>6</v>
      </c>
    </row>
    <row r="503" spans="5:7" x14ac:dyDescent="0.25">
      <c r="E503" s="16" t="s">
        <v>1042</v>
      </c>
      <c r="F503" s="16" t="s">
        <v>1641</v>
      </c>
      <c r="G503" s="16">
        <v>6</v>
      </c>
    </row>
    <row r="504" spans="5:7" x14ac:dyDescent="0.25">
      <c r="E504" s="16" t="s">
        <v>1049</v>
      </c>
      <c r="F504" s="16" t="s">
        <v>1642</v>
      </c>
      <c r="G504" s="16">
        <v>6</v>
      </c>
    </row>
    <row r="505" spans="5:7" x14ac:dyDescent="0.25">
      <c r="E505" s="16" t="s">
        <v>1056</v>
      </c>
      <c r="F505" s="16" t="s">
        <v>1643</v>
      </c>
      <c r="G505" s="16">
        <v>6</v>
      </c>
    </row>
    <row r="506" spans="5:7" x14ac:dyDescent="0.25">
      <c r="E506" s="16" t="s">
        <v>1063</v>
      </c>
      <c r="F506" s="16" t="s">
        <v>1644</v>
      </c>
      <c r="G506" s="16">
        <v>6</v>
      </c>
    </row>
    <row r="507" spans="5:7" x14ac:dyDescent="0.25">
      <c r="E507" s="16" t="s">
        <v>1069</v>
      </c>
      <c r="F507" s="16" t="s">
        <v>1645</v>
      </c>
      <c r="G507" s="16">
        <v>6</v>
      </c>
    </row>
    <row r="508" spans="5:7" x14ac:dyDescent="0.25">
      <c r="E508" s="16" t="s">
        <v>1075</v>
      </c>
      <c r="F508" s="16" t="s">
        <v>1646</v>
      </c>
      <c r="G508" s="16">
        <v>6</v>
      </c>
    </row>
    <row r="509" spans="5:7" x14ac:dyDescent="0.25">
      <c r="E509" s="16" t="s">
        <v>1080</v>
      </c>
      <c r="F509" s="16" t="s">
        <v>1647</v>
      </c>
      <c r="G509" s="16">
        <v>6</v>
      </c>
    </row>
    <row r="510" spans="5:7" x14ac:dyDescent="0.25">
      <c r="E510" s="16" t="s">
        <v>1085</v>
      </c>
      <c r="F510" s="16" t="s">
        <v>1648</v>
      </c>
      <c r="G510" s="16">
        <v>6</v>
      </c>
    </row>
    <row r="511" spans="5:7" x14ac:dyDescent="0.25">
      <c r="E511" s="16" t="s">
        <v>1090</v>
      </c>
      <c r="F511" s="16" t="s">
        <v>1649</v>
      </c>
      <c r="G511" s="16">
        <v>6</v>
      </c>
    </row>
    <row r="512" spans="5:7" x14ac:dyDescent="0.25">
      <c r="E512" s="16" t="s">
        <v>1095</v>
      </c>
      <c r="F512" s="16" t="s">
        <v>1650</v>
      </c>
      <c r="G512" s="16">
        <v>6</v>
      </c>
    </row>
    <row r="513" spans="5:7" x14ac:dyDescent="0.25">
      <c r="E513" s="16" t="s">
        <v>1100</v>
      </c>
      <c r="F513" s="16" t="s">
        <v>1651</v>
      </c>
      <c r="G513" s="16">
        <v>6</v>
      </c>
    </row>
    <row r="514" spans="5:7" x14ac:dyDescent="0.25">
      <c r="E514" s="16" t="s">
        <v>1105</v>
      </c>
      <c r="F514" s="16" t="s">
        <v>1652</v>
      </c>
      <c r="G514" s="16">
        <v>6</v>
      </c>
    </row>
    <row r="515" spans="5:7" x14ac:dyDescent="0.25">
      <c r="E515" s="16" t="s">
        <v>1110</v>
      </c>
      <c r="F515" s="16" t="s">
        <v>1653</v>
      </c>
      <c r="G515" s="16">
        <v>3</v>
      </c>
    </row>
    <row r="516" spans="5:7" x14ac:dyDescent="0.25">
      <c r="E516" s="16" t="s">
        <v>1115</v>
      </c>
      <c r="F516" s="16" t="s">
        <v>1654</v>
      </c>
      <c r="G516" s="16">
        <v>6</v>
      </c>
    </row>
    <row r="517" spans="5:7" x14ac:dyDescent="0.25">
      <c r="E517" s="16" t="s">
        <v>1120</v>
      </c>
      <c r="F517" s="16" t="s">
        <v>1655</v>
      </c>
      <c r="G517" s="16">
        <v>6</v>
      </c>
    </row>
    <row r="518" spans="5:7" x14ac:dyDescent="0.25">
      <c r="E518" s="16" t="s">
        <v>1125</v>
      </c>
      <c r="F518" s="16" t="s">
        <v>1656</v>
      </c>
      <c r="G518" s="16">
        <v>2</v>
      </c>
    </row>
    <row r="519" spans="5:7" x14ac:dyDescent="0.25">
      <c r="E519" s="16" t="s">
        <v>1130</v>
      </c>
      <c r="F519" s="16" t="s">
        <v>1657</v>
      </c>
      <c r="G519" s="16">
        <v>6</v>
      </c>
    </row>
    <row r="520" spans="5:7" x14ac:dyDescent="0.25">
      <c r="E520" s="16" t="s">
        <v>1135</v>
      </c>
      <c r="F520" s="16" t="s">
        <v>1658</v>
      </c>
      <c r="G520" s="16">
        <v>6</v>
      </c>
    </row>
    <row r="521" spans="5:7" x14ac:dyDescent="0.25">
      <c r="E521" s="16" t="s">
        <v>1140</v>
      </c>
      <c r="F521" s="16" t="s">
        <v>1659</v>
      </c>
      <c r="G521" s="16">
        <v>6</v>
      </c>
    </row>
    <row r="522" spans="5:7" x14ac:dyDescent="0.25">
      <c r="E522" s="16" t="s">
        <v>1145</v>
      </c>
      <c r="F522" s="16" t="s">
        <v>1660</v>
      </c>
      <c r="G522" s="16">
        <v>6</v>
      </c>
    </row>
    <row r="523" spans="5:7" x14ac:dyDescent="0.25">
      <c r="E523" s="16" t="s">
        <v>1150</v>
      </c>
      <c r="F523" s="16" t="s">
        <v>1661</v>
      </c>
      <c r="G523" s="16">
        <v>6</v>
      </c>
    </row>
    <row r="524" spans="5:7" x14ac:dyDescent="0.25">
      <c r="E524" s="16" t="s">
        <v>1155</v>
      </c>
      <c r="F524" s="16" t="s">
        <v>1662</v>
      </c>
      <c r="G524" s="16">
        <v>6</v>
      </c>
    </row>
    <row r="525" spans="5:7" x14ac:dyDescent="0.25">
      <c r="E525" s="16" t="s">
        <v>1160</v>
      </c>
      <c r="F525" s="16" t="s">
        <v>1663</v>
      </c>
      <c r="G525" s="16">
        <v>6</v>
      </c>
    </row>
    <row r="526" spans="5:7" x14ac:dyDescent="0.25">
      <c r="E526" s="16" t="s">
        <v>1164</v>
      </c>
      <c r="F526" s="16" t="s">
        <v>1664</v>
      </c>
      <c r="G526" s="16">
        <v>6</v>
      </c>
    </row>
    <row r="527" spans="5:7" x14ac:dyDescent="0.25">
      <c r="E527" s="16" t="s">
        <v>1168</v>
      </c>
      <c r="F527" s="16" t="s">
        <v>1665</v>
      </c>
      <c r="G527" s="16">
        <v>6</v>
      </c>
    </row>
    <row r="528" spans="5:7" x14ac:dyDescent="0.25">
      <c r="E528" s="16" t="s">
        <v>1172</v>
      </c>
      <c r="F528" s="16" t="s">
        <v>1666</v>
      </c>
      <c r="G528" s="16">
        <v>6</v>
      </c>
    </row>
    <row r="529" spans="5:7" x14ac:dyDescent="0.25">
      <c r="E529" s="16" t="s">
        <v>1176</v>
      </c>
      <c r="F529" s="16" t="s">
        <v>1667</v>
      </c>
      <c r="G529" s="16">
        <v>6</v>
      </c>
    </row>
    <row r="530" spans="5:7" x14ac:dyDescent="0.25">
      <c r="E530" s="16" t="s">
        <v>1180</v>
      </c>
      <c r="F530" s="16" t="s">
        <v>1668</v>
      </c>
      <c r="G530" s="16">
        <v>6</v>
      </c>
    </row>
    <row r="531" spans="5:7" x14ac:dyDescent="0.25">
      <c r="E531" s="16" t="s">
        <v>1184</v>
      </c>
      <c r="F531" s="16" t="s">
        <v>1669</v>
      </c>
      <c r="G531" s="16">
        <v>6</v>
      </c>
    </row>
    <row r="532" spans="5:7" x14ac:dyDescent="0.25">
      <c r="E532" s="16" t="s">
        <v>1188</v>
      </c>
      <c r="F532" s="16" t="s">
        <v>1670</v>
      </c>
      <c r="G532" s="16">
        <v>6</v>
      </c>
    </row>
    <row r="533" spans="5:7" x14ac:dyDescent="0.25">
      <c r="E533" s="16" t="s">
        <v>1192</v>
      </c>
      <c r="F533" s="16" t="s">
        <v>1671</v>
      </c>
      <c r="G533" s="16">
        <v>6</v>
      </c>
    </row>
    <row r="534" spans="5:7" x14ac:dyDescent="0.25">
      <c r="E534" s="16" t="s">
        <v>1196</v>
      </c>
      <c r="F534" s="16" t="s">
        <v>1672</v>
      </c>
      <c r="G534" s="16">
        <v>6</v>
      </c>
    </row>
    <row r="535" spans="5:7" x14ac:dyDescent="0.25">
      <c r="E535" s="16" t="s">
        <v>1200</v>
      </c>
      <c r="F535" s="16" t="s">
        <v>1673</v>
      </c>
      <c r="G535" s="16">
        <v>6</v>
      </c>
    </row>
    <row r="536" spans="5:7" x14ac:dyDescent="0.25">
      <c r="E536" s="16" t="s">
        <v>1204</v>
      </c>
      <c r="F536" s="16" t="s">
        <v>1674</v>
      </c>
      <c r="G536" s="16">
        <v>5</v>
      </c>
    </row>
    <row r="537" spans="5:7" x14ac:dyDescent="0.25">
      <c r="E537" s="16" t="s">
        <v>1208</v>
      </c>
      <c r="F537" s="16" t="s">
        <v>1675</v>
      </c>
      <c r="G537" s="16">
        <v>6</v>
      </c>
    </row>
    <row r="538" spans="5:7" x14ac:dyDescent="0.25">
      <c r="E538" s="16" t="s">
        <v>1212</v>
      </c>
      <c r="F538" s="16" t="s">
        <v>1676</v>
      </c>
      <c r="G538" s="16">
        <v>6</v>
      </c>
    </row>
    <row r="539" spans="5:7" x14ac:dyDescent="0.25">
      <c r="E539" s="16" t="s">
        <v>1216</v>
      </c>
      <c r="F539" s="16" t="s">
        <v>1677</v>
      </c>
      <c r="G539" s="16">
        <v>6</v>
      </c>
    </row>
    <row r="540" spans="5:7" x14ac:dyDescent="0.25">
      <c r="E540" s="16" t="s">
        <v>1220</v>
      </c>
      <c r="F540" s="16" t="s">
        <v>1678</v>
      </c>
      <c r="G540" s="16">
        <v>6</v>
      </c>
    </row>
    <row r="541" spans="5:7" x14ac:dyDescent="0.25">
      <c r="E541" s="16" t="s">
        <v>1224</v>
      </c>
      <c r="F541" s="16" t="s">
        <v>1679</v>
      </c>
      <c r="G541" s="16">
        <v>6</v>
      </c>
    </row>
    <row r="542" spans="5:7" x14ac:dyDescent="0.25">
      <c r="E542" s="16" t="s">
        <v>1228</v>
      </c>
      <c r="F542" s="16" t="s">
        <v>1680</v>
      </c>
      <c r="G542" s="16">
        <v>6</v>
      </c>
    </row>
    <row r="543" spans="5:7" x14ac:dyDescent="0.25">
      <c r="E543" s="16" t="s">
        <v>1232</v>
      </c>
      <c r="F543" s="16" t="s">
        <v>1681</v>
      </c>
      <c r="G543" s="16">
        <v>6</v>
      </c>
    </row>
    <row r="544" spans="5:7" x14ac:dyDescent="0.25">
      <c r="E544" s="16" t="s">
        <v>1236</v>
      </c>
      <c r="F544" s="16" t="s">
        <v>1682</v>
      </c>
      <c r="G544" s="16">
        <v>5</v>
      </c>
    </row>
    <row r="545" spans="5:7" x14ac:dyDescent="0.25">
      <c r="E545" s="16" t="s">
        <v>1240</v>
      </c>
      <c r="F545" s="16" t="s">
        <v>1683</v>
      </c>
      <c r="G545" s="16">
        <v>6</v>
      </c>
    </row>
    <row r="546" spans="5:7" x14ac:dyDescent="0.25">
      <c r="E546" s="16" t="s">
        <v>1244</v>
      </c>
      <c r="F546" s="16" t="s">
        <v>1684</v>
      </c>
      <c r="G546" s="16">
        <v>6</v>
      </c>
    </row>
    <row r="547" spans="5:7" x14ac:dyDescent="0.25">
      <c r="E547" s="16" t="s">
        <v>1248</v>
      </c>
      <c r="F547" s="16" t="s">
        <v>1685</v>
      </c>
      <c r="G547" s="16">
        <v>2</v>
      </c>
    </row>
    <row r="548" spans="5:7" x14ac:dyDescent="0.25">
      <c r="E548" s="16" t="s">
        <v>1252</v>
      </c>
      <c r="F548" s="16" t="s">
        <v>1686</v>
      </c>
      <c r="G548" s="16">
        <v>4</v>
      </c>
    </row>
    <row r="549" spans="5:7" x14ac:dyDescent="0.25">
      <c r="E549" s="16" t="s">
        <v>1255</v>
      </c>
      <c r="F549" s="16" t="s">
        <v>1687</v>
      </c>
      <c r="G549" s="16">
        <v>6</v>
      </c>
    </row>
    <row r="550" spans="5:7" x14ac:dyDescent="0.25">
      <c r="E550" s="16" t="s">
        <v>1258</v>
      </c>
      <c r="F550" s="16" t="s">
        <v>1688</v>
      </c>
      <c r="G550" s="16">
        <v>6</v>
      </c>
    </row>
    <row r="551" spans="5:7" x14ac:dyDescent="0.25">
      <c r="E551" s="16" t="s">
        <v>1261</v>
      </c>
      <c r="F551" s="16" t="s">
        <v>1689</v>
      </c>
      <c r="G551" s="16">
        <v>6</v>
      </c>
    </row>
    <row r="552" spans="5:7" x14ac:dyDescent="0.25">
      <c r="E552" s="16" t="s">
        <v>1264</v>
      </c>
      <c r="F552" s="16" t="s">
        <v>1690</v>
      </c>
      <c r="G552" s="16">
        <v>6</v>
      </c>
    </row>
    <row r="553" spans="5:7" x14ac:dyDescent="0.25">
      <c r="E553" s="16" t="s">
        <v>1267</v>
      </c>
      <c r="F553" s="16" t="s">
        <v>1691</v>
      </c>
      <c r="G553" s="16">
        <v>6</v>
      </c>
    </row>
    <row r="554" spans="5:7" x14ac:dyDescent="0.25">
      <c r="E554" s="16" t="s">
        <v>1270</v>
      </c>
      <c r="F554" s="16" t="s">
        <v>1692</v>
      </c>
      <c r="G554" s="16">
        <v>6</v>
      </c>
    </row>
    <row r="555" spans="5:7" x14ac:dyDescent="0.25">
      <c r="E555" s="16" t="s">
        <v>1273</v>
      </c>
      <c r="F555" s="16" t="s">
        <v>1693</v>
      </c>
      <c r="G555" s="16">
        <v>6</v>
      </c>
    </row>
    <row r="556" spans="5:7" x14ac:dyDescent="0.25">
      <c r="E556" s="16" t="s">
        <v>1276</v>
      </c>
      <c r="F556" s="16" t="s">
        <v>1694</v>
      </c>
      <c r="G556" s="16">
        <v>6</v>
      </c>
    </row>
    <row r="557" spans="5:7" x14ac:dyDescent="0.25">
      <c r="E557" s="16" t="s">
        <v>1279</v>
      </c>
      <c r="F557" s="16" t="s">
        <v>1695</v>
      </c>
      <c r="G557" s="16">
        <v>5</v>
      </c>
    </row>
    <row r="558" spans="5:7" x14ac:dyDescent="0.25">
      <c r="E558" s="16" t="s">
        <v>1282</v>
      </c>
      <c r="F558" s="16" t="s">
        <v>1696</v>
      </c>
      <c r="G558" s="16">
        <v>6</v>
      </c>
    </row>
    <row r="559" spans="5:7" x14ac:dyDescent="0.25">
      <c r="E559" s="16" t="s">
        <v>1285</v>
      </c>
      <c r="F559" s="16" t="s">
        <v>1697</v>
      </c>
      <c r="G559" s="16">
        <v>6</v>
      </c>
    </row>
    <row r="560" spans="5:7" x14ac:dyDescent="0.25">
      <c r="E560" s="16" t="s">
        <v>1288</v>
      </c>
      <c r="F560" s="16" t="s">
        <v>1698</v>
      </c>
      <c r="G560" s="16">
        <v>6</v>
      </c>
    </row>
    <row r="561" spans="5:7" x14ac:dyDescent="0.25">
      <c r="E561" s="16" t="s">
        <v>1291</v>
      </c>
      <c r="F561" s="16" t="s">
        <v>1699</v>
      </c>
      <c r="G561" s="16">
        <v>3</v>
      </c>
    </row>
    <row r="562" spans="5:7" x14ac:dyDescent="0.25">
      <c r="E562" s="16" t="s">
        <v>1294</v>
      </c>
      <c r="F562" s="16" t="s">
        <v>1700</v>
      </c>
      <c r="G562" s="16">
        <v>6</v>
      </c>
    </row>
    <row r="563" spans="5:7" x14ac:dyDescent="0.25">
      <c r="E563" s="16" t="s">
        <v>1297</v>
      </c>
      <c r="F563" s="16" t="s">
        <v>1701</v>
      </c>
      <c r="G563" s="16">
        <v>6</v>
      </c>
    </row>
    <row r="564" spans="5:7" x14ac:dyDescent="0.25">
      <c r="E564" s="16" t="s">
        <v>1300</v>
      </c>
      <c r="F564" s="16" t="s">
        <v>1702</v>
      </c>
      <c r="G564" s="16">
        <v>6</v>
      </c>
    </row>
    <row r="565" spans="5:7" x14ac:dyDescent="0.25">
      <c r="E565" s="16" t="s">
        <v>1303</v>
      </c>
      <c r="F565" s="16" t="s">
        <v>1703</v>
      </c>
      <c r="G565" s="16">
        <v>6</v>
      </c>
    </row>
    <row r="566" spans="5:7" x14ac:dyDescent="0.25">
      <c r="E566" s="16" t="s">
        <v>1306</v>
      </c>
      <c r="F566" s="16" t="s">
        <v>1704</v>
      </c>
      <c r="G566" s="16">
        <v>6</v>
      </c>
    </row>
    <row r="567" spans="5:7" x14ac:dyDescent="0.25">
      <c r="E567" s="16" t="s">
        <v>1309</v>
      </c>
      <c r="F567" s="16" t="s">
        <v>1705</v>
      </c>
      <c r="G567" s="16">
        <v>6</v>
      </c>
    </row>
    <row r="568" spans="5:7" x14ac:dyDescent="0.25">
      <c r="E568" s="16" t="s">
        <v>1312</v>
      </c>
      <c r="F568" s="16" t="s">
        <v>1706</v>
      </c>
      <c r="G568" s="16">
        <v>6</v>
      </c>
    </row>
    <row r="569" spans="5:7" x14ac:dyDescent="0.25">
      <c r="E569" s="16" t="s">
        <v>1315</v>
      </c>
      <c r="F569" s="16" t="s">
        <v>1707</v>
      </c>
      <c r="G569" s="16">
        <v>6</v>
      </c>
    </row>
    <row r="570" spans="5:7" x14ac:dyDescent="0.25">
      <c r="E570" s="16" t="s">
        <v>1318</v>
      </c>
      <c r="F570" s="16" t="s">
        <v>1708</v>
      </c>
      <c r="G570" s="16">
        <v>6</v>
      </c>
    </row>
    <row r="571" spans="5:7" x14ac:dyDescent="0.25">
      <c r="E571" s="16" t="s">
        <v>1321</v>
      </c>
      <c r="F571" s="16" t="s">
        <v>1709</v>
      </c>
      <c r="G571" s="16">
        <v>6</v>
      </c>
    </row>
    <row r="572" spans="5:7" x14ac:dyDescent="0.25">
      <c r="E572" s="16" t="s">
        <v>1324</v>
      </c>
      <c r="F572" s="16" t="s">
        <v>1710</v>
      </c>
      <c r="G572" s="16">
        <v>6</v>
      </c>
    </row>
    <row r="573" spans="5:7" x14ac:dyDescent="0.25">
      <c r="E573" s="16" t="s">
        <v>1327</v>
      </c>
      <c r="F573" s="16" t="s">
        <v>1711</v>
      </c>
      <c r="G573" s="16">
        <v>6</v>
      </c>
    </row>
    <row r="574" spans="5:7" x14ac:dyDescent="0.25">
      <c r="E574" s="16" t="s">
        <v>1330</v>
      </c>
      <c r="F574" s="16" t="s">
        <v>1712</v>
      </c>
      <c r="G574" s="16">
        <v>6</v>
      </c>
    </row>
    <row r="575" spans="5:7" x14ac:dyDescent="0.25">
      <c r="E575" s="16" t="s">
        <v>1333</v>
      </c>
      <c r="F575" s="16" t="s">
        <v>1713</v>
      </c>
      <c r="G575" s="16">
        <v>6</v>
      </c>
    </row>
    <row r="576" spans="5:7" x14ac:dyDescent="0.25">
      <c r="E576" s="16" t="s">
        <v>1336</v>
      </c>
      <c r="F576" s="16" t="s">
        <v>1714</v>
      </c>
      <c r="G576" s="16">
        <v>3</v>
      </c>
    </row>
    <row r="577" spans="5:7" x14ac:dyDescent="0.25">
      <c r="E577" s="16" t="s">
        <v>223</v>
      </c>
      <c r="F577" s="16" t="s">
        <v>1715</v>
      </c>
      <c r="G577" s="16">
        <v>5</v>
      </c>
    </row>
    <row r="578" spans="5:7" x14ac:dyDescent="0.25">
      <c r="E578" s="16" t="s">
        <v>255</v>
      </c>
      <c r="F578" s="16" t="s">
        <v>1716</v>
      </c>
      <c r="G578" s="16">
        <v>6</v>
      </c>
    </row>
    <row r="579" spans="5:7" x14ac:dyDescent="0.25">
      <c r="E579" s="16" t="s">
        <v>284</v>
      </c>
      <c r="F579" s="16" t="s">
        <v>1717</v>
      </c>
      <c r="G579" s="16">
        <v>6</v>
      </c>
    </row>
    <row r="580" spans="5:7" x14ac:dyDescent="0.25">
      <c r="E580" s="16" t="s">
        <v>313</v>
      </c>
      <c r="F580" s="16" t="s">
        <v>1718</v>
      </c>
      <c r="G580" s="16">
        <v>6</v>
      </c>
    </row>
    <row r="581" spans="5:7" x14ac:dyDescent="0.25">
      <c r="E581" s="16" t="s">
        <v>341</v>
      </c>
      <c r="F581" s="16" t="s">
        <v>1719</v>
      </c>
      <c r="G581" s="16">
        <v>6</v>
      </c>
    </row>
    <row r="582" spans="5:7" x14ac:dyDescent="0.25">
      <c r="E582" s="16" t="s">
        <v>368</v>
      </c>
      <c r="F582" s="16" t="s">
        <v>1720</v>
      </c>
      <c r="G582" s="16">
        <v>6</v>
      </c>
    </row>
    <row r="583" spans="5:7" x14ac:dyDescent="0.25">
      <c r="E583" s="16" t="s">
        <v>395</v>
      </c>
      <c r="F583" s="16" t="s">
        <v>1721</v>
      </c>
      <c r="G583" s="16">
        <v>6</v>
      </c>
    </row>
    <row r="584" spans="5:7" x14ac:dyDescent="0.25">
      <c r="E584" s="16" t="s">
        <v>421</v>
      </c>
      <c r="F584" s="16" t="s">
        <v>1722</v>
      </c>
      <c r="G584" s="16">
        <v>6</v>
      </c>
    </row>
    <row r="585" spans="5:7" x14ac:dyDescent="0.25">
      <c r="E585" s="16" t="s">
        <v>447</v>
      </c>
      <c r="F585" s="16" t="s">
        <v>1723</v>
      </c>
      <c r="G585" s="16">
        <v>6</v>
      </c>
    </row>
    <row r="586" spans="5:7" x14ac:dyDescent="0.25">
      <c r="E586" s="16" t="s">
        <v>473</v>
      </c>
      <c r="F586" s="16" t="s">
        <v>1724</v>
      </c>
      <c r="G586" s="16">
        <v>6</v>
      </c>
    </row>
    <row r="587" spans="5:7" x14ac:dyDescent="0.25">
      <c r="E587" s="16" t="s">
        <v>499</v>
      </c>
      <c r="F587" s="16" t="s">
        <v>1725</v>
      </c>
      <c r="G587" s="16">
        <v>6</v>
      </c>
    </row>
    <row r="588" spans="5:7" x14ac:dyDescent="0.25">
      <c r="E588" s="16" t="s">
        <v>525</v>
      </c>
      <c r="F588" s="16" t="s">
        <v>1726</v>
      </c>
      <c r="G588" s="16">
        <v>6</v>
      </c>
    </row>
    <row r="589" spans="5:7" x14ac:dyDescent="0.25">
      <c r="E589" s="16" t="s">
        <v>551</v>
      </c>
      <c r="F589" s="16" t="s">
        <v>1727</v>
      </c>
      <c r="G589" s="16">
        <v>6</v>
      </c>
    </row>
    <row r="590" spans="5:7" x14ac:dyDescent="0.25">
      <c r="E590" s="16" t="s">
        <v>576</v>
      </c>
      <c r="F590" s="16" t="s">
        <v>1728</v>
      </c>
      <c r="G590" s="16">
        <v>6</v>
      </c>
    </row>
    <row r="591" spans="5:7" x14ac:dyDescent="0.25">
      <c r="E591" s="16" t="s">
        <v>600</v>
      </c>
      <c r="F591" s="16" t="s">
        <v>1729</v>
      </c>
      <c r="G591" s="16">
        <v>6</v>
      </c>
    </row>
    <row r="592" spans="5:7" x14ac:dyDescent="0.25">
      <c r="E592" s="16" t="s">
        <v>623</v>
      </c>
      <c r="F592" s="16" t="s">
        <v>1730</v>
      </c>
      <c r="G592" s="16">
        <v>6</v>
      </c>
    </row>
    <row r="593" spans="5:7" x14ac:dyDescent="0.25">
      <c r="E593" s="16" t="s">
        <v>644</v>
      </c>
      <c r="F593" s="16" t="s">
        <v>1731</v>
      </c>
      <c r="G593" s="16">
        <v>6</v>
      </c>
    </row>
    <row r="594" spans="5:7" x14ac:dyDescent="0.25">
      <c r="E594" s="16" t="s">
        <v>665</v>
      </c>
      <c r="F594" s="16" t="s">
        <v>1732</v>
      </c>
      <c r="G594" s="16">
        <v>6</v>
      </c>
    </row>
    <row r="595" spans="5:7" x14ac:dyDescent="0.25">
      <c r="E595" s="16" t="s">
        <v>687</v>
      </c>
      <c r="F595" s="16" t="s">
        <v>1733</v>
      </c>
      <c r="G595" s="16">
        <v>6</v>
      </c>
    </row>
    <row r="596" spans="5:7" x14ac:dyDescent="0.25">
      <c r="E596" s="16" t="s">
        <v>707</v>
      </c>
      <c r="F596" s="16" t="s">
        <v>1734</v>
      </c>
      <c r="G596" s="16">
        <v>6</v>
      </c>
    </row>
    <row r="597" spans="5:7" x14ac:dyDescent="0.25">
      <c r="E597" s="16" t="s">
        <v>727</v>
      </c>
      <c r="F597" s="16" t="s">
        <v>1735</v>
      </c>
      <c r="G597" s="16">
        <v>6</v>
      </c>
    </row>
    <row r="598" spans="5:7" x14ac:dyDescent="0.25">
      <c r="E598" s="16" t="s">
        <v>747</v>
      </c>
      <c r="F598" s="16" t="s">
        <v>1736</v>
      </c>
      <c r="G598" s="16">
        <v>6</v>
      </c>
    </row>
    <row r="599" spans="5:7" x14ac:dyDescent="0.25">
      <c r="E599" s="16" t="s">
        <v>768</v>
      </c>
      <c r="F599" s="16" t="s">
        <v>1737</v>
      </c>
      <c r="G599" s="16">
        <v>6</v>
      </c>
    </row>
    <row r="600" spans="5:7" x14ac:dyDescent="0.25">
      <c r="E600" s="16" t="s">
        <v>787</v>
      </c>
      <c r="F600" s="16" t="s">
        <v>1738</v>
      </c>
      <c r="G600" s="16">
        <v>6</v>
      </c>
    </row>
    <row r="601" spans="5:7" x14ac:dyDescent="0.25">
      <c r="E601" s="16" t="s">
        <v>806</v>
      </c>
      <c r="F601" s="16" t="s">
        <v>1739</v>
      </c>
      <c r="G601" s="16">
        <v>6</v>
      </c>
    </row>
    <row r="602" spans="5:7" x14ac:dyDescent="0.25">
      <c r="E602" s="16" t="s">
        <v>824</v>
      </c>
      <c r="F602" s="16" t="s">
        <v>1740</v>
      </c>
      <c r="G602" s="16">
        <v>6</v>
      </c>
    </row>
    <row r="603" spans="5:7" x14ac:dyDescent="0.25">
      <c r="E603" s="16" t="s">
        <v>843</v>
      </c>
      <c r="F603" s="16" t="s">
        <v>1741</v>
      </c>
      <c r="G603" s="16">
        <v>6</v>
      </c>
    </row>
    <row r="604" spans="5:7" x14ac:dyDescent="0.25">
      <c r="E604" s="16" t="s">
        <v>859</v>
      </c>
      <c r="F604" s="16" t="s">
        <v>1742</v>
      </c>
      <c r="G604" s="16">
        <v>6</v>
      </c>
    </row>
    <row r="605" spans="5:7" x14ac:dyDescent="0.25">
      <c r="E605" s="16" t="s">
        <v>875</v>
      </c>
      <c r="F605" s="16" t="s">
        <v>1743</v>
      </c>
      <c r="G605" s="16">
        <v>6</v>
      </c>
    </row>
    <row r="606" spans="5:7" x14ac:dyDescent="0.25">
      <c r="E606" s="16" t="s">
        <v>891</v>
      </c>
      <c r="F606" s="16" t="s">
        <v>1744</v>
      </c>
      <c r="G606" s="16">
        <v>6</v>
      </c>
    </row>
    <row r="607" spans="5:7" x14ac:dyDescent="0.25">
      <c r="E607" s="16" t="s">
        <v>228</v>
      </c>
      <c r="F607" s="16" t="s">
        <v>1745</v>
      </c>
      <c r="G607" s="16">
        <v>2</v>
      </c>
    </row>
    <row r="608" spans="5:7" x14ac:dyDescent="0.25">
      <c r="E608" s="16" t="s">
        <v>259</v>
      </c>
      <c r="F608" s="16" t="s">
        <v>1746</v>
      </c>
      <c r="G608" s="16">
        <v>6</v>
      </c>
    </row>
    <row r="609" spans="5:7" x14ac:dyDescent="0.25">
      <c r="E609" s="16" t="s">
        <v>288</v>
      </c>
      <c r="F609" s="16" t="s">
        <v>1747</v>
      </c>
      <c r="G609" s="16">
        <v>6</v>
      </c>
    </row>
    <row r="610" spans="5:7" x14ac:dyDescent="0.25">
      <c r="E610" s="16" t="s">
        <v>317</v>
      </c>
      <c r="F610" s="16" t="s">
        <v>1748</v>
      </c>
      <c r="G610" s="16">
        <v>6</v>
      </c>
    </row>
    <row r="611" spans="5:7" x14ac:dyDescent="0.25">
      <c r="E611" s="16" t="s">
        <v>344</v>
      </c>
      <c r="F611" s="16" t="s">
        <v>1749</v>
      </c>
      <c r="G611" s="16">
        <v>6</v>
      </c>
    </row>
    <row r="612" spans="5:7" x14ac:dyDescent="0.25">
      <c r="E612" s="16" t="s">
        <v>371</v>
      </c>
      <c r="F612" s="16" t="s">
        <v>1750</v>
      </c>
      <c r="G612" s="16">
        <v>6</v>
      </c>
    </row>
    <row r="613" spans="5:7" x14ac:dyDescent="0.25">
      <c r="E613" s="16" t="s">
        <v>398</v>
      </c>
      <c r="F613" s="16" t="s">
        <v>1751</v>
      </c>
      <c r="G613" s="16">
        <v>6</v>
      </c>
    </row>
    <row r="614" spans="5:7" x14ac:dyDescent="0.25">
      <c r="E614" s="16" t="s">
        <v>424</v>
      </c>
      <c r="F614" s="16" t="s">
        <v>1752</v>
      </c>
      <c r="G614" s="16">
        <v>6</v>
      </c>
    </row>
    <row r="615" spans="5:7" x14ac:dyDescent="0.25">
      <c r="E615" s="16" t="s">
        <v>450</v>
      </c>
      <c r="F615" s="16" t="s">
        <v>1753</v>
      </c>
      <c r="G615" s="16">
        <v>6</v>
      </c>
    </row>
    <row r="616" spans="5:7" x14ac:dyDescent="0.25">
      <c r="E616" s="16" t="s">
        <v>476</v>
      </c>
      <c r="F616" s="16" t="s">
        <v>1754</v>
      </c>
      <c r="G616" s="16">
        <v>6</v>
      </c>
    </row>
    <row r="617" spans="5:7" x14ac:dyDescent="0.25">
      <c r="E617" s="16" t="s">
        <v>502</v>
      </c>
      <c r="F617" s="16" t="s">
        <v>1755</v>
      </c>
      <c r="G617" s="16">
        <v>6</v>
      </c>
    </row>
    <row r="618" spans="5:7" x14ac:dyDescent="0.25">
      <c r="E618" s="16" t="s">
        <v>528</v>
      </c>
      <c r="F618" s="16" t="s">
        <v>1756</v>
      </c>
      <c r="G618" s="16">
        <v>6</v>
      </c>
    </row>
    <row r="619" spans="5:7" x14ac:dyDescent="0.25">
      <c r="E619" s="16" t="s">
        <v>554</v>
      </c>
      <c r="F619" s="16" t="s">
        <v>1757</v>
      </c>
      <c r="G619" s="16">
        <v>6</v>
      </c>
    </row>
    <row r="620" spans="5:7" x14ac:dyDescent="0.25">
      <c r="E620" s="16" t="s">
        <v>579</v>
      </c>
      <c r="F620" s="16" t="s">
        <v>1758</v>
      </c>
      <c r="G620" s="16">
        <v>6</v>
      </c>
    </row>
    <row r="621" spans="5:7" x14ac:dyDescent="0.25">
      <c r="E621" s="16" t="s">
        <v>603</v>
      </c>
      <c r="F621" s="16" t="s">
        <v>1759</v>
      </c>
      <c r="G621" s="16">
        <v>6</v>
      </c>
    </row>
    <row r="622" spans="5:7" x14ac:dyDescent="0.25">
      <c r="E622" s="16" t="s">
        <v>626</v>
      </c>
      <c r="F622" s="16" t="s">
        <v>1760</v>
      </c>
      <c r="G622" s="16">
        <v>5</v>
      </c>
    </row>
    <row r="623" spans="5:7" x14ac:dyDescent="0.25">
      <c r="E623" s="16" t="s">
        <v>647</v>
      </c>
      <c r="F623" s="16" t="s">
        <v>1761</v>
      </c>
      <c r="G623" s="16">
        <v>6</v>
      </c>
    </row>
    <row r="624" spans="5:7" x14ac:dyDescent="0.25">
      <c r="E624" s="16" t="s">
        <v>668</v>
      </c>
      <c r="F624" s="16" t="s">
        <v>1762</v>
      </c>
      <c r="G624" s="16">
        <v>6</v>
      </c>
    </row>
    <row r="625" spans="5:7" x14ac:dyDescent="0.25">
      <c r="E625" s="16" t="s">
        <v>690</v>
      </c>
      <c r="F625" s="16" t="s">
        <v>1763</v>
      </c>
      <c r="G625" s="16">
        <v>6</v>
      </c>
    </row>
    <row r="626" spans="5:7" x14ac:dyDescent="0.25">
      <c r="E626" s="16" t="s">
        <v>710</v>
      </c>
      <c r="F626" s="16" t="s">
        <v>1764</v>
      </c>
      <c r="G626" s="16">
        <v>6</v>
      </c>
    </row>
    <row r="627" spans="5:7" x14ac:dyDescent="0.25">
      <c r="E627" s="16" t="s">
        <v>730</v>
      </c>
      <c r="F627" s="16" t="s">
        <v>1765</v>
      </c>
      <c r="G627" s="16">
        <v>6</v>
      </c>
    </row>
    <row r="628" spans="5:7" x14ac:dyDescent="0.25">
      <c r="E628" s="16" t="s">
        <v>750</v>
      </c>
      <c r="F628" s="16" t="s">
        <v>1766</v>
      </c>
      <c r="G628" s="16">
        <v>6</v>
      </c>
    </row>
    <row r="629" spans="5:7" x14ac:dyDescent="0.25">
      <c r="E629" s="16" t="s">
        <v>771</v>
      </c>
      <c r="F629" s="16" t="s">
        <v>1767</v>
      </c>
      <c r="G629" s="16">
        <v>6</v>
      </c>
    </row>
    <row r="630" spans="5:7" x14ac:dyDescent="0.25">
      <c r="E630" s="16" t="s">
        <v>790</v>
      </c>
      <c r="F630" s="16" t="s">
        <v>1768</v>
      </c>
      <c r="G630" s="16">
        <v>6</v>
      </c>
    </row>
    <row r="631" spans="5:7" x14ac:dyDescent="0.25">
      <c r="E631" s="16" t="s">
        <v>809</v>
      </c>
      <c r="F631" s="16" t="s">
        <v>1769</v>
      </c>
      <c r="G631" s="16">
        <v>5</v>
      </c>
    </row>
    <row r="632" spans="5:7" x14ac:dyDescent="0.25">
      <c r="E632" s="16" t="s">
        <v>827</v>
      </c>
      <c r="F632" s="16" t="s">
        <v>1770</v>
      </c>
      <c r="G632" s="16">
        <v>6</v>
      </c>
    </row>
    <row r="633" spans="5:7" x14ac:dyDescent="0.25">
      <c r="E633" s="16" t="s">
        <v>846</v>
      </c>
      <c r="F633" s="16" t="s">
        <v>1771</v>
      </c>
      <c r="G633" s="16">
        <v>6</v>
      </c>
    </row>
    <row r="634" spans="5:7" x14ac:dyDescent="0.25">
      <c r="E634" s="16" t="s">
        <v>862</v>
      </c>
      <c r="F634" s="16" t="s">
        <v>1772</v>
      </c>
      <c r="G634" s="16">
        <v>6</v>
      </c>
    </row>
    <row r="635" spans="5:7" x14ac:dyDescent="0.25">
      <c r="E635" s="16" t="s">
        <v>878</v>
      </c>
      <c r="F635" s="16" t="s">
        <v>1773</v>
      </c>
      <c r="G635" s="16">
        <v>6</v>
      </c>
    </row>
    <row r="636" spans="5:7" x14ac:dyDescent="0.25">
      <c r="E636" s="16" t="s">
        <v>894</v>
      </c>
      <c r="F636" s="16" t="s">
        <v>1774</v>
      </c>
      <c r="G636" s="16">
        <v>6</v>
      </c>
    </row>
    <row r="637" spans="5:7" x14ac:dyDescent="0.25">
      <c r="E637" s="16" t="s">
        <v>908</v>
      </c>
      <c r="F637" s="16" t="s">
        <v>1775</v>
      </c>
      <c r="G637" s="16">
        <v>6</v>
      </c>
    </row>
    <row r="638" spans="5:7" x14ac:dyDescent="0.25">
      <c r="E638" s="16" t="s">
        <v>920</v>
      </c>
      <c r="F638" s="16" t="s">
        <v>1776</v>
      </c>
      <c r="G638" s="16">
        <v>6</v>
      </c>
    </row>
    <row r="639" spans="5:7" x14ac:dyDescent="0.25">
      <c r="E639" s="16" t="s">
        <v>932</v>
      </c>
      <c r="F639" s="16" t="s">
        <v>1777</v>
      </c>
      <c r="G639" s="16">
        <v>6</v>
      </c>
    </row>
    <row r="640" spans="5:7" x14ac:dyDescent="0.25">
      <c r="E640" s="16" t="s">
        <v>944</v>
      </c>
      <c r="F640" s="16" t="s">
        <v>1778</v>
      </c>
      <c r="G640" s="16">
        <v>6</v>
      </c>
    </row>
    <row r="641" spans="5:7" x14ac:dyDescent="0.25">
      <c r="E641" s="16" t="s">
        <v>957</v>
      </c>
      <c r="F641" s="16" t="s">
        <v>1779</v>
      </c>
      <c r="G641" s="16">
        <v>6</v>
      </c>
    </row>
    <row r="642" spans="5:7" x14ac:dyDescent="0.25">
      <c r="E642" s="16" t="s">
        <v>969</v>
      </c>
      <c r="F642" s="16" t="s">
        <v>1780</v>
      </c>
      <c r="G642" s="16">
        <v>6</v>
      </c>
    </row>
    <row r="643" spans="5:7" x14ac:dyDescent="0.25">
      <c r="E643" s="16" t="s">
        <v>981</v>
      </c>
      <c r="F643" s="16" t="s">
        <v>1781</v>
      </c>
      <c r="G643" s="16">
        <v>6</v>
      </c>
    </row>
    <row r="644" spans="5:7" x14ac:dyDescent="0.25">
      <c r="E644" s="16" t="s">
        <v>229</v>
      </c>
      <c r="F644" s="16" t="s">
        <v>1782</v>
      </c>
      <c r="G644" s="16">
        <v>4</v>
      </c>
    </row>
    <row r="645" spans="5:7" x14ac:dyDescent="0.25">
      <c r="E645" s="16" t="s">
        <v>260</v>
      </c>
      <c r="F645" s="16" t="s">
        <v>1783</v>
      </c>
      <c r="G645" s="16">
        <v>6</v>
      </c>
    </row>
    <row r="646" spans="5:7" x14ac:dyDescent="0.25">
      <c r="E646" s="16" t="s">
        <v>289</v>
      </c>
      <c r="F646" s="16" t="s">
        <v>1784</v>
      </c>
      <c r="G646" s="16">
        <v>6</v>
      </c>
    </row>
    <row r="647" spans="5:7" x14ac:dyDescent="0.25">
      <c r="E647" s="16" t="s">
        <v>318</v>
      </c>
      <c r="F647" s="16" t="s">
        <v>1785</v>
      </c>
      <c r="G647" s="16">
        <v>6</v>
      </c>
    </row>
    <row r="648" spans="5:7" x14ac:dyDescent="0.25">
      <c r="E648" s="16" t="s">
        <v>345</v>
      </c>
      <c r="F648" s="16" t="s">
        <v>1786</v>
      </c>
      <c r="G648" s="16">
        <v>6</v>
      </c>
    </row>
    <row r="649" spans="5:7" x14ac:dyDescent="0.25">
      <c r="E649" s="16" t="s">
        <v>372</v>
      </c>
      <c r="F649" s="16" t="s">
        <v>1787</v>
      </c>
      <c r="G649" s="16">
        <v>6</v>
      </c>
    </row>
    <row r="650" spans="5:7" x14ac:dyDescent="0.25">
      <c r="E650" s="16" t="s">
        <v>399</v>
      </c>
      <c r="F650" s="16" t="s">
        <v>1788</v>
      </c>
      <c r="G650" s="16">
        <v>6</v>
      </c>
    </row>
    <row r="651" spans="5:7" x14ac:dyDescent="0.25">
      <c r="E651" s="16" t="s">
        <v>425</v>
      </c>
      <c r="F651" s="16" t="s">
        <v>1789</v>
      </c>
      <c r="G651" s="16">
        <v>6</v>
      </c>
    </row>
    <row r="652" spans="5:7" x14ac:dyDescent="0.25">
      <c r="E652" s="16" t="s">
        <v>451</v>
      </c>
      <c r="F652" s="16" t="s">
        <v>1790</v>
      </c>
      <c r="G652" s="16">
        <v>6</v>
      </c>
    </row>
    <row r="653" spans="5:7" x14ac:dyDescent="0.25">
      <c r="E653" s="16" t="s">
        <v>477</v>
      </c>
      <c r="F653" s="16" t="s">
        <v>1791</v>
      </c>
      <c r="G653" s="16">
        <v>4</v>
      </c>
    </row>
    <row r="654" spans="5:7" x14ac:dyDescent="0.25">
      <c r="E654" s="16" t="s">
        <v>503</v>
      </c>
      <c r="F654" s="16" t="s">
        <v>1792</v>
      </c>
      <c r="G654" s="16">
        <v>4</v>
      </c>
    </row>
    <row r="655" spans="5:7" x14ac:dyDescent="0.25">
      <c r="E655" s="16" t="s">
        <v>529</v>
      </c>
      <c r="F655" s="16" t="s">
        <v>1793</v>
      </c>
      <c r="G655" s="16">
        <v>6</v>
      </c>
    </row>
    <row r="656" spans="5:7" x14ac:dyDescent="0.25">
      <c r="E656" s="16" t="s">
        <v>555</v>
      </c>
      <c r="F656" s="16" t="s">
        <v>1794</v>
      </c>
      <c r="G656" s="16">
        <v>4</v>
      </c>
    </row>
    <row r="657" spans="5:7" x14ac:dyDescent="0.25">
      <c r="E657" s="16" t="s">
        <v>580</v>
      </c>
      <c r="F657" s="16" t="s">
        <v>1795</v>
      </c>
      <c r="G657" s="16">
        <v>6</v>
      </c>
    </row>
    <row r="658" spans="5:7" x14ac:dyDescent="0.25">
      <c r="E658" s="16" t="s">
        <v>604</v>
      </c>
      <c r="F658" s="16" t="s">
        <v>1796</v>
      </c>
      <c r="G658" s="16">
        <v>6</v>
      </c>
    </row>
    <row r="659" spans="5:7" x14ac:dyDescent="0.25">
      <c r="E659" s="16" t="s">
        <v>230</v>
      </c>
      <c r="F659" s="16" t="s">
        <v>1797</v>
      </c>
      <c r="G659" s="16">
        <v>2</v>
      </c>
    </row>
    <row r="660" spans="5:7" x14ac:dyDescent="0.25">
      <c r="E660" s="16" t="s">
        <v>261</v>
      </c>
      <c r="F660" s="16" t="s">
        <v>1798</v>
      </c>
      <c r="G660" s="16">
        <v>6</v>
      </c>
    </row>
    <row r="661" spans="5:7" x14ac:dyDescent="0.25">
      <c r="E661" s="16" t="s">
        <v>290</v>
      </c>
      <c r="F661" s="16" t="s">
        <v>1799</v>
      </c>
      <c r="G661" s="16">
        <v>6</v>
      </c>
    </row>
    <row r="662" spans="5:7" x14ac:dyDescent="0.25">
      <c r="E662" s="16" t="s">
        <v>319</v>
      </c>
      <c r="F662" s="16" t="s">
        <v>1800</v>
      </c>
      <c r="G662" s="16">
        <v>6</v>
      </c>
    </row>
    <row r="663" spans="5:7" x14ac:dyDescent="0.25">
      <c r="E663" s="16" t="s">
        <v>346</v>
      </c>
      <c r="F663" s="16" t="s">
        <v>1801</v>
      </c>
      <c r="G663" s="16">
        <v>6</v>
      </c>
    </row>
    <row r="664" spans="5:7" x14ac:dyDescent="0.25">
      <c r="E664" s="16" t="s">
        <v>373</v>
      </c>
      <c r="F664" s="16" t="s">
        <v>1802</v>
      </c>
      <c r="G664" s="16">
        <v>6</v>
      </c>
    </row>
    <row r="665" spans="5:7" x14ac:dyDescent="0.25">
      <c r="E665" s="16" t="s">
        <v>400</v>
      </c>
      <c r="F665" s="16" t="s">
        <v>1803</v>
      </c>
      <c r="G665" s="16">
        <v>6</v>
      </c>
    </row>
    <row r="666" spans="5:7" x14ac:dyDescent="0.25">
      <c r="E666" s="16" t="s">
        <v>426</v>
      </c>
      <c r="F666" s="16" t="s">
        <v>1804</v>
      </c>
      <c r="G666" s="16">
        <v>6</v>
      </c>
    </row>
    <row r="667" spans="5:7" x14ac:dyDescent="0.25">
      <c r="E667" s="16" t="s">
        <v>452</v>
      </c>
      <c r="F667" s="16" t="s">
        <v>1805</v>
      </c>
      <c r="G667" s="16">
        <v>6</v>
      </c>
    </row>
    <row r="668" spans="5:7" x14ac:dyDescent="0.25">
      <c r="E668" s="16" t="s">
        <v>478</v>
      </c>
      <c r="F668" s="16" t="s">
        <v>1806</v>
      </c>
      <c r="G668" s="16">
        <v>6</v>
      </c>
    </row>
    <row r="669" spans="5:7" x14ac:dyDescent="0.25">
      <c r="E669" s="16" t="s">
        <v>504</v>
      </c>
      <c r="F669" s="16" t="s">
        <v>1807</v>
      </c>
      <c r="G669" s="16">
        <v>6</v>
      </c>
    </row>
    <row r="670" spans="5:7" x14ac:dyDescent="0.25">
      <c r="E670" s="16" t="s">
        <v>530</v>
      </c>
      <c r="F670" s="16" t="s">
        <v>1808</v>
      </c>
      <c r="G670" s="16">
        <v>6</v>
      </c>
    </row>
    <row r="671" spans="5:7" x14ac:dyDescent="0.25">
      <c r="E671" s="16" t="s">
        <v>556</v>
      </c>
      <c r="F671" s="16" t="s">
        <v>1809</v>
      </c>
      <c r="G671" s="16">
        <v>6</v>
      </c>
    </row>
    <row r="672" spans="5:7" x14ac:dyDescent="0.25">
      <c r="E672" s="16" t="s">
        <v>581</v>
      </c>
      <c r="F672" s="16" t="s">
        <v>1810</v>
      </c>
      <c r="G672" s="16">
        <v>6</v>
      </c>
    </row>
    <row r="673" spans="5:7" x14ac:dyDescent="0.25">
      <c r="E673" s="16" t="s">
        <v>605</v>
      </c>
      <c r="F673" s="16" t="s">
        <v>1811</v>
      </c>
      <c r="G673" s="16">
        <v>6</v>
      </c>
    </row>
    <row r="674" spans="5:7" x14ac:dyDescent="0.25">
      <c r="E674" s="16" t="s">
        <v>627</v>
      </c>
      <c r="F674" s="16" t="s">
        <v>1812</v>
      </c>
      <c r="G674" s="16">
        <v>6</v>
      </c>
    </row>
    <row r="675" spans="5:7" x14ac:dyDescent="0.25">
      <c r="E675" s="16" t="s">
        <v>648</v>
      </c>
      <c r="F675" s="16" t="s">
        <v>1813</v>
      </c>
      <c r="G675" s="16">
        <v>6</v>
      </c>
    </row>
    <row r="676" spans="5:7" x14ac:dyDescent="0.25">
      <c r="E676" s="16" t="s">
        <v>669</v>
      </c>
      <c r="F676" s="16" t="s">
        <v>1814</v>
      </c>
      <c r="G676" s="16">
        <v>6</v>
      </c>
    </row>
    <row r="677" spans="5:7" x14ac:dyDescent="0.25">
      <c r="E677" s="16" t="s">
        <v>691</v>
      </c>
      <c r="F677" s="16" t="s">
        <v>1815</v>
      </c>
      <c r="G677" s="16">
        <v>6</v>
      </c>
    </row>
    <row r="678" spans="5:7" x14ac:dyDescent="0.25">
      <c r="E678" s="16" t="s">
        <v>711</v>
      </c>
      <c r="F678" s="16" t="s">
        <v>1816</v>
      </c>
      <c r="G678" s="16">
        <v>6</v>
      </c>
    </row>
    <row r="679" spans="5:7" x14ac:dyDescent="0.25">
      <c r="E679" s="16" t="s">
        <v>731</v>
      </c>
      <c r="F679" s="16" t="s">
        <v>1817</v>
      </c>
      <c r="G679" s="16">
        <v>6</v>
      </c>
    </row>
    <row r="680" spans="5:7" x14ac:dyDescent="0.25">
      <c r="E680" s="16" t="s">
        <v>751</v>
      </c>
      <c r="F680" s="16" t="s">
        <v>1818</v>
      </c>
      <c r="G680" s="16">
        <v>6</v>
      </c>
    </row>
    <row r="681" spans="5:7" x14ac:dyDescent="0.25">
      <c r="E681" s="16" t="s">
        <v>772</v>
      </c>
      <c r="F681" s="16" t="s">
        <v>1819</v>
      </c>
      <c r="G681" s="16">
        <v>6</v>
      </c>
    </row>
    <row r="682" spans="5:7" x14ac:dyDescent="0.25">
      <c r="E682" s="16" t="s">
        <v>791</v>
      </c>
      <c r="F682" s="16" t="s">
        <v>1820</v>
      </c>
      <c r="G682" s="16">
        <v>6</v>
      </c>
    </row>
    <row r="683" spans="5:7" x14ac:dyDescent="0.25">
      <c r="E683" s="16" t="s">
        <v>810</v>
      </c>
      <c r="F683" s="16" t="s">
        <v>1821</v>
      </c>
      <c r="G683" s="16">
        <v>6</v>
      </c>
    </row>
    <row r="684" spans="5:7" x14ac:dyDescent="0.25">
      <c r="E684" s="16" t="s">
        <v>828</v>
      </c>
      <c r="F684" s="16" t="s">
        <v>1822</v>
      </c>
      <c r="G684" s="16">
        <v>6</v>
      </c>
    </row>
    <row r="685" spans="5:7" x14ac:dyDescent="0.25">
      <c r="E685" s="16" t="s">
        <v>847</v>
      </c>
      <c r="F685" s="16" t="s">
        <v>1823</v>
      </c>
      <c r="G685" s="16">
        <v>6</v>
      </c>
    </row>
    <row r="686" spans="5:7" x14ac:dyDescent="0.25">
      <c r="E686" s="16" t="s">
        <v>863</v>
      </c>
      <c r="F686" s="16" t="s">
        <v>1824</v>
      </c>
      <c r="G686" s="16">
        <v>6</v>
      </c>
    </row>
    <row r="687" spans="5:7" x14ac:dyDescent="0.25">
      <c r="E687" s="16" t="s">
        <v>879</v>
      </c>
      <c r="F687" s="16" t="s">
        <v>1825</v>
      </c>
      <c r="G687" s="16">
        <v>6</v>
      </c>
    </row>
    <row r="688" spans="5:7" x14ac:dyDescent="0.25">
      <c r="E688" s="16" t="s">
        <v>895</v>
      </c>
      <c r="F688" s="16" t="s">
        <v>1826</v>
      </c>
      <c r="G688" s="16">
        <v>6</v>
      </c>
    </row>
    <row r="689" spans="5:7" x14ac:dyDescent="0.25">
      <c r="E689" s="16" t="s">
        <v>231</v>
      </c>
      <c r="F689" s="16" t="s">
        <v>1827</v>
      </c>
      <c r="G689" s="16">
        <v>1</v>
      </c>
    </row>
    <row r="690" spans="5:7" x14ac:dyDescent="0.25">
      <c r="E690" s="16" t="s">
        <v>262</v>
      </c>
      <c r="F690" s="16" t="s">
        <v>1828</v>
      </c>
      <c r="G690" s="16">
        <v>5</v>
      </c>
    </row>
    <row r="691" spans="5:7" x14ac:dyDescent="0.25">
      <c r="E691" s="16" t="s">
        <v>291</v>
      </c>
      <c r="F691" s="16" t="s">
        <v>1829</v>
      </c>
      <c r="G691" s="16">
        <v>6</v>
      </c>
    </row>
    <row r="692" spans="5:7" x14ac:dyDescent="0.25">
      <c r="E692" s="16" t="s">
        <v>320</v>
      </c>
      <c r="F692" s="16" t="s">
        <v>1830</v>
      </c>
      <c r="G692" s="16">
        <v>6</v>
      </c>
    </row>
    <row r="693" spans="5:7" x14ac:dyDescent="0.25">
      <c r="E693" s="16" t="s">
        <v>347</v>
      </c>
      <c r="F693" s="16" t="s">
        <v>1831</v>
      </c>
      <c r="G693" s="16">
        <v>6</v>
      </c>
    </row>
    <row r="694" spans="5:7" x14ac:dyDescent="0.25">
      <c r="E694" s="16" t="s">
        <v>374</v>
      </c>
      <c r="F694" s="16" t="s">
        <v>1832</v>
      </c>
      <c r="G694" s="16">
        <v>6</v>
      </c>
    </row>
    <row r="695" spans="5:7" x14ac:dyDescent="0.25">
      <c r="E695" s="16" t="s">
        <v>401</v>
      </c>
      <c r="F695" s="16" t="s">
        <v>1833</v>
      </c>
      <c r="G695" s="16">
        <v>6</v>
      </c>
    </row>
    <row r="696" spans="5:7" x14ac:dyDescent="0.25">
      <c r="E696" s="16" t="s">
        <v>427</v>
      </c>
      <c r="F696" s="16" t="s">
        <v>1834</v>
      </c>
      <c r="G696" s="16">
        <v>6</v>
      </c>
    </row>
    <row r="697" spans="5:7" x14ac:dyDescent="0.25">
      <c r="E697" s="16" t="s">
        <v>453</v>
      </c>
      <c r="F697" s="16" t="s">
        <v>1835</v>
      </c>
      <c r="G697" s="16">
        <v>6</v>
      </c>
    </row>
    <row r="698" spans="5:7" x14ac:dyDescent="0.25">
      <c r="E698" s="16" t="s">
        <v>479</v>
      </c>
      <c r="F698" s="16" t="s">
        <v>1836</v>
      </c>
      <c r="G698" s="16">
        <v>6</v>
      </c>
    </row>
    <row r="699" spans="5:7" x14ac:dyDescent="0.25">
      <c r="E699" s="16" t="s">
        <v>505</v>
      </c>
      <c r="F699" s="16" t="s">
        <v>1837</v>
      </c>
      <c r="G699" s="16">
        <v>6</v>
      </c>
    </row>
    <row r="700" spans="5:7" x14ac:dyDescent="0.25">
      <c r="E700" s="16" t="s">
        <v>531</v>
      </c>
      <c r="F700" s="16" t="s">
        <v>1838</v>
      </c>
      <c r="G700" s="16">
        <v>6</v>
      </c>
    </row>
    <row r="701" spans="5:7" x14ac:dyDescent="0.25">
      <c r="E701" s="16" t="s">
        <v>557</v>
      </c>
      <c r="F701" s="16" t="s">
        <v>1839</v>
      </c>
      <c r="G701" s="16">
        <v>6</v>
      </c>
    </row>
    <row r="702" spans="5:7" x14ac:dyDescent="0.25">
      <c r="E702" s="16" t="s">
        <v>582</v>
      </c>
      <c r="F702" s="16" t="s">
        <v>1840</v>
      </c>
      <c r="G702" s="16">
        <v>6</v>
      </c>
    </row>
    <row r="703" spans="5:7" x14ac:dyDescent="0.25">
      <c r="E703" s="16" t="s">
        <v>606</v>
      </c>
      <c r="F703" s="16" t="s">
        <v>1841</v>
      </c>
      <c r="G703" s="16">
        <v>6</v>
      </c>
    </row>
    <row r="704" spans="5:7" x14ac:dyDescent="0.25">
      <c r="E704" s="16" t="s">
        <v>628</v>
      </c>
      <c r="F704" s="16" t="s">
        <v>1842</v>
      </c>
      <c r="G704" s="16">
        <v>6</v>
      </c>
    </row>
    <row r="705" spans="5:7" x14ac:dyDescent="0.25">
      <c r="E705" s="16" t="s">
        <v>649</v>
      </c>
      <c r="F705" s="16" t="s">
        <v>1843</v>
      </c>
      <c r="G705" s="16">
        <v>6</v>
      </c>
    </row>
    <row r="706" spans="5:7" x14ac:dyDescent="0.25">
      <c r="E706" s="16" t="s">
        <v>670</v>
      </c>
      <c r="F706" s="16" t="s">
        <v>1844</v>
      </c>
      <c r="G706" s="16">
        <v>6</v>
      </c>
    </row>
    <row r="707" spans="5:7" x14ac:dyDescent="0.25">
      <c r="E707" s="16" t="s">
        <v>692</v>
      </c>
      <c r="F707" s="16" t="s">
        <v>1845</v>
      </c>
      <c r="G707" s="16">
        <v>6</v>
      </c>
    </row>
    <row r="708" spans="5:7" x14ac:dyDescent="0.25">
      <c r="E708" s="16" t="s">
        <v>712</v>
      </c>
      <c r="F708" s="16" t="s">
        <v>1846</v>
      </c>
      <c r="G708" s="16">
        <v>4</v>
      </c>
    </row>
    <row r="709" spans="5:7" x14ac:dyDescent="0.25">
      <c r="E709" s="16" t="s">
        <v>732</v>
      </c>
      <c r="F709" s="16" t="s">
        <v>1847</v>
      </c>
      <c r="G709" s="16">
        <v>6</v>
      </c>
    </row>
    <row r="710" spans="5:7" x14ac:dyDescent="0.25">
      <c r="E710" s="16" t="s">
        <v>752</v>
      </c>
      <c r="F710" s="16" t="s">
        <v>1848</v>
      </c>
      <c r="G710" s="16">
        <v>6</v>
      </c>
    </row>
    <row r="711" spans="5:7" x14ac:dyDescent="0.25">
      <c r="E711" s="16" t="s">
        <v>773</v>
      </c>
      <c r="F711" s="16" t="s">
        <v>1849</v>
      </c>
      <c r="G711" s="16">
        <v>6</v>
      </c>
    </row>
    <row r="712" spans="5:7" x14ac:dyDescent="0.25">
      <c r="E712" s="16" t="s">
        <v>792</v>
      </c>
      <c r="F712" s="16" t="s">
        <v>1850</v>
      </c>
      <c r="G712" s="16">
        <v>6</v>
      </c>
    </row>
    <row r="713" spans="5:7" x14ac:dyDescent="0.25">
      <c r="E713" s="16" t="s">
        <v>811</v>
      </c>
      <c r="F713" s="16" t="s">
        <v>1851</v>
      </c>
      <c r="G713" s="16">
        <v>6</v>
      </c>
    </row>
    <row r="714" spans="5:7" x14ac:dyDescent="0.25">
      <c r="E714" s="16" t="s">
        <v>829</v>
      </c>
      <c r="F714" s="16" t="s">
        <v>1852</v>
      </c>
      <c r="G714" s="16">
        <v>6</v>
      </c>
    </row>
    <row r="715" spans="5:7" x14ac:dyDescent="0.25">
      <c r="E715" s="16" t="s">
        <v>848</v>
      </c>
      <c r="F715" s="16" t="s">
        <v>1853</v>
      </c>
      <c r="G715" s="16">
        <v>6</v>
      </c>
    </row>
    <row r="716" spans="5:7" x14ac:dyDescent="0.25">
      <c r="E716" s="16" t="s">
        <v>864</v>
      </c>
      <c r="F716" s="16" t="s">
        <v>1854</v>
      </c>
      <c r="G716" s="16">
        <v>6</v>
      </c>
    </row>
    <row r="717" spans="5:7" x14ac:dyDescent="0.25">
      <c r="E717" s="16" t="s">
        <v>880</v>
      </c>
      <c r="F717" s="16" t="s">
        <v>1855</v>
      </c>
      <c r="G717" s="16">
        <v>6</v>
      </c>
    </row>
    <row r="718" spans="5:7" x14ac:dyDescent="0.25">
      <c r="E718" s="16" t="s">
        <v>232</v>
      </c>
      <c r="F718" s="16" t="s">
        <v>1856</v>
      </c>
      <c r="G718" s="16">
        <v>1</v>
      </c>
    </row>
    <row r="719" spans="5:7" x14ac:dyDescent="0.25">
      <c r="E719" s="16" t="s">
        <v>263</v>
      </c>
      <c r="F719" s="16" t="s">
        <v>1857</v>
      </c>
      <c r="G719" s="16">
        <v>6</v>
      </c>
    </row>
    <row r="720" spans="5:7" x14ac:dyDescent="0.25">
      <c r="E720" s="16" t="s">
        <v>292</v>
      </c>
      <c r="F720" s="16" t="s">
        <v>1858</v>
      </c>
      <c r="G720" s="16">
        <v>6</v>
      </c>
    </row>
    <row r="721" spans="5:7" x14ac:dyDescent="0.25">
      <c r="E721" s="16" t="s">
        <v>321</v>
      </c>
      <c r="F721" s="16" t="s">
        <v>1859</v>
      </c>
      <c r="G721" s="16">
        <v>6</v>
      </c>
    </row>
    <row r="722" spans="5:7" x14ac:dyDescent="0.25">
      <c r="E722" s="16" t="s">
        <v>348</v>
      </c>
      <c r="F722" s="16" t="s">
        <v>1860</v>
      </c>
      <c r="G722" s="16">
        <v>6</v>
      </c>
    </row>
    <row r="723" spans="5:7" x14ac:dyDescent="0.25">
      <c r="E723" s="16" t="s">
        <v>375</v>
      </c>
      <c r="F723" s="16" t="s">
        <v>1861</v>
      </c>
      <c r="G723" s="16">
        <v>6</v>
      </c>
    </row>
    <row r="724" spans="5:7" x14ac:dyDescent="0.25">
      <c r="E724" s="16" t="s">
        <v>402</v>
      </c>
      <c r="F724" s="16" t="s">
        <v>1862</v>
      </c>
      <c r="G724" s="16">
        <v>6</v>
      </c>
    </row>
    <row r="725" spans="5:7" x14ac:dyDescent="0.25">
      <c r="E725" s="16" t="s">
        <v>428</v>
      </c>
      <c r="F725" s="16" t="s">
        <v>1863</v>
      </c>
      <c r="G725" s="16">
        <v>6</v>
      </c>
    </row>
    <row r="726" spans="5:7" x14ac:dyDescent="0.25">
      <c r="E726" s="16" t="s">
        <v>454</v>
      </c>
      <c r="F726" s="16" t="s">
        <v>1864</v>
      </c>
      <c r="G726" s="16">
        <v>6</v>
      </c>
    </row>
    <row r="727" spans="5:7" x14ac:dyDescent="0.25">
      <c r="E727" s="16" t="s">
        <v>480</v>
      </c>
      <c r="F727" s="16" t="s">
        <v>1865</v>
      </c>
      <c r="G727" s="16">
        <v>6</v>
      </c>
    </row>
    <row r="728" spans="5:7" x14ac:dyDescent="0.25">
      <c r="E728" s="16" t="s">
        <v>506</v>
      </c>
      <c r="F728" s="16" t="s">
        <v>1866</v>
      </c>
      <c r="G728" s="16">
        <v>6</v>
      </c>
    </row>
    <row r="729" spans="5:7" x14ac:dyDescent="0.25">
      <c r="E729" s="16" t="s">
        <v>532</v>
      </c>
      <c r="F729" s="16" t="s">
        <v>1867</v>
      </c>
      <c r="G729" s="16">
        <v>6</v>
      </c>
    </row>
    <row r="730" spans="5:7" x14ac:dyDescent="0.25">
      <c r="E730" s="16" t="s">
        <v>558</v>
      </c>
      <c r="F730" s="16" t="s">
        <v>1868</v>
      </c>
      <c r="G730" s="16">
        <v>6</v>
      </c>
    </row>
    <row r="731" spans="5:7" x14ac:dyDescent="0.25">
      <c r="E731" s="16" t="s">
        <v>583</v>
      </c>
      <c r="F731" s="16" t="s">
        <v>1869</v>
      </c>
      <c r="G731" s="16">
        <v>6</v>
      </c>
    </row>
    <row r="732" spans="5:7" x14ac:dyDescent="0.25">
      <c r="E732" s="16" t="s">
        <v>607</v>
      </c>
      <c r="F732" s="16" t="s">
        <v>1870</v>
      </c>
      <c r="G732" s="16">
        <v>6</v>
      </c>
    </row>
    <row r="733" spans="5:7" x14ac:dyDescent="0.25">
      <c r="E733" s="16" t="s">
        <v>629</v>
      </c>
      <c r="F733" s="16" t="s">
        <v>1871</v>
      </c>
      <c r="G733" s="16">
        <v>6</v>
      </c>
    </row>
    <row r="734" spans="5:7" x14ac:dyDescent="0.25">
      <c r="E734" s="16" t="s">
        <v>650</v>
      </c>
      <c r="F734" s="16" t="s">
        <v>1872</v>
      </c>
      <c r="G734" s="16">
        <v>6</v>
      </c>
    </row>
    <row r="735" spans="5:7" x14ac:dyDescent="0.25">
      <c r="E735" s="16" t="s">
        <v>671</v>
      </c>
      <c r="F735" s="16" t="s">
        <v>1873</v>
      </c>
      <c r="G735" s="16">
        <v>6</v>
      </c>
    </row>
    <row r="736" spans="5:7" x14ac:dyDescent="0.25">
      <c r="E736" s="16" t="s">
        <v>693</v>
      </c>
      <c r="F736" s="16" t="s">
        <v>1874</v>
      </c>
      <c r="G736" s="16">
        <v>6</v>
      </c>
    </row>
    <row r="737" spans="5:7" x14ac:dyDescent="0.25">
      <c r="E737" s="16" t="s">
        <v>713</v>
      </c>
      <c r="F737" s="16" t="s">
        <v>1875</v>
      </c>
      <c r="G737" s="16">
        <v>6</v>
      </c>
    </row>
    <row r="738" spans="5:7" x14ac:dyDescent="0.25">
      <c r="E738" s="16" t="s">
        <v>733</v>
      </c>
      <c r="F738" s="16" t="s">
        <v>1876</v>
      </c>
      <c r="G738" s="16">
        <v>6</v>
      </c>
    </row>
    <row r="739" spans="5:7" x14ac:dyDescent="0.25">
      <c r="E739" s="16" t="s">
        <v>753</v>
      </c>
      <c r="F739" s="16" t="s">
        <v>1877</v>
      </c>
      <c r="G739" s="16">
        <v>6</v>
      </c>
    </row>
    <row r="740" spans="5:7" x14ac:dyDescent="0.25">
      <c r="E740" s="16" t="s">
        <v>774</v>
      </c>
      <c r="F740" s="16" t="s">
        <v>1878</v>
      </c>
      <c r="G740" s="16">
        <v>6</v>
      </c>
    </row>
    <row r="741" spans="5:7" x14ac:dyDescent="0.25">
      <c r="E741" s="16" t="s">
        <v>793</v>
      </c>
      <c r="F741" s="16" t="s">
        <v>1879</v>
      </c>
      <c r="G741" s="16">
        <v>6</v>
      </c>
    </row>
    <row r="742" spans="5:7" x14ac:dyDescent="0.25">
      <c r="E742" s="16" t="s">
        <v>812</v>
      </c>
      <c r="F742" s="16" t="s">
        <v>1880</v>
      </c>
      <c r="G742" s="16">
        <v>6</v>
      </c>
    </row>
    <row r="743" spans="5:7" x14ac:dyDescent="0.25">
      <c r="E743" s="16" t="s">
        <v>830</v>
      </c>
      <c r="F743" s="16" t="s">
        <v>1881</v>
      </c>
      <c r="G743" s="16">
        <v>6</v>
      </c>
    </row>
    <row r="744" spans="5:7" x14ac:dyDescent="0.25">
      <c r="E744" s="16" t="s">
        <v>849</v>
      </c>
      <c r="F744" s="16" t="s">
        <v>1882</v>
      </c>
      <c r="G744" s="16">
        <v>6</v>
      </c>
    </row>
    <row r="745" spans="5:7" x14ac:dyDescent="0.25">
      <c r="E745" s="16" t="s">
        <v>865</v>
      </c>
      <c r="F745" s="16" t="s">
        <v>1883</v>
      </c>
      <c r="G745" s="16">
        <v>4</v>
      </c>
    </row>
    <row r="746" spans="5:7" x14ac:dyDescent="0.25">
      <c r="E746" s="16" t="s">
        <v>881</v>
      </c>
      <c r="F746" s="16" t="s">
        <v>1884</v>
      </c>
      <c r="G746" s="16">
        <v>6</v>
      </c>
    </row>
    <row r="747" spans="5:7" x14ac:dyDescent="0.25">
      <c r="E747" s="16" t="s">
        <v>896</v>
      </c>
      <c r="F747" s="16" t="s">
        <v>1885</v>
      </c>
      <c r="G747" s="16">
        <v>6</v>
      </c>
    </row>
    <row r="748" spans="5:7" x14ac:dyDescent="0.25">
      <c r="E748" s="16" t="s">
        <v>909</v>
      </c>
      <c r="F748" s="16" t="s">
        <v>1886</v>
      </c>
      <c r="G748" s="16">
        <v>6</v>
      </c>
    </row>
    <row r="749" spans="5:7" x14ac:dyDescent="0.25">
      <c r="E749" s="16" t="s">
        <v>921</v>
      </c>
      <c r="F749" s="16" t="s">
        <v>1887</v>
      </c>
      <c r="G749" s="16">
        <v>6</v>
      </c>
    </row>
    <row r="750" spans="5:7" x14ac:dyDescent="0.25">
      <c r="E750" s="16" t="s">
        <v>933</v>
      </c>
      <c r="F750" s="16" t="s">
        <v>1888</v>
      </c>
      <c r="G750" s="16">
        <v>6</v>
      </c>
    </row>
    <row r="751" spans="5:7" x14ac:dyDescent="0.25">
      <c r="E751" s="16" t="s">
        <v>945</v>
      </c>
      <c r="F751" s="16" t="s">
        <v>1889</v>
      </c>
      <c r="G751" s="16">
        <v>6</v>
      </c>
    </row>
    <row r="752" spans="5:7" x14ac:dyDescent="0.25">
      <c r="E752" s="16" t="s">
        <v>958</v>
      </c>
      <c r="F752" s="16" t="s">
        <v>1890</v>
      </c>
      <c r="G752" s="16">
        <v>6</v>
      </c>
    </row>
    <row r="753" spans="5:7" x14ac:dyDescent="0.25">
      <c r="E753" s="16" t="s">
        <v>970</v>
      </c>
      <c r="F753" s="16" t="s">
        <v>1891</v>
      </c>
      <c r="G753" s="16">
        <v>6</v>
      </c>
    </row>
    <row r="754" spans="5:7" x14ac:dyDescent="0.25">
      <c r="E754" s="16" t="s">
        <v>982</v>
      </c>
      <c r="F754" s="16" t="s">
        <v>1892</v>
      </c>
      <c r="G754" s="16">
        <v>6</v>
      </c>
    </row>
    <row r="755" spans="5:7" x14ac:dyDescent="0.25">
      <c r="E755" s="16" t="s">
        <v>994</v>
      </c>
      <c r="F755" s="16" t="s">
        <v>1893</v>
      </c>
      <c r="G755" s="16">
        <v>6</v>
      </c>
    </row>
    <row r="756" spans="5:7" x14ac:dyDescent="0.25">
      <c r="E756" s="16" t="s">
        <v>1005</v>
      </c>
      <c r="F756" s="16" t="s">
        <v>1894</v>
      </c>
      <c r="G756" s="16">
        <v>6</v>
      </c>
    </row>
    <row r="757" spans="5:7" x14ac:dyDescent="0.25">
      <c r="E757" s="16" t="s">
        <v>1016</v>
      </c>
      <c r="F757" s="16" t="s">
        <v>1895</v>
      </c>
      <c r="G757" s="16">
        <v>6</v>
      </c>
    </row>
    <row r="758" spans="5:7" x14ac:dyDescent="0.25">
      <c r="E758" s="16" t="s">
        <v>1026</v>
      </c>
      <c r="F758" s="16" t="s">
        <v>1896</v>
      </c>
      <c r="G758" s="16">
        <v>6</v>
      </c>
    </row>
    <row r="759" spans="5:7" x14ac:dyDescent="0.25">
      <c r="E759" s="16" t="s">
        <v>1035</v>
      </c>
      <c r="F759" s="16" t="s">
        <v>1897</v>
      </c>
      <c r="G759" s="16">
        <v>6</v>
      </c>
    </row>
    <row r="760" spans="5:7" x14ac:dyDescent="0.25">
      <c r="E760" s="16" t="s">
        <v>1043</v>
      </c>
      <c r="F760" s="16" t="s">
        <v>1898</v>
      </c>
      <c r="G760" s="16">
        <v>6</v>
      </c>
    </row>
    <row r="761" spans="5:7" x14ac:dyDescent="0.25">
      <c r="E761" s="16" t="s">
        <v>1050</v>
      </c>
      <c r="F761" s="16" t="s">
        <v>1899</v>
      </c>
      <c r="G761" s="16">
        <v>6</v>
      </c>
    </row>
    <row r="762" spans="5:7" x14ac:dyDescent="0.25">
      <c r="E762" s="16" t="s">
        <v>1057</v>
      </c>
      <c r="F762" s="16" t="s">
        <v>1900</v>
      </c>
      <c r="G762" s="16">
        <v>6</v>
      </c>
    </row>
    <row r="763" spans="5:7" x14ac:dyDescent="0.25">
      <c r="E763" s="16" t="s">
        <v>1064</v>
      </c>
      <c r="F763" s="16" t="s">
        <v>1901</v>
      </c>
      <c r="G763" s="16">
        <v>6</v>
      </c>
    </row>
    <row r="764" spans="5:7" x14ac:dyDescent="0.25">
      <c r="E764" s="16" t="s">
        <v>1070</v>
      </c>
      <c r="F764" s="16" t="s">
        <v>1902</v>
      </c>
      <c r="G764" s="16">
        <v>6</v>
      </c>
    </row>
    <row r="765" spans="5:7" x14ac:dyDescent="0.25">
      <c r="E765" s="16" t="s">
        <v>1076</v>
      </c>
      <c r="F765" s="16" t="s">
        <v>1903</v>
      </c>
      <c r="G765" s="16">
        <v>6</v>
      </c>
    </row>
    <row r="766" spans="5:7" x14ac:dyDescent="0.25">
      <c r="E766" s="16" t="s">
        <v>1081</v>
      </c>
      <c r="F766" s="16" t="s">
        <v>1904</v>
      </c>
      <c r="G766" s="16">
        <v>6</v>
      </c>
    </row>
    <row r="767" spans="5:7" x14ac:dyDescent="0.25">
      <c r="E767" s="16" t="s">
        <v>1086</v>
      </c>
      <c r="F767" s="16" t="s">
        <v>1905</v>
      </c>
      <c r="G767" s="16">
        <v>6</v>
      </c>
    </row>
    <row r="768" spans="5:7" x14ac:dyDescent="0.25">
      <c r="E768" s="16" t="s">
        <v>1091</v>
      </c>
      <c r="F768" s="16" t="s">
        <v>1906</v>
      </c>
      <c r="G768" s="16">
        <v>6</v>
      </c>
    </row>
    <row r="769" spans="5:7" x14ac:dyDescent="0.25">
      <c r="E769" s="16" t="s">
        <v>1096</v>
      </c>
      <c r="F769" s="16" t="s">
        <v>1907</v>
      </c>
      <c r="G769" s="16">
        <v>6</v>
      </c>
    </row>
    <row r="770" spans="5:7" x14ac:dyDescent="0.25">
      <c r="E770" s="16" t="s">
        <v>1101</v>
      </c>
      <c r="F770" s="16" t="s">
        <v>1908</v>
      </c>
      <c r="G770" s="16">
        <v>6</v>
      </c>
    </row>
    <row r="771" spans="5:7" x14ac:dyDescent="0.25">
      <c r="E771" s="16" t="s">
        <v>1106</v>
      </c>
      <c r="F771" s="16" t="s">
        <v>1909</v>
      </c>
      <c r="G771" s="16">
        <v>6</v>
      </c>
    </row>
    <row r="772" spans="5:7" x14ac:dyDescent="0.25">
      <c r="E772" s="16" t="s">
        <v>1111</v>
      </c>
      <c r="F772" s="16" t="s">
        <v>1910</v>
      </c>
      <c r="G772" s="16">
        <v>6</v>
      </c>
    </row>
    <row r="773" spans="5:7" x14ac:dyDescent="0.25">
      <c r="E773" s="16" t="s">
        <v>1116</v>
      </c>
      <c r="F773" s="16" t="s">
        <v>1911</v>
      </c>
      <c r="G773" s="16">
        <v>6</v>
      </c>
    </row>
    <row r="774" spans="5:7" x14ac:dyDescent="0.25">
      <c r="E774" s="16" t="s">
        <v>1121</v>
      </c>
      <c r="F774" s="16" t="s">
        <v>1912</v>
      </c>
      <c r="G774" s="16">
        <v>6</v>
      </c>
    </row>
    <row r="775" spans="5:7" x14ac:dyDescent="0.25">
      <c r="E775" s="16" t="s">
        <v>1126</v>
      </c>
      <c r="F775" s="16" t="s">
        <v>1913</v>
      </c>
      <c r="G775" s="16">
        <v>6</v>
      </c>
    </row>
    <row r="776" spans="5:7" x14ac:dyDescent="0.25">
      <c r="E776" s="16" t="s">
        <v>1131</v>
      </c>
      <c r="F776" s="16" t="s">
        <v>1914</v>
      </c>
      <c r="G776" s="16">
        <v>6</v>
      </c>
    </row>
    <row r="777" spans="5:7" x14ac:dyDescent="0.25">
      <c r="E777" s="16" t="s">
        <v>1136</v>
      </c>
      <c r="F777" s="16" t="s">
        <v>1915</v>
      </c>
      <c r="G777" s="16">
        <v>6</v>
      </c>
    </row>
    <row r="778" spans="5:7" x14ac:dyDescent="0.25">
      <c r="E778" s="16" t="s">
        <v>1141</v>
      </c>
      <c r="F778" s="16" t="s">
        <v>1916</v>
      </c>
      <c r="G778" s="16">
        <v>6</v>
      </c>
    </row>
    <row r="779" spans="5:7" x14ac:dyDescent="0.25">
      <c r="E779" s="16" t="s">
        <v>1146</v>
      </c>
      <c r="F779" s="16" t="s">
        <v>1917</v>
      </c>
      <c r="G779" s="16">
        <v>4</v>
      </c>
    </row>
    <row r="780" spans="5:7" x14ac:dyDescent="0.25">
      <c r="E780" s="16" t="s">
        <v>1151</v>
      </c>
      <c r="F780" s="16" t="s">
        <v>1918</v>
      </c>
      <c r="G780" s="16">
        <v>6</v>
      </c>
    </row>
    <row r="781" spans="5:7" x14ac:dyDescent="0.25">
      <c r="E781" s="16" t="s">
        <v>1156</v>
      </c>
      <c r="F781" s="16" t="s">
        <v>1919</v>
      </c>
      <c r="G781" s="16">
        <v>6</v>
      </c>
    </row>
    <row r="782" spans="5:7" x14ac:dyDescent="0.25">
      <c r="E782" s="16" t="s">
        <v>233</v>
      </c>
      <c r="F782" s="16" t="s">
        <v>1920</v>
      </c>
      <c r="G782" s="16">
        <v>1</v>
      </c>
    </row>
    <row r="783" spans="5:7" x14ac:dyDescent="0.25">
      <c r="E783" s="16" t="s">
        <v>264</v>
      </c>
      <c r="F783" s="16" t="s">
        <v>1921</v>
      </c>
      <c r="G783" s="16">
        <v>6</v>
      </c>
    </row>
    <row r="784" spans="5:7" x14ac:dyDescent="0.25">
      <c r="E784" s="16" t="s">
        <v>293</v>
      </c>
      <c r="F784" s="16" t="s">
        <v>1922</v>
      </c>
      <c r="G784" s="16">
        <v>6</v>
      </c>
    </row>
    <row r="785" spans="5:7" x14ac:dyDescent="0.25">
      <c r="E785" s="16" t="s">
        <v>322</v>
      </c>
      <c r="F785" s="16" t="s">
        <v>1923</v>
      </c>
      <c r="G785" s="16">
        <v>6</v>
      </c>
    </row>
    <row r="786" spans="5:7" x14ac:dyDescent="0.25">
      <c r="E786" s="16" t="s">
        <v>349</v>
      </c>
      <c r="F786" s="16" t="s">
        <v>1924</v>
      </c>
      <c r="G786" s="16">
        <v>6</v>
      </c>
    </row>
    <row r="787" spans="5:7" x14ac:dyDescent="0.25">
      <c r="E787" s="16" t="s">
        <v>376</v>
      </c>
      <c r="F787" s="16" t="s">
        <v>1925</v>
      </c>
      <c r="G787" s="16">
        <v>6</v>
      </c>
    </row>
    <row r="788" spans="5:7" x14ac:dyDescent="0.25">
      <c r="E788" s="16" t="s">
        <v>403</v>
      </c>
      <c r="F788" s="16" t="s">
        <v>1926</v>
      </c>
      <c r="G788" s="16">
        <v>6</v>
      </c>
    </row>
    <row r="789" spans="5:7" x14ac:dyDescent="0.25">
      <c r="E789" s="16" t="s">
        <v>429</v>
      </c>
      <c r="F789" s="16" t="s">
        <v>1927</v>
      </c>
      <c r="G789" s="16">
        <v>6</v>
      </c>
    </row>
    <row r="790" spans="5:7" x14ac:dyDescent="0.25">
      <c r="E790" s="16" t="s">
        <v>455</v>
      </c>
      <c r="F790" s="16" t="s">
        <v>1928</v>
      </c>
      <c r="G790" s="16">
        <v>6</v>
      </c>
    </row>
    <row r="791" spans="5:7" x14ac:dyDescent="0.25">
      <c r="E791" s="16" t="s">
        <v>481</v>
      </c>
      <c r="F791" s="16" t="s">
        <v>1929</v>
      </c>
      <c r="G791" s="16">
        <v>6</v>
      </c>
    </row>
    <row r="792" spans="5:7" x14ac:dyDescent="0.25">
      <c r="E792" s="16" t="s">
        <v>507</v>
      </c>
      <c r="F792" s="16" t="s">
        <v>1930</v>
      </c>
      <c r="G792" s="16">
        <v>6</v>
      </c>
    </row>
    <row r="793" spans="5:7" x14ac:dyDescent="0.25">
      <c r="E793" s="16" t="s">
        <v>533</v>
      </c>
      <c r="F793" s="16" t="s">
        <v>1931</v>
      </c>
      <c r="G793" s="16">
        <v>6</v>
      </c>
    </row>
    <row r="794" spans="5:7" x14ac:dyDescent="0.25">
      <c r="E794" s="16" t="s">
        <v>559</v>
      </c>
      <c r="F794" s="16" t="s">
        <v>1932</v>
      </c>
      <c r="G794" s="16">
        <v>6</v>
      </c>
    </row>
    <row r="795" spans="5:7" x14ac:dyDescent="0.25">
      <c r="E795" s="16" t="s">
        <v>584</v>
      </c>
      <c r="F795" s="16" t="s">
        <v>1933</v>
      </c>
      <c r="G795" s="16">
        <v>6</v>
      </c>
    </row>
    <row r="796" spans="5:7" x14ac:dyDescent="0.25">
      <c r="E796" s="16" t="s">
        <v>608</v>
      </c>
      <c r="F796" s="16" t="s">
        <v>1934</v>
      </c>
      <c r="G796" s="16">
        <v>4</v>
      </c>
    </row>
    <row r="797" spans="5:7" x14ac:dyDescent="0.25">
      <c r="E797" s="16" t="s">
        <v>630</v>
      </c>
      <c r="F797" s="16" t="s">
        <v>1935</v>
      </c>
      <c r="G797" s="16">
        <v>6</v>
      </c>
    </row>
    <row r="798" spans="5:7" x14ac:dyDescent="0.25">
      <c r="E798" s="16" t="s">
        <v>651</v>
      </c>
      <c r="F798" s="16" t="s">
        <v>1936</v>
      </c>
      <c r="G798" s="16">
        <v>6</v>
      </c>
    </row>
    <row r="799" spans="5:7" x14ac:dyDescent="0.25">
      <c r="E799" s="16" t="s">
        <v>672</v>
      </c>
      <c r="F799" s="16" t="s">
        <v>1937</v>
      </c>
      <c r="G799" s="16">
        <v>6</v>
      </c>
    </row>
    <row r="800" spans="5:7" x14ac:dyDescent="0.25">
      <c r="E800" s="16" t="s">
        <v>694</v>
      </c>
      <c r="F800" s="16" t="s">
        <v>1938</v>
      </c>
      <c r="G800" s="16">
        <v>6</v>
      </c>
    </row>
    <row r="801" spans="5:7" x14ac:dyDescent="0.25">
      <c r="E801" s="16" t="s">
        <v>714</v>
      </c>
      <c r="F801" s="16" t="s">
        <v>1939</v>
      </c>
      <c r="G801" s="16">
        <v>6</v>
      </c>
    </row>
    <row r="802" spans="5:7" x14ac:dyDescent="0.25">
      <c r="E802" s="16" t="s">
        <v>734</v>
      </c>
      <c r="F802" s="16" t="s">
        <v>1940</v>
      </c>
      <c r="G802" s="16">
        <v>6</v>
      </c>
    </row>
    <row r="803" spans="5:7" x14ac:dyDescent="0.25">
      <c r="E803" s="16" t="s">
        <v>754</v>
      </c>
      <c r="F803" s="16" t="s">
        <v>1941</v>
      </c>
      <c r="G803" s="16">
        <v>4</v>
      </c>
    </row>
    <row r="804" spans="5:7" x14ac:dyDescent="0.25">
      <c r="E804" s="16" t="s">
        <v>775</v>
      </c>
      <c r="F804" s="16" t="s">
        <v>1942</v>
      </c>
      <c r="G804" s="16">
        <v>6</v>
      </c>
    </row>
    <row r="805" spans="5:7" x14ac:dyDescent="0.25">
      <c r="E805" s="16" t="s">
        <v>794</v>
      </c>
      <c r="F805" s="16" t="s">
        <v>1943</v>
      </c>
      <c r="G805" s="16">
        <v>6</v>
      </c>
    </row>
    <row r="806" spans="5:7" x14ac:dyDescent="0.25">
      <c r="E806" s="16" t="s">
        <v>813</v>
      </c>
      <c r="F806" s="16" t="s">
        <v>1944</v>
      </c>
      <c r="G806" s="16">
        <v>4</v>
      </c>
    </row>
    <row r="807" spans="5:7" x14ac:dyDescent="0.25">
      <c r="E807" s="16" t="s">
        <v>831</v>
      </c>
      <c r="F807" s="16" t="s">
        <v>1945</v>
      </c>
      <c r="G807" s="16">
        <v>6</v>
      </c>
    </row>
    <row r="808" spans="5:7" x14ac:dyDescent="0.25">
      <c r="E808" s="16" t="s">
        <v>850</v>
      </c>
      <c r="F808" s="16" t="s">
        <v>1946</v>
      </c>
      <c r="G808" s="16">
        <v>6</v>
      </c>
    </row>
    <row r="809" spans="5:7" x14ac:dyDescent="0.25">
      <c r="E809" s="16" t="s">
        <v>866</v>
      </c>
      <c r="F809" s="16" t="s">
        <v>1947</v>
      </c>
      <c r="G809" s="16">
        <v>4</v>
      </c>
    </row>
    <row r="810" spans="5:7" x14ac:dyDescent="0.25">
      <c r="E810" s="16" t="s">
        <v>882</v>
      </c>
      <c r="F810" s="16" t="s">
        <v>1948</v>
      </c>
      <c r="G810" s="16">
        <v>6</v>
      </c>
    </row>
    <row r="811" spans="5:7" x14ac:dyDescent="0.25">
      <c r="E811" s="16" t="s">
        <v>897</v>
      </c>
      <c r="F811" s="16" t="s">
        <v>1949</v>
      </c>
      <c r="G811" s="16">
        <v>6</v>
      </c>
    </row>
    <row r="812" spans="5:7" x14ac:dyDescent="0.25">
      <c r="E812" s="16" t="s">
        <v>910</v>
      </c>
      <c r="F812" s="16" t="s">
        <v>1950</v>
      </c>
      <c r="G812" s="16">
        <v>6</v>
      </c>
    </row>
    <row r="813" spans="5:7" x14ac:dyDescent="0.25">
      <c r="E813" s="16" t="s">
        <v>922</v>
      </c>
      <c r="F813" s="16" t="s">
        <v>1951</v>
      </c>
      <c r="G813" s="16">
        <v>4</v>
      </c>
    </row>
    <row r="814" spans="5:7" x14ac:dyDescent="0.25">
      <c r="E814" s="16" t="s">
        <v>934</v>
      </c>
      <c r="F814" s="16" t="s">
        <v>1952</v>
      </c>
      <c r="G814" s="16">
        <v>6</v>
      </c>
    </row>
    <row r="815" spans="5:7" x14ac:dyDescent="0.25">
      <c r="E815" s="16" t="s">
        <v>946</v>
      </c>
      <c r="F815" s="16" t="s">
        <v>1953</v>
      </c>
      <c r="G815" s="16">
        <v>6</v>
      </c>
    </row>
    <row r="816" spans="5:7" x14ac:dyDescent="0.25">
      <c r="E816" s="16" t="s">
        <v>959</v>
      </c>
      <c r="F816" s="16" t="s">
        <v>1954</v>
      </c>
      <c r="G816" s="16">
        <v>6</v>
      </c>
    </row>
    <row r="817" spans="5:7" x14ac:dyDescent="0.25">
      <c r="E817" s="16" t="s">
        <v>971</v>
      </c>
      <c r="F817" s="16" t="s">
        <v>1955</v>
      </c>
      <c r="G817" s="16">
        <v>6</v>
      </c>
    </row>
    <row r="818" spans="5:7" x14ac:dyDescent="0.25">
      <c r="E818" s="16" t="s">
        <v>983</v>
      </c>
      <c r="F818" s="16" t="s">
        <v>1956</v>
      </c>
      <c r="G818" s="16">
        <v>6</v>
      </c>
    </row>
    <row r="819" spans="5:7" x14ac:dyDescent="0.25">
      <c r="E819" s="16" t="s">
        <v>995</v>
      </c>
      <c r="F819" s="16" t="s">
        <v>1957</v>
      </c>
      <c r="G819" s="16">
        <v>6</v>
      </c>
    </row>
    <row r="820" spans="5:7" x14ac:dyDescent="0.25">
      <c r="E820" s="16" t="s">
        <v>1006</v>
      </c>
      <c r="F820" s="16" t="s">
        <v>1958</v>
      </c>
      <c r="G820" s="16">
        <v>6</v>
      </c>
    </row>
    <row r="821" spans="5:7" x14ac:dyDescent="0.25">
      <c r="E821" s="16" t="s">
        <v>1017</v>
      </c>
      <c r="F821" s="16" t="s">
        <v>1959</v>
      </c>
      <c r="G821" s="16">
        <v>4</v>
      </c>
    </row>
    <row r="822" spans="5:7" x14ac:dyDescent="0.25">
      <c r="E822" s="16" t="s">
        <v>235</v>
      </c>
      <c r="F822" s="16" t="s">
        <v>1960</v>
      </c>
      <c r="G822" s="16">
        <v>2</v>
      </c>
    </row>
    <row r="823" spans="5:7" x14ac:dyDescent="0.25">
      <c r="E823" s="16" t="s">
        <v>266</v>
      </c>
      <c r="F823" s="16" t="s">
        <v>1961</v>
      </c>
      <c r="G823" s="16">
        <v>6</v>
      </c>
    </row>
    <row r="824" spans="5:7" x14ac:dyDescent="0.25">
      <c r="E824" s="16" t="s">
        <v>295</v>
      </c>
      <c r="F824" s="16" t="s">
        <v>1962</v>
      </c>
      <c r="G824" s="16">
        <v>5</v>
      </c>
    </row>
    <row r="825" spans="5:7" x14ac:dyDescent="0.25">
      <c r="E825" s="16" t="s">
        <v>324</v>
      </c>
      <c r="F825" s="16" t="s">
        <v>1963</v>
      </c>
      <c r="G825" s="16">
        <v>6</v>
      </c>
    </row>
    <row r="826" spans="5:7" x14ac:dyDescent="0.25">
      <c r="E826" s="16" t="s">
        <v>351</v>
      </c>
      <c r="F826" s="16" t="s">
        <v>1964</v>
      </c>
      <c r="G826" s="16">
        <v>6</v>
      </c>
    </row>
    <row r="827" spans="5:7" x14ac:dyDescent="0.25">
      <c r="E827" s="16" t="s">
        <v>378</v>
      </c>
      <c r="F827" s="16" t="s">
        <v>1965</v>
      </c>
      <c r="G827" s="16">
        <v>6</v>
      </c>
    </row>
    <row r="828" spans="5:7" x14ac:dyDescent="0.25">
      <c r="E828" s="16" t="s">
        <v>405</v>
      </c>
      <c r="F828" s="16" t="s">
        <v>1966</v>
      </c>
      <c r="G828" s="16">
        <v>6</v>
      </c>
    </row>
    <row r="829" spans="5:7" x14ac:dyDescent="0.25">
      <c r="E829" s="16" t="s">
        <v>431</v>
      </c>
      <c r="F829" s="16" t="s">
        <v>1967</v>
      </c>
      <c r="G829" s="16">
        <v>6</v>
      </c>
    </row>
    <row r="830" spans="5:7" x14ac:dyDescent="0.25">
      <c r="E830" s="16" t="s">
        <v>457</v>
      </c>
      <c r="F830" s="16" t="s">
        <v>1968</v>
      </c>
      <c r="G830" s="16">
        <v>6</v>
      </c>
    </row>
    <row r="831" spans="5:7" x14ac:dyDescent="0.25">
      <c r="E831" s="16" t="s">
        <v>483</v>
      </c>
      <c r="F831" s="16" t="s">
        <v>1969</v>
      </c>
      <c r="G831" s="16">
        <v>6</v>
      </c>
    </row>
    <row r="832" spans="5:7" x14ac:dyDescent="0.25">
      <c r="E832" s="16" t="s">
        <v>509</v>
      </c>
      <c r="F832" s="16" t="s">
        <v>1970</v>
      </c>
      <c r="G832" s="16">
        <v>6</v>
      </c>
    </row>
    <row r="833" spans="5:7" x14ac:dyDescent="0.25">
      <c r="E833" s="16" t="s">
        <v>535</v>
      </c>
      <c r="F833" s="16" t="s">
        <v>1971</v>
      </c>
      <c r="G833" s="16">
        <v>6</v>
      </c>
    </row>
    <row r="834" spans="5:7" x14ac:dyDescent="0.25">
      <c r="E834" s="16" t="s">
        <v>236</v>
      </c>
      <c r="F834" s="16" t="s">
        <v>1972</v>
      </c>
      <c r="G834" s="16">
        <v>1</v>
      </c>
    </row>
    <row r="835" spans="5:7" x14ac:dyDescent="0.25">
      <c r="E835" s="16" t="s">
        <v>267</v>
      </c>
      <c r="F835" s="16" t="s">
        <v>1973</v>
      </c>
      <c r="G835" s="16">
        <v>6</v>
      </c>
    </row>
    <row r="836" spans="5:7" x14ac:dyDescent="0.25">
      <c r="E836" s="16" t="s">
        <v>296</v>
      </c>
      <c r="F836" s="16" t="s">
        <v>1974</v>
      </c>
      <c r="G836" s="16">
        <v>6</v>
      </c>
    </row>
    <row r="837" spans="5:7" x14ac:dyDescent="0.25">
      <c r="E837" s="16" t="s">
        <v>325</v>
      </c>
      <c r="F837" s="16" t="s">
        <v>1975</v>
      </c>
      <c r="G837" s="16">
        <v>6</v>
      </c>
    </row>
    <row r="838" spans="5:7" x14ac:dyDescent="0.25">
      <c r="E838" s="16" t="s">
        <v>352</v>
      </c>
      <c r="F838" s="16" t="s">
        <v>1976</v>
      </c>
      <c r="G838" s="16">
        <v>1</v>
      </c>
    </row>
    <row r="839" spans="5:7" x14ac:dyDescent="0.25">
      <c r="E839" s="16" t="s">
        <v>379</v>
      </c>
      <c r="F839" s="16" t="s">
        <v>1977</v>
      </c>
      <c r="G839" s="16">
        <v>6</v>
      </c>
    </row>
    <row r="840" spans="5:7" x14ac:dyDescent="0.25">
      <c r="E840" s="16" t="s">
        <v>406</v>
      </c>
      <c r="F840" s="16" t="s">
        <v>1978</v>
      </c>
      <c r="G840" s="16">
        <v>6</v>
      </c>
    </row>
    <row r="841" spans="5:7" x14ac:dyDescent="0.25">
      <c r="E841" s="16" t="s">
        <v>432</v>
      </c>
      <c r="F841" s="16" t="s">
        <v>1979</v>
      </c>
      <c r="G841" s="16">
        <v>4</v>
      </c>
    </row>
    <row r="842" spans="5:7" x14ac:dyDescent="0.25">
      <c r="E842" s="16" t="s">
        <v>458</v>
      </c>
      <c r="F842" s="16" t="s">
        <v>1980</v>
      </c>
      <c r="G842" s="16">
        <v>6</v>
      </c>
    </row>
    <row r="843" spans="5:7" x14ac:dyDescent="0.25">
      <c r="E843" s="16" t="s">
        <v>484</v>
      </c>
      <c r="F843" s="16" t="s">
        <v>1981</v>
      </c>
      <c r="G843" s="16">
        <v>6</v>
      </c>
    </row>
    <row r="844" spans="5:7" x14ac:dyDescent="0.25">
      <c r="E844" s="16" t="s">
        <v>510</v>
      </c>
      <c r="F844" s="16" t="s">
        <v>1982</v>
      </c>
      <c r="G844" s="16">
        <v>6</v>
      </c>
    </row>
    <row r="845" spans="5:7" x14ac:dyDescent="0.25">
      <c r="E845" s="16" t="s">
        <v>536</v>
      </c>
      <c r="F845" s="16" t="s">
        <v>1983</v>
      </c>
      <c r="G845" s="16">
        <v>6</v>
      </c>
    </row>
    <row r="846" spans="5:7" x14ac:dyDescent="0.25">
      <c r="E846" s="16" t="s">
        <v>561</v>
      </c>
      <c r="F846" s="16" t="s">
        <v>1984</v>
      </c>
      <c r="G846" s="16">
        <v>5</v>
      </c>
    </row>
    <row r="847" spans="5:7" x14ac:dyDescent="0.25">
      <c r="E847" s="16" t="s">
        <v>585</v>
      </c>
      <c r="F847" s="16" t="s">
        <v>1985</v>
      </c>
      <c r="G847" s="16">
        <v>6</v>
      </c>
    </row>
    <row r="848" spans="5:7" x14ac:dyDescent="0.25">
      <c r="E848" s="16" t="s">
        <v>237</v>
      </c>
      <c r="F848" s="16" t="s">
        <v>1986</v>
      </c>
      <c r="G848" s="16" t="s">
        <v>31</v>
      </c>
    </row>
    <row r="849" spans="5:7" x14ac:dyDescent="0.25">
      <c r="E849" s="16" t="s">
        <v>268</v>
      </c>
      <c r="F849" s="16" t="s">
        <v>1987</v>
      </c>
      <c r="G849" s="16">
        <v>6</v>
      </c>
    </row>
    <row r="850" spans="5:7" x14ac:dyDescent="0.25">
      <c r="E850" s="16" t="s">
        <v>297</v>
      </c>
      <c r="F850" s="16" t="s">
        <v>1988</v>
      </c>
      <c r="G850" s="16">
        <v>6</v>
      </c>
    </row>
    <row r="851" spans="5:7" x14ac:dyDescent="0.25">
      <c r="E851" s="16" t="s">
        <v>326</v>
      </c>
      <c r="F851" s="16" t="s">
        <v>1989</v>
      </c>
      <c r="G851" s="16">
        <v>6</v>
      </c>
    </row>
    <row r="852" spans="5:7" x14ac:dyDescent="0.25">
      <c r="E852" s="16" t="s">
        <v>353</v>
      </c>
      <c r="F852" s="16" t="s">
        <v>1990</v>
      </c>
      <c r="G852" s="16">
        <v>6</v>
      </c>
    </row>
    <row r="853" spans="5:7" x14ac:dyDescent="0.25">
      <c r="E853" s="16" t="s">
        <v>380</v>
      </c>
      <c r="F853" s="16" t="s">
        <v>1991</v>
      </c>
      <c r="G853" s="16">
        <v>6</v>
      </c>
    </row>
    <row r="854" spans="5:7" x14ac:dyDescent="0.25">
      <c r="E854" s="16" t="s">
        <v>407</v>
      </c>
      <c r="F854" s="16" t="s">
        <v>1992</v>
      </c>
      <c r="G854" s="16">
        <v>1</v>
      </c>
    </row>
    <row r="855" spans="5:7" x14ac:dyDescent="0.25">
      <c r="E855" s="16" t="s">
        <v>433</v>
      </c>
      <c r="F855" s="16" t="s">
        <v>1993</v>
      </c>
      <c r="G855" s="16">
        <v>6</v>
      </c>
    </row>
    <row r="856" spans="5:7" x14ac:dyDescent="0.25">
      <c r="E856" s="16" t="s">
        <v>459</v>
      </c>
      <c r="F856" s="16" t="s">
        <v>1994</v>
      </c>
      <c r="G856" s="16">
        <v>6</v>
      </c>
    </row>
    <row r="857" spans="5:7" x14ac:dyDescent="0.25">
      <c r="E857" s="16" t="s">
        <v>485</v>
      </c>
      <c r="F857" s="16" t="s">
        <v>1995</v>
      </c>
      <c r="G857" s="16">
        <v>6</v>
      </c>
    </row>
    <row r="858" spans="5:7" x14ac:dyDescent="0.25">
      <c r="E858" s="16" t="s">
        <v>511</v>
      </c>
      <c r="F858" s="16" t="s">
        <v>1996</v>
      </c>
      <c r="G858" s="16">
        <v>6</v>
      </c>
    </row>
    <row r="859" spans="5:7" x14ac:dyDescent="0.25">
      <c r="E859" s="16" t="s">
        <v>537</v>
      </c>
      <c r="F859" s="16" t="s">
        <v>1997</v>
      </c>
      <c r="G859" s="16">
        <v>6</v>
      </c>
    </row>
    <row r="860" spans="5:7" x14ac:dyDescent="0.25">
      <c r="E860" s="16" t="s">
        <v>562</v>
      </c>
      <c r="F860" s="16" t="s">
        <v>1998</v>
      </c>
      <c r="G860" s="16">
        <v>6</v>
      </c>
    </row>
    <row r="861" spans="5:7" x14ac:dyDescent="0.25">
      <c r="E861" s="16" t="s">
        <v>586</v>
      </c>
      <c r="F861" s="16" t="s">
        <v>1999</v>
      </c>
      <c r="G861" s="16">
        <v>6</v>
      </c>
    </row>
    <row r="862" spans="5:7" x14ac:dyDescent="0.25">
      <c r="E862" s="16" t="s">
        <v>609</v>
      </c>
      <c r="F862" s="16" t="s">
        <v>2000</v>
      </c>
      <c r="G862" s="16">
        <v>6</v>
      </c>
    </row>
    <row r="863" spans="5:7" x14ac:dyDescent="0.25">
      <c r="E863" s="16" t="s">
        <v>631</v>
      </c>
      <c r="F863" s="16" t="s">
        <v>2001</v>
      </c>
      <c r="G863" s="16">
        <v>6</v>
      </c>
    </row>
    <row r="864" spans="5:7" x14ac:dyDescent="0.25">
      <c r="E864" s="16" t="s">
        <v>652</v>
      </c>
      <c r="F864" s="16" t="s">
        <v>2002</v>
      </c>
      <c r="G864" s="16">
        <v>6</v>
      </c>
    </row>
    <row r="865" spans="5:7" x14ac:dyDescent="0.25">
      <c r="E865" s="16" t="s">
        <v>673</v>
      </c>
      <c r="F865" s="16" t="s">
        <v>2003</v>
      </c>
      <c r="G865" s="16">
        <v>6</v>
      </c>
    </row>
    <row r="866" spans="5:7" x14ac:dyDescent="0.25">
      <c r="E866" s="16" t="s">
        <v>695</v>
      </c>
      <c r="F866" s="16" t="s">
        <v>2004</v>
      </c>
      <c r="G866" s="16">
        <v>6</v>
      </c>
    </row>
    <row r="867" spans="5:7" x14ac:dyDescent="0.25">
      <c r="E867" s="16" t="s">
        <v>715</v>
      </c>
      <c r="F867" s="16" t="s">
        <v>2005</v>
      </c>
      <c r="G867" s="16">
        <v>6</v>
      </c>
    </row>
    <row r="868" spans="5:7" x14ac:dyDescent="0.25">
      <c r="E868" s="16" t="s">
        <v>735</v>
      </c>
      <c r="F868" s="16" t="s">
        <v>2006</v>
      </c>
      <c r="G868" s="16">
        <v>6</v>
      </c>
    </row>
    <row r="869" spans="5:7" x14ac:dyDescent="0.25">
      <c r="E869" s="16" t="s">
        <v>755</v>
      </c>
      <c r="F869" s="16" t="s">
        <v>2007</v>
      </c>
      <c r="G869" s="16">
        <v>6</v>
      </c>
    </row>
    <row r="870" spans="5:7" x14ac:dyDescent="0.25">
      <c r="E870" s="16" t="s">
        <v>776</v>
      </c>
      <c r="F870" s="16" t="s">
        <v>2008</v>
      </c>
      <c r="G870" s="16">
        <v>6</v>
      </c>
    </row>
    <row r="871" spans="5:7" x14ac:dyDescent="0.25">
      <c r="E871" s="16" t="s">
        <v>795</v>
      </c>
      <c r="F871" s="16" t="s">
        <v>2009</v>
      </c>
      <c r="G871" s="16">
        <v>6</v>
      </c>
    </row>
    <row r="872" spans="5:7" x14ac:dyDescent="0.25">
      <c r="E872" s="16" t="s">
        <v>814</v>
      </c>
      <c r="F872" s="16" t="s">
        <v>2010</v>
      </c>
      <c r="G872" s="16">
        <v>6</v>
      </c>
    </row>
    <row r="873" spans="5:7" x14ac:dyDescent="0.25">
      <c r="E873" s="16" t="s">
        <v>832</v>
      </c>
      <c r="F873" s="16" t="s">
        <v>2011</v>
      </c>
      <c r="G873" s="16">
        <v>6</v>
      </c>
    </row>
    <row r="874" spans="5:7" x14ac:dyDescent="0.25">
      <c r="E874" s="16" t="s">
        <v>851</v>
      </c>
      <c r="F874" s="16" t="s">
        <v>2012</v>
      </c>
      <c r="G874" s="16">
        <v>6</v>
      </c>
    </row>
    <row r="875" spans="5:7" x14ac:dyDescent="0.25">
      <c r="E875" s="16" t="s">
        <v>867</v>
      </c>
      <c r="F875" s="16" t="s">
        <v>2013</v>
      </c>
      <c r="G875" s="16">
        <v>6</v>
      </c>
    </row>
    <row r="876" spans="5:7" x14ac:dyDescent="0.25">
      <c r="E876" s="16" t="s">
        <v>883</v>
      </c>
      <c r="F876" s="16" t="s">
        <v>2014</v>
      </c>
      <c r="G876" s="16">
        <v>6</v>
      </c>
    </row>
    <row r="877" spans="5:7" x14ac:dyDescent="0.25">
      <c r="E877" s="16" t="s">
        <v>898</v>
      </c>
      <c r="F877" s="16" t="s">
        <v>2015</v>
      </c>
      <c r="G877" s="16">
        <v>6</v>
      </c>
    </row>
    <row r="878" spans="5:7" x14ac:dyDescent="0.25">
      <c r="E878" s="16" t="s">
        <v>911</v>
      </c>
      <c r="F878" s="16" t="s">
        <v>2016</v>
      </c>
      <c r="G878" s="16">
        <v>6</v>
      </c>
    </row>
    <row r="879" spans="5:7" x14ac:dyDescent="0.25">
      <c r="E879" s="16" t="s">
        <v>923</v>
      </c>
      <c r="F879" s="16" t="s">
        <v>2017</v>
      </c>
      <c r="G879" s="16">
        <v>6</v>
      </c>
    </row>
    <row r="880" spans="5:7" x14ac:dyDescent="0.25">
      <c r="E880" s="16" t="s">
        <v>935</v>
      </c>
      <c r="F880" s="16" t="s">
        <v>2018</v>
      </c>
      <c r="G880" s="16">
        <v>1</v>
      </c>
    </row>
    <row r="881" spans="5:7" x14ac:dyDescent="0.25">
      <c r="E881" s="16" t="s">
        <v>947</v>
      </c>
      <c r="F881" s="16" t="s">
        <v>2019</v>
      </c>
      <c r="G881" s="16">
        <v>6</v>
      </c>
    </row>
    <row r="882" spans="5:7" x14ac:dyDescent="0.25">
      <c r="E882" s="16" t="s">
        <v>960</v>
      </c>
      <c r="F882" s="16" t="s">
        <v>2020</v>
      </c>
      <c r="G882" s="16">
        <v>6</v>
      </c>
    </row>
    <row r="883" spans="5:7" x14ac:dyDescent="0.25">
      <c r="E883" s="16" t="s">
        <v>972</v>
      </c>
      <c r="F883" s="16" t="s">
        <v>2021</v>
      </c>
      <c r="G883" s="16">
        <v>1</v>
      </c>
    </row>
    <row r="884" spans="5:7" x14ac:dyDescent="0.25">
      <c r="E884" s="16" t="s">
        <v>984</v>
      </c>
      <c r="F884" s="16" t="s">
        <v>2022</v>
      </c>
      <c r="G884" s="16">
        <v>6</v>
      </c>
    </row>
    <row r="885" spans="5:7" x14ac:dyDescent="0.25">
      <c r="E885" s="16" t="s">
        <v>996</v>
      </c>
      <c r="F885" s="16" t="s">
        <v>2023</v>
      </c>
      <c r="G885" s="16">
        <v>6</v>
      </c>
    </row>
    <row r="886" spans="5:7" x14ac:dyDescent="0.25">
      <c r="E886" s="16" t="s">
        <v>1007</v>
      </c>
      <c r="F886" s="16" t="s">
        <v>2024</v>
      </c>
      <c r="G886" s="16">
        <v>6</v>
      </c>
    </row>
    <row r="887" spans="5:7" x14ac:dyDescent="0.25">
      <c r="E887" s="16" t="s">
        <v>1018</v>
      </c>
      <c r="F887" s="16" t="s">
        <v>2025</v>
      </c>
      <c r="G887" s="16">
        <v>6</v>
      </c>
    </row>
    <row r="888" spans="5:7" x14ac:dyDescent="0.25">
      <c r="E888" s="16" t="s">
        <v>1027</v>
      </c>
      <c r="F888" s="16" t="s">
        <v>2026</v>
      </c>
      <c r="G888" s="16">
        <v>6</v>
      </c>
    </row>
    <row r="889" spans="5:7" x14ac:dyDescent="0.25">
      <c r="E889" s="16" t="s">
        <v>1036</v>
      </c>
      <c r="F889" s="16" t="s">
        <v>2027</v>
      </c>
      <c r="G889" s="16">
        <v>6</v>
      </c>
    </row>
    <row r="890" spans="5:7" x14ac:dyDescent="0.25">
      <c r="E890" s="16" t="s">
        <v>1044</v>
      </c>
      <c r="F890" s="16" t="s">
        <v>2028</v>
      </c>
      <c r="G890" s="16">
        <v>6</v>
      </c>
    </row>
    <row r="891" spans="5:7" x14ac:dyDescent="0.25">
      <c r="E891" s="16" t="s">
        <v>1051</v>
      </c>
      <c r="F891" s="16" t="s">
        <v>2029</v>
      </c>
      <c r="G891" s="16">
        <v>6</v>
      </c>
    </row>
    <row r="892" spans="5:7" x14ac:dyDescent="0.25">
      <c r="E892" s="16" t="s">
        <v>1058</v>
      </c>
      <c r="F892" s="16" t="s">
        <v>2030</v>
      </c>
      <c r="G892" s="16">
        <v>6</v>
      </c>
    </row>
    <row r="893" spans="5:7" x14ac:dyDescent="0.25">
      <c r="E893" s="16" t="s">
        <v>1065</v>
      </c>
      <c r="F893" s="16" t="s">
        <v>2031</v>
      </c>
      <c r="G893" s="16">
        <v>6</v>
      </c>
    </row>
    <row r="894" spans="5:7" x14ac:dyDescent="0.25">
      <c r="E894" s="16" t="s">
        <v>1071</v>
      </c>
      <c r="F894" s="16" t="s">
        <v>2032</v>
      </c>
      <c r="G894" s="16">
        <v>6</v>
      </c>
    </row>
    <row r="895" spans="5:7" x14ac:dyDescent="0.25">
      <c r="E895" s="16" t="s">
        <v>1077</v>
      </c>
      <c r="F895" s="16" t="s">
        <v>2033</v>
      </c>
      <c r="G895" s="16">
        <v>6</v>
      </c>
    </row>
    <row r="896" spans="5:7" x14ac:dyDescent="0.25">
      <c r="E896" s="16" t="s">
        <v>1082</v>
      </c>
      <c r="F896" s="16" t="s">
        <v>2034</v>
      </c>
      <c r="G896" s="16">
        <v>6</v>
      </c>
    </row>
    <row r="897" spans="5:7" x14ac:dyDescent="0.25">
      <c r="E897" s="16" t="s">
        <v>1087</v>
      </c>
      <c r="F897" s="16" t="s">
        <v>2035</v>
      </c>
      <c r="G897" s="16">
        <v>6</v>
      </c>
    </row>
    <row r="898" spans="5:7" x14ac:dyDescent="0.25">
      <c r="E898" s="16" t="s">
        <v>1092</v>
      </c>
      <c r="F898" s="16" t="s">
        <v>2036</v>
      </c>
      <c r="G898" s="16">
        <v>6</v>
      </c>
    </row>
    <row r="899" spans="5:7" x14ac:dyDescent="0.25">
      <c r="E899" s="16" t="s">
        <v>1097</v>
      </c>
      <c r="F899" s="16" t="s">
        <v>2037</v>
      </c>
      <c r="G899" s="16">
        <v>6</v>
      </c>
    </row>
    <row r="900" spans="5:7" x14ac:dyDescent="0.25">
      <c r="E900" s="16" t="s">
        <v>1102</v>
      </c>
      <c r="F900" s="16" t="s">
        <v>2038</v>
      </c>
      <c r="G900" s="16">
        <v>6</v>
      </c>
    </row>
    <row r="901" spans="5:7" x14ac:dyDescent="0.25">
      <c r="E901" s="16" t="s">
        <v>1107</v>
      </c>
      <c r="F901" s="16" t="s">
        <v>2039</v>
      </c>
      <c r="G901" s="16">
        <v>6</v>
      </c>
    </row>
    <row r="902" spans="5:7" x14ac:dyDescent="0.25">
      <c r="E902" s="16" t="s">
        <v>1112</v>
      </c>
      <c r="F902" s="16" t="s">
        <v>2040</v>
      </c>
      <c r="G902" s="16">
        <v>6</v>
      </c>
    </row>
    <row r="903" spans="5:7" x14ac:dyDescent="0.25">
      <c r="E903" s="16" t="s">
        <v>1117</v>
      </c>
      <c r="F903" s="16" t="s">
        <v>2041</v>
      </c>
      <c r="G903" s="16">
        <v>6</v>
      </c>
    </row>
    <row r="904" spans="5:7" x14ac:dyDescent="0.25">
      <c r="E904" s="16" t="s">
        <v>1122</v>
      </c>
      <c r="F904" s="16" t="s">
        <v>2042</v>
      </c>
      <c r="G904" s="16">
        <v>6</v>
      </c>
    </row>
    <row r="905" spans="5:7" x14ac:dyDescent="0.25">
      <c r="E905" s="16" t="s">
        <v>1127</v>
      </c>
      <c r="F905" s="16" t="s">
        <v>2043</v>
      </c>
      <c r="G905" s="16">
        <v>6</v>
      </c>
    </row>
    <row r="906" spans="5:7" x14ac:dyDescent="0.25">
      <c r="E906" s="16" t="s">
        <v>1132</v>
      </c>
      <c r="F906" s="16" t="s">
        <v>2044</v>
      </c>
      <c r="G906" s="16">
        <v>6</v>
      </c>
    </row>
    <row r="907" spans="5:7" x14ac:dyDescent="0.25">
      <c r="E907" s="16" t="s">
        <v>1137</v>
      </c>
      <c r="F907" s="16" t="s">
        <v>2045</v>
      </c>
      <c r="G907" s="16">
        <v>6</v>
      </c>
    </row>
    <row r="908" spans="5:7" x14ac:dyDescent="0.25">
      <c r="E908" s="16" t="s">
        <v>1142</v>
      </c>
      <c r="F908" s="16" t="s">
        <v>2046</v>
      </c>
      <c r="G908" s="16">
        <v>1</v>
      </c>
    </row>
    <row r="909" spans="5:7" x14ac:dyDescent="0.25">
      <c r="E909" s="16" t="s">
        <v>1147</v>
      </c>
      <c r="F909" s="16" t="s">
        <v>2047</v>
      </c>
      <c r="G909" s="16">
        <v>6</v>
      </c>
    </row>
    <row r="910" spans="5:7" x14ac:dyDescent="0.25">
      <c r="E910" s="16" t="s">
        <v>1152</v>
      </c>
      <c r="F910" s="16" t="s">
        <v>2048</v>
      </c>
      <c r="G910" s="16">
        <v>6</v>
      </c>
    </row>
    <row r="911" spans="5:7" x14ac:dyDescent="0.25">
      <c r="E911" s="16" t="s">
        <v>1157</v>
      </c>
      <c r="F911" s="16" t="s">
        <v>2049</v>
      </c>
      <c r="G911" s="16">
        <v>6</v>
      </c>
    </row>
    <row r="912" spans="5:7" x14ac:dyDescent="0.25">
      <c r="E912" s="16" t="s">
        <v>1161</v>
      </c>
      <c r="F912" s="16" t="s">
        <v>2050</v>
      </c>
      <c r="G912" s="16">
        <v>6</v>
      </c>
    </row>
    <row r="913" spans="5:7" x14ac:dyDescent="0.25">
      <c r="E913" s="16" t="s">
        <v>1165</v>
      </c>
      <c r="F913" s="16" t="s">
        <v>2051</v>
      </c>
      <c r="G913" s="16">
        <v>6</v>
      </c>
    </row>
    <row r="914" spans="5:7" x14ac:dyDescent="0.25">
      <c r="E914" s="16" t="s">
        <v>1169</v>
      </c>
      <c r="F914" s="16" t="s">
        <v>2052</v>
      </c>
      <c r="G914" s="16">
        <v>6</v>
      </c>
    </row>
    <row r="915" spans="5:7" x14ac:dyDescent="0.25">
      <c r="E915" s="16" t="s">
        <v>1173</v>
      </c>
      <c r="F915" s="16" t="s">
        <v>2053</v>
      </c>
      <c r="G915" s="16">
        <v>6</v>
      </c>
    </row>
    <row r="916" spans="5:7" x14ac:dyDescent="0.25">
      <c r="E916" s="16" t="s">
        <v>1177</v>
      </c>
      <c r="F916" s="16" t="s">
        <v>2054</v>
      </c>
      <c r="G916" s="16">
        <v>6</v>
      </c>
    </row>
    <row r="917" spans="5:7" x14ac:dyDescent="0.25">
      <c r="E917" s="16" t="s">
        <v>1181</v>
      </c>
      <c r="F917" s="16" t="s">
        <v>2055</v>
      </c>
      <c r="G917" s="16">
        <v>5</v>
      </c>
    </row>
    <row r="918" spans="5:7" x14ac:dyDescent="0.25">
      <c r="E918" s="16" t="s">
        <v>1185</v>
      </c>
      <c r="F918" s="16" t="s">
        <v>2056</v>
      </c>
      <c r="G918" s="16">
        <v>6</v>
      </c>
    </row>
    <row r="919" spans="5:7" x14ac:dyDescent="0.25">
      <c r="E919" s="16" t="s">
        <v>1189</v>
      </c>
      <c r="F919" s="16" t="s">
        <v>2057</v>
      </c>
      <c r="G919" s="16">
        <v>6</v>
      </c>
    </row>
    <row r="920" spans="5:7" x14ac:dyDescent="0.25">
      <c r="E920" s="16" t="s">
        <v>1193</v>
      </c>
      <c r="F920" s="16" t="s">
        <v>2058</v>
      </c>
      <c r="G920" s="16">
        <v>6</v>
      </c>
    </row>
    <row r="921" spans="5:7" x14ac:dyDescent="0.25">
      <c r="E921" s="16" t="s">
        <v>1197</v>
      </c>
      <c r="F921" s="16" t="s">
        <v>2059</v>
      </c>
      <c r="G921" s="16">
        <v>6</v>
      </c>
    </row>
    <row r="922" spans="5:7" x14ac:dyDescent="0.25">
      <c r="E922" s="16" t="s">
        <v>1201</v>
      </c>
      <c r="F922" s="16" t="s">
        <v>2060</v>
      </c>
      <c r="G922" s="16">
        <v>6</v>
      </c>
    </row>
    <row r="923" spans="5:7" x14ac:dyDescent="0.25">
      <c r="E923" s="16" t="s">
        <v>1205</v>
      </c>
      <c r="F923" s="16" t="s">
        <v>2061</v>
      </c>
      <c r="G923" s="16">
        <v>6</v>
      </c>
    </row>
    <row r="924" spans="5:7" x14ac:dyDescent="0.25">
      <c r="E924" s="16" t="s">
        <v>1209</v>
      </c>
      <c r="F924" s="16" t="s">
        <v>2062</v>
      </c>
      <c r="G924" s="16">
        <v>6</v>
      </c>
    </row>
    <row r="925" spans="5:7" x14ac:dyDescent="0.25">
      <c r="E925" s="16" t="s">
        <v>1213</v>
      </c>
      <c r="F925" s="16" t="s">
        <v>2063</v>
      </c>
      <c r="G925" s="16">
        <v>6</v>
      </c>
    </row>
    <row r="926" spans="5:7" x14ac:dyDescent="0.25">
      <c r="E926" s="16" t="s">
        <v>1217</v>
      </c>
      <c r="F926" s="16" t="s">
        <v>2064</v>
      </c>
      <c r="G926" s="16">
        <v>6</v>
      </c>
    </row>
    <row r="927" spans="5:7" x14ac:dyDescent="0.25">
      <c r="E927" s="16" t="s">
        <v>1221</v>
      </c>
      <c r="F927" s="16" t="s">
        <v>2065</v>
      </c>
      <c r="G927" s="16">
        <v>6</v>
      </c>
    </row>
    <row r="928" spans="5:7" x14ac:dyDescent="0.25">
      <c r="E928" s="16" t="s">
        <v>1225</v>
      </c>
      <c r="F928" s="16" t="s">
        <v>2066</v>
      </c>
      <c r="G928" s="16">
        <v>6</v>
      </c>
    </row>
    <row r="929" spans="5:7" x14ac:dyDescent="0.25">
      <c r="E929" s="16" t="s">
        <v>1229</v>
      </c>
      <c r="F929" s="16" t="s">
        <v>2067</v>
      </c>
      <c r="G929" s="16">
        <v>6</v>
      </c>
    </row>
    <row r="930" spans="5:7" x14ac:dyDescent="0.25">
      <c r="E930" s="16" t="s">
        <v>1233</v>
      </c>
      <c r="F930" s="16" t="s">
        <v>2068</v>
      </c>
      <c r="G930" s="16">
        <v>6</v>
      </c>
    </row>
    <row r="931" spans="5:7" x14ac:dyDescent="0.25">
      <c r="E931" s="16" t="s">
        <v>1237</v>
      </c>
      <c r="F931" s="16" t="s">
        <v>2069</v>
      </c>
      <c r="G931" s="16">
        <v>6</v>
      </c>
    </row>
    <row r="932" spans="5:7" x14ac:dyDescent="0.25">
      <c r="E932" s="16" t="s">
        <v>1241</v>
      </c>
      <c r="F932" s="16" t="s">
        <v>2070</v>
      </c>
      <c r="G932" s="16">
        <v>6</v>
      </c>
    </row>
    <row r="933" spans="5:7" x14ac:dyDescent="0.25">
      <c r="E933" s="16" t="s">
        <v>1245</v>
      </c>
      <c r="F933" s="16" t="s">
        <v>2071</v>
      </c>
      <c r="G933" s="16">
        <v>6</v>
      </c>
    </row>
    <row r="934" spans="5:7" x14ac:dyDescent="0.25">
      <c r="E934" s="16" t="s">
        <v>1249</v>
      </c>
      <c r="F934" s="16" t="s">
        <v>2072</v>
      </c>
      <c r="G934" s="16">
        <v>6</v>
      </c>
    </row>
    <row r="935" spans="5:7" x14ac:dyDescent="0.25">
      <c r="E935" s="16" t="s">
        <v>238</v>
      </c>
      <c r="F935" s="16" t="s">
        <v>2073</v>
      </c>
      <c r="G935" s="16">
        <v>3</v>
      </c>
    </row>
    <row r="936" spans="5:7" x14ac:dyDescent="0.25">
      <c r="E936" s="16" t="s">
        <v>269</v>
      </c>
      <c r="F936" s="16" t="s">
        <v>2074</v>
      </c>
      <c r="G936" s="16">
        <v>6</v>
      </c>
    </row>
    <row r="937" spans="5:7" x14ac:dyDescent="0.25">
      <c r="E937" s="16" t="s">
        <v>298</v>
      </c>
      <c r="F937" s="16" t="s">
        <v>2075</v>
      </c>
      <c r="G937" s="16">
        <v>6</v>
      </c>
    </row>
    <row r="938" spans="5:7" x14ac:dyDescent="0.25">
      <c r="E938" s="16" t="s">
        <v>327</v>
      </c>
      <c r="F938" s="16" t="s">
        <v>2076</v>
      </c>
      <c r="G938" s="16">
        <v>6</v>
      </c>
    </row>
    <row r="939" spans="5:7" x14ac:dyDescent="0.25">
      <c r="E939" s="16" t="s">
        <v>354</v>
      </c>
      <c r="F939" s="16" t="s">
        <v>2077</v>
      </c>
      <c r="G939" s="16">
        <v>6</v>
      </c>
    </row>
    <row r="940" spans="5:7" x14ac:dyDescent="0.25">
      <c r="E940" s="16" t="s">
        <v>381</v>
      </c>
      <c r="F940" s="16" t="s">
        <v>2078</v>
      </c>
      <c r="G940" s="16">
        <v>6</v>
      </c>
    </row>
    <row r="941" spans="5:7" x14ac:dyDescent="0.25">
      <c r="E941" s="16" t="s">
        <v>408</v>
      </c>
      <c r="F941" s="16" t="s">
        <v>2079</v>
      </c>
      <c r="G941" s="16">
        <v>6</v>
      </c>
    </row>
    <row r="942" spans="5:7" x14ac:dyDescent="0.25">
      <c r="E942" s="16" t="s">
        <v>434</v>
      </c>
      <c r="F942" s="16" t="s">
        <v>2080</v>
      </c>
      <c r="G942" s="16">
        <v>6</v>
      </c>
    </row>
    <row r="943" spans="5:7" x14ac:dyDescent="0.25">
      <c r="E943" s="16" t="s">
        <v>460</v>
      </c>
      <c r="F943" s="16" t="s">
        <v>2081</v>
      </c>
      <c r="G943" s="16">
        <v>6</v>
      </c>
    </row>
    <row r="944" spans="5:7" x14ac:dyDescent="0.25">
      <c r="E944" s="16" t="s">
        <v>486</v>
      </c>
      <c r="F944" s="16" t="s">
        <v>2082</v>
      </c>
      <c r="G944" s="16">
        <v>6</v>
      </c>
    </row>
    <row r="945" spans="5:7" x14ac:dyDescent="0.25">
      <c r="E945" s="16" t="s">
        <v>512</v>
      </c>
      <c r="F945" s="16" t="s">
        <v>2083</v>
      </c>
      <c r="G945" s="16">
        <v>6</v>
      </c>
    </row>
    <row r="946" spans="5:7" x14ac:dyDescent="0.25">
      <c r="E946" s="16" t="s">
        <v>538</v>
      </c>
      <c r="F946" s="16" t="s">
        <v>2084</v>
      </c>
      <c r="G946" s="16">
        <v>6</v>
      </c>
    </row>
    <row r="947" spans="5:7" x14ac:dyDescent="0.25">
      <c r="E947" s="16" t="s">
        <v>563</v>
      </c>
      <c r="F947" s="16" t="s">
        <v>2085</v>
      </c>
      <c r="G947" s="16">
        <v>6</v>
      </c>
    </row>
    <row r="948" spans="5:7" x14ac:dyDescent="0.25">
      <c r="E948" s="16" t="s">
        <v>587</v>
      </c>
      <c r="F948" s="16" t="s">
        <v>2086</v>
      </c>
      <c r="G948" s="16">
        <v>6</v>
      </c>
    </row>
    <row r="949" spans="5:7" x14ac:dyDescent="0.25">
      <c r="E949" s="16" t="s">
        <v>610</v>
      </c>
      <c r="F949" s="16" t="s">
        <v>2087</v>
      </c>
      <c r="G949" s="16">
        <v>6</v>
      </c>
    </row>
    <row r="950" spans="5:7" x14ac:dyDescent="0.25">
      <c r="E950" s="16" t="s">
        <v>632</v>
      </c>
      <c r="F950" s="16" t="s">
        <v>2088</v>
      </c>
      <c r="G950" s="16">
        <v>6</v>
      </c>
    </row>
    <row r="951" spans="5:7" x14ac:dyDescent="0.25">
      <c r="E951" s="16" t="s">
        <v>653</v>
      </c>
      <c r="F951" s="16" t="s">
        <v>2089</v>
      </c>
      <c r="G951" s="16">
        <v>6</v>
      </c>
    </row>
    <row r="952" spans="5:7" x14ac:dyDescent="0.25">
      <c r="E952" s="16" t="s">
        <v>674</v>
      </c>
      <c r="F952" s="16" t="s">
        <v>2090</v>
      </c>
      <c r="G952" s="16">
        <v>6</v>
      </c>
    </row>
    <row r="953" spans="5:7" x14ac:dyDescent="0.25">
      <c r="E953" s="16" t="s">
        <v>696</v>
      </c>
      <c r="F953" s="16" t="s">
        <v>2091</v>
      </c>
      <c r="G953" s="16">
        <v>6</v>
      </c>
    </row>
    <row r="954" spans="5:7" x14ac:dyDescent="0.25">
      <c r="E954" s="16" t="s">
        <v>716</v>
      </c>
      <c r="F954" s="16" t="s">
        <v>2092</v>
      </c>
      <c r="G954" s="16">
        <v>6</v>
      </c>
    </row>
    <row r="955" spans="5:7" x14ac:dyDescent="0.25">
      <c r="E955" s="16" t="s">
        <v>736</v>
      </c>
      <c r="F955" s="16" t="s">
        <v>2093</v>
      </c>
      <c r="G955" s="16">
        <v>6</v>
      </c>
    </row>
    <row r="956" spans="5:7" x14ac:dyDescent="0.25">
      <c r="E956" s="16" t="s">
        <v>756</v>
      </c>
      <c r="F956" s="16" t="s">
        <v>2094</v>
      </c>
      <c r="G956" s="16">
        <v>6</v>
      </c>
    </row>
    <row r="957" spans="5:7" x14ac:dyDescent="0.25">
      <c r="E957" s="16" t="s">
        <v>777</v>
      </c>
      <c r="F957" s="16" t="s">
        <v>2095</v>
      </c>
      <c r="G957" s="16">
        <v>6</v>
      </c>
    </row>
    <row r="958" spans="5:7" x14ac:dyDescent="0.25">
      <c r="E958" s="16" t="s">
        <v>796</v>
      </c>
      <c r="F958" s="16" t="s">
        <v>2096</v>
      </c>
      <c r="G958" s="16">
        <v>6</v>
      </c>
    </row>
    <row r="959" spans="5:7" x14ac:dyDescent="0.25">
      <c r="E959" s="16" t="s">
        <v>815</v>
      </c>
      <c r="F959" s="16" t="s">
        <v>2097</v>
      </c>
      <c r="G959" s="16">
        <v>6</v>
      </c>
    </row>
    <row r="960" spans="5:7" x14ac:dyDescent="0.25">
      <c r="E960" s="16" t="s">
        <v>833</v>
      </c>
      <c r="F960" s="16" t="s">
        <v>2098</v>
      </c>
      <c r="G960" s="16">
        <v>6</v>
      </c>
    </row>
    <row r="961" spans="5:7" x14ac:dyDescent="0.25">
      <c r="E961" s="16" t="s">
        <v>239</v>
      </c>
      <c r="F961" s="16" t="s">
        <v>2099</v>
      </c>
      <c r="G961" s="16">
        <v>1</v>
      </c>
    </row>
    <row r="962" spans="5:7" x14ac:dyDescent="0.25">
      <c r="E962" s="16" t="s">
        <v>270</v>
      </c>
      <c r="F962" s="16" t="s">
        <v>2100</v>
      </c>
      <c r="G962" s="16">
        <v>6</v>
      </c>
    </row>
    <row r="963" spans="5:7" x14ac:dyDescent="0.25">
      <c r="E963" s="16" t="s">
        <v>299</v>
      </c>
      <c r="F963" s="16" t="s">
        <v>2101</v>
      </c>
      <c r="G963" s="16">
        <v>6</v>
      </c>
    </row>
    <row r="964" spans="5:7" x14ac:dyDescent="0.25">
      <c r="E964" s="16" t="s">
        <v>328</v>
      </c>
      <c r="F964" s="16" t="s">
        <v>2102</v>
      </c>
      <c r="G964" s="16">
        <v>6</v>
      </c>
    </row>
    <row r="965" spans="5:7" x14ac:dyDescent="0.25">
      <c r="E965" s="16" t="s">
        <v>355</v>
      </c>
      <c r="F965" s="16" t="s">
        <v>2103</v>
      </c>
      <c r="G965" s="16">
        <v>6</v>
      </c>
    </row>
    <row r="966" spans="5:7" x14ac:dyDescent="0.25">
      <c r="E966" s="16" t="s">
        <v>382</v>
      </c>
      <c r="F966" s="16" t="s">
        <v>2104</v>
      </c>
      <c r="G966" s="16">
        <v>6</v>
      </c>
    </row>
    <row r="967" spans="5:7" x14ac:dyDescent="0.25">
      <c r="E967" s="16" t="s">
        <v>409</v>
      </c>
      <c r="F967" s="16" t="s">
        <v>2105</v>
      </c>
      <c r="G967" s="16">
        <v>6</v>
      </c>
    </row>
    <row r="968" spans="5:7" x14ac:dyDescent="0.25">
      <c r="E968" s="16" t="s">
        <v>435</v>
      </c>
      <c r="F968" s="16" t="s">
        <v>2106</v>
      </c>
      <c r="G968" s="16">
        <v>6</v>
      </c>
    </row>
    <row r="969" spans="5:7" x14ac:dyDescent="0.25">
      <c r="E969" s="16" t="s">
        <v>461</v>
      </c>
      <c r="F969" s="16" t="s">
        <v>2107</v>
      </c>
      <c r="G969" s="16">
        <v>6</v>
      </c>
    </row>
    <row r="970" spans="5:7" x14ac:dyDescent="0.25">
      <c r="E970" s="16" t="s">
        <v>487</v>
      </c>
      <c r="F970" s="16" t="s">
        <v>2108</v>
      </c>
      <c r="G970" s="16">
        <v>6</v>
      </c>
    </row>
    <row r="971" spans="5:7" x14ac:dyDescent="0.25">
      <c r="E971" s="16" t="s">
        <v>513</v>
      </c>
      <c r="F971" s="16" t="s">
        <v>2109</v>
      </c>
      <c r="G971" s="16">
        <v>6</v>
      </c>
    </row>
    <row r="972" spans="5:7" x14ac:dyDescent="0.25">
      <c r="E972" s="16" t="s">
        <v>539</v>
      </c>
      <c r="F972" s="16" t="s">
        <v>2110</v>
      </c>
      <c r="G972" s="16">
        <v>6</v>
      </c>
    </row>
    <row r="973" spans="5:7" x14ac:dyDescent="0.25">
      <c r="E973" s="16" t="s">
        <v>564</v>
      </c>
      <c r="F973" s="16" t="s">
        <v>2111</v>
      </c>
      <c r="G973" s="16">
        <v>6</v>
      </c>
    </row>
    <row r="974" spans="5:7" x14ac:dyDescent="0.25">
      <c r="E974" s="16" t="s">
        <v>588</v>
      </c>
      <c r="F974" s="16" t="s">
        <v>2112</v>
      </c>
      <c r="G974" s="16">
        <v>6</v>
      </c>
    </row>
    <row r="975" spans="5:7" x14ac:dyDescent="0.25">
      <c r="E975" s="16" t="s">
        <v>611</v>
      </c>
      <c r="F975" s="16" t="s">
        <v>2113</v>
      </c>
      <c r="G975" s="16">
        <v>6</v>
      </c>
    </row>
    <row r="976" spans="5:7" x14ac:dyDescent="0.25">
      <c r="E976" s="16" t="s">
        <v>633</v>
      </c>
      <c r="F976" s="16" t="s">
        <v>2114</v>
      </c>
      <c r="G976" s="16">
        <v>4</v>
      </c>
    </row>
    <row r="977" spans="5:7" x14ac:dyDescent="0.25">
      <c r="E977" s="16" t="s">
        <v>654</v>
      </c>
      <c r="F977" s="16" t="s">
        <v>2115</v>
      </c>
      <c r="G977" s="16">
        <v>6</v>
      </c>
    </row>
    <row r="978" spans="5:7" x14ac:dyDescent="0.25">
      <c r="E978" s="16" t="s">
        <v>675</v>
      </c>
      <c r="F978" s="16" t="s">
        <v>2116</v>
      </c>
      <c r="G978" s="16">
        <v>6</v>
      </c>
    </row>
    <row r="979" spans="5:7" x14ac:dyDescent="0.25">
      <c r="E979" s="16" t="s">
        <v>697</v>
      </c>
      <c r="F979" s="16" t="s">
        <v>2117</v>
      </c>
      <c r="G979" s="16">
        <v>6</v>
      </c>
    </row>
    <row r="980" spans="5:7" x14ac:dyDescent="0.25">
      <c r="E980" s="16" t="s">
        <v>717</v>
      </c>
      <c r="F980" s="16" t="s">
        <v>2118</v>
      </c>
      <c r="G980" s="16">
        <v>6</v>
      </c>
    </row>
    <row r="981" spans="5:7" x14ac:dyDescent="0.25">
      <c r="E981" s="16" t="s">
        <v>737</v>
      </c>
      <c r="F981" s="16" t="s">
        <v>2119</v>
      </c>
      <c r="G981" s="16">
        <v>6</v>
      </c>
    </row>
    <row r="982" spans="5:7" x14ac:dyDescent="0.25">
      <c r="E982" s="16" t="s">
        <v>757</v>
      </c>
      <c r="F982" s="16" t="s">
        <v>2120</v>
      </c>
      <c r="G982" s="16">
        <v>6</v>
      </c>
    </row>
    <row r="983" spans="5:7" x14ac:dyDescent="0.25">
      <c r="E983" s="16" t="s">
        <v>778</v>
      </c>
      <c r="F983" s="16" t="s">
        <v>2121</v>
      </c>
      <c r="G983" s="16">
        <v>6</v>
      </c>
    </row>
    <row r="984" spans="5:7" x14ac:dyDescent="0.25">
      <c r="E984" s="16" t="s">
        <v>797</v>
      </c>
      <c r="F984" s="16" t="s">
        <v>2122</v>
      </c>
      <c r="G984" s="16">
        <v>6</v>
      </c>
    </row>
    <row r="985" spans="5:7" x14ac:dyDescent="0.25">
      <c r="E985" s="16" t="s">
        <v>816</v>
      </c>
      <c r="F985" s="16" t="s">
        <v>2123</v>
      </c>
      <c r="G985" s="16">
        <v>6</v>
      </c>
    </row>
    <row r="986" spans="5:7" x14ac:dyDescent="0.25">
      <c r="E986" s="16" t="s">
        <v>834</v>
      </c>
      <c r="F986" s="16" t="s">
        <v>2124</v>
      </c>
      <c r="G986" s="16">
        <v>6</v>
      </c>
    </row>
    <row r="987" spans="5:7" x14ac:dyDescent="0.25">
      <c r="E987" s="16" t="s">
        <v>852</v>
      </c>
      <c r="F987" s="16" t="s">
        <v>2125</v>
      </c>
      <c r="G987" s="16">
        <v>5</v>
      </c>
    </row>
    <row r="988" spans="5:7" x14ac:dyDescent="0.25">
      <c r="E988" s="16" t="s">
        <v>868</v>
      </c>
      <c r="F988" s="16" t="s">
        <v>2126</v>
      </c>
      <c r="G988" s="16">
        <v>6</v>
      </c>
    </row>
    <row r="989" spans="5:7" x14ac:dyDescent="0.25">
      <c r="E989" s="16" t="s">
        <v>884</v>
      </c>
      <c r="F989" s="16" t="s">
        <v>2127</v>
      </c>
      <c r="G989" s="16">
        <v>6</v>
      </c>
    </row>
    <row r="990" spans="5:7" x14ac:dyDescent="0.25">
      <c r="E990" s="16" t="s">
        <v>899</v>
      </c>
      <c r="F990" s="16" t="s">
        <v>2128</v>
      </c>
      <c r="G990" s="16">
        <v>6</v>
      </c>
    </row>
    <row r="991" spans="5:7" x14ac:dyDescent="0.25">
      <c r="E991" s="16" t="s">
        <v>912</v>
      </c>
      <c r="F991" s="16" t="s">
        <v>2129</v>
      </c>
      <c r="G991" s="16">
        <v>6</v>
      </c>
    </row>
    <row r="992" spans="5:7" x14ac:dyDescent="0.25">
      <c r="E992" s="16" t="s">
        <v>924</v>
      </c>
      <c r="F992" s="16" t="s">
        <v>2130</v>
      </c>
      <c r="G992" s="16">
        <v>6</v>
      </c>
    </row>
    <row r="993" spans="5:7" x14ac:dyDescent="0.25">
      <c r="E993" s="16" t="s">
        <v>936</v>
      </c>
      <c r="F993" s="16" t="s">
        <v>2131</v>
      </c>
      <c r="G993" s="16">
        <v>6</v>
      </c>
    </row>
    <row r="994" spans="5:7" x14ac:dyDescent="0.25">
      <c r="E994" s="16" t="s">
        <v>948</v>
      </c>
      <c r="F994" s="16" t="s">
        <v>2132</v>
      </c>
      <c r="G994" s="16">
        <v>6</v>
      </c>
    </row>
    <row r="995" spans="5:7" x14ac:dyDescent="0.25">
      <c r="E995" s="16" t="s">
        <v>961</v>
      </c>
      <c r="F995" s="16" t="s">
        <v>2133</v>
      </c>
      <c r="G995" s="16">
        <v>6</v>
      </c>
    </row>
    <row r="996" spans="5:7" x14ac:dyDescent="0.25">
      <c r="E996" s="16" t="s">
        <v>973</v>
      </c>
      <c r="F996" s="16" t="s">
        <v>2134</v>
      </c>
      <c r="G996" s="16">
        <v>6</v>
      </c>
    </row>
    <row r="997" spans="5:7" x14ac:dyDescent="0.25">
      <c r="E997" s="16" t="s">
        <v>985</v>
      </c>
      <c r="F997" s="16" t="s">
        <v>2135</v>
      </c>
      <c r="G997" s="16">
        <v>6</v>
      </c>
    </row>
    <row r="998" spans="5:7" x14ac:dyDescent="0.25">
      <c r="E998" s="16" t="s">
        <v>997</v>
      </c>
      <c r="F998" s="16" t="s">
        <v>2136</v>
      </c>
      <c r="G998" s="16">
        <v>6</v>
      </c>
    </row>
    <row r="999" spans="5:7" x14ac:dyDescent="0.25">
      <c r="E999" s="16" t="s">
        <v>1008</v>
      </c>
      <c r="F999" s="16" t="s">
        <v>2137</v>
      </c>
      <c r="G999" s="16">
        <v>6</v>
      </c>
    </row>
    <row r="1000" spans="5:7" x14ac:dyDescent="0.25">
      <c r="E1000" s="16" t="s">
        <v>1019</v>
      </c>
      <c r="F1000" s="16" t="s">
        <v>2138</v>
      </c>
      <c r="G1000" s="16">
        <v>6</v>
      </c>
    </row>
    <row r="1001" spans="5:7" x14ac:dyDescent="0.25">
      <c r="E1001" s="16" t="s">
        <v>1028</v>
      </c>
      <c r="F1001" s="16" t="s">
        <v>2139</v>
      </c>
      <c r="G1001" s="16">
        <v>6</v>
      </c>
    </row>
    <row r="1002" spans="5:7" x14ac:dyDescent="0.25">
      <c r="E1002" s="16" t="s">
        <v>1037</v>
      </c>
      <c r="F1002" s="16" t="s">
        <v>2140</v>
      </c>
      <c r="G1002" s="16">
        <v>6</v>
      </c>
    </row>
    <row r="1003" spans="5:7" x14ac:dyDescent="0.25">
      <c r="E1003" s="16" t="s">
        <v>1045</v>
      </c>
      <c r="F1003" s="16" t="s">
        <v>2141</v>
      </c>
      <c r="G1003" s="16">
        <v>6</v>
      </c>
    </row>
    <row r="1004" spans="5:7" x14ac:dyDescent="0.25">
      <c r="E1004" s="16" t="s">
        <v>1052</v>
      </c>
      <c r="F1004" s="16" t="s">
        <v>2142</v>
      </c>
      <c r="G1004" s="16">
        <v>6</v>
      </c>
    </row>
    <row r="1005" spans="5:7" x14ac:dyDescent="0.25">
      <c r="E1005" s="16" t="s">
        <v>1059</v>
      </c>
      <c r="F1005" s="16" t="s">
        <v>2143</v>
      </c>
      <c r="G1005" s="16">
        <v>6</v>
      </c>
    </row>
    <row r="1006" spans="5:7" x14ac:dyDescent="0.25">
      <c r="E1006" s="16" t="s">
        <v>1066</v>
      </c>
      <c r="F1006" s="16" t="s">
        <v>2144</v>
      </c>
      <c r="G1006" s="16">
        <v>6</v>
      </c>
    </row>
    <row r="1007" spans="5:7" x14ac:dyDescent="0.25">
      <c r="E1007" s="16" t="s">
        <v>1072</v>
      </c>
      <c r="F1007" s="16" t="s">
        <v>2145</v>
      </c>
      <c r="G1007" s="16">
        <v>6</v>
      </c>
    </row>
    <row r="1008" spans="5:7" x14ac:dyDescent="0.25">
      <c r="E1008" s="16" t="s">
        <v>240</v>
      </c>
      <c r="F1008" s="16" t="s">
        <v>2146</v>
      </c>
      <c r="G1008" s="16" t="s">
        <v>31</v>
      </c>
    </row>
    <row r="1009" spans="5:7" x14ac:dyDescent="0.25">
      <c r="E1009" s="16" t="s">
        <v>271</v>
      </c>
      <c r="F1009" s="16" t="s">
        <v>2147</v>
      </c>
      <c r="G1009" s="16">
        <v>6</v>
      </c>
    </row>
    <row r="1010" spans="5:7" x14ac:dyDescent="0.25">
      <c r="E1010" s="16" t="s">
        <v>300</v>
      </c>
      <c r="F1010" s="16" t="s">
        <v>2148</v>
      </c>
      <c r="G1010" s="16">
        <v>6</v>
      </c>
    </row>
    <row r="1011" spans="5:7" x14ac:dyDescent="0.25">
      <c r="E1011" s="16" t="s">
        <v>329</v>
      </c>
      <c r="F1011" s="16" t="s">
        <v>2149</v>
      </c>
      <c r="G1011" s="16">
        <v>6</v>
      </c>
    </row>
    <row r="1012" spans="5:7" x14ac:dyDescent="0.25">
      <c r="E1012" s="16" t="s">
        <v>356</v>
      </c>
      <c r="F1012" s="16" t="s">
        <v>2150</v>
      </c>
      <c r="G1012" s="16">
        <v>6</v>
      </c>
    </row>
    <row r="1013" spans="5:7" x14ac:dyDescent="0.25">
      <c r="E1013" s="16" t="s">
        <v>383</v>
      </c>
      <c r="F1013" s="16" t="s">
        <v>2151</v>
      </c>
      <c r="G1013" s="16">
        <v>6</v>
      </c>
    </row>
    <row r="1014" spans="5:7" x14ac:dyDescent="0.25">
      <c r="E1014" s="16" t="s">
        <v>410</v>
      </c>
      <c r="F1014" s="16" t="s">
        <v>2152</v>
      </c>
      <c r="G1014" s="16">
        <v>1</v>
      </c>
    </row>
    <row r="1015" spans="5:7" x14ac:dyDescent="0.25">
      <c r="E1015" s="16" t="s">
        <v>436</v>
      </c>
      <c r="F1015" s="16" t="s">
        <v>2153</v>
      </c>
      <c r="G1015" s="16">
        <v>3</v>
      </c>
    </row>
    <row r="1016" spans="5:7" x14ac:dyDescent="0.25">
      <c r="E1016" s="16" t="s">
        <v>462</v>
      </c>
      <c r="F1016" s="16" t="s">
        <v>2154</v>
      </c>
      <c r="G1016" s="16">
        <v>6</v>
      </c>
    </row>
    <row r="1017" spans="5:7" x14ac:dyDescent="0.25">
      <c r="E1017" s="16" t="s">
        <v>488</v>
      </c>
      <c r="F1017" s="16" t="s">
        <v>2155</v>
      </c>
      <c r="G1017" s="16">
        <v>6</v>
      </c>
    </row>
    <row r="1018" spans="5:7" x14ac:dyDescent="0.25">
      <c r="E1018" s="16" t="s">
        <v>514</v>
      </c>
      <c r="F1018" s="16" t="s">
        <v>2156</v>
      </c>
      <c r="G1018" s="16">
        <v>6</v>
      </c>
    </row>
    <row r="1019" spans="5:7" x14ac:dyDescent="0.25">
      <c r="E1019" s="16" t="s">
        <v>540</v>
      </c>
      <c r="F1019" s="16" t="s">
        <v>2157</v>
      </c>
      <c r="G1019" s="16">
        <v>3</v>
      </c>
    </row>
    <row r="1020" spans="5:7" x14ac:dyDescent="0.25">
      <c r="E1020" s="16" t="s">
        <v>565</v>
      </c>
      <c r="F1020" s="16" t="s">
        <v>2158</v>
      </c>
      <c r="G1020" s="16">
        <v>3</v>
      </c>
    </row>
    <row r="1021" spans="5:7" x14ac:dyDescent="0.25">
      <c r="E1021" s="16" t="s">
        <v>589</v>
      </c>
      <c r="F1021" s="16" t="s">
        <v>2159</v>
      </c>
      <c r="G1021" s="16">
        <v>6</v>
      </c>
    </row>
    <row r="1022" spans="5:7" x14ac:dyDescent="0.25">
      <c r="E1022" s="16" t="s">
        <v>612</v>
      </c>
      <c r="F1022" s="16" t="s">
        <v>2160</v>
      </c>
      <c r="G1022" s="16">
        <v>6</v>
      </c>
    </row>
    <row r="1023" spans="5:7" x14ac:dyDescent="0.25">
      <c r="E1023" s="16" t="s">
        <v>634</v>
      </c>
      <c r="F1023" s="16" t="s">
        <v>2161</v>
      </c>
      <c r="G1023" s="16">
        <v>6</v>
      </c>
    </row>
    <row r="1024" spans="5:7" x14ac:dyDescent="0.25">
      <c r="E1024" s="16" t="s">
        <v>655</v>
      </c>
      <c r="F1024" s="16" t="s">
        <v>2162</v>
      </c>
      <c r="G1024" s="16">
        <v>6</v>
      </c>
    </row>
    <row r="1025" spans="5:7" x14ac:dyDescent="0.25">
      <c r="E1025" s="16" t="s">
        <v>676</v>
      </c>
      <c r="F1025" s="16" t="s">
        <v>2163</v>
      </c>
      <c r="G1025" s="16">
        <v>6</v>
      </c>
    </row>
    <row r="1026" spans="5:7" x14ac:dyDescent="0.25">
      <c r="E1026" s="16" t="s">
        <v>698</v>
      </c>
      <c r="F1026" s="16" t="s">
        <v>2164</v>
      </c>
      <c r="G1026" s="16">
        <v>6</v>
      </c>
    </row>
    <row r="1027" spans="5:7" x14ac:dyDescent="0.25">
      <c r="E1027" s="16" t="s">
        <v>718</v>
      </c>
      <c r="F1027" s="16" t="s">
        <v>2165</v>
      </c>
      <c r="G1027" s="16">
        <v>6</v>
      </c>
    </row>
    <row r="1028" spans="5:7" x14ac:dyDescent="0.25">
      <c r="E1028" s="16" t="s">
        <v>738</v>
      </c>
      <c r="F1028" s="16" t="s">
        <v>2166</v>
      </c>
      <c r="G1028" s="16">
        <v>6</v>
      </c>
    </row>
    <row r="1029" spans="5:7" x14ac:dyDescent="0.25">
      <c r="E1029" s="16" t="s">
        <v>758</v>
      </c>
      <c r="F1029" s="16" t="s">
        <v>2167</v>
      </c>
      <c r="G1029" s="16">
        <v>4</v>
      </c>
    </row>
    <row r="1030" spans="5:7" x14ac:dyDescent="0.25">
      <c r="E1030" s="16" t="s">
        <v>779</v>
      </c>
      <c r="F1030" s="16" t="s">
        <v>2168</v>
      </c>
      <c r="G1030" s="16">
        <v>6</v>
      </c>
    </row>
    <row r="1031" spans="5:7" x14ac:dyDescent="0.25">
      <c r="E1031" s="16" t="s">
        <v>798</v>
      </c>
      <c r="F1031" s="16" t="s">
        <v>2169</v>
      </c>
      <c r="G1031" s="16">
        <v>6</v>
      </c>
    </row>
    <row r="1032" spans="5:7" x14ac:dyDescent="0.25">
      <c r="E1032" s="16" t="s">
        <v>817</v>
      </c>
      <c r="F1032" s="16" t="s">
        <v>2170</v>
      </c>
      <c r="G1032" s="16">
        <v>6</v>
      </c>
    </row>
    <row r="1033" spans="5:7" x14ac:dyDescent="0.25">
      <c r="E1033" s="16" t="s">
        <v>835</v>
      </c>
      <c r="F1033" s="16" t="s">
        <v>2171</v>
      </c>
      <c r="G1033" s="16">
        <v>6</v>
      </c>
    </row>
    <row r="1034" spans="5:7" x14ac:dyDescent="0.25">
      <c r="E1034" s="16" t="s">
        <v>853</v>
      </c>
      <c r="F1034" s="16" t="s">
        <v>2172</v>
      </c>
      <c r="G1034" s="16">
        <v>1</v>
      </c>
    </row>
    <row r="1035" spans="5:7" x14ac:dyDescent="0.25">
      <c r="E1035" s="16" t="s">
        <v>869</v>
      </c>
      <c r="F1035" s="16" t="s">
        <v>2173</v>
      </c>
      <c r="G1035" s="16">
        <v>6</v>
      </c>
    </row>
    <row r="1036" spans="5:7" x14ac:dyDescent="0.25">
      <c r="E1036" s="16" t="s">
        <v>885</v>
      </c>
      <c r="F1036" s="16" t="s">
        <v>2174</v>
      </c>
      <c r="G1036" s="16">
        <v>6</v>
      </c>
    </row>
    <row r="1037" spans="5:7" x14ac:dyDescent="0.25">
      <c r="E1037" s="16" t="s">
        <v>900</v>
      </c>
      <c r="F1037" s="16" t="s">
        <v>2175</v>
      </c>
      <c r="G1037" s="16">
        <v>6</v>
      </c>
    </row>
    <row r="1038" spans="5:7" x14ac:dyDescent="0.25">
      <c r="E1038" s="16" t="s">
        <v>913</v>
      </c>
      <c r="F1038" s="16" t="s">
        <v>2176</v>
      </c>
      <c r="G1038" s="16">
        <v>6</v>
      </c>
    </row>
    <row r="1039" spans="5:7" x14ac:dyDescent="0.25">
      <c r="E1039" s="16" t="s">
        <v>925</v>
      </c>
      <c r="F1039" s="16" t="s">
        <v>2177</v>
      </c>
      <c r="G1039" s="16">
        <v>6</v>
      </c>
    </row>
    <row r="1040" spans="5:7" x14ac:dyDescent="0.25">
      <c r="E1040" s="16" t="s">
        <v>937</v>
      </c>
      <c r="F1040" s="16" t="s">
        <v>2178</v>
      </c>
      <c r="G1040" s="16">
        <v>6</v>
      </c>
    </row>
    <row r="1041" spans="5:7" x14ac:dyDescent="0.25">
      <c r="E1041" s="16" t="s">
        <v>949</v>
      </c>
      <c r="F1041" s="16" t="s">
        <v>2179</v>
      </c>
      <c r="G1041" s="16">
        <v>6</v>
      </c>
    </row>
    <row r="1042" spans="5:7" x14ac:dyDescent="0.25">
      <c r="E1042" s="16" t="s">
        <v>962</v>
      </c>
      <c r="F1042" s="16" t="s">
        <v>2180</v>
      </c>
      <c r="G1042" s="16">
        <v>6</v>
      </c>
    </row>
    <row r="1043" spans="5:7" x14ac:dyDescent="0.25">
      <c r="E1043" s="16" t="s">
        <v>974</v>
      </c>
      <c r="F1043" s="16" t="s">
        <v>2181</v>
      </c>
      <c r="G1043" s="16">
        <v>3</v>
      </c>
    </row>
    <row r="1044" spans="5:7" x14ac:dyDescent="0.25">
      <c r="E1044" s="16" t="s">
        <v>986</v>
      </c>
      <c r="F1044" s="16" t="s">
        <v>2182</v>
      </c>
      <c r="G1044" s="16">
        <v>6</v>
      </c>
    </row>
    <row r="1045" spans="5:7" x14ac:dyDescent="0.25">
      <c r="E1045" s="16" t="s">
        <v>998</v>
      </c>
      <c r="F1045" s="16" t="s">
        <v>2183</v>
      </c>
      <c r="G1045" s="16">
        <v>6</v>
      </c>
    </row>
    <row r="1046" spans="5:7" x14ac:dyDescent="0.25">
      <c r="E1046" s="16" t="s">
        <v>1009</v>
      </c>
      <c r="F1046" s="16" t="s">
        <v>2184</v>
      </c>
      <c r="G1046" s="16">
        <v>6</v>
      </c>
    </row>
    <row r="1047" spans="5:7" x14ac:dyDescent="0.25">
      <c r="E1047" s="16" t="s">
        <v>1020</v>
      </c>
      <c r="F1047" s="16" t="s">
        <v>2185</v>
      </c>
      <c r="G1047" s="16">
        <v>6</v>
      </c>
    </row>
    <row r="1048" spans="5:7" x14ac:dyDescent="0.25">
      <c r="E1048" s="16" t="s">
        <v>1029</v>
      </c>
      <c r="F1048" s="16" t="s">
        <v>2186</v>
      </c>
      <c r="G1048" s="16">
        <v>1</v>
      </c>
    </row>
    <row r="1049" spans="5:7" x14ac:dyDescent="0.25">
      <c r="E1049" s="16" t="s">
        <v>1038</v>
      </c>
      <c r="F1049" s="16" t="s">
        <v>2187</v>
      </c>
      <c r="G1049" s="16">
        <v>5</v>
      </c>
    </row>
    <row r="1050" spans="5:7" x14ac:dyDescent="0.25">
      <c r="E1050" s="16" t="s">
        <v>212</v>
      </c>
      <c r="F1050" s="16" t="s">
        <v>2188</v>
      </c>
      <c r="G1050" s="16">
        <v>4</v>
      </c>
    </row>
    <row r="1051" spans="5:7" x14ac:dyDescent="0.25">
      <c r="E1051" s="16" t="s">
        <v>245</v>
      </c>
      <c r="F1051" s="16" t="s">
        <v>2189</v>
      </c>
      <c r="G1051" s="16">
        <v>6</v>
      </c>
    </row>
    <row r="1052" spans="5:7" x14ac:dyDescent="0.25">
      <c r="E1052" s="16" t="s">
        <v>275</v>
      </c>
      <c r="F1052" s="16" t="s">
        <v>2190</v>
      </c>
      <c r="G1052" s="16">
        <v>6</v>
      </c>
    </row>
    <row r="1053" spans="5:7" x14ac:dyDescent="0.25">
      <c r="E1053" s="16" t="s">
        <v>304</v>
      </c>
      <c r="F1053" s="16" t="s">
        <v>2191</v>
      </c>
      <c r="G1053" s="16">
        <v>6</v>
      </c>
    </row>
    <row r="1054" spans="5:7" x14ac:dyDescent="0.25">
      <c r="E1054" s="16" t="s">
        <v>332</v>
      </c>
      <c r="F1054" s="16" t="s">
        <v>2192</v>
      </c>
      <c r="G1054" s="16">
        <v>6</v>
      </c>
    </row>
    <row r="1055" spans="5:7" x14ac:dyDescent="0.25">
      <c r="E1055" s="16" t="s">
        <v>359</v>
      </c>
      <c r="F1055" s="16" t="s">
        <v>2193</v>
      </c>
      <c r="G1055" s="16">
        <v>6</v>
      </c>
    </row>
    <row r="1056" spans="5:7" x14ac:dyDescent="0.25">
      <c r="E1056" s="16" t="s">
        <v>386</v>
      </c>
      <c r="F1056" s="16" t="s">
        <v>2194</v>
      </c>
      <c r="G1056" s="16">
        <v>6</v>
      </c>
    </row>
    <row r="1057" spans="5:7" x14ac:dyDescent="0.25">
      <c r="E1057" s="16" t="s">
        <v>220</v>
      </c>
      <c r="F1057" s="16" t="s">
        <v>2195</v>
      </c>
      <c r="G1057" s="16">
        <v>3</v>
      </c>
    </row>
    <row r="1058" spans="5:7" x14ac:dyDescent="0.25">
      <c r="E1058" s="16" t="s">
        <v>252</v>
      </c>
      <c r="F1058" s="16" t="s">
        <v>2196</v>
      </c>
      <c r="G1058" s="16">
        <v>6</v>
      </c>
    </row>
    <row r="1059" spans="5:7" x14ac:dyDescent="0.25">
      <c r="E1059" s="16" t="s">
        <v>281</v>
      </c>
      <c r="F1059" s="16" t="s">
        <v>2197</v>
      </c>
      <c r="G1059" s="16">
        <v>6</v>
      </c>
    </row>
    <row r="1060" spans="5:7" x14ac:dyDescent="0.25">
      <c r="E1060" s="16" t="s">
        <v>310</v>
      </c>
      <c r="F1060" s="16" t="s">
        <v>2198</v>
      </c>
      <c r="G1060" s="16">
        <v>6</v>
      </c>
    </row>
    <row r="1061" spans="5:7" x14ac:dyDescent="0.25">
      <c r="E1061" s="16" t="s">
        <v>338</v>
      </c>
      <c r="F1061" s="16" t="s">
        <v>2199</v>
      </c>
      <c r="G1061" s="16">
        <v>6</v>
      </c>
    </row>
    <row r="1062" spans="5:7" x14ac:dyDescent="0.25">
      <c r="E1062" s="16" t="s">
        <v>365</v>
      </c>
      <c r="F1062" s="16" t="s">
        <v>2200</v>
      </c>
      <c r="G1062" s="16">
        <v>6</v>
      </c>
    </row>
    <row r="1063" spans="5:7" x14ac:dyDescent="0.25">
      <c r="E1063" s="16" t="s">
        <v>392</v>
      </c>
      <c r="F1063" s="16" t="s">
        <v>2201</v>
      </c>
      <c r="G1063" s="16">
        <v>6</v>
      </c>
    </row>
    <row r="1064" spans="5:7" x14ac:dyDescent="0.25">
      <c r="E1064" s="16" t="s">
        <v>418</v>
      </c>
      <c r="F1064" s="16" t="s">
        <v>2202</v>
      </c>
      <c r="G1064" s="16">
        <v>6</v>
      </c>
    </row>
    <row r="1065" spans="5:7" x14ac:dyDescent="0.25">
      <c r="E1065" s="16" t="s">
        <v>444</v>
      </c>
      <c r="F1065" s="16" t="s">
        <v>2203</v>
      </c>
      <c r="G1065" s="16">
        <v>6</v>
      </c>
    </row>
    <row r="1066" spans="5:7" x14ac:dyDescent="0.25">
      <c r="E1066" s="16" t="s">
        <v>470</v>
      </c>
      <c r="F1066" s="16" t="s">
        <v>2204</v>
      </c>
      <c r="G1066" s="16">
        <v>6</v>
      </c>
    </row>
    <row r="1067" spans="5:7" x14ac:dyDescent="0.25">
      <c r="E1067" s="16" t="s">
        <v>496</v>
      </c>
      <c r="F1067" s="16" t="s">
        <v>2205</v>
      </c>
      <c r="G1067" s="16">
        <v>6</v>
      </c>
    </row>
    <row r="1068" spans="5:7" x14ac:dyDescent="0.25">
      <c r="E1068" s="16" t="s">
        <v>522</v>
      </c>
      <c r="F1068" s="16" t="s">
        <v>2206</v>
      </c>
      <c r="G1068" s="16">
        <v>6</v>
      </c>
    </row>
    <row r="1069" spans="5:7" x14ac:dyDescent="0.25">
      <c r="E1069" s="16" t="s">
        <v>548</v>
      </c>
      <c r="F1069" s="16" t="s">
        <v>2207</v>
      </c>
      <c r="G1069" s="16">
        <v>6</v>
      </c>
    </row>
    <row r="1070" spans="5:7" x14ac:dyDescent="0.25">
      <c r="E1070" s="16" t="s">
        <v>573</v>
      </c>
      <c r="F1070" s="16" t="s">
        <v>2208</v>
      </c>
      <c r="G1070" s="16">
        <v>6</v>
      </c>
    </row>
    <row r="1071" spans="5:7" x14ac:dyDescent="0.25">
      <c r="E1071" s="16" t="s">
        <v>597</v>
      </c>
      <c r="F1071" s="16" t="s">
        <v>2209</v>
      </c>
      <c r="G1071" s="16">
        <v>6</v>
      </c>
    </row>
    <row r="1072" spans="5:7" x14ac:dyDescent="0.25">
      <c r="E1072" s="16" t="s">
        <v>620</v>
      </c>
      <c r="F1072" s="16" t="s">
        <v>2210</v>
      </c>
      <c r="G1072" s="16">
        <v>6</v>
      </c>
    </row>
    <row r="1073" spans="5:7" x14ac:dyDescent="0.25">
      <c r="E1073" s="16" t="s">
        <v>641</v>
      </c>
      <c r="F1073" s="16" t="s">
        <v>2211</v>
      </c>
      <c r="G1073" s="16">
        <v>6</v>
      </c>
    </row>
    <row r="1074" spans="5:7" x14ac:dyDescent="0.25">
      <c r="E1074" s="16" t="s">
        <v>662</v>
      </c>
      <c r="F1074" s="16" t="s">
        <v>2212</v>
      </c>
      <c r="G1074" s="16">
        <v>6</v>
      </c>
    </row>
    <row r="1075" spans="5:7" x14ac:dyDescent="0.25">
      <c r="E1075" s="16" t="s">
        <v>684</v>
      </c>
      <c r="F1075" s="16" t="s">
        <v>2213</v>
      </c>
      <c r="G1075" s="16">
        <v>6</v>
      </c>
    </row>
    <row r="1076" spans="5:7" x14ac:dyDescent="0.25">
      <c r="E1076" s="16" t="s">
        <v>234</v>
      </c>
      <c r="F1076" s="16" t="s">
        <v>2214</v>
      </c>
      <c r="G1076" s="16">
        <v>6</v>
      </c>
    </row>
    <row r="1077" spans="5:7" x14ac:dyDescent="0.25">
      <c r="E1077" s="16" t="s">
        <v>265</v>
      </c>
      <c r="F1077" s="16" t="s">
        <v>2215</v>
      </c>
      <c r="G1077" s="16">
        <v>6</v>
      </c>
    </row>
    <row r="1078" spans="5:7" x14ac:dyDescent="0.25">
      <c r="E1078" s="16" t="s">
        <v>294</v>
      </c>
      <c r="F1078" s="16" t="s">
        <v>2216</v>
      </c>
      <c r="G1078" s="16">
        <v>6</v>
      </c>
    </row>
    <row r="1079" spans="5:7" x14ac:dyDescent="0.25">
      <c r="E1079" s="16" t="s">
        <v>323</v>
      </c>
      <c r="F1079" s="16" t="s">
        <v>2217</v>
      </c>
      <c r="G1079" s="16">
        <v>6</v>
      </c>
    </row>
    <row r="1080" spans="5:7" x14ac:dyDescent="0.25">
      <c r="E1080" s="16" t="s">
        <v>350</v>
      </c>
      <c r="F1080" s="16" t="s">
        <v>2218</v>
      </c>
      <c r="G1080" s="16">
        <v>6</v>
      </c>
    </row>
    <row r="1081" spans="5:7" x14ac:dyDescent="0.25">
      <c r="E1081" s="16" t="s">
        <v>377</v>
      </c>
      <c r="F1081" s="16" t="s">
        <v>2219</v>
      </c>
      <c r="G1081" s="16">
        <v>6</v>
      </c>
    </row>
    <row r="1082" spans="5:7" x14ac:dyDescent="0.25">
      <c r="E1082" s="16" t="s">
        <v>404</v>
      </c>
      <c r="F1082" s="16" t="s">
        <v>2220</v>
      </c>
      <c r="G1082" s="16">
        <v>6</v>
      </c>
    </row>
    <row r="1083" spans="5:7" x14ac:dyDescent="0.25">
      <c r="E1083" s="16" t="s">
        <v>430</v>
      </c>
      <c r="F1083" s="16" t="s">
        <v>2221</v>
      </c>
      <c r="G1083" s="16">
        <v>6</v>
      </c>
    </row>
    <row r="1084" spans="5:7" x14ac:dyDescent="0.25">
      <c r="E1084" s="16" t="s">
        <v>456</v>
      </c>
      <c r="F1084" s="16" t="s">
        <v>2222</v>
      </c>
      <c r="G1084" s="16">
        <v>6</v>
      </c>
    </row>
    <row r="1085" spans="5:7" x14ac:dyDescent="0.25">
      <c r="E1085" s="16" t="s">
        <v>482</v>
      </c>
      <c r="F1085" s="16" t="s">
        <v>2223</v>
      </c>
      <c r="G1085" s="16">
        <v>6</v>
      </c>
    </row>
    <row r="1086" spans="5:7" x14ac:dyDescent="0.25">
      <c r="E1086" s="16" t="s">
        <v>508</v>
      </c>
      <c r="F1086" s="16" t="s">
        <v>2224</v>
      </c>
      <c r="G1086" s="16">
        <v>6</v>
      </c>
    </row>
    <row r="1087" spans="5:7" x14ac:dyDescent="0.25">
      <c r="E1087" s="16" t="s">
        <v>534</v>
      </c>
      <c r="F1087" s="16" t="s">
        <v>2225</v>
      </c>
      <c r="G1087" s="16">
        <v>6</v>
      </c>
    </row>
    <row r="1088" spans="5:7" x14ac:dyDescent="0.25">
      <c r="E1088" s="16" t="s">
        <v>560</v>
      </c>
      <c r="F1088" s="16" t="s">
        <v>2226</v>
      </c>
      <c r="G1088" s="16">
        <v>6</v>
      </c>
    </row>
    <row r="1089" spans="5:7" x14ac:dyDescent="0.25">
      <c r="E1089" s="16" t="s">
        <v>213</v>
      </c>
      <c r="F1089" s="16" t="s">
        <v>2227</v>
      </c>
      <c r="G1089" s="16">
        <v>3</v>
      </c>
    </row>
    <row r="1090" spans="5:7" x14ac:dyDescent="0.25">
      <c r="E1090" s="16" t="s">
        <v>246</v>
      </c>
      <c r="F1090" s="16" t="s">
        <v>2228</v>
      </c>
      <c r="G1090" s="16">
        <v>5</v>
      </c>
    </row>
    <row r="1091" spans="5:7" x14ac:dyDescent="0.25">
      <c r="E1091" s="16" t="s">
        <v>211</v>
      </c>
      <c r="F1091" s="16" t="s">
        <v>2229</v>
      </c>
      <c r="G1091" s="16">
        <v>6</v>
      </c>
    </row>
    <row r="1092" spans="5:7" x14ac:dyDescent="0.25">
      <c r="E1092" s="16" t="s">
        <v>244</v>
      </c>
      <c r="F1092" s="16" t="s">
        <v>2230</v>
      </c>
      <c r="G1092" s="16">
        <v>6</v>
      </c>
    </row>
    <row r="1093" spans="5:7" x14ac:dyDescent="0.25">
      <c r="E1093" s="16" t="s">
        <v>226</v>
      </c>
      <c r="F1093" s="16" t="s">
        <v>2231</v>
      </c>
      <c r="G1093" s="16">
        <v>6</v>
      </c>
    </row>
    <row r="1094" spans="5:7" x14ac:dyDescent="0.25">
      <c r="E1094" s="16" t="s">
        <v>227</v>
      </c>
      <c r="F1094" s="16" t="s">
        <v>2232</v>
      </c>
      <c r="G1094" s="16">
        <v>6</v>
      </c>
    </row>
    <row r="1095" spans="5:7" x14ac:dyDescent="0.25">
      <c r="E1095" s="16" t="s">
        <v>258</v>
      </c>
      <c r="F1095" s="16" t="s">
        <v>2233</v>
      </c>
      <c r="G1095" s="16">
        <v>6</v>
      </c>
    </row>
    <row r="1096" spans="5:7" x14ac:dyDescent="0.25">
      <c r="E1096" s="16" t="s">
        <v>287</v>
      </c>
      <c r="F1096" s="16" t="s">
        <v>2234</v>
      </c>
      <c r="G1096" s="16">
        <v>6</v>
      </c>
    </row>
    <row r="1097" spans="5:7" x14ac:dyDescent="0.25">
      <c r="E1097" s="16" t="s">
        <v>316</v>
      </c>
      <c r="F1097" s="16" t="s">
        <v>2235</v>
      </c>
      <c r="G1097" s="16">
        <v>6</v>
      </c>
    </row>
    <row r="1098" spans="5:7" x14ac:dyDescent="0.25">
      <c r="E1098" s="16" t="s">
        <v>241</v>
      </c>
      <c r="F1098" s="16" t="s">
        <v>2236</v>
      </c>
      <c r="G1098" s="16">
        <v>6</v>
      </c>
    </row>
    <row r="1099" spans="5:7" x14ac:dyDescent="0.25">
      <c r="E1099" s="16" t="s">
        <v>272</v>
      </c>
      <c r="F1099" s="16" t="s">
        <v>2237</v>
      </c>
      <c r="G1099" s="16">
        <v>6</v>
      </c>
    </row>
    <row r="1100" spans="5:7" x14ac:dyDescent="0.25">
      <c r="E1100" s="16" t="s">
        <v>301</v>
      </c>
      <c r="F1100" s="16" t="s">
        <v>2238</v>
      </c>
      <c r="G1100" s="16">
        <v>6</v>
      </c>
    </row>
    <row r="1101" spans="5:7" x14ac:dyDescent="0.25">
      <c r="E1101" s="16" t="s">
        <v>2239</v>
      </c>
      <c r="F1101" s="16" t="s">
        <v>2240</v>
      </c>
      <c r="G1101" s="16">
        <v>4</v>
      </c>
    </row>
    <row r="1102" spans="5:7" x14ac:dyDescent="0.25">
      <c r="E1102" s="16" t="s">
        <v>2241</v>
      </c>
      <c r="F1102" s="16" t="s">
        <v>2242</v>
      </c>
      <c r="G1102" s="16">
        <v>6</v>
      </c>
    </row>
    <row r="1103" spans="5:7" x14ac:dyDescent="0.25">
      <c r="E1103" s="16" t="s">
        <v>2243</v>
      </c>
      <c r="F1103" s="16" t="s">
        <v>2244</v>
      </c>
      <c r="G1103" s="16">
        <v>6</v>
      </c>
    </row>
    <row r="1104" spans="5:7" x14ac:dyDescent="0.25">
      <c r="E1104" s="16" t="s">
        <v>2245</v>
      </c>
      <c r="F1104" s="16" t="s">
        <v>2246</v>
      </c>
      <c r="G1104" s="16">
        <v>6</v>
      </c>
    </row>
    <row r="1107" spans="4:37" x14ac:dyDescent="0.25">
      <c r="D1107" s="13" t="e">
        <f>(IF(#REF!=$E$1107,E1108,IF(#REF!=$F$1107,F1108,IF(#REF!=$G$1107,G1108,IF(#REF!=$H$1107,H1108,IF(#REF!=$I$1107,I1108,IF(#REF!=$J$1107,J1108,IF(#REF!=$K$1107,K1108,IF(#REF!=$L$1107,L1108,IF(#REF!=$M$1107,M1108,IF(#REF!=$N$1107,N1108,IF(#REF!=$O$1107,O1108,IF(#REF!=$P$1107,P1108,IF(#REF!=$Q$1107,Q1108,IF(#REF!=$R$1107,R1108,IF(#REF!=$S$1107,S1108,IF(#REF!=$T$1107,T1108,IF(#REF!=$U$1107,U1108,IF(#REF!=$V$1107,V1108,IF(#REF!=$W$1107,W1108,IF(#REF!=$X$1107,X1108,IF(#REF!=$Y$1107,Y1108,IF(#REF!=$Z$1107,Z1108,IF(#REF!=$AA$1107,AA1108,IF(#REF!=$AB$1107,AB1108,IF(#REF!=$AC$1107,AC1108,IF(#REF!=$AD$1107,AD1108,IF(#REF!=$AE$1107,AE1108,IF(#REF!=$AF$1107,AF1108,IF(#REF!=$AG$1107,AG1108,IF(#REF!=$AH$1107,AH1108,IF(#REF!=$AI$1107,AI1108,IF(#REF!=$AJ$1107,AJ1108,IF(#REF!=$AK$1107,AK1108,))))))))))))))))))))))))))))))))))</f>
        <v>#REF!</v>
      </c>
      <c r="E1107" s="15" t="s">
        <v>32</v>
      </c>
      <c r="F1107" s="15" t="s">
        <v>35</v>
      </c>
      <c r="G1107" s="15" t="s">
        <v>38</v>
      </c>
      <c r="H1107" s="15" t="s">
        <v>204</v>
      </c>
      <c r="I1107" s="15" t="s">
        <v>41</v>
      </c>
      <c r="J1107" s="15" t="s">
        <v>44</v>
      </c>
      <c r="K1107" s="15" t="s">
        <v>47</v>
      </c>
      <c r="L1107" s="15" t="s">
        <v>50</v>
      </c>
      <c r="M1107" s="15" t="s">
        <v>205</v>
      </c>
      <c r="N1107" s="15" t="s">
        <v>53</v>
      </c>
      <c r="O1107" s="15" t="s">
        <v>56</v>
      </c>
      <c r="P1107" s="15" t="s">
        <v>59</v>
      </c>
      <c r="Q1107" s="15" t="s">
        <v>62</v>
      </c>
      <c r="R1107" s="15" t="s">
        <v>65</v>
      </c>
      <c r="S1107" s="15" t="s">
        <v>68</v>
      </c>
      <c r="T1107" s="15" t="s">
        <v>71</v>
      </c>
      <c r="U1107" s="15" t="s">
        <v>74</v>
      </c>
      <c r="V1107" s="15" t="s">
        <v>80</v>
      </c>
      <c r="W1107" s="15" t="s">
        <v>206</v>
      </c>
      <c r="X1107" s="15" t="s">
        <v>77</v>
      </c>
      <c r="Y1107" s="15" t="s">
        <v>83</v>
      </c>
      <c r="Z1107" s="15" t="s">
        <v>86</v>
      </c>
      <c r="AA1107" s="15" t="s">
        <v>89</v>
      </c>
      <c r="AB1107" s="15" t="s">
        <v>207</v>
      </c>
      <c r="AC1107" s="15" t="s">
        <v>92</v>
      </c>
      <c r="AD1107" s="15" t="s">
        <v>95</v>
      </c>
      <c r="AE1107" s="15" t="s">
        <v>98</v>
      </c>
      <c r="AF1107" s="15" t="s">
        <v>100</v>
      </c>
      <c r="AG1107" s="15" t="s">
        <v>102</v>
      </c>
      <c r="AH1107" s="15" t="s">
        <v>104</v>
      </c>
      <c r="AI1107" s="15" t="s">
        <v>208</v>
      </c>
      <c r="AJ1107" s="15" t="s">
        <v>106</v>
      </c>
      <c r="AK1107" s="15" t="s">
        <v>2263</v>
      </c>
    </row>
    <row r="1108" spans="4:37" x14ac:dyDescent="0.25">
      <c r="D1108" s="13" t="e">
        <f>(IF(#REF!=$E$1107,E1109,IF(#REF!=$F$1107,F1109,IF(#REF!=$G$1107,G1109,IF(#REF!=$H$1107,H1109,IF(#REF!=$I$1107,I1109,IF(#REF!=$J$1107,J1109,IF(#REF!=$K$1107,K1109,IF(#REF!=$L$1107,L1109,IF(#REF!=$M$1107,M1109,IF(#REF!=$N$1107,N1109,IF(#REF!=$O$1107,O1109,IF(#REF!=$P$1107,P1109,IF(#REF!=$Q$1107,Q1109,IF(#REF!=$R$1107,R1109,IF(#REF!=$S$1107,S1109,IF(#REF!=$T$1107,T1109,IF(#REF!=$U$1107,U1109,IF(#REF!=$V$1107,V1109,IF(#REF!=$W$1107,W1109,IF(#REF!=$X$1107,X1109,IF(#REF!=$Y$1107,Y1109,IF(#REF!=$Z$1107,Z1109,IF(#REF!=$AA$1107,AA1109,IF(#REF!=$AB$1107,AB1109,IF(#REF!=$AC$1107,AC1109,IF(#REF!=$AD$1107,AD1109,IF(#REF!=$AE$1107,AE1109,IF(#REF!=$AF$1107,AF1109,IF(#REF!=$AG$1107,AG1109,IF(#REF!=$AH$1107,AH1109,IF(#REF!=$AI$1107,AI1109,IF(#REF!=$AJ$1107,AJ1109,IF(#REF!=$AK$1107,AK1109,))))))))))))))))))))))))))))))))))</f>
        <v>#REF!</v>
      </c>
      <c r="E1108" s="12" t="s">
        <v>211</v>
      </c>
      <c r="F1108" s="12" t="s">
        <v>29</v>
      </c>
      <c r="G1108" s="12" t="s">
        <v>212</v>
      </c>
      <c r="H1108" s="12" t="s">
        <v>213</v>
      </c>
      <c r="I1108" s="12" t="s">
        <v>214</v>
      </c>
      <c r="J1108" s="12" t="s">
        <v>215</v>
      </c>
      <c r="K1108" s="12" t="s">
        <v>216</v>
      </c>
      <c r="L1108" s="12" t="s">
        <v>217</v>
      </c>
      <c r="M1108" s="12" t="s">
        <v>218</v>
      </c>
      <c r="N1108" s="12" t="s">
        <v>219</v>
      </c>
      <c r="O1108" s="12" t="s">
        <v>220</v>
      </c>
      <c r="P1108" s="12" t="s">
        <v>221</v>
      </c>
      <c r="Q1108" s="12" t="s">
        <v>222</v>
      </c>
      <c r="R1108" s="12" t="s">
        <v>223</v>
      </c>
      <c r="S1108" s="12" t="s">
        <v>224</v>
      </c>
      <c r="T1108" s="12" t="s">
        <v>225</v>
      </c>
      <c r="U1108" s="12" t="s">
        <v>226</v>
      </c>
      <c r="V1108" s="12" t="s">
        <v>227</v>
      </c>
      <c r="W1108" s="12" t="s">
        <v>228</v>
      </c>
      <c r="X1108" s="12" t="s">
        <v>229</v>
      </c>
      <c r="Y1108" s="14" t="s">
        <v>230</v>
      </c>
      <c r="Z1108" s="12" t="s">
        <v>231</v>
      </c>
      <c r="AA1108" s="12" t="s">
        <v>232</v>
      </c>
      <c r="AB1108" s="12" t="s">
        <v>233</v>
      </c>
      <c r="AC1108" s="12" t="s">
        <v>234</v>
      </c>
      <c r="AD1108" s="12" t="s">
        <v>235</v>
      </c>
      <c r="AE1108" s="12" t="s">
        <v>236</v>
      </c>
      <c r="AF1108" s="14" t="s">
        <v>237</v>
      </c>
      <c r="AG1108" s="12" t="s">
        <v>238</v>
      </c>
      <c r="AH1108" s="12" t="s">
        <v>239</v>
      </c>
      <c r="AI1108" s="12" t="s">
        <v>240</v>
      </c>
      <c r="AJ1108" s="12" t="s">
        <v>241</v>
      </c>
      <c r="AK1108" s="12" t="s">
        <v>2239</v>
      </c>
    </row>
    <row r="1109" spans="4:37" x14ac:dyDescent="0.25">
      <c r="D1109" s="13" t="e">
        <f>(IF(#REF!=$E$1107,E1110,IF(#REF!=$F$1107,F1110,IF(#REF!=$G$1107,G1110,IF(#REF!=$H$1107,H1110,IF(#REF!=$I$1107,I1110,IF(#REF!=$J$1107,J1110,IF(#REF!=$K$1107,K1110,IF(#REF!=$L$1107,L1110,IF(#REF!=$M$1107,M1110,IF(#REF!=$N$1107,N1110,IF(#REF!=$O$1107,O1110,IF(#REF!=$P$1107,P1110,IF(#REF!=$Q$1107,Q1110,IF(#REF!=$R$1107,R1110,IF(#REF!=$S$1107,S1110,IF(#REF!=$T$1107,T1110,IF(#REF!=$U$1107,U1110,IF(#REF!=$V$1107,V1110,IF(#REF!=$W$1107,W1110,IF(#REF!=$X$1107,X1110,IF(#REF!=$Y$1107,Y1110,IF(#REF!=$Z$1107,Z1110,IF(#REF!=$AA$1107,AA1110,IF(#REF!=$AB$1107,AB1110,IF(#REF!=$AC$1107,AC1110,IF(#REF!=$AD$1107,AD1110,IF(#REF!=$AE$1107,AE1110,IF(#REF!=$AF$1107,AF1110,IF(#REF!=$AG$1107,AG1110,IF(#REF!=$AH$1107,AH1110,IF(#REF!=$AI$1107,AI1110,IF(#REF!=$AJ$1107,AJ1110,IF(#REF!=$AK$1107,AK1110,))))))))))))))))))))))))))))))))))</f>
        <v>#REF!</v>
      </c>
      <c r="E1109" s="12" t="s">
        <v>244</v>
      </c>
      <c r="F1109" s="12" t="s">
        <v>33</v>
      </c>
      <c r="G1109" s="12" t="s">
        <v>245</v>
      </c>
      <c r="H1109" s="12" t="s">
        <v>246</v>
      </c>
      <c r="I1109" s="12" t="s">
        <v>247</v>
      </c>
      <c r="J1109" s="10"/>
      <c r="K1109" s="12" t="s">
        <v>248</v>
      </c>
      <c r="L1109" s="12" t="s">
        <v>249</v>
      </c>
      <c r="M1109" s="12" t="s">
        <v>250</v>
      </c>
      <c r="N1109" s="12" t="s">
        <v>251</v>
      </c>
      <c r="O1109" s="12" t="s">
        <v>252</v>
      </c>
      <c r="P1109" s="12" t="s">
        <v>253</v>
      </c>
      <c r="Q1109" s="12" t="s">
        <v>254</v>
      </c>
      <c r="R1109" s="12" t="s">
        <v>255</v>
      </c>
      <c r="S1109" s="12" t="s">
        <v>256</v>
      </c>
      <c r="T1109" s="12" t="s">
        <v>257</v>
      </c>
      <c r="U1109" s="11"/>
      <c r="V1109" s="12" t="s">
        <v>258</v>
      </c>
      <c r="W1109" s="12" t="s">
        <v>259</v>
      </c>
      <c r="X1109" s="12" t="s">
        <v>260</v>
      </c>
      <c r="Y1109" s="14" t="s">
        <v>261</v>
      </c>
      <c r="Z1109" s="12" t="s">
        <v>262</v>
      </c>
      <c r="AA1109" s="12" t="s">
        <v>263</v>
      </c>
      <c r="AB1109" s="12" t="s">
        <v>264</v>
      </c>
      <c r="AC1109" s="12" t="s">
        <v>265</v>
      </c>
      <c r="AD1109" s="12" t="s">
        <v>266</v>
      </c>
      <c r="AE1109" s="12" t="s">
        <v>267</v>
      </c>
      <c r="AF1109" s="14" t="s">
        <v>268</v>
      </c>
      <c r="AG1109" s="12" t="s">
        <v>269</v>
      </c>
      <c r="AH1109" s="12" t="s">
        <v>270</v>
      </c>
      <c r="AI1109" s="12" t="s">
        <v>271</v>
      </c>
      <c r="AJ1109" s="12" t="s">
        <v>272</v>
      </c>
      <c r="AK1109" s="12" t="s">
        <v>2241</v>
      </c>
    </row>
    <row r="1110" spans="4:37" x14ac:dyDescent="0.25">
      <c r="D1110" s="13" t="e">
        <f>(IF(#REF!=$E$1107,E1111,IF(#REF!=$F$1107,F1111,IF(#REF!=$G$1107,G1111,IF(#REF!=$H$1107,H1111,IF(#REF!=$I$1107,I1111,IF(#REF!=$J$1107,J1111,IF(#REF!=$K$1107,K1111,IF(#REF!=$L$1107,L1111,IF(#REF!=$M$1107,M1111,IF(#REF!=$N$1107,N1111,IF(#REF!=$O$1107,O1111,IF(#REF!=$P$1107,P1111,IF(#REF!=$Q$1107,Q1111,IF(#REF!=$R$1107,R1111,IF(#REF!=$S$1107,S1111,IF(#REF!=$T$1107,T1111,IF(#REF!=$U$1107,U1111,IF(#REF!=$V$1107,V1111,IF(#REF!=$W$1107,W1111,IF(#REF!=$X$1107,X1111,IF(#REF!=$Y$1107,Y1111,IF(#REF!=$Z$1107,Z1111,IF(#REF!=$AA$1107,AA1111,IF(#REF!=$AB$1107,AB1111,IF(#REF!=$AC$1107,AC1111,IF(#REF!=$AD$1107,AD1111,IF(#REF!=$AE$1107,AE1111,IF(#REF!=$AF$1107,AF1111,IF(#REF!=$AG$1107,AG1111,IF(#REF!=$AH$1107,AH1111,IF(#REF!=$AI$1107,AI1111,IF(#REF!=$AJ$1107,AJ1111,IF(#REF!=$AK$1107,AK1111,))))))))))))))))))))))))))))))))))</f>
        <v>#REF!</v>
      </c>
      <c r="E1110" s="11"/>
      <c r="F1110" s="12" t="s">
        <v>36</v>
      </c>
      <c r="G1110" s="12" t="s">
        <v>275</v>
      </c>
      <c r="H1110" s="10"/>
      <c r="I1110" s="12" t="s">
        <v>276</v>
      </c>
      <c r="J1110" s="10"/>
      <c r="K1110" s="12" t="s">
        <v>277</v>
      </c>
      <c r="L1110" s="12" t="s">
        <v>278</v>
      </c>
      <c r="M1110" s="12" t="s">
        <v>279</v>
      </c>
      <c r="N1110" s="12" t="s">
        <v>280</v>
      </c>
      <c r="O1110" s="12" t="s">
        <v>281</v>
      </c>
      <c r="P1110" s="12" t="s">
        <v>282</v>
      </c>
      <c r="Q1110" s="12" t="s">
        <v>283</v>
      </c>
      <c r="R1110" s="12" t="s">
        <v>284</v>
      </c>
      <c r="S1110" s="12" t="s">
        <v>285</v>
      </c>
      <c r="T1110" s="12" t="s">
        <v>286</v>
      </c>
      <c r="U1110" s="11"/>
      <c r="V1110" s="12" t="s">
        <v>287</v>
      </c>
      <c r="W1110" s="12" t="s">
        <v>288</v>
      </c>
      <c r="X1110" s="12" t="s">
        <v>289</v>
      </c>
      <c r="Y1110" s="14" t="s">
        <v>290</v>
      </c>
      <c r="Z1110" s="12" t="s">
        <v>291</v>
      </c>
      <c r="AA1110" s="12" t="s">
        <v>292</v>
      </c>
      <c r="AB1110" s="12" t="s">
        <v>293</v>
      </c>
      <c r="AC1110" s="12" t="s">
        <v>294</v>
      </c>
      <c r="AD1110" s="12" t="s">
        <v>295</v>
      </c>
      <c r="AE1110" s="12" t="s">
        <v>296</v>
      </c>
      <c r="AF1110" s="14" t="s">
        <v>297</v>
      </c>
      <c r="AG1110" s="12" t="s">
        <v>298</v>
      </c>
      <c r="AH1110" s="12" t="s">
        <v>299</v>
      </c>
      <c r="AI1110" s="12" t="s">
        <v>300</v>
      </c>
      <c r="AJ1110" s="12" t="s">
        <v>301</v>
      </c>
      <c r="AK1110" s="12" t="s">
        <v>2243</v>
      </c>
    </row>
    <row r="1111" spans="4:37" x14ac:dyDescent="0.25">
      <c r="D1111" s="13" t="e">
        <f>(IF(#REF!=$E$1107,E1112,IF(#REF!=$F$1107,F1112,IF(#REF!=$G$1107,G1112,IF(#REF!=$H$1107,H1112,IF(#REF!=$I$1107,I1112,IF(#REF!=$J$1107,J1112,IF(#REF!=$K$1107,K1112,IF(#REF!=$L$1107,L1112,IF(#REF!=$M$1107,M1112,IF(#REF!=$N$1107,N1112,IF(#REF!=$O$1107,O1112,IF(#REF!=$P$1107,P1112,IF(#REF!=$Q$1107,Q1112,IF(#REF!=$R$1107,R1112,IF(#REF!=$S$1107,S1112,IF(#REF!=$T$1107,T1112,IF(#REF!=$U$1107,U1112,IF(#REF!=$V$1107,V1112,IF(#REF!=$W$1107,W1112,IF(#REF!=$X$1107,X1112,IF(#REF!=$Y$1107,Y1112,IF(#REF!=$Z$1107,Z1112,IF(#REF!=$AA$1107,AA1112,IF(#REF!=$AB$1107,AB1112,IF(#REF!=$AC$1107,AC1112,IF(#REF!=$AD$1107,AD1112,IF(#REF!=$AE$1107,AE1112,IF(#REF!=$AF$1107,AF1112,IF(#REF!=$AG$1107,AG1112,IF(#REF!=$AH$1107,AH1112,IF(#REF!=$AI$1107,AI1112,IF(#REF!=$AJ$1107,AJ1112,IF(#REF!=$AK$1107,AK1112,))))))))))))))))))))))))))))))))))</f>
        <v>#REF!</v>
      </c>
      <c r="E1111" s="11"/>
      <c r="F1111" s="12" t="s">
        <v>39</v>
      </c>
      <c r="G1111" s="12" t="s">
        <v>304</v>
      </c>
      <c r="H1111" s="10"/>
      <c r="I1111" s="12" t="s">
        <v>305</v>
      </c>
      <c r="J1111" s="10"/>
      <c r="K1111" s="12" t="s">
        <v>306</v>
      </c>
      <c r="L1111" s="12" t="s">
        <v>307</v>
      </c>
      <c r="M1111" s="12" t="s">
        <v>308</v>
      </c>
      <c r="N1111" s="12" t="s">
        <v>309</v>
      </c>
      <c r="O1111" s="12" t="s">
        <v>310</v>
      </c>
      <c r="P1111" s="12" t="s">
        <v>311</v>
      </c>
      <c r="Q1111" s="12" t="s">
        <v>312</v>
      </c>
      <c r="R1111" s="12" t="s">
        <v>313</v>
      </c>
      <c r="S1111" s="12" t="s">
        <v>314</v>
      </c>
      <c r="T1111" s="12" t="s">
        <v>315</v>
      </c>
      <c r="U1111" s="11"/>
      <c r="V1111" s="12" t="s">
        <v>316</v>
      </c>
      <c r="W1111" s="12" t="s">
        <v>317</v>
      </c>
      <c r="X1111" s="12" t="s">
        <v>318</v>
      </c>
      <c r="Y1111" s="14" t="s">
        <v>319</v>
      </c>
      <c r="Z1111" s="12" t="s">
        <v>320</v>
      </c>
      <c r="AA1111" s="12" t="s">
        <v>321</v>
      </c>
      <c r="AB1111" s="12" t="s">
        <v>322</v>
      </c>
      <c r="AC1111" s="12" t="s">
        <v>323</v>
      </c>
      <c r="AD1111" s="12" t="s">
        <v>324</v>
      </c>
      <c r="AE1111" s="12" t="s">
        <v>325</v>
      </c>
      <c r="AF1111" s="14" t="s">
        <v>326</v>
      </c>
      <c r="AG1111" s="12" t="s">
        <v>327</v>
      </c>
      <c r="AH1111" s="12" t="s">
        <v>328</v>
      </c>
      <c r="AI1111" s="12" t="s">
        <v>329</v>
      </c>
      <c r="AJ1111" s="11"/>
      <c r="AK1111" s="12" t="s">
        <v>2245</v>
      </c>
    </row>
    <row r="1112" spans="4:37" x14ac:dyDescent="0.25">
      <c r="D1112" s="13" t="e">
        <f>(IF(#REF!=$E$1107,E1113,IF(#REF!=$F$1107,F1113,IF(#REF!=$G$1107,G1113,IF(#REF!=$H$1107,H1113,IF(#REF!=$I$1107,I1113,IF(#REF!=$J$1107,J1113,IF(#REF!=$K$1107,K1113,IF(#REF!=$L$1107,L1113,IF(#REF!=$M$1107,M1113,IF(#REF!=$N$1107,N1113,IF(#REF!=$O$1107,O1113,IF(#REF!=$P$1107,P1113,IF(#REF!=$Q$1107,Q1113,IF(#REF!=$R$1107,R1113,IF(#REF!=$S$1107,S1113,IF(#REF!=$T$1107,T1113,IF(#REF!=$U$1107,U1113,IF(#REF!=$V$1107,V1113,IF(#REF!=$W$1107,W1113,IF(#REF!=$X$1107,X1113,IF(#REF!=$Y$1107,Y1113,IF(#REF!=$Z$1107,Z1113,IF(#REF!=$AA$1107,AA1113,IF(#REF!=$AB$1107,AB1113,IF(#REF!=$AC$1107,AC1113,IF(#REF!=$AD$1107,AD1113,IF(#REF!=$AE$1107,AE1113,IF(#REF!=$AF$1107,AF1113,IF(#REF!=$AG$1107,AG1113,IF(#REF!=$AH$1107,AH1113,IF(#REF!=$AI$1107,AI1113,IF(#REF!=$AJ$1107,AJ1113,IF(#REF!=$AK$1107,AK1113,))))))))))))))))))))))))))))))))))</f>
        <v>#REF!</v>
      </c>
      <c r="E1112" s="11"/>
      <c r="F1112" s="12" t="s">
        <v>42</v>
      </c>
      <c r="G1112" s="12" t="s">
        <v>332</v>
      </c>
      <c r="H1112" s="10"/>
      <c r="I1112" s="12" t="s">
        <v>333</v>
      </c>
      <c r="J1112" s="10"/>
      <c r="K1112" s="12" t="s">
        <v>334</v>
      </c>
      <c r="L1112" s="12" t="s">
        <v>335</v>
      </c>
      <c r="M1112" s="12" t="s">
        <v>336</v>
      </c>
      <c r="N1112" s="12" t="s">
        <v>337</v>
      </c>
      <c r="O1112" s="12" t="s">
        <v>338</v>
      </c>
      <c r="P1112" s="12" t="s">
        <v>339</v>
      </c>
      <c r="Q1112" s="12" t="s">
        <v>340</v>
      </c>
      <c r="R1112" s="12" t="s">
        <v>341</v>
      </c>
      <c r="S1112" s="12" t="s">
        <v>342</v>
      </c>
      <c r="T1112" s="12" t="s">
        <v>343</v>
      </c>
      <c r="U1112" s="11"/>
      <c r="V1112" s="11"/>
      <c r="W1112" s="12" t="s">
        <v>344</v>
      </c>
      <c r="X1112" s="12" t="s">
        <v>345</v>
      </c>
      <c r="Y1112" s="14" t="s">
        <v>346</v>
      </c>
      <c r="Z1112" s="12" t="s">
        <v>347</v>
      </c>
      <c r="AA1112" s="12" t="s">
        <v>348</v>
      </c>
      <c r="AB1112" s="12" t="s">
        <v>349</v>
      </c>
      <c r="AC1112" s="12" t="s">
        <v>350</v>
      </c>
      <c r="AD1112" s="12" t="s">
        <v>351</v>
      </c>
      <c r="AE1112" s="12" t="s">
        <v>352</v>
      </c>
      <c r="AF1112" s="14" t="s">
        <v>353</v>
      </c>
      <c r="AG1112" s="12" t="s">
        <v>354</v>
      </c>
      <c r="AH1112" s="12" t="s">
        <v>355</v>
      </c>
      <c r="AI1112" s="12" t="s">
        <v>356</v>
      </c>
      <c r="AJ1112" s="11"/>
    </row>
    <row r="1113" spans="4:37" x14ac:dyDescent="0.25">
      <c r="D1113" s="13" t="e">
        <f>(IF(#REF!=$E$1107,E1114,IF(#REF!=$F$1107,F1114,IF(#REF!=$G$1107,G1114,IF(#REF!=$H$1107,H1114,IF(#REF!=$I$1107,I1114,IF(#REF!=$J$1107,J1114,IF(#REF!=$K$1107,K1114,IF(#REF!=$L$1107,L1114,IF(#REF!=$M$1107,M1114,IF(#REF!=$N$1107,N1114,IF(#REF!=$O$1107,O1114,IF(#REF!=$P$1107,P1114,IF(#REF!=$Q$1107,Q1114,IF(#REF!=$R$1107,R1114,IF(#REF!=$S$1107,S1114,IF(#REF!=$T$1107,T1114,IF(#REF!=$U$1107,U1114,IF(#REF!=$V$1107,V1114,IF(#REF!=$W$1107,W1114,IF(#REF!=$X$1107,X1114,IF(#REF!=$Y$1107,Y1114,IF(#REF!=$Z$1107,Z1114,IF(#REF!=$AA$1107,AA1114,IF(#REF!=$AB$1107,AB1114,IF(#REF!=$AC$1107,AC1114,IF(#REF!=$AD$1107,AD1114,IF(#REF!=$AE$1107,AE1114,IF(#REF!=$AF$1107,AF1114,IF(#REF!=$AG$1107,AG1114,IF(#REF!=$AH$1107,AH1114,IF(#REF!=$AI$1107,AI1114,IF(#REF!=$AJ$1107,AJ1114,IF(#REF!=$AK$1107,AK1114,))))))))))))))))))))))))))))))))))</f>
        <v>#REF!</v>
      </c>
      <c r="E1113" s="11"/>
      <c r="F1113" s="12" t="s">
        <v>45</v>
      </c>
      <c r="G1113" s="12" t="s">
        <v>359</v>
      </c>
      <c r="H1113" s="10"/>
      <c r="I1113" s="12" t="s">
        <v>360</v>
      </c>
      <c r="J1113" s="10"/>
      <c r="K1113" s="12" t="s">
        <v>361</v>
      </c>
      <c r="L1113" s="12" t="s">
        <v>362</v>
      </c>
      <c r="M1113" s="12" t="s">
        <v>363</v>
      </c>
      <c r="N1113" s="12" t="s">
        <v>364</v>
      </c>
      <c r="O1113" s="12" t="s">
        <v>365</v>
      </c>
      <c r="P1113" s="12" t="s">
        <v>366</v>
      </c>
      <c r="Q1113" s="12" t="s">
        <v>367</v>
      </c>
      <c r="R1113" s="12" t="s">
        <v>368</v>
      </c>
      <c r="S1113" s="12" t="s">
        <v>369</v>
      </c>
      <c r="T1113" s="12" t="s">
        <v>370</v>
      </c>
      <c r="U1113" s="11"/>
      <c r="V1113" s="10"/>
      <c r="W1113" s="12" t="s">
        <v>371</v>
      </c>
      <c r="X1113" s="12" t="s">
        <v>372</v>
      </c>
      <c r="Y1113" s="14" t="s">
        <v>373</v>
      </c>
      <c r="Z1113" s="12" t="s">
        <v>374</v>
      </c>
      <c r="AA1113" s="12" t="s">
        <v>375</v>
      </c>
      <c r="AB1113" s="12" t="s">
        <v>376</v>
      </c>
      <c r="AC1113" s="12" t="s">
        <v>377</v>
      </c>
      <c r="AD1113" s="12" t="s">
        <v>378</v>
      </c>
      <c r="AE1113" s="12" t="s">
        <v>379</v>
      </c>
      <c r="AF1113" s="14" t="s">
        <v>380</v>
      </c>
      <c r="AG1113" s="12" t="s">
        <v>381</v>
      </c>
      <c r="AH1113" s="12" t="s">
        <v>382</v>
      </c>
      <c r="AI1113" s="12" t="s">
        <v>383</v>
      </c>
      <c r="AJ1113" s="11"/>
    </row>
    <row r="1114" spans="4:37" x14ac:dyDescent="0.25">
      <c r="D1114" s="13" t="e">
        <f>(IF(#REF!=$E$1107,E1115,IF(#REF!=$F$1107,F1115,IF(#REF!=$G$1107,G1115,IF(#REF!=$H$1107,H1115,IF(#REF!=$I$1107,I1115,IF(#REF!=$J$1107,J1115,IF(#REF!=$K$1107,K1115,IF(#REF!=$L$1107,L1115,IF(#REF!=$M$1107,M1115,IF(#REF!=$N$1107,N1115,IF(#REF!=$O$1107,O1115,IF(#REF!=$P$1107,P1115,IF(#REF!=$Q$1107,Q1115,IF(#REF!=$R$1107,R1115,IF(#REF!=$S$1107,S1115,IF(#REF!=$T$1107,T1115,IF(#REF!=$U$1107,U1115,IF(#REF!=$V$1107,V1115,IF(#REF!=$W$1107,W1115,IF(#REF!=$X$1107,X1115,IF(#REF!=$Y$1107,Y1115,IF(#REF!=$Z$1107,Z1115,IF(#REF!=$AA$1107,AA1115,IF(#REF!=$AB$1107,AB1115,IF(#REF!=$AC$1107,AC1115,IF(#REF!=$AD$1107,AD1115,IF(#REF!=$AE$1107,AE1115,IF(#REF!=$AF$1107,AF1115,IF(#REF!=$AG$1107,AG1115,IF(#REF!=$AH$1107,AH1115,IF(#REF!=$AI$1107,AI1115,IF(#REF!=$AJ$1107,AJ1115,IF(#REF!=$AK$1107,AK1115,))))))))))))))))))))))))))))))))))</f>
        <v>#REF!</v>
      </c>
      <c r="E1114" s="11"/>
      <c r="F1114" s="12" t="s">
        <v>48</v>
      </c>
      <c r="G1114" s="12" t="s">
        <v>386</v>
      </c>
      <c r="H1114" s="10"/>
      <c r="I1114" s="12" t="s">
        <v>387</v>
      </c>
      <c r="J1114" s="10"/>
      <c r="K1114" s="12" t="s">
        <v>388</v>
      </c>
      <c r="L1114" s="12" t="s">
        <v>389</v>
      </c>
      <c r="M1114" s="12" t="s">
        <v>390</v>
      </c>
      <c r="N1114" s="12" t="s">
        <v>391</v>
      </c>
      <c r="O1114" s="12" t="s">
        <v>392</v>
      </c>
      <c r="P1114" s="12" t="s">
        <v>393</v>
      </c>
      <c r="Q1114" s="12" t="s">
        <v>394</v>
      </c>
      <c r="R1114" s="12" t="s">
        <v>395</v>
      </c>
      <c r="S1114" s="12" t="s">
        <v>396</v>
      </c>
      <c r="T1114" s="12" t="s">
        <v>397</v>
      </c>
      <c r="U1114" s="11"/>
      <c r="V1114" s="10"/>
      <c r="W1114" s="12" t="s">
        <v>398</v>
      </c>
      <c r="X1114" s="12" t="s">
        <v>399</v>
      </c>
      <c r="Y1114" s="14" t="s">
        <v>400</v>
      </c>
      <c r="Z1114" s="12" t="s">
        <v>401</v>
      </c>
      <c r="AA1114" s="12" t="s">
        <v>402</v>
      </c>
      <c r="AB1114" s="12" t="s">
        <v>403</v>
      </c>
      <c r="AC1114" s="12" t="s">
        <v>404</v>
      </c>
      <c r="AD1114" s="12" t="s">
        <v>405</v>
      </c>
      <c r="AE1114" s="12" t="s">
        <v>406</v>
      </c>
      <c r="AF1114" s="14" t="s">
        <v>407</v>
      </c>
      <c r="AG1114" s="12" t="s">
        <v>408</v>
      </c>
      <c r="AH1114" s="12" t="s">
        <v>409</v>
      </c>
      <c r="AI1114" s="12" t="s">
        <v>410</v>
      </c>
      <c r="AJ1114" s="11"/>
    </row>
    <row r="1115" spans="4:37" x14ac:dyDescent="0.25">
      <c r="D1115" s="13" t="e">
        <f>(IF(#REF!=$E$1107,E1116,IF(#REF!=$F$1107,F1116,IF(#REF!=$G$1107,G1116,IF(#REF!=$H$1107,H1116,IF(#REF!=$I$1107,I1116,IF(#REF!=$J$1107,J1116,IF(#REF!=$K$1107,K1116,IF(#REF!=$L$1107,L1116,IF(#REF!=$M$1107,M1116,IF(#REF!=$N$1107,N1116,IF(#REF!=$O$1107,O1116,IF(#REF!=$P$1107,P1116,IF(#REF!=$Q$1107,Q1116,IF(#REF!=$R$1107,R1116,IF(#REF!=$S$1107,S1116,IF(#REF!=$T$1107,T1116,IF(#REF!=$U$1107,U1116,IF(#REF!=$V$1107,V1116,IF(#REF!=$W$1107,W1116,IF(#REF!=$X$1107,X1116,IF(#REF!=$Y$1107,Y1116,IF(#REF!=$Z$1107,Z1116,IF(#REF!=$AA$1107,AA1116,IF(#REF!=$AB$1107,AB1116,IF(#REF!=$AC$1107,AC1116,IF(#REF!=$AD$1107,AD1116,IF(#REF!=$AE$1107,AE1116,IF(#REF!=$AF$1107,AF1116,IF(#REF!=$AG$1107,AG1116,IF(#REF!=$AH$1107,AH1116,IF(#REF!=$AI$1107,AI1116,IF(#REF!=$AJ$1107,AJ1116,IF(#REF!=$AK$1107,AK1116,))))))))))))))))))))))))))))))))))</f>
        <v>#REF!</v>
      </c>
      <c r="E1115" s="11"/>
      <c r="F1115" s="12" t="s">
        <v>51</v>
      </c>
      <c r="G1115" s="11"/>
      <c r="H1115" s="10"/>
      <c r="I1115" s="12" t="s">
        <v>413</v>
      </c>
      <c r="J1115" s="10"/>
      <c r="K1115" s="12" t="s">
        <v>414</v>
      </c>
      <c r="L1115" s="12" t="s">
        <v>415</v>
      </c>
      <c r="M1115" s="12" t="s">
        <v>416</v>
      </c>
      <c r="N1115" s="12" t="s">
        <v>417</v>
      </c>
      <c r="O1115" s="12" t="s">
        <v>418</v>
      </c>
      <c r="P1115" s="12" t="s">
        <v>419</v>
      </c>
      <c r="Q1115" s="12" t="s">
        <v>420</v>
      </c>
      <c r="R1115" s="12" t="s">
        <v>421</v>
      </c>
      <c r="S1115" s="12" t="s">
        <v>422</v>
      </c>
      <c r="T1115" s="12" t="s">
        <v>423</v>
      </c>
      <c r="U1115" s="11"/>
      <c r="V1115" s="10"/>
      <c r="W1115" s="12" t="s">
        <v>424</v>
      </c>
      <c r="X1115" s="12" t="s">
        <v>425</v>
      </c>
      <c r="Y1115" s="14" t="s">
        <v>426</v>
      </c>
      <c r="Z1115" s="12" t="s">
        <v>427</v>
      </c>
      <c r="AA1115" s="12" t="s">
        <v>428</v>
      </c>
      <c r="AB1115" s="12" t="s">
        <v>429</v>
      </c>
      <c r="AC1115" s="12" t="s">
        <v>430</v>
      </c>
      <c r="AD1115" s="12" t="s">
        <v>431</v>
      </c>
      <c r="AE1115" s="12" t="s">
        <v>432</v>
      </c>
      <c r="AF1115" s="14" t="s">
        <v>433</v>
      </c>
      <c r="AG1115" s="12" t="s">
        <v>434</v>
      </c>
      <c r="AH1115" s="12" t="s">
        <v>435</v>
      </c>
      <c r="AI1115" s="12" t="s">
        <v>436</v>
      </c>
      <c r="AJ1115" s="10"/>
    </row>
    <row r="1116" spans="4:37" x14ac:dyDescent="0.25">
      <c r="D1116" s="13" t="e">
        <f>(IF(#REF!=$E$1107,E1117,IF(#REF!=$F$1107,F1117,IF(#REF!=$G$1107,G1117,IF(#REF!=$H$1107,H1117,IF(#REF!=$I$1107,I1117,IF(#REF!=$J$1107,J1117,IF(#REF!=$K$1107,K1117,IF(#REF!=$L$1107,L1117,IF(#REF!=$M$1107,M1117,IF(#REF!=$N$1107,N1117,IF(#REF!=$O$1107,O1117,IF(#REF!=$P$1107,P1117,IF(#REF!=$Q$1107,Q1117,IF(#REF!=$R$1107,R1117,IF(#REF!=$S$1107,S1117,IF(#REF!=$T$1107,T1117,IF(#REF!=$U$1107,U1117,IF(#REF!=$V$1107,V1117,IF(#REF!=$W$1107,W1117,IF(#REF!=$X$1107,X1117,IF(#REF!=$Y$1107,Y1117,IF(#REF!=$Z$1107,Z1117,IF(#REF!=$AA$1107,AA1117,IF(#REF!=$AB$1107,AB1117,IF(#REF!=$AC$1107,AC1117,IF(#REF!=$AD$1107,AD1117,IF(#REF!=$AE$1107,AE1117,IF(#REF!=$AF$1107,AF1117,IF(#REF!=$AG$1107,AG1117,IF(#REF!=$AH$1107,AH1117,IF(#REF!=$AI$1107,AI1117,IF(#REF!=$AJ$1107,AJ1117,IF(#REF!=$AK$1107,AK1117,))))))))))))))))))))))))))))))))))</f>
        <v>#REF!</v>
      </c>
      <c r="E1116" s="11"/>
      <c r="F1116" s="12" t="s">
        <v>54</v>
      </c>
      <c r="G1116" s="10"/>
      <c r="H1116" s="10"/>
      <c r="I1116" s="12" t="s">
        <v>439</v>
      </c>
      <c r="J1116" s="10"/>
      <c r="K1116" s="12" t="s">
        <v>440</v>
      </c>
      <c r="L1116" s="12" t="s">
        <v>441</v>
      </c>
      <c r="M1116" s="12" t="s">
        <v>442</v>
      </c>
      <c r="N1116" s="12" t="s">
        <v>443</v>
      </c>
      <c r="O1116" s="12" t="s">
        <v>444</v>
      </c>
      <c r="P1116" s="12" t="s">
        <v>445</v>
      </c>
      <c r="Q1116" s="12" t="s">
        <v>446</v>
      </c>
      <c r="R1116" s="12" t="s">
        <v>447</v>
      </c>
      <c r="S1116" s="12" t="s">
        <v>448</v>
      </c>
      <c r="T1116" s="12" t="s">
        <v>449</v>
      </c>
      <c r="U1116" s="10"/>
      <c r="V1116" s="10"/>
      <c r="W1116" s="12" t="s">
        <v>450</v>
      </c>
      <c r="X1116" s="12" t="s">
        <v>451</v>
      </c>
      <c r="Y1116" s="14" t="s">
        <v>452</v>
      </c>
      <c r="Z1116" s="12" t="s">
        <v>453</v>
      </c>
      <c r="AA1116" s="12" t="s">
        <v>454</v>
      </c>
      <c r="AB1116" s="12" t="s">
        <v>455</v>
      </c>
      <c r="AC1116" s="12" t="s">
        <v>456</v>
      </c>
      <c r="AD1116" s="12" t="s">
        <v>457</v>
      </c>
      <c r="AE1116" s="12" t="s">
        <v>458</v>
      </c>
      <c r="AF1116" s="14" t="s">
        <v>459</v>
      </c>
      <c r="AG1116" s="12" t="s">
        <v>460</v>
      </c>
      <c r="AH1116" s="12" t="s">
        <v>461</v>
      </c>
      <c r="AI1116" s="12" t="s">
        <v>462</v>
      </c>
      <c r="AJ1116" s="10"/>
    </row>
    <row r="1117" spans="4:37" x14ac:dyDescent="0.25">
      <c r="D1117" s="13" t="e">
        <f>(IF(#REF!=$E$1107,E1118,IF(#REF!=$F$1107,F1118,IF(#REF!=$G$1107,G1118,IF(#REF!=$H$1107,H1118,IF(#REF!=$I$1107,I1118,IF(#REF!=$J$1107,J1118,IF(#REF!=$K$1107,K1118,IF(#REF!=$L$1107,L1118,IF(#REF!=$M$1107,M1118,IF(#REF!=$N$1107,N1118,IF(#REF!=$O$1107,O1118,IF(#REF!=$P$1107,P1118,IF(#REF!=$Q$1107,Q1118,IF(#REF!=$R$1107,R1118,IF(#REF!=$S$1107,S1118,IF(#REF!=$T$1107,T1118,IF(#REF!=$U$1107,U1118,IF(#REF!=$V$1107,V1118,IF(#REF!=$W$1107,W1118,IF(#REF!=$X$1107,X1118,IF(#REF!=$Y$1107,Y1118,IF(#REF!=$Z$1107,Z1118,IF(#REF!=$AA$1107,AA1118,IF(#REF!=$AB$1107,AB1118,IF(#REF!=$AC$1107,AC1118,IF(#REF!=$AD$1107,AD1118,IF(#REF!=$AE$1107,AE1118,IF(#REF!=$AF$1107,AF1118,IF(#REF!=$AG$1107,AG1118,IF(#REF!=$AH$1107,AH1118,IF(#REF!=$AI$1107,AI1118,IF(#REF!=$AJ$1107,AJ1118,IF(#REF!=$AK$1107,AK1118,))))))))))))))))))))))))))))))))))</f>
        <v>#REF!</v>
      </c>
      <c r="E1117" s="11"/>
      <c r="F1117" s="12" t="s">
        <v>57</v>
      </c>
      <c r="G1117" s="10"/>
      <c r="H1117" s="10"/>
      <c r="I1117" s="12" t="s">
        <v>465</v>
      </c>
      <c r="J1117" s="10"/>
      <c r="K1117" s="12" t="s">
        <v>466</v>
      </c>
      <c r="L1117" s="12" t="s">
        <v>467</v>
      </c>
      <c r="M1117" s="12" t="s">
        <v>468</v>
      </c>
      <c r="N1117" s="12" t="s">
        <v>469</v>
      </c>
      <c r="O1117" s="12" t="s">
        <v>470</v>
      </c>
      <c r="P1117" s="12" t="s">
        <v>471</v>
      </c>
      <c r="Q1117" s="12" t="s">
        <v>472</v>
      </c>
      <c r="R1117" s="12" t="s">
        <v>473</v>
      </c>
      <c r="S1117" s="12" t="s">
        <v>474</v>
      </c>
      <c r="T1117" s="12" t="s">
        <v>475</v>
      </c>
      <c r="U1117" s="10"/>
      <c r="V1117" s="10"/>
      <c r="W1117" s="12" t="s">
        <v>476</v>
      </c>
      <c r="X1117" s="12" t="s">
        <v>477</v>
      </c>
      <c r="Y1117" s="14" t="s">
        <v>478</v>
      </c>
      <c r="Z1117" s="12" t="s">
        <v>479</v>
      </c>
      <c r="AA1117" s="12" t="s">
        <v>480</v>
      </c>
      <c r="AB1117" s="12" t="s">
        <v>481</v>
      </c>
      <c r="AC1117" s="12" t="s">
        <v>482</v>
      </c>
      <c r="AD1117" s="12" t="s">
        <v>483</v>
      </c>
      <c r="AE1117" s="12" t="s">
        <v>484</v>
      </c>
      <c r="AF1117" s="14" t="s">
        <v>485</v>
      </c>
      <c r="AG1117" s="12" t="s">
        <v>486</v>
      </c>
      <c r="AH1117" s="12" t="s">
        <v>487</v>
      </c>
      <c r="AI1117" s="12" t="s">
        <v>488</v>
      </c>
      <c r="AJ1117" s="10"/>
    </row>
    <row r="1118" spans="4:37" x14ac:dyDescent="0.25">
      <c r="D1118" s="13" t="e">
        <f>(IF(#REF!=$E$1107,E1119,IF(#REF!=$F$1107,F1119,IF(#REF!=$G$1107,G1119,IF(#REF!=$H$1107,H1119,IF(#REF!=$I$1107,I1119,IF(#REF!=$J$1107,J1119,IF(#REF!=$K$1107,K1119,IF(#REF!=$L$1107,L1119,IF(#REF!=$M$1107,M1119,IF(#REF!=$N$1107,N1119,IF(#REF!=$O$1107,O1119,IF(#REF!=$P$1107,P1119,IF(#REF!=$Q$1107,Q1119,IF(#REF!=$R$1107,R1119,IF(#REF!=$S$1107,S1119,IF(#REF!=$T$1107,T1119,IF(#REF!=$U$1107,U1119,IF(#REF!=$V$1107,V1119,IF(#REF!=$W$1107,W1119,IF(#REF!=$X$1107,X1119,IF(#REF!=$Y$1107,Y1119,IF(#REF!=$Z$1107,Z1119,IF(#REF!=$AA$1107,AA1119,IF(#REF!=$AB$1107,AB1119,IF(#REF!=$AC$1107,AC1119,IF(#REF!=$AD$1107,AD1119,IF(#REF!=$AE$1107,AE1119,IF(#REF!=$AF$1107,AF1119,IF(#REF!=$AG$1107,AG1119,IF(#REF!=$AH$1107,AH1119,IF(#REF!=$AI$1107,AI1119,IF(#REF!=$AJ$1107,AJ1119,IF(#REF!=$AK$1107,AK1119,))))))))))))))))))))))))))))))))))</f>
        <v>#REF!</v>
      </c>
      <c r="E1118" s="11"/>
      <c r="F1118" s="12" t="s">
        <v>60</v>
      </c>
      <c r="G1118" s="10"/>
      <c r="H1118" s="10"/>
      <c r="I1118" s="12" t="s">
        <v>491</v>
      </c>
      <c r="J1118" s="10"/>
      <c r="K1118" s="12" t="s">
        <v>492</v>
      </c>
      <c r="L1118" s="12" t="s">
        <v>493</v>
      </c>
      <c r="M1118" s="12" t="s">
        <v>494</v>
      </c>
      <c r="N1118" s="12" t="s">
        <v>495</v>
      </c>
      <c r="O1118" s="12" t="s">
        <v>496</v>
      </c>
      <c r="P1118" s="12" t="s">
        <v>497</v>
      </c>
      <c r="Q1118" s="12" t="s">
        <v>498</v>
      </c>
      <c r="R1118" s="12" t="s">
        <v>499</v>
      </c>
      <c r="S1118" s="12" t="s">
        <v>500</v>
      </c>
      <c r="T1118" s="12" t="s">
        <v>501</v>
      </c>
      <c r="U1118" s="10"/>
      <c r="V1118" s="10"/>
      <c r="W1118" s="12" t="s">
        <v>502</v>
      </c>
      <c r="X1118" s="12" t="s">
        <v>503</v>
      </c>
      <c r="Y1118" s="14" t="s">
        <v>504</v>
      </c>
      <c r="Z1118" s="12" t="s">
        <v>505</v>
      </c>
      <c r="AA1118" s="12" t="s">
        <v>506</v>
      </c>
      <c r="AB1118" s="12" t="s">
        <v>507</v>
      </c>
      <c r="AC1118" s="12" t="s">
        <v>508</v>
      </c>
      <c r="AD1118" s="12" t="s">
        <v>509</v>
      </c>
      <c r="AE1118" s="12" t="s">
        <v>510</v>
      </c>
      <c r="AF1118" s="14" t="s">
        <v>511</v>
      </c>
      <c r="AG1118" s="12" t="s">
        <v>512</v>
      </c>
      <c r="AH1118" s="12" t="s">
        <v>513</v>
      </c>
      <c r="AI1118" s="12" t="s">
        <v>514</v>
      </c>
      <c r="AJ1118" s="10"/>
    </row>
    <row r="1119" spans="4:37" x14ac:dyDescent="0.25">
      <c r="D1119" s="13" t="e">
        <f>(IF(#REF!=$E$1107,E1120,IF(#REF!=$F$1107,F1120,IF(#REF!=$G$1107,G1120,IF(#REF!=$H$1107,H1120,IF(#REF!=$I$1107,I1120,IF(#REF!=$J$1107,J1120,IF(#REF!=$K$1107,K1120,IF(#REF!=$L$1107,L1120,IF(#REF!=$M$1107,M1120,IF(#REF!=$N$1107,N1120,IF(#REF!=$O$1107,O1120,IF(#REF!=$P$1107,P1120,IF(#REF!=$Q$1107,Q1120,IF(#REF!=$R$1107,R1120,IF(#REF!=$S$1107,S1120,IF(#REF!=$T$1107,T1120,IF(#REF!=$U$1107,U1120,IF(#REF!=$V$1107,V1120,IF(#REF!=$W$1107,W1120,IF(#REF!=$X$1107,X1120,IF(#REF!=$Y$1107,Y1120,IF(#REF!=$Z$1107,Z1120,IF(#REF!=$AA$1107,AA1120,IF(#REF!=$AB$1107,AB1120,IF(#REF!=$AC$1107,AC1120,IF(#REF!=$AD$1107,AD1120,IF(#REF!=$AE$1107,AE1120,IF(#REF!=$AF$1107,AF1120,IF(#REF!=$AG$1107,AG1120,IF(#REF!=$AH$1107,AH1120,IF(#REF!=$AI$1107,AI1120,IF(#REF!=$AJ$1107,AJ1120,IF(#REF!=$AK$1107,AK1120,))))))))))))))))))))))))))))))))))</f>
        <v>#REF!</v>
      </c>
      <c r="E1119" s="11"/>
      <c r="F1119" s="12" t="s">
        <v>63</v>
      </c>
      <c r="G1119" s="10"/>
      <c r="H1119" s="10"/>
      <c r="I1119" s="12" t="s">
        <v>517</v>
      </c>
      <c r="J1119" s="10"/>
      <c r="K1119" s="12" t="s">
        <v>518</v>
      </c>
      <c r="L1119" s="12" t="s">
        <v>519</v>
      </c>
      <c r="M1119" s="12" t="s">
        <v>520</v>
      </c>
      <c r="N1119" s="12" t="s">
        <v>521</v>
      </c>
      <c r="O1119" s="12" t="s">
        <v>522</v>
      </c>
      <c r="P1119" s="12" t="s">
        <v>523</v>
      </c>
      <c r="Q1119" s="12" t="s">
        <v>524</v>
      </c>
      <c r="R1119" s="12" t="s">
        <v>525</v>
      </c>
      <c r="S1119" s="12" t="s">
        <v>526</v>
      </c>
      <c r="T1119" s="12" t="s">
        <v>527</v>
      </c>
      <c r="U1119" s="10"/>
      <c r="V1119" s="10"/>
      <c r="W1119" s="12" t="s">
        <v>528</v>
      </c>
      <c r="X1119" s="12" t="s">
        <v>529</v>
      </c>
      <c r="Y1119" s="14" t="s">
        <v>530</v>
      </c>
      <c r="Z1119" s="12" t="s">
        <v>531</v>
      </c>
      <c r="AA1119" s="12" t="s">
        <v>532</v>
      </c>
      <c r="AB1119" s="12" t="s">
        <v>533</v>
      </c>
      <c r="AC1119" s="12" t="s">
        <v>534</v>
      </c>
      <c r="AD1119" s="12" t="s">
        <v>535</v>
      </c>
      <c r="AE1119" s="12" t="s">
        <v>536</v>
      </c>
      <c r="AF1119" s="14" t="s">
        <v>537</v>
      </c>
      <c r="AG1119" s="12" t="s">
        <v>538</v>
      </c>
      <c r="AH1119" s="12" t="s">
        <v>539</v>
      </c>
      <c r="AI1119" s="12" t="s">
        <v>540</v>
      </c>
      <c r="AJ1119" s="10"/>
    </row>
    <row r="1120" spans="4:37" x14ac:dyDescent="0.25">
      <c r="D1120" s="13" t="e">
        <f>(IF(#REF!=$E$1107,E1121,IF(#REF!=$F$1107,F1121,IF(#REF!=$G$1107,G1121,IF(#REF!=$H$1107,H1121,IF(#REF!=$I$1107,I1121,IF(#REF!=$J$1107,J1121,IF(#REF!=$K$1107,K1121,IF(#REF!=$L$1107,L1121,IF(#REF!=$M$1107,M1121,IF(#REF!=$N$1107,N1121,IF(#REF!=$O$1107,O1121,IF(#REF!=$P$1107,P1121,IF(#REF!=$Q$1107,Q1121,IF(#REF!=$R$1107,R1121,IF(#REF!=$S$1107,S1121,IF(#REF!=$T$1107,T1121,IF(#REF!=$U$1107,U1121,IF(#REF!=$V$1107,V1121,IF(#REF!=$W$1107,W1121,IF(#REF!=$X$1107,X1121,IF(#REF!=$Y$1107,Y1121,IF(#REF!=$Z$1107,Z1121,IF(#REF!=$AA$1107,AA1121,IF(#REF!=$AB$1107,AB1121,IF(#REF!=$AC$1107,AC1121,IF(#REF!=$AD$1107,AD1121,IF(#REF!=$AE$1107,AE1121,IF(#REF!=$AF$1107,AF1121,IF(#REF!=$AG$1107,AG1121,IF(#REF!=$AH$1107,AH1121,IF(#REF!=$AI$1107,AI1121,IF(#REF!=$AJ$1107,AJ1121,IF(#REF!=$AK$1107,AK1121,))))))))))))))))))))))))))))))))))</f>
        <v>#REF!</v>
      </c>
      <c r="E1120" s="10"/>
      <c r="F1120" s="12" t="s">
        <v>66</v>
      </c>
      <c r="G1120" s="10"/>
      <c r="H1120" s="10"/>
      <c r="I1120" s="12" t="s">
        <v>543</v>
      </c>
      <c r="J1120" s="10"/>
      <c r="K1120" s="12" t="s">
        <v>544</v>
      </c>
      <c r="L1120" s="12" t="s">
        <v>545</v>
      </c>
      <c r="M1120" s="12" t="s">
        <v>546</v>
      </c>
      <c r="N1120" s="12" t="s">
        <v>547</v>
      </c>
      <c r="O1120" s="12" t="s">
        <v>548</v>
      </c>
      <c r="P1120" s="12" t="s">
        <v>549</v>
      </c>
      <c r="Q1120" s="12" t="s">
        <v>550</v>
      </c>
      <c r="R1120" s="12" t="s">
        <v>551</v>
      </c>
      <c r="S1120" s="12" t="s">
        <v>552</v>
      </c>
      <c r="T1120" s="12" t="s">
        <v>553</v>
      </c>
      <c r="U1120" s="10"/>
      <c r="V1120" s="10"/>
      <c r="W1120" s="12" t="s">
        <v>554</v>
      </c>
      <c r="X1120" s="12" t="s">
        <v>555</v>
      </c>
      <c r="Y1120" s="14" t="s">
        <v>556</v>
      </c>
      <c r="Z1120" s="12" t="s">
        <v>557</v>
      </c>
      <c r="AA1120" s="12" t="s">
        <v>558</v>
      </c>
      <c r="AB1120" s="12" t="s">
        <v>559</v>
      </c>
      <c r="AC1120" s="12" t="s">
        <v>560</v>
      </c>
      <c r="AD1120" s="11"/>
      <c r="AE1120" s="12" t="s">
        <v>561</v>
      </c>
      <c r="AF1120" s="14" t="s">
        <v>562</v>
      </c>
      <c r="AG1120" s="12" t="s">
        <v>563</v>
      </c>
      <c r="AH1120" s="12" t="s">
        <v>564</v>
      </c>
      <c r="AI1120" s="12" t="s">
        <v>565</v>
      </c>
      <c r="AJ1120" s="10"/>
    </row>
    <row r="1121" spans="4:36" x14ac:dyDescent="0.25">
      <c r="D1121" s="13" t="e">
        <f>(IF(#REF!=$E$1107,E1122,IF(#REF!=$F$1107,F1122,IF(#REF!=$G$1107,G1122,IF(#REF!=$H$1107,H1122,IF(#REF!=$I$1107,I1122,IF(#REF!=$J$1107,J1122,IF(#REF!=$K$1107,K1122,IF(#REF!=$L$1107,L1122,IF(#REF!=$M$1107,M1122,IF(#REF!=$N$1107,N1122,IF(#REF!=$O$1107,O1122,IF(#REF!=$P$1107,P1122,IF(#REF!=$Q$1107,Q1122,IF(#REF!=$R$1107,R1122,IF(#REF!=$S$1107,S1122,IF(#REF!=$T$1107,T1122,IF(#REF!=$U$1107,U1122,IF(#REF!=$V$1107,V1122,IF(#REF!=$W$1107,W1122,IF(#REF!=$X$1107,X1122,IF(#REF!=$Y$1107,Y1122,IF(#REF!=$Z$1107,Z1122,IF(#REF!=$AA$1107,AA1122,IF(#REF!=$AB$1107,AB1122,IF(#REF!=$AC$1107,AC1122,IF(#REF!=$AD$1107,AD1122,IF(#REF!=$AE$1107,AE1122,IF(#REF!=$AF$1107,AF1122,IF(#REF!=$AG$1107,AG1122,IF(#REF!=$AH$1107,AH1122,IF(#REF!=$AI$1107,AI1122,IF(#REF!=$AJ$1107,AJ1122,IF(#REF!=$AK$1107,AK1122,))))))))))))))))))))))))))))))))))</f>
        <v>#REF!</v>
      </c>
      <c r="E1121" s="10"/>
      <c r="F1121" s="12" t="s">
        <v>69</v>
      </c>
      <c r="G1121" s="10"/>
      <c r="H1121" s="10"/>
      <c r="I1121" s="12" t="s">
        <v>568</v>
      </c>
      <c r="J1121" s="10"/>
      <c r="K1121" s="12" t="s">
        <v>569</v>
      </c>
      <c r="L1121" s="12" t="s">
        <v>570</v>
      </c>
      <c r="M1121" s="12" t="s">
        <v>571</v>
      </c>
      <c r="N1121" s="12" t="s">
        <v>572</v>
      </c>
      <c r="O1121" s="12" t="s">
        <v>573</v>
      </c>
      <c r="P1121" s="12" t="s">
        <v>574</v>
      </c>
      <c r="Q1121" s="12" t="s">
        <v>575</v>
      </c>
      <c r="R1121" s="12" t="s">
        <v>576</v>
      </c>
      <c r="S1121" s="12" t="s">
        <v>577</v>
      </c>
      <c r="T1121" s="12" t="s">
        <v>578</v>
      </c>
      <c r="U1121" s="10"/>
      <c r="V1121" s="10"/>
      <c r="W1121" s="12" t="s">
        <v>579</v>
      </c>
      <c r="X1121" s="12" t="s">
        <v>580</v>
      </c>
      <c r="Y1121" s="14" t="s">
        <v>581</v>
      </c>
      <c r="Z1121" s="12" t="s">
        <v>582</v>
      </c>
      <c r="AA1121" s="12" t="s">
        <v>583</v>
      </c>
      <c r="AB1121" s="12" t="s">
        <v>584</v>
      </c>
      <c r="AC1121" s="11"/>
      <c r="AD1121" s="10"/>
      <c r="AE1121" s="12" t="s">
        <v>585</v>
      </c>
      <c r="AF1121" s="14" t="s">
        <v>586</v>
      </c>
      <c r="AG1121" s="12" t="s">
        <v>587</v>
      </c>
      <c r="AH1121" s="12" t="s">
        <v>588</v>
      </c>
      <c r="AI1121" s="12" t="s">
        <v>589</v>
      </c>
      <c r="AJ1121" s="10"/>
    </row>
    <row r="1122" spans="4:36" x14ac:dyDescent="0.25">
      <c r="D1122" s="13" t="e">
        <f>(IF(#REF!=$E$1107,E1123,IF(#REF!=$F$1107,F1123,IF(#REF!=$G$1107,G1123,IF(#REF!=$H$1107,H1123,IF(#REF!=$I$1107,I1123,IF(#REF!=$J$1107,J1123,IF(#REF!=$K$1107,K1123,IF(#REF!=$L$1107,L1123,IF(#REF!=$M$1107,M1123,IF(#REF!=$N$1107,N1123,IF(#REF!=$O$1107,O1123,IF(#REF!=$P$1107,P1123,IF(#REF!=$Q$1107,Q1123,IF(#REF!=$R$1107,R1123,IF(#REF!=$S$1107,S1123,IF(#REF!=$T$1107,T1123,IF(#REF!=$U$1107,U1123,IF(#REF!=$V$1107,V1123,IF(#REF!=$W$1107,W1123,IF(#REF!=$X$1107,X1123,IF(#REF!=$Y$1107,Y1123,IF(#REF!=$Z$1107,Z1123,IF(#REF!=$AA$1107,AA1123,IF(#REF!=$AB$1107,AB1123,IF(#REF!=$AC$1107,AC1123,IF(#REF!=$AD$1107,AD1123,IF(#REF!=$AE$1107,AE1123,IF(#REF!=$AF$1107,AF1123,IF(#REF!=$AG$1107,AG1123,IF(#REF!=$AH$1107,AH1123,IF(#REF!=$AI$1107,AI1123,IF(#REF!=$AJ$1107,AJ1123,IF(#REF!=$AK$1107,AK1123,))))))))))))))))))))))))))))))))))</f>
        <v>#REF!</v>
      </c>
      <c r="E1122" s="10"/>
      <c r="F1122" s="12" t="s">
        <v>72</v>
      </c>
      <c r="G1122" s="10"/>
      <c r="H1122" s="10"/>
      <c r="I1122" s="12" t="s">
        <v>592</v>
      </c>
      <c r="J1122" s="10"/>
      <c r="K1122" s="12" t="s">
        <v>593</v>
      </c>
      <c r="L1122" s="12" t="s">
        <v>594</v>
      </c>
      <c r="M1122" s="12" t="s">
        <v>595</v>
      </c>
      <c r="N1122" s="12" t="s">
        <v>596</v>
      </c>
      <c r="O1122" s="12" t="s">
        <v>597</v>
      </c>
      <c r="P1122" s="12" t="s">
        <v>598</v>
      </c>
      <c r="Q1122" s="12" t="s">
        <v>599</v>
      </c>
      <c r="R1122" s="12" t="s">
        <v>600</v>
      </c>
      <c r="S1122" s="12" t="s">
        <v>601</v>
      </c>
      <c r="T1122" s="12" t="s">
        <v>602</v>
      </c>
      <c r="U1122" s="10"/>
      <c r="V1122" s="10"/>
      <c r="W1122" s="12" t="s">
        <v>603</v>
      </c>
      <c r="X1122" s="12" t="s">
        <v>604</v>
      </c>
      <c r="Y1122" s="14" t="s">
        <v>605</v>
      </c>
      <c r="Z1122" s="12" t="s">
        <v>606</v>
      </c>
      <c r="AA1122" s="12" t="s">
        <v>607</v>
      </c>
      <c r="AB1122" s="12" t="s">
        <v>608</v>
      </c>
      <c r="AC1122" s="10"/>
      <c r="AD1122" s="10"/>
      <c r="AE1122" s="11"/>
      <c r="AF1122" s="14" t="s">
        <v>609</v>
      </c>
      <c r="AG1122" s="12" t="s">
        <v>610</v>
      </c>
      <c r="AH1122" s="12" t="s">
        <v>611</v>
      </c>
      <c r="AI1122" s="12" t="s">
        <v>612</v>
      </c>
      <c r="AJ1122" s="10"/>
    </row>
    <row r="1123" spans="4:36" x14ac:dyDescent="0.25">
      <c r="D1123" s="13" t="e">
        <f>(IF(#REF!=$E$1107,E1124,IF(#REF!=$F$1107,F1124,IF(#REF!=$G$1107,G1124,IF(#REF!=$H$1107,H1124,IF(#REF!=$I$1107,I1124,IF(#REF!=$J$1107,J1124,IF(#REF!=$K$1107,K1124,IF(#REF!=$L$1107,L1124,IF(#REF!=$M$1107,M1124,IF(#REF!=$N$1107,N1124,IF(#REF!=$O$1107,O1124,IF(#REF!=$P$1107,P1124,IF(#REF!=$Q$1107,Q1124,IF(#REF!=$R$1107,R1124,IF(#REF!=$S$1107,S1124,IF(#REF!=$T$1107,T1124,IF(#REF!=$U$1107,U1124,IF(#REF!=$V$1107,V1124,IF(#REF!=$W$1107,W1124,IF(#REF!=$X$1107,X1124,IF(#REF!=$Y$1107,Y1124,IF(#REF!=$Z$1107,Z1124,IF(#REF!=$AA$1107,AA1124,IF(#REF!=$AB$1107,AB1124,IF(#REF!=$AC$1107,AC1124,IF(#REF!=$AD$1107,AD1124,IF(#REF!=$AE$1107,AE1124,IF(#REF!=$AF$1107,AF1124,IF(#REF!=$AG$1107,AG1124,IF(#REF!=$AH$1107,AH1124,IF(#REF!=$AI$1107,AI1124,IF(#REF!=$AJ$1107,AJ1124,IF(#REF!=$AK$1107,AK1124,))))))))))))))))))))))))))))))))))</f>
        <v>#REF!</v>
      </c>
      <c r="E1123" s="10"/>
      <c r="F1123" s="12" t="s">
        <v>75</v>
      </c>
      <c r="G1123" s="10"/>
      <c r="H1123" s="10"/>
      <c r="I1123" s="12" t="s">
        <v>615</v>
      </c>
      <c r="J1123" s="10"/>
      <c r="K1123" s="12" t="s">
        <v>616</v>
      </c>
      <c r="L1123" s="12" t="s">
        <v>617</v>
      </c>
      <c r="M1123" s="12" t="s">
        <v>618</v>
      </c>
      <c r="N1123" s="12" t="s">
        <v>619</v>
      </c>
      <c r="O1123" s="12" t="s">
        <v>620</v>
      </c>
      <c r="P1123" s="12" t="s">
        <v>621</v>
      </c>
      <c r="Q1123" s="12" t="s">
        <v>622</v>
      </c>
      <c r="R1123" s="12" t="s">
        <v>623</v>
      </c>
      <c r="S1123" s="12" t="s">
        <v>624</v>
      </c>
      <c r="T1123" s="12" t="s">
        <v>625</v>
      </c>
      <c r="U1123" s="10"/>
      <c r="V1123" s="10"/>
      <c r="W1123" s="12" t="s">
        <v>626</v>
      </c>
      <c r="X1123" s="11"/>
      <c r="Y1123" s="14" t="s">
        <v>627</v>
      </c>
      <c r="Z1123" s="12" t="s">
        <v>628</v>
      </c>
      <c r="AA1123" s="12" t="s">
        <v>629</v>
      </c>
      <c r="AB1123" s="12" t="s">
        <v>630</v>
      </c>
      <c r="AC1123" s="10"/>
      <c r="AD1123" s="10"/>
      <c r="AE1123" s="10"/>
      <c r="AF1123" s="14" t="s">
        <v>631</v>
      </c>
      <c r="AG1123" s="12" t="s">
        <v>632</v>
      </c>
      <c r="AH1123" s="12" t="s">
        <v>633</v>
      </c>
      <c r="AI1123" s="12" t="s">
        <v>634</v>
      </c>
      <c r="AJ1123" s="10"/>
    </row>
    <row r="1124" spans="4:36" x14ac:dyDescent="0.25">
      <c r="D1124" s="13" t="e">
        <f>(IF(#REF!=$E$1107,E1125,IF(#REF!=$F$1107,F1125,IF(#REF!=$G$1107,G1125,IF(#REF!=$H$1107,H1125,IF(#REF!=$I$1107,I1125,IF(#REF!=$J$1107,J1125,IF(#REF!=$K$1107,K1125,IF(#REF!=$L$1107,L1125,IF(#REF!=$M$1107,M1125,IF(#REF!=$N$1107,N1125,IF(#REF!=$O$1107,O1125,IF(#REF!=$P$1107,P1125,IF(#REF!=$Q$1107,Q1125,IF(#REF!=$R$1107,R1125,IF(#REF!=$S$1107,S1125,IF(#REF!=$T$1107,T1125,IF(#REF!=$U$1107,U1125,IF(#REF!=$V$1107,V1125,IF(#REF!=$W$1107,W1125,IF(#REF!=$X$1107,X1125,IF(#REF!=$Y$1107,Y1125,IF(#REF!=$Z$1107,Z1125,IF(#REF!=$AA$1107,AA1125,IF(#REF!=$AB$1107,AB1125,IF(#REF!=$AC$1107,AC1125,IF(#REF!=$AD$1107,AD1125,IF(#REF!=$AE$1107,AE1125,IF(#REF!=$AF$1107,AF1125,IF(#REF!=$AG$1107,AG1125,IF(#REF!=$AH$1107,AH1125,IF(#REF!=$AI$1107,AI1125,IF(#REF!=$AJ$1107,AJ1125,IF(#REF!=$AK$1107,AK1125,))))))))))))))))))))))))))))))))))</f>
        <v>#REF!</v>
      </c>
      <c r="E1124" s="10"/>
      <c r="F1124" s="12" t="s">
        <v>78</v>
      </c>
      <c r="G1124" s="10"/>
      <c r="H1124" s="10"/>
      <c r="I1124" s="12" t="s">
        <v>637</v>
      </c>
      <c r="J1124" s="10"/>
      <c r="K1124" s="12" t="s">
        <v>638</v>
      </c>
      <c r="L1124" s="12" t="s">
        <v>639</v>
      </c>
      <c r="M1124" s="12" t="s">
        <v>640</v>
      </c>
      <c r="N1124" s="11"/>
      <c r="O1124" s="12" t="s">
        <v>641</v>
      </c>
      <c r="P1124" s="12" t="s">
        <v>642</v>
      </c>
      <c r="Q1124" s="12" t="s">
        <v>643</v>
      </c>
      <c r="R1124" s="12" t="s">
        <v>644</v>
      </c>
      <c r="S1124" s="12" t="s">
        <v>645</v>
      </c>
      <c r="T1124" s="12" t="s">
        <v>646</v>
      </c>
      <c r="U1124" s="10"/>
      <c r="V1124" s="10"/>
      <c r="W1124" s="12" t="s">
        <v>647</v>
      </c>
      <c r="X1124" s="10"/>
      <c r="Y1124" s="14" t="s">
        <v>648</v>
      </c>
      <c r="Z1124" s="12" t="s">
        <v>649</v>
      </c>
      <c r="AA1124" s="12" t="s">
        <v>650</v>
      </c>
      <c r="AB1124" s="12" t="s">
        <v>651</v>
      </c>
      <c r="AC1124" s="10"/>
      <c r="AD1124" s="10"/>
      <c r="AE1124" s="10"/>
      <c r="AF1124" s="14" t="s">
        <v>652</v>
      </c>
      <c r="AG1124" s="12" t="s">
        <v>653</v>
      </c>
      <c r="AH1124" s="12" t="s">
        <v>654</v>
      </c>
      <c r="AI1124" s="12" t="s">
        <v>655</v>
      </c>
      <c r="AJ1124" s="10"/>
    </row>
    <row r="1125" spans="4:36" x14ac:dyDescent="0.25">
      <c r="D1125" s="13" t="e">
        <f>(IF(#REF!=$E$1107,E1126,IF(#REF!=$F$1107,F1126,IF(#REF!=$G$1107,G1126,IF(#REF!=$H$1107,H1126,IF(#REF!=$I$1107,I1126,IF(#REF!=$J$1107,J1126,IF(#REF!=$K$1107,K1126,IF(#REF!=$L$1107,L1126,IF(#REF!=$M$1107,M1126,IF(#REF!=$N$1107,N1126,IF(#REF!=$O$1107,O1126,IF(#REF!=$P$1107,P1126,IF(#REF!=$Q$1107,Q1126,IF(#REF!=$R$1107,R1126,IF(#REF!=$S$1107,S1126,IF(#REF!=$T$1107,T1126,IF(#REF!=$U$1107,U1126,IF(#REF!=$V$1107,V1126,IF(#REF!=$W$1107,W1126,IF(#REF!=$X$1107,X1126,IF(#REF!=$Y$1107,Y1126,IF(#REF!=$Z$1107,Z1126,IF(#REF!=$AA$1107,AA1126,IF(#REF!=$AB$1107,AB1126,IF(#REF!=$AC$1107,AC1126,IF(#REF!=$AD$1107,AD1126,IF(#REF!=$AE$1107,AE1126,IF(#REF!=$AF$1107,AF1126,IF(#REF!=$AG$1107,AG1126,IF(#REF!=$AH$1107,AH1126,IF(#REF!=$AI$1107,AI1126,IF(#REF!=$AJ$1107,AJ1126,IF(#REF!=$AK$1107,AK1126,))))))))))))))))))))))))))))))))))</f>
        <v>#REF!</v>
      </c>
      <c r="E1125" s="10"/>
      <c r="F1125" s="12" t="s">
        <v>81</v>
      </c>
      <c r="G1125" s="10"/>
      <c r="H1125" s="10"/>
      <c r="I1125" s="12" t="s">
        <v>658</v>
      </c>
      <c r="J1125" s="10"/>
      <c r="K1125" s="12" t="s">
        <v>659</v>
      </c>
      <c r="L1125" s="12" t="s">
        <v>660</v>
      </c>
      <c r="M1125" s="12" t="s">
        <v>661</v>
      </c>
      <c r="N1125" s="10"/>
      <c r="O1125" s="12" t="s">
        <v>662</v>
      </c>
      <c r="P1125" s="12" t="s">
        <v>663</v>
      </c>
      <c r="Q1125" s="12" t="s">
        <v>664</v>
      </c>
      <c r="R1125" s="12" t="s">
        <v>665</v>
      </c>
      <c r="S1125" s="12" t="s">
        <v>666</v>
      </c>
      <c r="T1125" s="12" t="s">
        <v>667</v>
      </c>
      <c r="U1125" s="10"/>
      <c r="V1125" s="10"/>
      <c r="W1125" s="12" t="s">
        <v>668</v>
      </c>
      <c r="X1125" s="10"/>
      <c r="Y1125" s="14" t="s">
        <v>669</v>
      </c>
      <c r="Z1125" s="12" t="s">
        <v>670</v>
      </c>
      <c r="AA1125" s="12" t="s">
        <v>671</v>
      </c>
      <c r="AB1125" s="12" t="s">
        <v>672</v>
      </c>
      <c r="AC1125" s="10"/>
      <c r="AD1125" s="10"/>
      <c r="AE1125" s="10"/>
      <c r="AF1125" s="14" t="s">
        <v>673</v>
      </c>
      <c r="AG1125" s="12" t="s">
        <v>674</v>
      </c>
      <c r="AH1125" s="12" t="s">
        <v>675</v>
      </c>
      <c r="AI1125" s="12" t="s">
        <v>676</v>
      </c>
      <c r="AJ1125" s="10"/>
    </row>
    <row r="1126" spans="4:36" x14ac:dyDescent="0.25">
      <c r="D1126" s="13" t="e">
        <f>(IF(#REF!=$E$1107,E1127,IF(#REF!=$F$1107,F1127,IF(#REF!=$G$1107,G1127,IF(#REF!=$H$1107,H1127,IF(#REF!=$I$1107,I1127,IF(#REF!=$J$1107,J1127,IF(#REF!=$K$1107,K1127,IF(#REF!=$L$1107,L1127,IF(#REF!=$M$1107,M1127,IF(#REF!=$N$1107,N1127,IF(#REF!=$O$1107,O1127,IF(#REF!=$P$1107,P1127,IF(#REF!=$Q$1107,Q1127,IF(#REF!=$R$1107,R1127,IF(#REF!=$S$1107,S1127,IF(#REF!=$T$1107,T1127,IF(#REF!=$U$1107,U1127,IF(#REF!=$V$1107,V1127,IF(#REF!=$W$1107,W1127,IF(#REF!=$X$1107,X1127,IF(#REF!=$Y$1107,Y1127,IF(#REF!=$Z$1107,Z1127,IF(#REF!=$AA$1107,AA1127,IF(#REF!=$AB$1107,AB1127,IF(#REF!=$AC$1107,AC1127,IF(#REF!=$AD$1107,AD1127,IF(#REF!=$AE$1107,AE1127,IF(#REF!=$AF$1107,AF1127,IF(#REF!=$AG$1107,AG1127,IF(#REF!=$AH$1107,AH1127,IF(#REF!=$AI$1107,AI1127,IF(#REF!=$AJ$1107,AJ1127,IF(#REF!=$AK$1107,AK1127,))))))))))))))))))))))))))))))))))</f>
        <v>#REF!</v>
      </c>
      <c r="E1126" s="10"/>
      <c r="F1126" s="12" t="s">
        <v>679</v>
      </c>
      <c r="G1126" s="10"/>
      <c r="H1126" s="10"/>
      <c r="I1126" s="12" t="s">
        <v>680</v>
      </c>
      <c r="J1126" s="10"/>
      <c r="K1126" s="12" t="s">
        <v>681</v>
      </c>
      <c r="L1126" s="12" t="s">
        <v>682</v>
      </c>
      <c r="M1126" s="12" t="s">
        <v>683</v>
      </c>
      <c r="N1126" s="10"/>
      <c r="O1126" s="12" t="s">
        <v>684</v>
      </c>
      <c r="P1126" s="12" t="s">
        <v>685</v>
      </c>
      <c r="Q1126" s="12" t="s">
        <v>686</v>
      </c>
      <c r="R1126" s="12" t="s">
        <v>687</v>
      </c>
      <c r="S1126" s="12" t="s">
        <v>688</v>
      </c>
      <c r="T1126" s="12" t="s">
        <v>689</v>
      </c>
      <c r="U1126" s="10"/>
      <c r="V1126" s="10"/>
      <c r="W1126" s="12" t="s">
        <v>690</v>
      </c>
      <c r="X1126" s="10"/>
      <c r="Y1126" s="14" t="s">
        <v>691</v>
      </c>
      <c r="Z1126" s="12" t="s">
        <v>692</v>
      </c>
      <c r="AA1126" s="12" t="s">
        <v>693</v>
      </c>
      <c r="AB1126" s="12" t="s">
        <v>694</v>
      </c>
      <c r="AC1126" s="10"/>
      <c r="AD1126" s="10"/>
      <c r="AE1126" s="10"/>
      <c r="AF1126" s="14" t="s">
        <v>695</v>
      </c>
      <c r="AG1126" s="12" t="s">
        <v>696</v>
      </c>
      <c r="AH1126" s="12" t="s">
        <v>697</v>
      </c>
      <c r="AI1126" s="12" t="s">
        <v>698</v>
      </c>
      <c r="AJ1126" s="10"/>
    </row>
    <row r="1127" spans="4:36" x14ac:dyDescent="0.25">
      <c r="D1127" s="13" t="e">
        <f>(IF(#REF!=$E$1107,E1128,IF(#REF!=$F$1107,F1128,IF(#REF!=$G$1107,G1128,IF(#REF!=$H$1107,H1128,IF(#REF!=$I$1107,I1128,IF(#REF!=$J$1107,J1128,IF(#REF!=$K$1107,K1128,IF(#REF!=$L$1107,L1128,IF(#REF!=$M$1107,M1128,IF(#REF!=$N$1107,N1128,IF(#REF!=$O$1107,O1128,IF(#REF!=$P$1107,P1128,IF(#REF!=$Q$1107,Q1128,IF(#REF!=$R$1107,R1128,IF(#REF!=$S$1107,S1128,IF(#REF!=$T$1107,T1128,IF(#REF!=$U$1107,U1128,IF(#REF!=$V$1107,V1128,IF(#REF!=$W$1107,W1128,IF(#REF!=$X$1107,X1128,IF(#REF!=$Y$1107,Y1128,IF(#REF!=$Z$1107,Z1128,IF(#REF!=$AA$1107,AA1128,IF(#REF!=$AB$1107,AB1128,IF(#REF!=$AC$1107,AC1128,IF(#REF!=$AD$1107,AD1128,IF(#REF!=$AE$1107,AE1128,IF(#REF!=$AF$1107,AF1128,IF(#REF!=$AG$1107,AG1128,IF(#REF!=$AH$1107,AH1128,IF(#REF!=$AI$1107,AI1128,IF(#REF!=$AJ$1107,AJ1128,IF(#REF!=$AK$1107,AK1128,))))))))))))))))))))))))))))))))))</f>
        <v>#REF!</v>
      </c>
      <c r="E1127" s="10"/>
      <c r="F1127" s="12" t="s">
        <v>84</v>
      </c>
      <c r="G1127" s="10"/>
      <c r="H1127" s="10"/>
      <c r="I1127" s="12" t="s">
        <v>701</v>
      </c>
      <c r="J1127" s="10"/>
      <c r="K1127" s="12" t="s">
        <v>702</v>
      </c>
      <c r="L1127" s="12" t="s">
        <v>703</v>
      </c>
      <c r="M1127" s="12" t="s">
        <v>704</v>
      </c>
      <c r="N1127" s="10"/>
      <c r="O1127" s="11"/>
      <c r="P1127" s="12" t="s">
        <v>705</v>
      </c>
      <c r="Q1127" s="12" t="s">
        <v>706</v>
      </c>
      <c r="R1127" s="12" t="s">
        <v>707</v>
      </c>
      <c r="S1127" s="12" t="s">
        <v>708</v>
      </c>
      <c r="T1127" s="12" t="s">
        <v>709</v>
      </c>
      <c r="U1127" s="10"/>
      <c r="V1127" s="10"/>
      <c r="W1127" s="12" t="s">
        <v>710</v>
      </c>
      <c r="X1127" s="10"/>
      <c r="Y1127" s="14" t="s">
        <v>711</v>
      </c>
      <c r="Z1127" s="12" t="s">
        <v>712</v>
      </c>
      <c r="AA1127" s="12" t="s">
        <v>713</v>
      </c>
      <c r="AB1127" s="12" t="s">
        <v>714</v>
      </c>
      <c r="AC1127" s="10"/>
      <c r="AD1127" s="10"/>
      <c r="AE1127" s="10"/>
      <c r="AF1127" s="14" t="s">
        <v>715</v>
      </c>
      <c r="AG1127" s="12" t="s">
        <v>716</v>
      </c>
      <c r="AH1127" s="12" t="s">
        <v>717</v>
      </c>
      <c r="AI1127" s="12" t="s">
        <v>718</v>
      </c>
      <c r="AJ1127" s="10"/>
    </row>
    <row r="1128" spans="4:36" x14ac:dyDescent="0.25">
      <c r="D1128" s="13" t="e">
        <f>(IF(#REF!=$E$1107,E1129,IF(#REF!=$F$1107,F1129,IF(#REF!=$G$1107,G1129,IF(#REF!=$H$1107,H1129,IF(#REF!=$I$1107,I1129,IF(#REF!=$J$1107,J1129,IF(#REF!=$K$1107,K1129,IF(#REF!=$L$1107,L1129,IF(#REF!=$M$1107,M1129,IF(#REF!=$N$1107,N1129,IF(#REF!=$O$1107,O1129,IF(#REF!=$P$1107,P1129,IF(#REF!=$Q$1107,Q1129,IF(#REF!=$R$1107,R1129,IF(#REF!=$S$1107,S1129,IF(#REF!=$T$1107,T1129,IF(#REF!=$U$1107,U1129,IF(#REF!=$V$1107,V1129,IF(#REF!=$W$1107,W1129,IF(#REF!=$X$1107,X1129,IF(#REF!=$Y$1107,Y1129,IF(#REF!=$Z$1107,Z1129,IF(#REF!=$AA$1107,AA1129,IF(#REF!=$AB$1107,AB1129,IF(#REF!=$AC$1107,AC1129,IF(#REF!=$AD$1107,AD1129,IF(#REF!=$AE$1107,AE1129,IF(#REF!=$AF$1107,AF1129,IF(#REF!=$AG$1107,AG1129,IF(#REF!=$AH$1107,AH1129,IF(#REF!=$AI$1107,AI1129,IF(#REF!=$AJ$1107,AJ1129,IF(#REF!=$AK$1107,AK1129,))))))))))))))))))))))))))))))))))</f>
        <v>#REF!</v>
      </c>
      <c r="E1128" s="10"/>
      <c r="F1128" s="12" t="s">
        <v>87</v>
      </c>
      <c r="G1128" s="10"/>
      <c r="H1128" s="10"/>
      <c r="I1128" s="12" t="s">
        <v>721</v>
      </c>
      <c r="J1128" s="10"/>
      <c r="K1128" s="12" t="s">
        <v>722</v>
      </c>
      <c r="L1128" s="12" t="s">
        <v>723</v>
      </c>
      <c r="M1128" s="14" t="s">
        <v>724</v>
      </c>
      <c r="N1128" s="10"/>
      <c r="O1128" s="10"/>
      <c r="P1128" s="12" t="s">
        <v>725</v>
      </c>
      <c r="Q1128" s="12" t="s">
        <v>726</v>
      </c>
      <c r="R1128" s="12" t="s">
        <v>727</v>
      </c>
      <c r="S1128" s="12" t="s">
        <v>728</v>
      </c>
      <c r="T1128" s="12" t="s">
        <v>729</v>
      </c>
      <c r="U1128" s="10"/>
      <c r="V1128" s="10"/>
      <c r="W1128" s="12" t="s">
        <v>730</v>
      </c>
      <c r="X1128" s="10"/>
      <c r="Y1128" s="14" t="s">
        <v>731</v>
      </c>
      <c r="Z1128" s="12" t="s">
        <v>732</v>
      </c>
      <c r="AA1128" s="12" t="s">
        <v>733</v>
      </c>
      <c r="AB1128" s="12" t="s">
        <v>734</v>
      </c>
      <c r="AC1128" s="10"/>
      <c r="AD1128" s="10"/>
      <c r="AE1128" s="10"/>
      <c r="AF1128" s="14" t="s">
        <v>735</v>
      </c>
      <c r="AG1128" s="12" t="s">
        <v>736</v>
      </c>
      <c r="AH1128" s="12" t="s">
        <v>737</v>
      </c>
      <c r="AI1128" s="12" t="s">
        <v>738</v>
      </c>
      <c r="AJ1128" s="10"/>
    </row>
    <row r="1129" spans="4:36" x14ac:dyDescent="0.25">
      <c r="D1129" s="13" t="e">
        <f>(IF(#REF!=$E$1107,E1130,IF(#REF!=$F$1107,F1130,IF(#REF!=$G$1107,G1130,IF(#REF!=$H$1107,H1130,IF(#REF!=$I$1107,I1130,IF(#REF!=$J$1107,J1130,IF(#REF!=$K$1107,K1130,IF(#REF!=$L$1107,L1130,IF(#REF!=$M$1107,M1130,IF(#REF!=$N$1107,N1130,IF(#REF!=$O$1107,O1130,IF(#REF!=$P$1107,P1130,IF(#REF!=$Q$1107,Q1130,IF(#REF!=$R$1107,R1130,IF(#REF!=$S$1107,S1130,IF(#REF!=$T$1107,T1130,IF(#REF!=$U$1107,U1130,IF(#REF!=$V$1107,V1130,IF(#REF!=$W$1107,W1130,IF(#REF!=$X$1107,X1130,IF(#REF!=$Y$1107,Y1130,IF(#REF!=$Z$1107,Z1130,IF(#REF!=$AA$1107,AA1130,IF(#REF!=$AB$1107,AB1130,IF(#REF!=$AC$1107,AC1130,IF(#REF!=$AD$1107,AD1130,IF(#REF!=$AE$1107,AE1130,IF(#REF!=$AF$1107,AF1130,IF(#REF!=$AG$1107,AG1130,IF(#REF!=$AH$1107,AH1130,IF(#REF!=$AI$1107,AI1130,IF(#REF!=$AJ$1107,AJ1130,IF(#REF!=$AK$1107,AK1130,))))))))))))))))))))))))))))))))))</f>
        <v>#REF!</v>
      </c>
      <c r="E1129" s="10"/>
      <c r="F1129" s="12" t="s">
        <v>90</v>
      </c>
      <c r="G1129" s="10"/>
      <c r="H1129" s="10"/>
      <c r="I1129" s="12" t="s">
        <v>741</v>
      </c>
      <c r="J1129" s="10"/>
      <c r="K1129" s="12" t="s">
        <v>742</v>
      </c>
      <c r="L1129" s="12" t="s">
        <v>743</v>
      </c>
      <c r="M1129" s="12" t="s">
        <v>744</v>
      </c>
      <c r="N1129" s="10"/>
      <c r="O1129" s="10"/>
      <c r="P1129" s="12" t="s">
        <v>745</v>
      </c>
      <c r="Q1129" s="12" t="s">
        <v>746</v>
      </c>
      <c r="R1129" s="12" t="s">
        <v>747</v>
      </c>
      <c r="S1129" s="12" t="s">
        <v>748</v>
      </c>
      <c r="T1129" s="12" t="s">
        <v>749</v>
      </c>
      <c r="U1129" s="10"/>
      <c r="V1129" s="10"/>
      <c r="W1129" s="12" t="s">
        <v>750</v>
      </c>
      <c r="X1129" s="10"/>
      <c r="Y1129" s="14" t="s">
        <v>751</v>
      </c>
      <c r="Z1129" s="12" t="s">
        <v>752</v>
      </c>
      <c r="AA1129" s="12" t="s">
        <v>753</v>
      </c>
      <c r="AB1129" s="12" t="s">
        <v>754</v>
      </c>
      <c r="AC1129" s="10"/>
      <c r="AD1129" s="10"/>
      <c r="AE1129" s="10"/>
      <c r="AF1129" s="14" t="s">
        <v>755</v>
      </c>
      <c r="AG1129" s="12" t="s">
        <v>756</v>
      </c>
      <c r="AH1129" s="12" t="s">
        <v>757</v>
      </c>
      <c r="AI1129" s="12" t="s">
        <v>758</v>
      </c>
      <c r="AJ1129" s="10"/>
    </row>
    <row r="1130" spans="4:36" x14ac:dyDescent="0.25">
      <c r="D1130" s="13" t="e">
        <f>(IF(#REF!=$E$1107,E1131,IF(#REF!=$F$1107,F1131,IF(#REF!=$G$1107,G1131,IF(#REF!=$H$1107,H1131,IF(#REF!=$I$1107,I1131,IF(#REF!=$J$1107,J1131,IF(#REF!=$K$1107,K1131,IF(#REF!=$L$1107,L1131,IF(#REF!=$M$1107,M1131,IF(#REF!=$N$1107,N1131,IF(#REF!=$O$1107,O1131,IF(#REF!=$P$1107,P1131,IF(#REF!=$Q$1107,Q1131,IF(#REF!=$R$1107,R1131,IF(#REF!=$S$1107,S1131,IF(#REF!=$T$1107,T1131,IF(#REF!=$U$1107,U1131,IF(#REF!=$V$1107,V1131,IF(#REF!=$W$1107,W1131,IF(#REF!=$X$1107,X1131,IF(#REF!=$Y$1107,Y1131,IF(#REF!=$Z$1107,Z1131,IF(#REF!=$AA$1107,AA1131,IF(#REF!=$AB$1107,AB1131,IF(#REF!=$AC$1107,AC1131,IF(#REF!=$AD$1107,AD1131,IF(#REF!=$AE$1107,AE1131,IF(#REF!=$AF$1107,AF1131,IF(#REF!=$AG$1107,AG1131,IF(#REF!=$AH$1107,AH1131,IF(#REF!=$AI$1107,AI1131,IF(#REF!=$AJ$1107,AJ1131,IF(#REF!=$AK$1107,AK1131,))))))))))))))))))))))))))))))))))</f>
        <v>#REF!</v>
      </c>
      <c r="E1130" s="10"/>
      <c r="F1130" s="12" t="s">
        <v>761</v>
      </c>
      <c r="G1130" s="10"/>
      <c r="H1130" s="10"/>
      <c r="I1130" s="12" t="s">
        <v>762</v>
      </c>
      <c r="J1130" s="10"/>
      <c r="K1130" s="12" t="s">
        <v>763</v>
      </c>
      <c r="L1130" s="12" t="s">
        <v>764</v>
      </c>
      <c r="M1130" s="12" t="s">
        <v>765</v>
      </c>
      <c r="N1130" s="10"/>
      <c r="O1130" s="10"/>
      <c r="P1130" s="12" t="s">
        <v>766</v>
      </c>
      <c r="Q1130" s="12" t="s">
        <v>767</v>
      </c>
      <c r="R1130" s="12" t="s">
        <v>768</v>
      </c>
      <c r="S1130" s="12" t="s">
        <v>769</v>
      </c>
      <c r="T1130" s="12" t="s">
        <v>770</v>
      </c>
      <c r="U1130" s="10"/>
      <c r="V1130" s="10"/>
      <c r="W1130" s="12" t="s">
        <v>771</v>
      </c>
      <c r="X1130" s="10"/>
      <c r="Y1130" s="14" t="s">
        <v>772</v>
      </c>
      <c r="Z1130" s="12" t="s">
        <v>773</v>
      </c>
      <c r="AA1130" s="12" t="s">
        <v>774</v>
      </c>
      <c r="AB1130" s="12" t="s">
        <v>775</v>
      </c>
      <c r="AC1130" s="10"/>
      <c r="AD1130" s="10"/>
      <c r="AE1130" s="10"/>
      <c r="AF1130" s="14" t="s">
        <v>776</v>
      </c>
      <c r="AG1130" s="12" t="s">
        <v>777</v>
      </c>
      <c r="AH1130" s="12" t="s">
        <v>778</v>
      </c>
      <c r="AI1130" s="12" t="s">
        <v>779</v>
      </c>
      <c r="AJ1130" s="10"/>
    </row>
    <row r="1131" spans="4:36" x14ac:dyDescent="0.25">
      <c r="D1131" s="13" t="e">
        <f>(IF(#REF!=$E$1107,E1132,IF(#REF!=$F$1107,F1132,IF(#REF!=$G$1107,G1132,IF(#REF!=$H$1107,H1132,IF(#REF!=$I$1107,I1132,IF(#REF!=$J$1107,J1132,IF(#REF!=$K$1107,K1132,IF(#REF!=$L$1107,L1132,IF(#REF!=$M$1107,M1132,IF(#REF!=$N$1107,N1132,IF(#REF!=$O$1107,O1132,IF(#REF!=$P$1107,P1132,IF(#REF!=$Q$1107,Q1132,IF(#REF!=$R$1107,R1132,IF(#REF!=$S$1107,S1132,IF(#REF!=$T$1107,T1132,IF(#REF!=$U$1107,U1132,IF(#REF!=$V$1107,V1132,IF(#REF!=$W$1107,W1132,IF(#REF!=$X$1107,X1132,IF(#REF!=$Y$1107,Y1132,IF(#REF!=$Z$1107,Z1132,IF(#REF!=$AA$1107,AA1132,IF(#REF!=$AB$1107,AB1132,IF(#REF!=$AC$1107,AC1132,IF(#REF!=$AD$1107,AD1132,IF(#REF!=$AE$1107,AE1132,IF(#REF!=$AF$1107,AF1132,IF(#REF!=$AG$1107,AG1132,IF(#REF!=$AH$1107,AH1132,IF(#REF!=$AI$1107,AI1132,IF(#REF!=$AJ$1107,AJ1132,IF(#REF!=$AK$1107,AK1132,))))))))))))))))))))))))))))))))))</f>
        <v>#REF!</v>
      </c>
      <c r="E1131" s="10"/>
      <c r="F1131" s="12" t="s">
        <v>93</v>
      </c>
      <c r="G1131" s="10"/>
      <c r="H1131" s="10"/>
      <c r="I1131" s="11"/>
      <c r="J1131" s="10"/>
      <c r="K1131" s="12" t="s">
        <v>782</v>
      </c>
      <c r="L1131" s="12" t="s">
        <v>783</v>
      </c>
      <c r="M1131" s="12" t="s">
        <v>784</v>
      </c>
      <c r="N1131" s="10"/>
      <c r="O1131" s="10"/>
      <c r="P1131" s="12" t="s">
        <v>785</v>
      </c>
      <c r="Q1131" s="12" t="s">
        <v>786</v>
      </c>
      <c r="R1131" s="12" t="s">
        <v>787</v>
      </c>
      <c r="S1131" s="12" t="s">
        <v>788</v>
      </c>
      <c r="T1131" s="12" t="s">
        <v>789</v>
      </c>
      <c r="U1131" s="10"/>
      <c r="V1131" s="10"/>
      <c r="W1131" s="12" t="s">
        <v>790</v>
      </c>
      <c r="X1131" s="10"/>
      <c r="Y1131" s="14" t="s">
        <v>791</v>
      </c>
      <c r="Z1131" s="12" t="s">
        <v>792</v>
      </c>
      <c r="AA1131" s="12" t="s">
        <v>793</v>
      </c>
      <c r="AB1131" s="12" t="s">
        <v>794</v>
      </c>
      <c r="AC1131" s="10"/>
      <c r="AD1131" s="10"/>
      <c r="AE1131" s="10"/>
      <c r="AF1131" s="14" t="s">
        <v>795</v>
      </c>
      <c r="AG1131" s="12" t="s">
        <v>796</v>
      </c>
      <c r="AH1131" s="12" t="s">
        <v>797</v>
      </c>
      <c r="AI1131" s="12" t="s">
        <v>798</v>
      </c>
      <c r="AJ1131" s="10"/>
    </row>
    <row r="1132" spans="4:36" x14ac:dyDescent="0.25">
      <c r="D1132" s="13" t="e">
        <f>(IF(#REF!=$E$1107,E1133,IF(#REF!=$F$1107,F1133,IF(#REF!=$G$1107,G1133,IF(#REF!=$H$1107,H1133,IF(#REF!=$I$1107,I1133,IF(#REF!=$J$1107,J1133,IF(#REF!=$K$1107,K1133,IF(#REF!=$L$1107,L1133,IF(#REF!=$M$1107,M1133,IF(#REF!=$N$1107,N1133,IF(#REF!=$O$1107,O1133,IF(#REF!=$P$1107,P1133,IF(#REF!=$Q$1107,Q1133,IF(#REF!=$R$1107,R1133,IF(#REF!=$S$1107,S1133,IF(#REF!=$T$1107,T1133,IF(#REF!=$U$1107,U1133,IF(#REF!=$V$1107,V1133,IF(#REF!=$W$1107,W1133,IF(#REF!=$X$1107,X1133,IF(#REF!=$Y$1107,Y1133,IF(#REF!=$Z$1107,Z1133,IF(#REF!=$AA$1107,AA1133,IF(#REF!=$AB$1107,AB1133,IF(#REF!=$AC$1107,AC1133,IF(#REF!=$AD$1107,AD1133,IF(#REF!=$AE$1107,AE1133,IF(#REF!=$AF$1107,AF1133,IF(#REF!=$AG$1107,AG1133,IF(#REF!=$AH$1107,AH1133,IF(#REF!=$AI$1107,AI1133,IF(#REF!=$AJ$1107,AJ1133,IF(#REF!=$AK$1107,AK1133,))))))))))))))))))))))))))))))))))</f>
        <v>#REF!</v>
      </c>
      <c r="E1132" s="10"/>
      <c r="F1132" s="12" t="s">
        <v>96</v>
      </c>
      <c r="G1132" s="10"/>
      <c r="H1132" s="10"/>
      <c r="I1132" s="10"/>
      <c r="J1132" s="10"/>
      <c r="K1132" s="12" t="s">
        <v>801</v>
      </c>
      <c r="L1132" s="12" t="s">
        <v>802</v>
      </c>
      <c r="M1132" s="12" t="s">
        <v>803</v>
      </c>
      <c r="N1132" s="10"/>
      <c r="O1132" s="10"/>
      <c r="P1132" s="12" t="s">
        <v>804</v>
      </c>
      <c r="Q1132" s="12" t="s">
        <v>805</v>
      </c>
      <c r="R1132" s="12" t="s">
        <v>806</v>
      </c>
      <c r="S1132" s="12" t="s">
        <v>807</v>
      </c>
      <c r="T1132" s="12" t="s">
        <v>808</v>
      </c>
      <c r="U1132" s="10"/>
      <c r="V1132" s="10"/>
      <c r="W1132" s="12" t="s">
        <v>809</v>
      </c>
      <c r="X1132" s="10"/>
      <c r="Y1132" s="14" t="s">
        <v>810</v>
      </c>
      <c r="Z1132" s="12" t="s">
        <v>811</v>
      </c>
      <c r="AA1132" s="12" t="s">
        <v>812</v>
      </c>
      <c r="AB1132" s="12" t="s">
        <v>813</v>
      </c>
      <c r="AC1132" s="10"/>
      <c r="AD1132" s="10"/>
      <c r="AE1132" s="10"/>
      <c r="AF1132" s="14" t="s">
        <v>814</v>
      </c>
      <c r="AG1132" s="12" t="s">
        <v>815</v>
      </c>
      <c r="AH1132" s="12" t="s">
        <v>816</v>
      </c>
      <c r="AI1132" s="12" t="s">
        <v>817</v>
      </c>
      <c r="AJ1132" s="10"/>
    </row>
    <row r="1133" spans="4:36" x14ac:dyDescent="0.25">
      <c r="D1133" s="13" t="e">
        <f>(IF(#REF!=$E$1107,E1134,IF(#REF!=$F$1107,F1134,IF(#REF!=$G$1107,G1134,IF(#REF!=$H$1107,H1134,IF(#REF!=$I$1107,I1134,IF(#REF!=$J$1107,J1134,IF(#REF!=$K$1107,K1134,IF(#REF!=$L$1107,L1134,IF(#REF!=$M$1107,M1134,IF(#REF!=$N$1107,N1134,IF(#REF!=$O$1107,O1134,IF(#REF!=$P$1107,P1134,IF(#REF!=$Q$1107,Q1134,IF(#REF!=$R$1107,R1134,IF(#REF!=$S$1107,S1134,IF(#REF!=$T$1107,T1134,IF(#REF!=$U$1107,U1134,IF(#REF!=$V$1107,V1134,IF(#REF!=$W$1107,W1134,IF(#REF!=$X$1107,X1134,IF(#REF!=$Y$1107,Y1134,IF(#REF!=$Z$1107,Z1134,IF(#REF!=$AA$1107,AA1134,IF(#REF!=$AB$1107,AB1134,IF(#REF!=$AC$1107,AC1134,IF(#REF!=$AD$1107,AD1134,IF(#REF!=$AE$1107,AE1134,IF(#REF!=$AF$1107,AF1134,IF(#REF!=$AG$1107,AG1134,IF(#REF!=$AH$1107,AH1134,IF(#REF!=$AI$1107,AI1134,IF(#REF!=$AJ$1107,AJ1134,IF(#REF!=$AK$1107,AK1134,))))))))))))))))))))))))))))))))))</f>
        <v>#REF!</v>
      </c>
      <c r="E1133" s="10"/>
      <c r="F1133" s="12" t="s">
        <v>99</v>
      </c>
      <c r="G1133" s="10"/>
      <c r="H1133" s="10"/>
      <c r="I1133" s="10"/>
      <c r="J1133" s="10"/>
      <c r="K1133" s="12" t="s">
        <v>820</v>
      </c>
      <c r="L1133" s="12" t="s">
        <v>821</v>
      </c>
      <c r="M1133" s="12" t="s">
        <v>822</v>
      </c>
      <c r="N1133" s="10"/>
      <c r="O1133" s="10"/>
      <c r="P1133" s="12" t="s">
        <v>823</v>
      </c>
      <c r="Q1133" s="11"/>
      <c r="R1133" s="12" t="s">
        <v>824</v>
      </c>
      <c r="S1133" s="12" t="s">
        <v>825</v>
      </c>
      <c r="T1133" s="12" t="s">
        <v>826</v>
      </c>
      <c r="U1133" s="10"/>
      <c r="V1133" s="10"/>
      <c r="W1133" s="12" t="s">
        <v>827</v>
      </c>
      <c r="X1133" s="10"/>
      <c r="Y1133" s="14" t="s">
        <v>828</v>
      </c>
      <c r="Z1133" s="12" t="s">
        <v>829</v>
      </c>
      <c r="AA1133" s="12" t="s">
        <v>830</v>
      </c>
      <c r="AB1133" s="12" t="s">
        <v>831</v>
      </c>
      <c r="AC1133" s="10"/>
      <c r="AD1133" s="10"/>
      <c r="AE1133" s="10"/>
      <c r="AF1133" s="14" t="s">
        <v>832</v>
      </c>
      <c r="AG1133" s="12" t="s">
        <v>833</v>
      </c>
      <c r="AH1133" s="12" t="s">
        <v>834</v>
      </c>
      <c r="AI1133" s="12" t="s">
        <v>835</v>
      </c>
      <c r="AJ1133" s="10"/>
    </row>
    <row r="1134" spans="4:36" x14ac:dyDescent="0.25">
      <c r="D1134" s="13" t="e">
        <f>(IF(#REF!=$E$1107,E1135,IF(#REF!=$F$1107,F1135,IF(#REF!=$G$1107,G1135,IF(#REF!=$H$1107,H1135,IF(#REF!=$I$1107,I1135,IF(#REF!=$J$1107,J1135,IF(#REF!=$K$1107,K1135,IF(#REF!=$L$1107,L1135,IF(#REF!=$M$1107,M1135,IF(#REF!=$N$1107,N1135,IF(#REF!=$O$1107,O1135,IF(#REF!=$P$1107,P1135,IF(#REF!=$Q$1107,Q1135,IF(#REF!=$R$1107,R1135,IF(#REF!=$S$1107,S1135,IF(#REF!=$T$1107,T1135,IF(#REF!=$U$1107,U1135,IF(#REF!=$V$1107,V1135,IF(#REF!=$W$1107,W1135,IF(#REF!=$X$1107,X1135,IF(#REF!=$Y$1107,Y1135,IF(#REF!=$Z$1107,Z1135,IF(#REF!=$AA$1107,AA1135,IF(#REF!=$AB$1107,AB1135,IF(#REF!=$AC$1107,AC1135,IF(#REF!=$AD$1107,AD1135,IF(#REF!=$AE$1107,AE1135,IF(#REF!=$AF$1107,AF1135,IF(#REF!=$AG$1107,AG1135,IF(#REF!=$AH$1107,AH1135,IF(#REF!=$AI$1107,AI1135,IF(#REF!=$AJ$1107,AJ1135,IF(#REF!=$AK$1107,AK1135,))))))))))))))))))))))))))))))))))</f>
        <v>#REF!</v>
      </c>
      <c r="E1134" s="10"/>
      <c r="F1134" s="12" t="s">
        <v>838</v>
      </c>
      <c r="G1134" s="10"/>
      <c r="H1134" s="10"/>
      <c r="I1134" s="10"/>
      <c r="J1134" s="10"/>
      <c r="K1134" s="12" t="s">
        <v>839</v>
      </c>
      <c r="L1134" s="12" t="s">
        <v>840</v>
      </c>
      <c r="M1134" s="12" t="s">
        <v>841</v>
      </c>
      <c r="N1134" s="10"/>
      <c r="O1134" s="10"/>
      <c r="P1134" s="12" t="s">
        <v>842</v>
      </c>
      <c r="Q1134" s="10"/>
      <c r="R1134" s="12" t="s">
        <v>843</v>
      </c>
      <c r="S1134" s="12" t="s">
        <v>844</v>
      </c>
      <c r="T1134" s="12" t="s">
        <v>845</v>
      </c>
      <c r="U1134" s="10"/>
      <c r="V1134" s="10"/>
      <c r="W1134" s="12" t="s">
        <v>846</v>
      </c>
      <c r="X1134" s="10"/>
      <c r="Y1134" s="14" t="s">
        <v>847</v>
      </c>
      <c r="Z1134" s="12" t="s">
        <v>848</v>
      </c>
      <c r="AA1134" s="12" t="s">
        <v>849</v>
      </c>
      <c r="AB1134" s="12" t="s">
        <v>850</v>
      </c>
      <c r="AC1134" s="10"/>
      <c r="AD1134" s="10"/>
      <c r="AE1134" s="10"/>
      <c r="AF1134" s="14" t="s">
        <v>851</v>
      </c>
      <c r="AG1134" s="11"/>
      <c r="AH1134" s="12" t="s">
        <v>852</v>
      </c>
      <c r="AI1134" s="12" t="s">
        <v>853</v>
      </c>
      <c r="AJ1134" s="10"/>
    </row>
    <row r="1135" spans="4:36" x14ac:dyDescent="0.25">
      <c r="D1135" s="13" t="e">
        <f>(IF(#REF!=$E$1107,E1136,IF(#REF!=$F$1107,F1136,IF(#REF!=$G$1107,G1136,IF(#REF!=$H$1107,H1136,IF(#REF!=$I$1107,I1136,IF(#REF!=$J$1107,J1136,IF(#REF!=$K$1107,K1136,IF(#REF!=$L$1107,L1136,IF(#REF!=$M$1107,M1136,IF(#REF!=$N$1107,N1136,IF(#REF!=$O$1107,O1136,IF(#REF!=$P$1107,P1136,IF(#REF!=$Q$1107,Q1136,IF(#REF!=$R$1107,R1136,IF(#REF!=$S$1107,S1136,IF(#REF!=$T$1107,T1136,IF(#REF!=$U$1107,U1136,IF(#REF!=$V$1107,V1136,IF(#REF!=$W$1107,W1136,IF(#REF!=$X$1107,X1136,IF(#REF!=$Y$1107,Y1136,IF(#REF!=$Z$1107,Z1136,IF(#REF!=$AA$1107,AA1136,IF(#REF!=$AB$1107,AB1136,IF(#REF!=$AC$1107,AC1136,IF(#REF!=$AD$1107,AD1136,IF(#REF!=$AE$1107,AE1136,IF(#REF!=$AF$1107,AF1136,IF(#REF!=$AG$1107,AG1136,IF(#REF!=$AH$1107,AH1136,IF(#REF!=$AI$1107,AI1136,IF(#REF!=$AJ$1107,AJ1136,IF(#REF!=$AK$1107,AK1136,))))))))))))))))))))))))))))))))))</f>
        <v>#REF!</v>
      </c>
      <c r="E1135" s="10"/>
      <c r="F1135" s="12" t="s">
        <v>101</v>
      </c>
      <c r="G1135" s="10"/>
      <c r="H1135" s="10"/>
      <c r="I1135" s="10"/>
      <c r="J1135" s="10"/>
      <c r="K1135" s="12" t="s">
        <v>856</v>
      </c>
      <c r="L1135" s="12" t="s">
        <v>857</v>
      </c>
      <c r="M1135" s="11"/>
      <c r="N1135" s="10"/>
      <c r="O1135" s="10"/>
      <c r="P1135" s="12" t="s">
        <v>858</v>
      </c>
      <c r="Q1135" s="10"/>
      <c r="R1135" s="12" t="s">
        <v>859</v>
      </c>
      <c r="S1135" s="12" t="s">
        <v>860</v>
      </c>
      <c r="T1135" s="12" t="s">
        <v>861</v>
      </c>
      <c r="U1135" s="10"/>
      <c r="V1135" s="10"/>
      <c r="W1135" s="12" t="s">
        <v>862</v>
      </c>
      <c r="X1135" s="10"/>
      <c r="Y1135" s="14" t="s">
        <v>863</v>
      </c>
      <c r="Z1135" s="12" t="s">
        <v>864</v>
      </c>
      <c r="AA1135" s="12" t="s">
        <v>865</v>
      </c>
      <c r="AB1135" s="12" t="s">
        <v>866</v>
      </c>
      <c r="AC1135" s="10"/>
      <c r="AD1135" s="10"/>
      <c r="AE1135" s="10"/>
      <c r="AF1135" s="14" t="s">
        <v>867</v>
      </c>
      <c r="AG1135" s="10"/>
      <c r="AH1135" s="12" t="s">
        <v>868</v>
      </c>
      <c r="AI1135" s="12" t="s">
        <v>869</v>
      </c>
      <c r="AJ1135" s="10"/>
    </row>
    <row r="1136" spans="4:36" x14ac:dyDescent="0.25">
      <c r="D1136" s="13" t="e">
        <f>(IF(#REF!=$E$1107,E1137,IF(#REF!=$F$1107,F1137,IF(#REF!=$G$1107,G1137,IF(#REF!=$H$1107,H1137,IF(#REF!=$I$1107,I1137,IF(#REF!=$J$1107,J1137,IF(#REF!=$K$1107,K1137,IF(#REF!=$L$1107,L1137,IF(#REF!=$M$1107,M1137,IF(#REF!=$N$1107,N1137,IF(#REF!=$O$1107,O1137,IF(#REF!=$P$1107,P1137,IF(#REF!=$Q$1107,Q1137,IF(#REF!=$R$1107,R1137,IF(#REF!=$S$1107,S1137,IF(#REF!=$T$1107,T1137,IF(#REF!=$U$1107,U1137,IF(#REF!=$V$1107,V1137,IF(#REF!=$W$1107,W1137,IF(#REF!=$X$1107,X1137,IF(#REF!=$Y$1107,Y1137,IF(#REF!=$Z$1107,Z1137,IF(#REF!=$AA$1107,AA1137,IF(#REF!=$AB$1107,AB1137,IF(#REF!=$AC$1107,AC1137,IF(#REF!=$AD$1107,AD1137,IF(#REF!=$AE$1107,AE1137,IF(#REF!=$AF$1107,AF1137,IF(#REF!=$AG$1107,AG1137,IF(#REF!=$AH$1107,AH1137,IF(#REF!=$AI$1107,AI1137,IF(#REF!=$AJ$1107,AJ1137,IF(#REF!=$AK$1107,AK1137,))))))))))))))))))))))))))))))))))</f>
        <v>#REF!</v>
      </c>
      <c r="E1136" s="10"/>
      <c r="F1136" s="12" t="s">
        <v>103</v>
      </c>
      <c r="G1136" s="10"/>
      <c r="H1136" s="10"/>
      <c r="I1136" s="10"/>
      <c r="J1136" s="10"/>
      <c r="K1136" s="12" t="s">
        <v>872</v>
      </c>
      <c r="L1136" s="12" t="s">
        <v>873</v>
      </c>
      <c r="M1136" s="10"/>
      <c r="N1136" s="10"/>
      <c r="O1136" s="10"/>
      <c r="P1136" s="12" t="s">
        <v>874</v>
      </c>
      <c r="Q1136" s="10"/>
      <c r="R1136" s="12" t="s">
        <v>875</v>
      </c>
      <c r="S1136" s="12" t="s">
        <v>876</v>
      </c>
      <c r="T1136" s="12" t="s">
        <v>877</v>
      </c>
      <c r="U1136" s="10"/>
      <c r="V1136" s="10"/>
      <c r="W1136" s="12" t="s">
        <v>878</v>
      </c>
      <c r="X1136" s="10"/>
      <c r="Y1136" s="14" t="s">
        <v>879</v>
      </c>
      <c r="Z1136" s="12" t="s">
        <v>880</v>
      </c>
      <c r="AA1136" s="12" t="s">
        <v>881</v>
      </c>
      <c r="AB1136" s="12" t="s">
        <v>882</v>
      </c>
      <c r="AC1136" s="10"/>
      <c r="AD1136" s="10"/>
      <c r="AE1136" s="10"/>
      <c r="AF1136" s="14" t="s">
        <v>883</v>
      </c>
      <c r="AG1136" s="10"/>
      <c r="AH1136" s="12" t="s">
        <v>884</v>
      </c>
      <c r="AI1136" s="12" t="s">
        <v>885</v>
      </c>
      <c r="AJ1136" s="10"/>
    </row>
    <row r="1137" spans="4:36" x14ac:dyDescent="0.25">
      <c r="D1137" s="13" t="e">
        <f>(IF(#REF!=$E$1107,E1138,IF(#REF!=$F$1107,F1138,IF(#REF!=$G$1107,G1138,IF(#REF!=$H$1107,H1138,IF(#REF!=$I$1107,I1138,IF(#REF!=$J$1107,J1138,IF(#REF!=$K$1107,K1138,IF(#REF!=$L$1107,L1138,IF(#REF!=$M$1107,M1138,IF(#REF!=$N$1107,N1138,IF(#REF!=$O$1107,O1138,IF(#REF!=$P$1107,P1138,IF(#REF!=$Q$1107,Q1138,IF(#REF!=$R$1107,R1138,IF(#REF!=$S$1107,S1138,IF(#REF!=$T$1107,T1138,IF(#REF!=$U$1107,U1138,IF(#REF!=$V$1107,V1138,IF(#REF!=$W$1107,W1138,IF(#REF!=$X$1107,X1138,IF(#REF!=$Y$1107,Y1138,IF(#REF!=$Z$1107,Z1138,IF(#REF!=$AA$1107,AA1138,IF(#REF!=$AB$1107,AB1138,IF(#REF!=$AC$1107,AC1138,IF(#REF!=$AD$1107,AD1138,IF(#REF!=$AE$1107,AE1138,IF(#REF!=$AF$1107,AF1138,IF(#REF!=$AG$1107,AG1138,IF(#REF!=$AH$1107,AH1138,IF(#REF!=$AI$1107,AI1138,IF(#REF!=$AJ$1107,AJ1138,IF(#REF!=$AK$1107,AK1138,))))))))))))))))))))))))))))))))))</f>
        <v>#REF!</v>
      </c>
      <c r="E1137" s="10"/>
      <c r="F1137" s="12" t="s">
        <v>105</v>
      </c>
      <c r="G1137" s="10"/>
      <c r="H1137" s="10"/>
      <c r="I1137" s="10"/>
      <c r="J1137" s="10"/>
      <c r="K1137" s="12" t="s">
        <v>888</v>
      </c>
      <c r="L1137" s="12" t="s">
        <v>889</v>
      </c>
      <c r="M1137" s="10"/>
      <c r="N1137" s="10"/>
      <c r="O1137" s="10"/>
      <c r="P1137" s="12" t="s">
        <v>890</v>
      </c>
      <c r="Q1137" s="10"/>
      <c r="R1137" s="12" t="s">
        <v>891</v>
      </c>
      <c r="S1137" s="12" t="s">
        <v>892</v>
      </c>
      <c r="T1137" s="12" t="s">
        <v>893</v>
      </c>
      <c r="U1137" s="10"/>
      <c r="V1137" s="10"/>
      <c r="W1137" s="12" t="s">
        <v>894</v>
      </c>
      <c r="X1137" s="10"/>
      <c r="Y1137" s="14" t="s">
        <v>895</v>
      </c>
      <c r="Z1137" s="11"/>
      <c r="AA1137" s="12" t="s">
        <v>896</v>
      </c>
      <c r="AB1137" s="12" t="s">
        <v>897</v>
      </c>
      <c r="AC1137" s="10"/>
      <c r="AD1137" s="10"/>
      <c r="AE1137" s="10"/>
      <c r="AF1137" s="14" t="s">
        <v>898</v>
      </c>
      <c r="AG1137" s="10"/>
      <c r="AH1137" s="12" t="s">
        <v>899</v>
      </c>
      <c r="AI1137" s="12" t="s">
        <v>900</v>
      </c>
      <c r="AJ1137" s="10"/>
    </row>
    <row r="1138" spans="4:36" x14ac:dyDescent="0.25">
      <c r="D1138" s="13" t="e">
        <f>(IF(#REF!=$E$1107,E1139,IF(#REF!=$F$1107,F1139,IF(#REF!=$G$1107,G1139,IF(#REF!=$H$1107,H1139,IF(#REF!=$I$1107,I1139,IF(#REF!=$J$1107,J1139,IF(#REF!=$K$1107,K1139,IF(#REF!=$L$1107,L1139,IF(#REF!=$M$1107,M1139,IF(#REF!=$N$1107,N1139,IF(#REF!=$O$1107,O1139,IF(#REF!=$P$1107,P1139,IF(#REF!=$Q$1107,Q1139,IF(#REF!=$R$1107,R1139,IF(#REF!=$S$1107,S1139,IF(#REF!=$T$1107,T1139,IF(#REF!=$U$1107,U1139,IF(#REF!=$V$1107,V1139,IF(#REF!=$W$1107,W1139,IF(#REF!=$X$1107,X1139,IF(#REF!=$Y$1107,Y1139,IF(#REF!=$Z$1107,Z1139,IF(#REF!=$AA$1107,AA1139,IF(#REF!=$AB$1107,AB1139,IF(#REF!=$AC$1107,AC1139,IF(#REF!=$AD$1107,AD1139,IF(#REF!=$AE$1107,AE1139,IF(#REF!=$AF$1107,AF1139,IF(#REF!=$AG$1107,AG1139,IF(#REF!=$AH$1107,AH1139,IF(#REF!=$AI$1107,AI1139,IF(#REF!=$AJ$1107,AJ1139,IF(#REF!=$AK$1107,AK1139,))))))))))))))))))))))))))))))))))</f>
        <v>#REF!</v>
      </c>
      <c r="E1138" s="10"/>
      <c r="F1138" s="12" t="s">
        <v>903</v>
      </c>
      <c r="G1138" s="10"/>
      <c r="H1138" s="10"/>
      <c r="I1138" s="10"/>
      <c r="J1138" s="10"/>
      <c r="K1138" s="14" t="s">
        <v>904</v>
      </c>
      <c r="L1138" s="12" t="s">
        <v>905</v>
      </c>
      <c r="M1138" s="10"/>
      <c r="N1138" s="10"/>
      <c r="O1138" s="10"/>
      <c r="P1138" s="12" t="s">
        <v>906</v>
      </c>
      <c r="Q1138" s="10"/>
      <c r="R1138" s="11"/>
      <c r="S1138" s="11"/>
      <c r="T1138" s="12" t="s">
        <v>907</v>
      </c>
      <c r="U1138" s="10"/>
      <c r="V1138" s="10"/>
      <c r="W1138" s="12" t="s">
        <v>908</v>
      </c>
      <c r="X1138" s="10"/>
      <c r="Y1138" s="11"/>
      <c r="Z1138" s="10"/>
      <c r="AA1138" s="12" t="s">
        <v>909</v>
      </c>
      <c r="AB1138" s="12" t="s">
        <v>910</v>
      </c>
      <c r="AC1138" s="10"/>
      <c r="AD1138" s="10"/>
      <c r="AE1138" s="10"/>
      <c r="AF1138" s="14" t="s">
        <v>911</v>
      </c>
      <c r="AG1138" s="10"/>
      <c r="AH1138" s="12" t="s">
        <v>912</v>
      </c>
      <c r="AI1138" s="12" t="s">
        <v>913</v>
      </c>
      <c r="AJ1138" s="10"/>
    </row>
    <row r="1139" spans="4:36" x14ac:dyDescent="0.25">
      <c r="D1139" s="13" t="e">
        <f>(IF(#REF!=$E$1107,E1140,IF(#REF!=$F$1107,F1140,IF(#REF!=$G$1107,G1140,IF(#REF!=$H$1107,H1140,IF(#REF!=$I$1107,I1140,IF(#REF!=$J$1107,J1140,IF(#REF!=$K$1107,K1140,IF(#REF!=$L$1107,L1140,IF(#REF!=$M$1107,M1140,IF(#REF!=$N$1107,N1140,IF(#REF!=$O$1107,O1140,IF(#REF!=$P$1107,P1140,IF(#REF!=$Q$1107,Q1140,IF(#REF!=$R$1107,R1140,IF(#REF!=$S$1107,S1140,IF(#REF!=$T$1107,T1140,IF(#REF!=$U$1107,U1140,IF(#REF!=$V$1107,V1140,IF(#REF!=$W$1107,W1140,IF(#REF!=$X$1107,X1140,IF(#REF!=$Y$1107,Y1140,IF(#REF!=$Z$1107,Z1140,IF(#REF!=$AA$1107,AA1140,IF(#REF!=$AB$1107,AB1140,IF(#REF!=$AC$1107,AC1140,IF(#REF!=$AD$1107,AD1140,IF(#REF!=$AE$1107,AE1140,IF(#REF!=$AF$1107,AF1140,IF(#REF!=$AG$1107,AG1140,IF(#REF!=$AH$1107,AH1140,IF(#REF!=$AI$1107,AI1140,IF(#REF!=$AJ$1107,AJ1140,IF(#REF!=$AK$1107,AK1140,))))))))))))))))))))))))))))))))))</f>
        <v>#REF!</v>
      </c>
      <c r="E1139" s="10"/>
      <c r="F1139" s="12" t="s">
        <v>107</v>
      </c>
      <c r="G1139" s="10"/>
      <c r="H1139" s="10"/>
      <c r="I1139" s="10"/>
      <c r="J1139" s="10"/>
      <c r="K1139" s="14" t="s">
        <v>916</v>
      </c>
      <c r="L1139" s="12" t="s">
        <v>917</v>
      </c>
      <c r="M1139" s="10"/>
      <c r="N1139" s="10"/>
      <c r="O1139" s="10"/>
      <c r="P1139" s="12" t="s">
        <v>918</v>
      </c>
      <c r="Q1139" s="10"/>
      <c r="R1139" s="11"/>
      <c r="S1139" s="10"/>
      <c r="T1139" s="12" t="s">
        <v>919</v>
      </c>
      <c r="U1139" s="10"/>
      <c r="V1139" s="10"/>
      <c r="W1139" s="12" t="s">
        <v>920</v>
      </c>
      <c r="X1139" s="10"/>
      <c r="Y1139" s="10"/>
      <c r="Z1139" s="10"/>
      <c r="AA1139" s="12" t="s">
        <v>921</v>
      </c>
      <c r="AB1139" s="12" t="s">
        <v>922</v>
      </c>
      <c r="AC1139" s="10"/>
      <c r="AD1139" s="10"/>
      <c r="AE1139" s="10"/>
      <c r="AF1139" s="14" t="s">
        <v>923</v>
      </c>
      <c r="AG1139" s="10"/>
      <c r="AH1139" s="12" t="s">
        <v>924</v>
      </c>
      <c r="AI1139" s="12" t="s">
        <v>925</v>
      </c>
      <c r="AJ1139" s="10"/>
    </row>
    <row r="1140" spans="4:36" x14ac:dyDescent="0.25">
      <c r="D1140" s="13" t="e">
        <f>(IF(#REF!=$E$1107,E1141,IF(#REF!=$F$1107,F1141,IF(#REF!=$G$1107,G1141,IF(#REF!=$H$1107,H1141,IF(#REF!=$I$1107,I1141,IF(#REF!=$J$1107,J1141,IF(#REF!=$K$1107,K1141,IF(#REF!=$L$1107,L1141,IF(#REF!=$M$1107,M1141,IF(#REF!=$N$1107,N1141,IF(#REF!=$O$1107,O1141,IF(#REF!=$P$1107,P1141,IF(#REF!=$Q$1107,Q1141,IF(#REF!=$R$1107,R1141,IF(#REF!=$S$1107,S1141,IF(#REF!=$T$1107,T1141,IF(#REF!=$U$1107,U1141,IF(#REF!=$V$1107,V1141,IF(#REF!=$W$1107,W1141,IF(#REF!=$X$1107,X1141,IF(#REF!=$Y$1107,Y1141,IF(#REF!=$Z$1107,Z1141,IF(#REF!=$AA$1107,AA1141,IF(#REF!=$AB$1107,AB1141,IF(#REF!=$AC$1107,AC1141,IF(#REF!=$AD$1107,AD1141,IF(#REF!=$AE$1107,AE1141,IF(#REF!=$AF$1107,AF1141,IF(#REF!=$AG$1107,AG1141,IF(#REF!=$AH$1107,AH1141,IF(#REF!=$AI$1107,AI1141,IF(#REF!=$AJ$1107,AJ1141,IF(#REF!=$AK$1107,AK1141,))))))))))))))))))))))))))))))))))</f>
        <v>#REF!</v>
      </c>
      <c r="E1140" s="10"/>
      <c r="F1140" s="12" t="s">
        <v>108</v>
      </c>
      <c r="G1140" s="10"/>
      <c r="H1140" s="10"/>
      <c r="I1140" s="10"/>
      <c r="J1140" s="10"/>
      <c r="K1140" s="12" t="s">
        <v>928</v>
      </c>
      <c r="L1140" s="12" t="s">
        <v>929</v>
      </c>
      <c r="M1140" s="10"/>
      <c r="N1140" s="10"/>
      <c r="O1140" s="10"/>
      <c r="P1140" s="12" t="s">
        <v>930</v>
      </c>
      <c r="Q1140" s="10"/>
      <c r="R1140" s="10"/>
      <c r="S1140" s="10"/>
      <c r="T1140" s="12" t="s">
        <v>931</v>
      </c>
      <c r="U1140" s="10"/>
      <c r="V1140" s="10"/>
      <c r="W1140" s="12" t="s">
        <v>932</v>
      </c>
      <c r="X1140" s="10"/>
      <c r="Y1140" s="10"/>
      <c r="Z1140" s="10"/>
      <c r="AA1140" s="12" t="s">
        <v>933</v>
      </c>
      <c r="AB1140" s="12" t="s">
        <v>934</v>
      </c>
      <c r="AC1140" s="10"/>
      <c r="AD1140" s="10"/>
      <c r="AE1140" s="10"/>
      <c r="AF1140" s="14" t="s">
        <v>935</v>
      </c>
      <c r="AG1140" s="10"/>
      <c r="AH1140" s="12" t="s">
        <v>936</v>
      </c>
      <c r="AI1140" s="12" t="s">
        <v>937</v>
      </c>
      <c r="AJ1140" s="10"/>
    </row>
    <row r="1141" spans="4:36" x14ac:dyDescent="0.25">
      <c r="D1141" s="13" t="e">
        <f>(IF(#REF!=$E$1107,E1142,IF(#REF!=$F$1107,F1142,IF(#REF!=$G$1107,G1142,IF(#REF!=$H$1107,H1142,IF(#REF!=$I$1107,I1142,IF(#REF!=$J$1107,J1142,IF(#REF!=$K$1107,K1142,IF(#REF!=$L$1107,L1142,IF(#REF!=$M$1107,M1142,IF(#REF!=$N$1107,N1142,IF(#REF!=$O$1107,O1142,IF(#REF!=$P$1107,P1142,IF(#REF!=$Q$1107,Q1142,IF(#REF!=$R$1107,R1142,IF(#REF!=$S$1107,S1142,IF(#REF!=$T$1107,T1142,IF(#REF!=$U$1107,U1142,IF(#REF!=$V$1107,V1142,IF(#REF!=$W$1107,W1142,IF(#REF!=$X$1107,X1142,IF(#REF!=$Y$1107,Y1142,IF(#REF!=$Z$1107,Z1142,IF(#REF!=$AA$1107,AA1142,IF(#REF!=$AB$1107,AB1142,IF(#REF!=$AC$1107,AC1142,IF(#REF!=$AD$1107,AD1142,IF(#REF!=$AE$1107,AE1142,IF(#REF!=$AF$1107,AF1142,IF(#REF!=$AG$1107,AG1142,IF(#REF!=$AH$1107,AH1142,IF(#REF!=$AI$1107,AI1142,IF(#REF!=$AJ$1107,AJ1142,IF(#REF!=$AK$1107,AK1142,))))))))))))))))))))))))))))))))))</f>
        <v>#REF!</v>
      </c>
      <c r="E1141" s="10"/>
      <c r="F1141" s="12" t="s">
        <v>109</v>
      </c>
      <c r="G1141" s="10"/>
      <c r="H1141" s="10"/>
      <c r="I1141" s="10"/>
      <c r="J1141" s="10"/>
      <c r="K1141" s="12" t="s">
        <v>940</v>
      </c>
      <c r="L1141" s="12" t="s">
        <v>941</v>
      </c>
      <c r="M1141" s="10"/>
      <c r="N1141" s="10"/>
      <c r="O1141" s="10"/>
      <c r="P1141" s="12" t="s">
        <v>942</v>
      </c>
      <c r="Q1141" s="10"/>
      <c r="R1141" s="10"/>
      <c r="S1141" s="10"/>
      <c r="T1141" s="12" t="s">
        <v>943</v>
      </c>
      <c r="U1141" s="10"/>
      <c r="V1141" s="10"/>
      <c r="W1141" s="12" t="s">
        <v>944</v>
      </c>
      <c r="X1141" s="10"/>
      <c r="Y1141" s="10"/>
      <c r="Z1141" s="10"/>
      <c r="AA1141" s="12" t="s">
        <v>945</v>
      </c>
      <c r="AB1141" s="12" t="s">
        <v>946</v>
      </c>
      <c r="AC1141" s="10"/>
      <c r="AD1141" s="10"/>
      <c r="AE1141" s="10"/>
      <c r="AF1141" s="14" t="s">
        <v>947</v>
      </c>
      <c r="AG1141" s="10"/>
      <c r="AH1141" s="12" t="s">
        <v>948</v>
      </c>
      <c r="AI1141" s="12" t="s">
        <v>949</v>
      </c>
      <c r="AJ1141" s="10"/>
    </row>
    <row r="1142" spans="4:36" x14ac:dyDescent="0.25">
      <c r="D1142" s="13" t="e">
        <f>(IF(#REF!=$E$1107,E1143,IF(#REF!=$F$1107,F1143,IF(#REF!=$G$1107,G1143,IF(#REF!=$H$1107,H1143,IF(#REF!=$I$1107,I1143,IF(#REF!=$J$1107,J1143,IF(#REF!=$K$1107,K1143,IF(#REF!=$L$1107,L1143,IF(#REF!=$M$1107,M1143,IF(#REF!=$N$1107,N1143,IF(#REF!=$O$1107,O1143,IF(#REF!=$P$1107,P1143,IF(#REF!=$Q$1107,Q1143,IF(#REF!=$R$1107,R1143,IF(#REF!=$S$1107,S1143,IF(#REF!=$T$1107,T1143,IF(#REF!=$U$1107,U1143,IF(#REF!=$V$1107,V1143,IF(#REF!=$W$1107,W1143,IF(#REF!=$X$1107,X1143,IF(#REF!=$Y$1107,Y1143,IF(#REF!=$Z$1107,Z1143,IF(#REF!=$AA$1107,AA1143,IF(#REF!=$AB$1107,AB1143,IF(#REF!=$AC$1107,AC1143,IF(#REF!=$AD$1107,AD1143,IF(#REF!=$AE$1107,AE1143,IF(#REF!=$AF$1107,AF1143,IF(#REF!=$AG$1107,AG1143,IF(#REF!=$AH$1107,AH1143,IF(#REF!=$AI$1107,AI1143,IF(#REF!=$AJ$1107,AJ1143,IF(#REF!=$AK$1107,AK1143,))))))))))))))))))))))))))))))))))</f>
        <v>#REF!</v>
      </c>
      <c r="E1142" s="10"/>
      <c r="F1142" s="12" t="s">
        <v>952</v>
      </c>
      <c r="G1142" s="10"/>
      <c r="H1142" s="10"/>
      <c r="I1142" s="10"/>
      <c r="J1142" s="10"/>
      <c r="K1142" s="12" t="s">
        <v>953</v>
      </c>
      <c r="L1142" s="12" t="s">
        <v>954</v>
      </c>
      <c r="M1142" s="10"/>
      <c r="N1142" s="10"/>
      <c r="O1142" s="10"/>
      <c r="P1142" s="12" t="s">
        <v>955</v>
      </c>
      <c r="Q1142" s="10"/>
      <c r="R1142" s="10"/>
      <c r="S1142" s="10"/>
      <c r="T1142" s="12" t="s">
        <v>956</v>
      </c>
      <c r="U1142" s="10"/>
      <c r="V1142" s="10"/>
      <c r="W1142" s="12" t="s">
        <v>957</v>
      </c>
      <c r="X1142" s="10"/>
      <c r="Y1142" s="10"/>
      <c r="Z1142" s="10"/>
      <c r="AA1142" s="12" t="s">
        <v>958</v>
      </c>
      <c r="AB1142" s="12" t="s">
        <v>959</v>
      </c>
      <c r="AC1142" s="10"/>
      <c r="AD1142" s="10"/>
      <c r="AE1142" s="10"/>
      <c r="AF1142" s="14" t="s">
        <v>960</v>
      </c>
      <c r="AG1142" s="10"/>
      <c r="AH1142" s="12" t="s">
        <v>961</v>
      </c>
      <c r="AI1142" s="12" t="s">
        <v>962</v>
      </c>
      <c r="AJ1142" s="10"/>
    </row>
    <row r="1143" spans="4:36" x14ac:dyDescent="0.25">
      <c r="D1143" s="13" t="e">
        <f>(IF(#REF!=$E$1107,E1144,IF(#REF!=$F$1107,F1144,IF(#REF!=$G$1107,G1144,IF(#REF!=$H$1107,H1144,IF(#REF!=$I$1107,I1144,IF(#REF!=$J$1107,J1144,IF(#REF!=$K$1107,K1144,IF(#REF!=$L$1107,L1144,IF(#REF!=$M$1107,M1144,IF(#REF!=$N$1107,N1144,IF(#REF!=$O$1107,O1144,IF(#REF!=$P$1107,P1144,IF(#REF!=$Q$1107,Q1144,IF(#REF!=$R$1107,R1144,IF(#REF!=$S$1107,S1144,IF(#REF!=$T$1107,T1144,IF(#REF!=$U$1107,U1144,IF(#REF!=$V$1107,V1144,IF(#REF!=$W$1107,W1144,IF(#REF!=$X$1107,X1144,IF(#REF!=$Y$1107,Y1144,IF(#REF!=$Z$1107,Z1144,IF(#REF!=$AA$1107,AA1144,IF(#REF!=$AB$1107,AB1144,IF(#REF!=$AC$1107,AC1144,IF(#REF!=$AD$1107,AD1144,IF(#REF!=$AE$1107,AE1144,IF(#REF!=$AF$1107,AF1144,IF(#REF!=$AG$1107,AG1144,IF(#REF!=$AH$1107,AH1144,IF(#REF!=$AI$1107,AI1144,IF(#REF!=$AJ$1107,AJ1144,IF(#REF!=$AK$1107,AK1144,))))))))))))))))))))))))))))))))))</f>
        <v>#REF!</v>
      </c>
      <c r="E1143" s="10"/>
      <c r="F1143" s="12" t="s">
        <v>110</v>
      </c>
      <c r="G1143" s="10"/>
      <c r="H1143" s="10"/>
      <c r="I1143" s="10"/>
      <c r="J1143" s="10"/>
      <c r="K1143" s="12" t="s">
        <v>965</v>
      </c>
      <c r="L1143" s="12" t="s">
        <v>966</v>
      </c>
      <c r="M1143" s="10"/>
      <c r="N1143" s="10"/>
      <c r="O1143" s="10"/>
      <c r="P1143" s="12" t="s">
        <v>967</v>
      </c>
      <c r="Q1143" s="10"/>
      <c r="R1143" s="10"/>
      <c r="S1143" s="10"/>
      <c r="T1143" s="12" t="s">
        <v>968</v>
      </c>
      <c r="U1143" s="10"/>
      <c r="V1143" s="10"/>
      <c r="W1143" s="12" t="s">
        <v>969</v>
      </c>
      <c r="X1143" s="10"/>
      <c r="Y1143" s="10"/>
      <c r="Z1143" s="10"/>
      <c r="AA1143" s="12" t="s">
        <v>970</v>
      </c>
      <c r="AB1143" s="12" t="s">
        <v>971</v>
      </c>
      <c r="AC1143" s="10"/>
      <c r="AD1143" s="10"/>
      <c r="AE1143" s="10"/>
      <c r="AF1143" s="14" t="s">
        <v>972</v>
      </c>
      <c r="AG1143" s="10"/>
      <c r="AH1143" s="12" t="s">
        <v>973</v>
      </c>
      <c r="AI1143" s="12" t="s">
        <v>974</v>
      </c>
      <c r="AJ1143" s="10"/>
    </row>
    <row r="1144" spans="4:36" x14ac:dyDescent="0.25">
      <c r="D1144" s="13" t="e">
        <f>(IF(#REF!=$E$1107,E1145,IF(#REF!=$F$1107,F1145,IF(#REF!=$G$1107,G1145,IF(#REF!=$H$1107,H1145,IF(#REF!=$I$1107,I1145,IF(#REF!=$J$1107,J1145,IF(#REF!=$K$1107,K1145,IF(#REF!=$L$1107,L1145,IF(#REF!=$M$1107,M1145,IF(#REF!=$N$1107,N1145,IF(#REF!=$O$1107,O1145,IF(#REF!=$P$1107,P1145,IF(#REF!=$Q$1107,Q1145,IF(#REF!=$R$1107,R1145,IF(#REF!=$S$1107,S1145,IF(#REF!=$T$1107,T1145,IF(#REF!=$U$1107,U1145,IF(#REF!=$V$1107,V1145,IF(#REF!=$W$1107,W1145,IF(#REF!=$X$1107,X1145,IF(#REF!=$Y$1107,Y1145,IF(#REF!=$Z$1107,Z1145,IF(#REF!=$AA$1107,AA1145,IF(#REF!=$AB$1107,AB1145,IF(#REF!=$AC$1107,AC1145,IF(#REF!=$AD$1107,AD1145,IF(#REF!=$AE$1107,AE1145,IF(#REF!=$AF$1107,AF1145,IF(#REF!=$AG$1107,AG1145,IF(#REF!=$AH$1107,AH1145,IF(#REF!=$AI$1107,AI1145,IF(#REF!=$AJ$1107,AJ1145,IF(#REF!=$AK$1107,AK1145,))))))))))))))))))))))))))))))))))</f>
        <v>#REF!</v>
      </c>
      <c r="E1144" s="10"/>
      <c r="F1144" s="12" t="s">
        <v>111</v>
      </c>
      <c r="G1144" s="10"/>
      <c r="H1144" s="10"/>
      <c r="I1144" s="10"/>
      <c r="J1144" s="10"/>
      <c r="K1144" s="12" t="s">
        <v>977</v>
      </c>
      <c r="L1144" s="12" t="s">
        <v>978</v>
      </c>
      <c r="M1144" s="10"/>
      <c r="N1144" s="10"/>
      <c r="O1144" s="10"/>
      <c r="P1144" s="12" t="s">
        <v>979</v>
      </c>
      <c r="Q1144" s="10"/>
      <c r="R1144" s="10"/>
      <c r="S1144" s="10"/>
      <c r="T1144" s="12" t="s">
        <v>980</v>
      </c>
      <c r="U1144" s="10"/>
      <c r="V1144" s="10"/>
      <c r="W1144" s="12" t="s">
        <v>981</v>
      </c>
      <c r="X1144" s="10"/>
      <c r="Y1144" s="10"/>
      <c r="Z1144" s="10"/>
      <c r="AA1144" s="12" t="s">
        <v>982</v>
      </c>
      <c r="AB1144" s="12" t="s">
        <v>983</v>
      </c>
      <c r="AC1144" s="10"/>
      <c r="AD1144" s="10"/>
      <c r="AE1144" s="10"/>
      <c r="AF1144" s="14" t="s">
        <v>984</v>
      </c>
      <c r="AG1144" s="10"/>
      <c r="AH1144" s="12" t="s">
        <v>985</v>
      </c>
      <c r="AI1144" s="12" t="s">
        <v>986</v>
      </c>
      <c r="AJ1144" s="10"/>
    </row>
    <row r="1145" spans="4:36" x14ac:dyDescent="0.25">
      <c r="D1145" s="13" t="e">
        <f>(IF(#REF!=$E$1107,E1146,IF(#REF!=$F$1107,F1146,IF(#REF!=$G$1107,G1146,IF(#REF!=$H$1107,H1146,IF(#REF!=$I$1107,I1146,IF(#REF!=$J$1107,J1146,IF(#REF!=$K$1107,K1146,IF(#REF!=$L$1107,L1146,IF(#REF!=$M$1107,M1146,IF(#REF!=$N$1107,N1146,IF(#REF!=$O$1107,O1146,IF(#REF!=$P$1107,P1146,IF(#REF!=$Q$1107,Q1146,IF(#REF!=$R$1107,R1146,IF(#REF!=$S$1107,S1146,IF(#REF!=$T$1107,T1146,IF(#REF!=$U$1107,U1146,IF(#REF!=$V$1107,V1146,IF(#REF!=$W$1107,W1146,IF(#REF!=$X$1107,X1146,IF(#REF!=$Y$1107,Y1146,IF(#REF!=$Z$1107,Z1146,IF(#REF!=$AA$1107,AA1146,IF(#REF!=$AB$1107,AB1146,IF(#REF!=$AC$1107,AC1146,IF(#REF!=$AD$1107,AD1146,IF(#REF!=$AE$1107,AE1146,IF(#REF!=$AF$1107,AF1146,IF(#REF!=$AG$1107,AG1146,IF(#REF!=$AH$1107,AH1146,IF(#REF!=$AI$1107,AI1146,IF(#REF!=$AJ$1107,AJ1146,IF(#REF!=$AK$1107,AK1146,))))))))))))))))))))))))))))))))))</f>
        <v>#REF!</v>
      </c>
      <c r="E1145" s="10"/>
      <c r="F1145" s="12" t="s">
        <v>989</v>
      </c>
      <c r="G1145" s="10"/>
      <c r="H1145" s="10"/>
      <c r="I1145" s="10"/>
      <c r="J1145" s="10"/>
      <c r="K1145" s="12" t="s">
        <v>990</v>
      </c>
      <c r="L1145" s="12" t="s">
        <v>991</v>
      </c>
      <c r="M1145" s="10"/>
      <c r="N1145" s="10"/>
      <c r="O1145" s="10"/>
      <c r="P1145" s="12" t="s">
        <v>992</v>
      </c>
      <c r="Q1145" s="10"/>
      <c r="R1145" s="10"/>
      <c r="S1145" s="10"/>
      <c r="T1145" s="12" t="s">
        <v>993</v>
      </c>
      <c r="U1145" s="10"/>
      <c r="V1145" s="10"/>
      <c r="W1145" s="11"/>
      <c r="X1145" s="10"/>
      <c r="Y1145" s="10"/>
      <c r="Z1145" s="10"/>
      <c r="AA1145" s="12" t="s">
        <v>994</v>
      </c>
      <c r="AB1145" s="12" t="s">
        <v>995</v>
      </c>
      <c r="AC1145" s="10"/>
      <c r="AD1145" s="10"/>
      <c r="AE1145" s="10"/>
      <c r="AF1145" s="14" t="s">
        <v>996</v>
      </c>
      <c r="AG1145" s="10"/>
      <c r="AH1145" s="12" t="s">
        <v>997</v>
      </c>
      <c r="AI1145" s="12" t="s">
        <v>998</v>
      </c>
      <c r="AJ1145" s="10"/>
    </row>
    <row r="1146" spans="4:36" x14ac:dyDescent="0.25">
      <c r="D1146" s="13" t="e">
        <f>(IF(#REF!=$E$1107,E1147,IF(#REF!=$F$1107,F1147,IF(#REF!=$G$1107,G1147,IF(#REF!=$H$1107,H1147,IF(#REF!=$I$1107,I1147,IF(#REF!=$J$1107,J1147,IF(#REF!=$K$1107,K1147,IF(#REF!=$L$1107,L1147,IF(#REF!=$M$1107,M1147,IF(#REF!=$N$1107,N1147,IF(#REF!=$O$1107,O1147,IF(#REF!=$P$1107,P1147,IF(#REF!=$Q$1107,Q1147,IF(#REF!=$R$1107,R1147,IF(#REF!=$S$1107,S1147,IF(#REF!=$T$1107,T1147,IF(#REF!=$U$1107,U1147,IF(#REF!=$V$1107,V1147,IF(#REF!=$W$1107,W1147,IF(#REF!=$X$1107,X1147,IF(#REF!=$Y$1107,Y1147,IF(#REF!=$Z$1107,Z1147,IF(#REF!=$AA$1107,AA1147,IF(#REF!=$AB$1107,AB1147,IF(#REF!=$AC$1107,AC1147,IF(#REF!=$AD$1107,AD1147,IF(#REF!=$AE$1107,AE1147,IF(#REF!=$AF$1107,AF1147,IF(#REF!=$AG$1107,AG1147,IF(#REF!=$AH$1107,AH1147,IF(#REF!=$AI$1107,AI1147,IF(#REF!=$AJ$1107,AJ1147,IF(#REF!=$AK$1107,AK1147,))))))))))))))))))))))))))))))))))</f>
        <v>#REF!</v>
      </c>
      <c r="E1146" s="10"/>
      <c r="F1146" s="12" t="s">
        <v>1000</v>
      </c>
      <c r="G1146" s="10"/>
      <c r="H1146" s="10"/>
      <c r="I1146" s="10"/>
      <c r="J1146" s="10"/>
      <c r="K1146" s="12" t="s">
        <v>1001</v>
      </c>
      <c r="L1146" s="12" t="s">
        <v>1002</v>
      </c>
      <c r="M1146" s="10"/>
      <c r="N1146" s="10"/>
      <c r="O1146" s="10"/>
      <c r="P1146" s="12" t="s">
        <v>1003</v>
      </c>
      <c r="Q1146" s="10"/>
      <c r="R1146" s="10"/>
      <c r="S1146" s="10"/>
      <c r="T1146" s="12" t="s">
        <v>1004</v>
      </c>
      <c r="U1146" s="10"/>
      <c r="V1146" s="10"/>
      <c r="W1146" s="10"/>
      <c r="X1146" s="10"/>
      <c r="Y1146" s="10"/>
      <c r="Z1146" s="10"/>
      <c r="AA1146" s="12" t="s">
        <v>1005</v>
      </c>
      <c r="AB1146" s="12" t="s">
        <v>1006</v>
      </c>
      <c r="AC1146" s="10"/>
      <c r="AD1146" s="10"/>
      <c r="AE1146" s="10"/>
      <c r="AF1146" s="14" t="s">
        <v>1007</v>
      </c>
      <c r="AG1146" s="10"/>
      <c r="AH1146" s="12" t="s">
        <v>1008</v>
      </c>
      <c r="AI1146" s="12" t="s">
        <v>1009</v>
      </c>
      <c r="AJ1146" s="10"/>
    </row>
    <row r="1147" spans="4:36" x14ac:dyDescent="0.25">
      <c r="D1147" s="13" t="e">
        <f>(IF(#REF!=$E$1107,E1148,IF(#REF!=$F$1107,F1148,IF(#REF!=$G$1107,G1148,IF(#REF!=$H$1107,H1148,IF(#REF!=$I$1107,I1148,IF(#REF!=$J$1107,J1148,IF(#REF!=$K$1107,K1148,IF(#REF!=$L$1107,L1148,IF(#REF!=$M$1107,M1148,IF(#REF!=$N$1107,N1148,IF(#REF!=$O$1107,O1148,IF(#REF!=$P$1107,P1148,IF(#REF!=$Q$1107,Q1148,IF(#REF!=$R$1107,R1148,IF(#REF!=$S$1107,S1148,IF(#REF!=$T$1107,T1148,IF(#REF!=$U$1107,U1148,IF(#REF!=$V$1107,V1148,IF(#REF!=$W$1107,W1148,IF(#REF!=$X$1107,X1148,IF(#REF!=$Y$1107,Y1148,IF(#REF!=$Z$1107,Z1148,IF(#REF!=$AA$1107,AA1148,IF(#REF!=$AB$1107,AB1148,IF(#REF!=$AC$1107,AC1148,IF(#REF!=$AD$1107,AD1148,IF(#REF!=$AE$1107,AE1148,IF(#REF!=$AF$1107,AF1148,IF(#REF!=$AG$1107,AG1148,IF(#REF!=$AH$1107,AH1148,IF(#REF!=$AI$1107,AI1148,IF(#REF!=$AJ$1107,AJ1148,IF(#REF!=$AK$1107,AK1148,))))))))))))))))))))))))))))))))))</f>
        <v>#REF!</v>
      </c>
      <c r="E1147" s="10"/>
      <c r="F1147" s="12" t="s">
        <v>1011</v>
      </c>
      <c r="G1147" s="10"/>
      <c r="H1147" s="10"/>
      <c r="I1147" s="10"/>
      <c r="J1147" s="10"/>
      <c r="K1147" s="12" t="s">
        <v>1012</v>
      </c>
      <c r="L1147" s="12" t="s">
        <v>1013</v>
      </c>
      <c r="M1147" s="10"/>
      <c r="N1147" s="10"/>
      <c r="O1147" s="10"/>
      <c r="P1147" s="12" t="s">
        <v>1014</v>
      </c>
      <c r="Q1147" s="10"/>
      <c r="R1147" s="10"/>
      <c r="S1147" s="10"/>
      <c r="T1147" s="12" t="s">
        <v>1015</v>
      </c>
      <c r="U1147" s="10"/>
      <c r="V1147" s="10"/>
      <c r="W1147" s="10"/>
      <c r="X1147" s="10"/>
      <c r="Y1147" s="10"/>
      <c r="Z1147" s="10"/>
      <c r="AA1147" s="12" t="s">
        <v>1016</v>
      </c>
      <c r="AB1147" s="12" t="s">
        <v>1017</v>
      </c>
      <c r="AC1147" s="10"/>
      <c r="AD1147" s="10"/>
      <c r="AE1147" s="10"/>
      <c r="AF1147" s="14" t="s">
        <v>1018</v>
      </c>
      <c r="AG1147" s="10"/>
      <c r="AH1147" s="12" t="s">
        <v>1019</v>
      </c>
      <c r="AI1147" s="12" t="s">
        <v>1020</v>
      </c>
      <c r="AJ1147" s="10"/>
    </row>
    <row r="1148" spans="4:36" x14ac:dyDescent="0.25">
      <c r="D1148" s="13" t="e">
        <f>(IF(#REF!=$E$1107,E1149,IF(#REF!=$F$1107,F1149,IF(#REF!=$G$1107,G1149,IF(#REF!=$H$1107,H1149,IF(#REF!=$I$1107,I1149,IF(#REF!=$J$1107,J1149,IF(#REF!=$K$1107,K1149,IF(#REF!=$L$1107,L1149,IF(#REF!=$M$1107,M1149,IF(#REF!=$N$1107,N1149,IF(#REF!=$O$1107,O1149,IF(#REF!=$P$1107,P1149,IF(#REF!=$Q$1107,Q1149,IF(#REF!=$R$1107,R1149,IF(#REF!=$S$1107,S1149,IF(#REF!=$T$1107,T1149,IF(#REF!=$U$1107,U1149,IF(#REF!=$V$1107,V1149,IF(#REF!=$W$1107,W1149,IF(#REF!=$X$1107,X1149,IF(#REF!=$Y$1107,Y1149,IF(#REF!=$Z$1107,Z1149,IF(#REF!=$AA$1107,AA1149,IF(#REF!=$AB$1107,AB1149,IF(#REF!=$AC$1107,AC1149,IF(#REF!=$AD$1107,AD1149,IF(#REF!=$AE$1107,AE1149,IF(#REF!=$AF$1107,AF1149,IF(#REF!=$AG$1107,AG1149,IF(#REF!=$AH$1107,AH1149,IF(#REF!=$AI$1107,AI1149,IF(#REF!=$AJ$1107,AJ1149,IF(#REF!=$AK$1107,AK1149,))))))))))))))))))))))))))))))))))</f>
        <v>#REF!</v>
      </c>
      <c r="E1148" s="10"/>
      <c r="F1148" s="12" t="s">
        <v>112</v>
      </c>
      <c r="G1148" s="10"/>
      <c r="H1148" s="10"/>
      <c r="I1148" s="10"/>
      <c r="J1148" s="10"/>
      <c r="K1148" s="12" t="s">
        <v>1022</v>
      </c>
      <c r="L1148" s="12" t="s">
        <v>1023</v>
      </c>
      <c r="M1148" s="10"/>
      <c r="N1148" s="10"/>
      <c r="O1148" s="10"/>
      <c r="P1148" s="12" t="s">
        <v>1024</v>
      </c>
      <c r="Q1148" s="10"/>
      <c r="R1148" s="10"/>
      <c r="S1148" s="10"/>
      <c r="T1148" s="12" t="s">
        <v>1025</v>
      </c>
      <c r="U1148" s="10"/>
      <c r="V1148" s="10"/>
      <c r="W1148" s="10"/>
      <c r="X1148" s="10"/>
      <c r="Y1148" s="10"/>
      <c r="Z1148" s="10"/>
      <c r="AA1148" s="12" t="s">
        <v>1026</v>
      </c>
      <c r="AB1148" s="11"/>
      <c r="AC1148" s="10"/>
      <c r="AD1148" s="10"/>
      <c r="AE1148" s="10"/>
      <c r="AF1148" s="14" t="s">
        <v>1027</v>
      </c>
      <c r="AG1148" s="10"/>
      <c r="AH1148" s="12" t="s">
        <v>1028</v>
      </c>
      <c r="AI1148" s="12" t="s">
        <v>1029</v>
      </c>
      <c r="AJ1148" s="10"/>
    </row>
    <row r="1149" spans="4:36" x14ac:dyDescent="0.25">
      <c r="D1149" s="13" t="e">
        <f>(IF(#REF!=$E$1107,E1150,IF(#REF!=$F$1107,F1150,IF(#REF!=$G$1107,G1150,IF(#REF!=$H$1107,H1150,IF(#REF!=$I$1107,I1150,IF(#REF!=$J$1107,J1150,IF(#REF!=$K$1107,K1150,IF(#REF!=$L$1107,L1150,IF(#REF!=$M$1107,M1150,IF(#REF!=$N$1107,N1150,IF(#REF!=$O$1107,O1150,IF(#REF!=$P$1107,P1150,IF(#REF!=$Q$1107,Q1150,IF(#REF!=$R$1107,R1150,IF(#REF!=$S$1107,S1150,IF(#REF!=$T$1107,T1150,IF(#REF!=$U$1107,U1150,IF(#REF!=$V$1107,V1150,IF(#REF!=$W$1107,W1150,IF(#REF!=$X$1107,X1150,IF(#REF!=$Y$1107,Y1150,IF(#REF!=$Z$1107,Z1150,IF(#REF!=$AA$1107,AA1150,IF(#REF!=$AB$1107,AB1150,IF(#REF!=$AC$1107,AC1150,IF(#REF!=$AD$1107,AD1150,IF(#REF!=$AE$1107,AE1150,IF(#REF!=$AF$1107,AF1150,IF(#REF!=$AG$1107,AG1150,IF(#REF!=$AH$1107,AH1150,IF(#REF!=$AI$1107,AI1150,IF(#REF!=$AJ$1107,AJ1150,IF(#REF!=$AK$1107,AK1150,))))))))))))))))))))))))))))))))))</f>
        <v>#REF!</v>
      </c>
      <c r="E1149" s="10"/>
      <c r="F1149" s="12" t="s">
        <v>113</v>
      </c>
      <c r="G1149" s="10"/>
      <c r="H1149" s="10"/>
      <c r="I1149" s="10"/>
      <c r="J1149" s="10"/>
      <c r="K1149" s="12" t="s">
        <v>1031</v>
      </c>
      <c r="L1149" s="12" t="s">
        <v>1032</v>
      </c>
      <c r="M1149" s="10"/>
      <c r="N1149" s="10"/>
      <c r="O1149" s="10"/>
      <c r="P1149" s="12" t="s">
        <v>1033</v>
      </c>
      <c r="Q1149" s="10"/>
      <c r="R1149" s="10"/>
      <c r="S1149" s="10"/>
      <c r="T1149" s="12" t="s">
        <v>1034</v>
      </c>
      <c r="U1149" s="10"/>
      <c r="V1149" s="10"/>
      <c r="W1149" s="10"/>
      <c r="X1149" s="10"/>
      <c r="Y1149" s="10"/>
      <c r="Z1149" s="10"/>
      <c r="AA1149" s="12" t="s">
        <v>1035</v>
      </c>
      <c r="AB1149" s="10"/>
      <c r="AC1149" s="10"/>
      <c r="AD1149" s="10"/>
      <c r="AE1149" s="10"/>
      <c r="AF1149" s="14" t="s">
        <v>1036</v>
      </c>
      <c r="AG1149" s="10"/>
      <c r="AH1149" s="12" t="s">
        <v>1037</v>
      </c>
      <c r="AI1149" s="12" t="s">
        <v>1038</v>
      </c>
      <c r="AJ1149" s="10"/>
    </row>
    <row r="1150" spans="4:36" x14ac:dyDescent="0.25">
      <c r="D1150" s="13" t="e">
        <f>(IF(#REF!=$E$1107,E1151,IF(#REF!=$F$1107,F1151,IF(#REF!=$G$1107,G1151,IF(#REF!=$H$1107,H1151,IF(#REF!=$I$1107,I1151,IF(#REF!=$J$1107,J1151,IF(#REF!=$K$1107,K1151,IF(#REF!=$L$1107,L1151,IF(#REF!=$M$1107,M1151,IF(#REF!=$N$1107,N1151,IF(#REF!=$O$1107,O1151,IF(#REF!=$P$1107,P1151,IF(#REF!=$Q$1107,Q1151,IF(#REF!=$R$1107,R1151,IF(#REF!=$S$1107,S1151,IF(#REF!=$T$1107,T1151,IF(#REF!=$U$1107,U1151,IF(#REF!=$V$1107,V1151,IF(#REF!=$W$1107,W1151,IF(#REF!=$X$1107,X1151,IF(#REF!=$Y$1107,Y1151,IF(#REF!=$Z$1107,Z1151,IF(#REF!=$AA$1107,AA1151,IF(#REF!=$AB$1107,AB1151,IF(#REF!=$AC$1107,AC1151,IF(#REF!=$AD$1107,AD1151,IF(#REF!=$AE$1107,AE1151,IF(#REF!=$AF$1107,AF1151,IF(#REF!=$AG$1107,AG1151,IF(#REF!=$AH$1107,AH1151,IF(#REF!=$AI$1107,AI1151,IF(#REF!=$AJ$1107,AJ1151,IF(#REF!=$AK$1107,AK1151,))))))))))))))))))))))))))))))))))</f>
        <v>#REF!</v>
      </c>
      <c r="E1150" s="10"/>
      <c r="F1150" s="12" t="s">
        <v>114</v>
      </c>
      <c r="G1150" s="10"/>
      <c r="H1150" s="10"/>
      <c r="I1150" s="10"/>
      <c r="J1150" s="10"/>
      <c r="K1150" s="12" t="s">
        <v>1040</v>
      </c>
      <c r="L1150" s="12" t="s">
        <v>1041</v>
      </c>
      <c r="M1150" s="10"/>
      <c r="N1150" s="10"/>
      <c r="O1150" s="10"/>
      <c r="P1150" s="11"/>
      <c r="Q1150" s="10"/>
      <c r="R1150" s="10"/>
      <c r="S1150" s="10"/>
      <c r="T1150" s="12" t="s">
        <v>1042</v>
      </c>
      <c r="U1150" s="10"/>
      <c r="V1150" s="10"/>
      <c r="W1150" s="10"/>
      <c r="X1150" s="10"/>
      <c r="Y1150" s="10"/>
      <c r="Z1150" s="10"/>
      <c r="AA1150" s="12" t="s">
        <v>1043</v>
      </c>
      <c r="AB1150" s="10"/>
      <c r="AC1150" s="10"/>
      <c r="AD1150" s="10"/>
      <c r="AE1150" s="10"/>
      <c r="AF1150" s="14" t="s">
        <v>1044</v>
      </c>
      <c r="AG1150" s="10"/>
      <c r="AH1150" s="12" t="s">
        <v>1045</v>
      </c>
      <c r="AI1150" s="11"/>
      <c r="AJ1150" s="10"/>
    </row>
    <row r="1151" spans="4:36" x14ac:dyDescent="0.25">
      <c r="D1151" s="13" t="e">
        <f>(IF(#REF!=$E$1107,E1152,IF(#REF!=$F$1107,F1152,IF(#REF!=$G$1107,G1152,IF(#REF!=$H$1107,H1152,IF(#REF!=$I$1107,I1152,IF(#REF!=$J$1107,J1152,IF(#REF!=$K$1107,K1152,IF(#REF!=$L$1107,L1152,IF(#REF!=$M$1107,M1152,IF(#REF!=$N$1107,N1152,IF(#REF!=$O$1107,O1152,IF(#REF!=$P$1107,P1152,IF(#REF!=$Q$1107,Q1152,IF(#REF!=$R$1107,R1152,IF(#REF!=$S$1107,S1152,IF(#REF!=$T$1107,T1152,IF(#REF!=$U$1107,U1152,IF(#REF!=$V$1107,V1152,IF(#REF!=$W$1107,W1152,IF(#REF!=$X$1107,X1152,IF(#REF!=$Y$1107,Y1152,IF(#REF!=$Z$1107,Z1152,IF(#REF!=$AA$1107,AA1152,IF(#REF!=$AB$1107,AB1152,IF(#REF!=$AC$1107,AC1152,IF(#REF!=$AD$1107,AD1152,IF(#REF!=$AE$1107,AE1152,IF(#REF!=$AF$1107,AF1152,IF(#REF!=$AG$1107,AG1152,IF(#REF!=$AH$1107,AH1152,IF(#REF!=$AI$1107,AI1152,IF(#REF!=$AJ$1107,AJ1152,IF(#REF!=$AK$1107,AK1152,))))))))))))))))))))))))))))))))))</f>
        <v>#REF!</v>
      </c>
      <c r="E1151" s="10"/>
      <c r="F1151" s="12" t="s">
        <v>116</v>
      </c>
      <c r="G1151" s="10"/>
      <c r="H1151" s="10"/>
      <c r="I1151" s="10"/>
      <c r="J1151" s="10"/>
      <c r="K1151" s="12" t="s">
        <v>1047</v>
      </c>
      <c r="L1151" s="12" t="s">
        <v>1048</v>
      </c>
      <c r="M1151" s="10"/>
      <c r="N1151" s="10"/>
      <c r="O1151" s="10"/>
      <c r="P1151" s="10"/>
      <c r="Q1151" s="10"/>
      <c r="R1151" s="10"/>
      <c r="S1151" s="10"/>
      <c r="T1151" s="12" t="s">
        <v>1049</v>
      </c>
      <c r="U1151" s="10"/>
      <c r="V1151" s="10"/>
      <c r="W1151" s="10"/>
      <c r="X1151" s="10"/>
      <c r="Y1151" s="10"/>
      <c r="Z1151" s="10"/>
      <c r="AA1151" s="12" t="s">
        <v>1050</v>
      </c>
      <c r="AB1151" s="10"/>
      <c r="AC1151" s="10"/>
      <c r="AD1151" s="10"/>
      <c r="AE1151" s="10"/>
      <c r="AF1151" s="14" t="s">
        <v>1051</v>
      </c>
      <c r="AG1151" s="10"/>
      <c r="AH1151" s="12" t="s">
        <v>1052</v>
      </c>
      <c r="AI1151" s="10"/>
      <c r="AJ1151" s="10"/>
    </row>
    <row r="1152" spans="4:36" x14ac:dyDescent="0.25">
      <c r="D1152" s="13" t="e">
        <f>(IF(#REF!=$E$1107,E1153,IF(#REF!=$F$1107,F1153,IF(#REF!=$G$1107,G1153,IF(#REF!=$H$1107,H1153,IF(#REF!=$I$1107,I1153,IF(#REF!=$J$1107,J1153,IF(#REF!=$K$1107,K1153,IF(#REF!=$L$1107,L1153,IF(#REF!=$M$1107,M1153,IF(#REF!=$N$1107,N1153,IF(#REF!=$O$1107,O1153,IF(#REF!=$P$1107,P1153,IF(#REF!=$Q$1107,Q1153,IF(#REF!=$R$1107,R1153,IF(#REF!=$S$1107,S1153,IF(#REF!=$T$1107,T1153,IF(#REF!=$U$1107,U1153,IF(#REF!=$V$1107,V1153,IF(#REF!=$W$1107,W1153,IF(#REF!=$X$1107,X1153,IF(#REF!=$Y$1107,Y1153,IF(#REF!=$Z$1107,Z1153,IF(#REF!=$AA$1107,AA1153,IF(#REF!=$AB$1107,AB1153,IF(#REF!=$AC$1107,AC1153,IF(#REF!=$AD$1107,AD1153,IF(#REF!=$AE$1107,AE1153,IF(#REF!=$AF$1107,AF1153,IF(#REF!=$AG$1107,AG1153,IF(#REF!=$AH$1107,AH1153,IF(#REF!=$AI$1107,AI1153,IF(#REF!=$AJ$1107,AJ1153,IF(#REF!=$AK$1107,AK1153,))))))))))))))))))))))))))))))))))</f>
        <v>#REF!</v>
      </c>
      <c r="E1152" s="10"/>
      <c r="F1152" s="12" t="s">
        <v>118</v>
      </c>
      <c r="G1152" s="10"/>
      <c r="H1152" s="10"/>
      <c r="I1152" s="10"/>
      <c r="J1152" s="10"/>
      <c r="K1152" s="12" t="s">
        <v>1054</v>
      </c>
      <c r="L1152" s="12" t="s">
        <v>1055</v>
      </c>
      <c r="M1152" s="10"/>
      <c r="N1152" s="10"/>
      <c r="O1152" s="10"/>
      <c r="P1152" s="10"/>
      <c r="Q1152" s="10"/>
      <c r="R1152" s="10"/>
      <c r="S1152" s="10"/>
      <c r="T1152" s="12" t="s">
        <v>1056</v>
      </c>
      <c r="U1152" s="10"/>
      <c r="V1152" s="10"/>
      <c r="W1152" s="10"/>
      <c r="X1152" s="10"/>
      <c r="Y1152" s="10"/>
      <c r="Z1152" s="10"/>
      <c r="AA1152" s="12" t="s">
        <v>1057</v>
      </c>
      <c r="AB1152" s="10"/>
      <c r="AC1152" s="10"/>
      <c r="AD1152" s="10"/>
      <c r="AE1152" s="10"/>
      <c r="AF1152" s="14" t="s">
        <v>1058</v>
      </c>
      <c r="AG1152" s="10"/>
      <c r="AH1152" s="12" t="s">
        <v>1059</v>
      </c>
      <c r="AI1152" s="10"/>
      <c r="AJ1152" s="10"/>
    </row>
    <row r="1153" spans="4:36" x14ac:dyDescent="0.25">
      <c r="D1153" s="13" t="e">
        <f>(IF(#REF!=$E$1107,E1154,IF(#REF!=$F$1107,F1154,IF(#REF!=$G$1107,G1154,IF(#REF!=$H$1107,H1154,IF(#REF!=$I$1107,I1154,IF(#REF!=$J$1107,J1154,IF(#REF!=$K$1107,K1154,IF(#REF!=$L$1107,L1154,IF(#REF!=$M$1107,M1154,IF(#REF!=$N$1107,N1154,IF(#REF!=$O$1107,O1154,IF(#REF!=$P$1107,P1154,IF(#REF!=$Q$1107,Q1154,IF(#REF!=$R$1107,R1154,IF(#REF!=$S$1107,S1154,IF(#REF!=$T$1107,T1154,IF(#REF!=$U$1107,U1154,IF(#REF!=$V$1107,V1154,IF(#REF!=$W$1107,W1154,IF(#REF!=$X$1107,X1154,IF(#REF!=$Y$1107,Y1154,IF(#REF!=$Z$1107,Z1154,IF(#REF!=$AA$1107,AA1154,IF(#REF!=$AB$1107,AB1154,IF(#REF!=$AC$1107,AC1154,IF(#REF!=$AD$1107,AD1154,IF(#REF!=$AE$1107,AE1154,IF(#REF!=$AF$1107,AF1154,IF(#REF!=$AG$1107,AG1154,IF(#REF!=$AH$1107,AH1154,IF(#REF!=$AI$1107,AI1154,IF(#REF!=$AJ$1107,AJ1154,IF(#REF!=$AK$1107,AK1154,))))))))))))))))))))))))))))))))))</f>
        <v>#REF!</v>
      </c>
      <c r="E1153" s="10"/>
      <c r="F1153" s="12" t="s">
        <v>120</v>
      </c>
      <c r="G1153" s="10"/>
      <c r="H1153" s="10"/>
      <c r="I1153" s="10"/>
      <c r="J1153" s="10"/>
      <c r="K1153" s="12" t="s">
        <v>1061</v>
      </c>
      <c r="L1153" s="12" t="s">
        <v>1062</v>
      </c>
      <c r="M1153" s="10"/>
      <c r="N1153" s="10"/>
      <c r="O1153" s="10"/>
      <c r="P1153" s="10"/>
      <c r="Q1153" s="10"/>
      <c r="R1153" s="10"/>
      <c r="S1153" s="10"/>
      <c r="T1153" s="12" t="s">
        <v>1063</v>
      </c>
      <c r="U1153" s="10"/>
      <c r="V1153" s="10"/>
      <c r="W1153" s="10"/>
      <c r="X1153" s="10"/>
      <c r="Y1153" s="10"/>
      <c r="Z1153" s="10"/>
      <c r="AA1153" s="12" t="s">
        <v>1064</v>
      </c>
      <c r="AB1153" s="10"/>
      <c r="AC1153" s="10"/>
      <c r="AD1153" s="10"/>
      <c r="AE1153" s="10"/>
      <c r="AF1153" s="14" t="s">
        <v>1065</v>
      </c>
      <c r="AG1153" s="10"/>
      <c r="AH1153" s="12" t="s">
        <v>1066</v>
      </c>
      <c r="AI1153" s="10"/>
      <c r="AJ1153" s="10"/>
    </row>
    <row r="1154" spans="4:36" x14ac:dyDescent="0.25">
      <c r="D1154" s="13" t="e">
        <f>(IF(#REF!=$E$1107,E1155,IF(#REF!=$F$1107,F1155,IF(#REF!=$G$1107,G1155,IF(#REF!=$H$1107,H1155,IF(#REF!=$I$1107,I1155,IF(#REF!=$J$1107,J1155,IF(#REF!=$K$1107,K1155,IF(#REF!=$L$1107,L1155,IF(#REF!=$M$1107,M1155,IF(#REF!=$N$1107,N1155,IF(#REF!=$O$1107,O1155,IF(#REF!=$P$1107,P1155,IF(#REF!=$Q$1107,Q1155,IF(#REF!=$R$1107,R1155,IF(#REF!=$S$1107,S1155,IF(#REF!=$T$1107,T1155,IF(#REF!=$U$1107,U1155,IF(#REF!=$V$1107,V1155,IF(#REF!=$W$1107,W1155,IF(#REF!=$X$1107,X1155,IF(#REF!=$Y$1107,Y1155,IF(#REF!=$Z$1107,Z1155,IF(#REF!=$AA$1107,AA1155,IF(#REF!=$AB$1107,AB1155,IF(#REF!=$AC$1107,AC1155,IF(#REF!=$AD$1107,AD1155,IF(#REF!=$AE$1107,AE1155,IF(#REF!=$AF$1107,AF1155,IF(#REF!=$AG$1107,AG1155,IF(#REF!=$AH$1107,AH1155,IF(#REF!=$AI$1107,AI1155,IF(#REF!=$AJ$1107,AJ1155,IF(#REF!=$AK$1107,AK1155,))))))))))))))))))))))))))))))))))</f>
        <v>#REF!</v>
      </c>
      <c r="E1154" s="10"/>
      <c r="F1154" s="12" t="s">
        <v>122</v>
      </c>
      <c r="G1154" s="10"/>
      <c r="H1154" s="10"/>
      <c r="I1154" s="10"/>
      <c r="J1154" s="10"/>
      <c r="K1154" s="11"/>
      <c r="L1154" s="12" t="s">
        <v>1068</v>
      </c>
      <c r="M1154" s="10"/>
      <c r="N1154" s="10"/>
      <c r="O1154" s="10"/>
      <c r="P1154" s="10"/>
      <c r="Q1154" s="10"/>
      <c r="R1154" s="10"/>
      <c r="S1154" s="10"/>
      <c r="T1154" s="12" t="s">
        <v>1069</v>
      </c>
      <c r="U1154" s="10"/>
      <c r="V1154" s="10"/>
      <c r="W1154" s="10"/>
      <c r="X1154" s="10"/>
      <c r="Y1154" s="10"/>
      <c r="Z1154" s="10"/>
      <c r="AA1154" s="12" t="s">
        <v>1070</v>
      </c>
      <c r="AB1154" s="10"/>
      <c r="AC1154" s="10"/>
      <c r="AD1154" s="10"/>
      <c r="AE1154" s="10"/>
      <c r="AF1154" s="14" t="s">
        <v>1071</v>
      </c>
      <c r="AG1154" s="10"/>
      <c r="AH1154" s="12" t="s">
        <v>1072</v>
      </c>
      <c r="AI1154" s="10"/>
      <c r="AJ1154" s="10"/>
    </row>
    <row r="1155" spans="4:36" x14ac:dyDescent="0.25">
      <c r="D1155" s="13" t="e">
        <f>(IF(#REF!=$E$1107,E1156,IF(#REF!=$F$1107,F1156,IF(#REF!=$G$1107,G1156,IF(#REF!=$H$1107,H1156,IF(#REF!=$I$1107,I1156,IF(#REF!=$J$1107,J1156,IF(#REF!=$K$1107,K1156,IF(#REF!=$L$1107,L1156,IF(#REF!=$M$1107,M1156,IF(#REF!=$N$1107,N1156,IF(#REF!=$O$1107,O1156,IF(#REF!=$P$1107,P1156,IF(#REF!=$Q$1107,Q1156,IF(#REF!=$R$1107,R1156,IF(#REF!=$S$1107,S1156,IF(#REF!=$T$1107,T1156,IF(#REF!=$U$1107,U1156,IF(#REF!=$V$1107,V1156,IF(#REF!=$W$1107,W1156,IF(#REF!=$X$1107,X1156,IF(#REF!=$Y$1107,Y1156,IF(#REF!=$Z$1107,Z1156,IF(#REF!=$AA$1107,AA1156,IF(#REF!=$AB$1107,AB1156,IF(#REF!=$AC$1107,AC1156,IF(#REF!=$AD$1107,AD1156,IF(#REF!=$AE$1107,AE1156,IF(#REF!=$AF$1107,AF1156,IF(#REF!=$AG$1107,AG1156,IF(#REF!=$AH$1107,AH1156,IF(#REF!=$AI$1107,AI1156,IF(#REF!=$AJ$1107,AJ1156,IF(#REF!=$AK$1107,AK1156,))))))))))))))))))))))))))))))))))</f>
        <v>#REF!</v>
      </c>
      <c r="E1155" s="10"/>
      <c r="F1155" s="12" t="s">
        <v>124</v>
      </c>
      <c r="G1155" s="10"/>
      <c r="H1155" s="10"/>
      <c r="I1155" s="10"/>
      <c r="J1155" s="10"/>
      <c r="K1155" s="10"/>
      <c r="L1155" s="12" t="s">
        <v>1074</v>
      </c>
      <c r="M1155" s="10"/>
      <c r="N1155" s="10"/>
      <c r="O1155" s="10"/>
      <c r="P1155" s="10"/>
      <c r="Q1155" s="10"/>
      <c r="R1155" s="10"/>
      <c r="S1155" s="10"/>
      <c r="T1155" s="12" t="s">
        <v>1075</v>
      </c>
      <c r="U1155" s="10"/>
      <c r="V1155" s="10"/>
      <c r="W1155" s="10"/>
      <c r="X1155" s="10"/>
      <c r="Y1155" s="10"/>
      <c r="Z1155" s="10"/>
      <c r="AA1155" s="12" t="s">
        <v>1076</v>
      </c>
      <c r="AB1155" s="10"/>
      <c r="AC1155" s="10"/>
      <c r="AD1155" s="10"/>
      <c r="AE1155" s="10"/>
      <c r="AF1155" s="14" t="s">
        <v>1077</v>
      </c>
      <c r="AG1155" s="10"/>
      <c r="AH1155" s="11"/>
      <c r="AI1155" s="10"/>
      <c r="AJ1155" s="10"/>
    </row>
    <row r="1156" spans="4:36" x14ac:dyDescent="0.25">
      <c r="D1156" s="13" t="e">
        <f>(IF(#REF!=$E$1107,E1157,IF(#REF!=$F$1107,F1157,IF(#REF!=$G$1107,G1157,IF(#REF!=$H$1107,H1157,IF(#REF!=$I$1107,I1157,IF(#REF!=$J$1107,J1157,IF(#REF!=$K$1107,K1157,IF(#REF!=$L$1107,L1157,IF(#REF!=$M$1107,M1157,IF(#REF!=$N$1107,N1157,IF(#REF!=$O$1107,O1157,IF(#REF!=$P$1107,P1157,IF(#REF!=$Q$1107,Q1157,IF(#REF!=$R$1107,R1157,IF(#REF!=$S$1107,S1157,IF(#REF!=$T$1107,T1157,IF(#REF!=$U$1107,U1157,IF(#REF!=$V$1107,V1157,IF(#REF!=$W$1107,W1157,IF(#REF!=$X$1107,X1157,IF(#REF!=$Y$1107,Y1157,IF(#REF!=$Z$1107,Z1157,IF(#REF!=$AA$1107,AA1157,IF(#REF!=$AB$1107,AB1157,IF(#REF!=$AC$1107,AC1157,IF(#REF!=$AD$1107,AD1157,IF(#REF!=$AE$1107,AE1157,IF(#REF!=$AF$1107,AF1157,IF(#REF!=$AG$1107,AG1157,IF(#REF!=$AH$1107,AH1157,IF(#REF!=$AI$1107,AI1157,IF(#REF!=$AJ$1107,AJ1157,IF(#REF!=$AK$1107,AK1157,))))))))))))))))))))))))))))))))))</f>
        <v>#REF!</v>
      </c>
      <c r="E1156" s="10"/>
      <c r="F1156" s="12" t="s">
        <v>126</v>
      </c>
      <c r="G1156" s="10"/>
      <c r="H1156" s="10"/>
      <c r="I1156" s="10"/>
      <c r="J1156" s="10"/>
      <c r="K1156" s="10"/>
      <c r="L1156" s="12" t="s">
        <v>1079</v>
      </c>
      <c r="M1156" s="10"/>
      <c r="N1156" s="10"/>
      <c r="O1156" s="10"/>
      <c r="P1156" s="10"/>
      <c r="Q1156" s="10"/>
      <c r="R1156" s="10"/>
      <c r="S1156" s="10"/>
      <c r="T1156" s="12" t="s">
        <v>1080</v>
      </c>
      <c r="U1156" s="10"/>
      <c r="V1156" s="10"/>
      <c r="W1156" s="10"/>
      <c r="X1156" s="10"/>
      <c r="Y1156" s="10"/>
      <c r="Z1156" s="10"/>
      <c r="AA1156" s="12" t="s">
        <v>1081</v>
      </c>
      <c r="AB1156" s="10"/>
      <c r="AC1156" s="10"/>
      <c r="AD1156" s="10"/>
      <c r="AE1156" s="10"/>
      <c r="AF1156" s="14" t="s">
        <v>1082</v>
      </c>
      <c r="AG1156" s="10"/>
      <c r="AH1156" s="10"/>
      <c r="AI1156" s="10"/>
      <c r="AJ1156" s="10"/>
    </row>
    <row r="1157" spans="4:36" x14ac:dyDescent="0.25">
      <c r="D1157" s="13" t="e">
        <f>(IF(#REF!=$E$1107,E1158,IF(#REF!=$F$1107,F1158,IF(#REF!=$G$1107,G1158,IF(#REF!=$H$1107,H1158,IF(#REF!=$I$1107,I1158,IF(#REF!=$J$1107,J1158,IF(#REF!=$K$1107,K1158,IF(#REF!=$L$1107,L1158,IF(#REF!=$M$1107,M1158,IF(#REF!=$N$1107,N1158,IF(#REF!=$O$1107,O1158,IF(#REF!=$P$1107,P1158,IF(#REF!=$Q$1107,Q1158,IF(#REF!=$R$1107,R1158,IF(#REF!=$S$1107,S1158,IF(#REF!=$T$1107,T1158,IF(#REF!=$U$1107,U1158,IF(#REF!=$V$1107,V1158,IF(#REF!=$W$1107,W1158,IF(#REF!=$X$1107,X1158,IF(#REF!=$Y$1107,Y1158,IF(#REF!=$Z$1107,Z1158,IF(#REF!=$AA$1107,AA1158,IF(#REF!=$AB$1107,AB1158,IF(#REF!=$AC$1107,AC1158,IF(#REF!=$AD$1107,AD1158,IF(#REF!=$AE$1107,AE1158,IF(#REF!=$AF$1107,AF1158,IF(#REF!=$AG$1107,AG1158,IF(#REF!=$AH$1107,AH1158,IF(#REF!=$AI$1107,AI1158,IF(#REF!=$AJ$1107,AJ1158,IF(#REF!=$AK$1107,AK1158,))))))))))))))))))))))))))))))))))</f>
        <v>#REF!</v>
      </c>
      <c r="E1157" s="10"/>
      <c r="F1157" s="12" t="s">
        <v>128</v>
      </c>
      <c r="G1157" s="10"/>
      <c r="H1157" s="10"/>
      <c r="I1157" s="10"/>
      <c r="J1157" s="10"/>
      <c r="K1157" s="10"/>
      <c r="L1157" s="12" t="s">
        <v>1084</v>
      </c>
      <c r="M1157" s="10"/>
      <c r="N1157" s="10"/>
      <c r="O1157" s="10"/>
      <c r="P1157" s="10"/>
      <c r="Q1157" s="10"/>
      <c r="R1157" s="10"/>
      <c r="S1157" s="10"/>
      <c r="T1157" s="12" t="s">
        <v>1085</v>
      </c>
      <c r="U1157" s="10"/>
      <c r="V1157" s="10"/>
      <c r="W1157" s="10"/>
      <c r="X1157" s="10"/>
      <c r="Y1157" s="10"/>
      <c r="Z1157" s="10"/>
      <c r="AA1157" s="12" t="s">
        <v>1086</v>
      </c>
      <c r="AB1157" s="10"/>
      <c r="AC1157" s="10"/>
      <c r="AD1157" s="10"/>
      <c r="AE1157" s="10"/>
      <c r="AF1157" s="14" t="s">
        <v>1087</v>
      </c>
      <c r="AG1157" s="10"/>
      <c r="AH1157" s="10"/>
      <c r="AI1157" s="10"/>
      <c r="AJ1157" s="10"/>
    </row>
    <row r="1158" spans="4:36" x14ac:dyDescent="0.25">
      <c r="D1158" s="13" t="e">
        <f>(IF(#REF!=$E$1107,E1159,IF(#REF!=$F$1107,F1159,IF(#REF!=$G$1107,G1159,IF(#REF!=$H$1107,H1159,IF(#REF!=$I$1107,I1159,IF(#REF!=$J$1107,J1159,IF(#REF!=$K$1107,K1159,IF(#REF!=$L$1107,L1159,IF(#REF!=$M$1107,M1159,IF(#REF!=$N$1107,N1159,IF(#REF!=$O$1107,O1159,IF(#REF!=$P$1107,P1159,IF(#REF!=$Q$1107,Q1159,IF(#REF!=$R$1107,R1159,IF(#REF!=$S$1107,S1159,IF(#REF!=$T$1107,T1159,IF(#REF!=$U$1107,U1159,IF(#REF!=$V$1107,V1159,IF(#REF!=$W$1107,W1159,IF(#REF!=$X$1107,X1159,IF(#REF!=$Y$1107,Y1159,IF(#REF!=$Z$1107,Z1159,IF(#REF!=$AA$1107,AA1159,IF(#REF!=$AB$1107,AB1159,IF(#REF!=$AC$1107,AC1159,IF(#REF!=$AD$1107,AD1159,IF(#REF!=$AE$1107,AE1159,IF(#REF!=$AF$1107,AF1159,IF(#REF!=$AG$1107,AG1159,IF(#REF!=$AH$1107,AH1159,IF(#REF!=$AI$1107,AI1159,IF(#REF!=$AJ$1107,AJ1159,IF(#REF!=$AK$1107,AK1159,))))))))))))))))))))))))))))))))))</f>
        <v>#REF!</v>
      </c>
      <c r="E1158" s="10"/>
      <c r="F1158" s="12" t="s">
        <v>130</v>
      </c>
      <c r="G1158" s="10"/>
      <c r="H1158" s="10"/>
      <c r="I1158" s="10"/>
      <c r="J1158" s="10"/>
      <c r="K1158" s="10"/>
      <c r="L1158" s="12" t="s">
        <v>1089</v>
      </c>
      <c r="M1158" s="10"/>
      <c r="N1158" s="10"/>
      <c r="O1158" s="10"/>
      <c r="P1158" s="10"/>
      <c r="Q1158" s="10"/>
      <c r="R1158" s="10"/>
      <c r="S1158" s="10"/>
      <c r="T1158" s="12" t="s">
        <v>1090</v>
      </c>
      <c r="U1158" s="10"/>
      <c r="V1158" s="10"/>
      <c r="W1158" s="10"/>
      <c r="X1158" s="10"/>
      <c r="Y1158" s="10"/>
      <c r="Z1158" s="10"/>
      <c r="AA1158" s="12" t="s">
        <v>1091</v>
      </c>
      <c r="AB1158" s="10"/>
      <c r="AC1158" s="10"/>
      <c r="AD1158" s="10"/>
      <c r="AE1158" s="10"/>
      <c r="AF1158" s="14" t="s">
        <v>1092</v>
      </c>
      <c r="AG1158" s="10"/>
      <c r="AH1158" s="10"/>
      <c r="AI1158" s="10"/>
      <c r="AJ1158" s="10"/>
    </row>
    <row r="1159" spans="4:36" x14ac:dyDescent="0.25">
      <c r="D1159" s="13" t="e">
        <f>(IF(#REF!=$E$1107,E1160,IF(#REF!=$F$1107,F1160,IF(#REF!=$G$1107,G1160,IF(#REF!=$H$1107,H1160,IF(#REF!=$I$1107,I1160,IF(#REF!=$J$1107,J1160,IF(#REF!=$K$1107,K1160,IF(#REF!=$L$1107,L1160,IF(#REF!=$M$1107,M1160,IF(#REF!=$N$1107,N1160,IF(#REF!=$O$1107,O1160,IF(#REF!=$P$1107,P1160,IF(#REF!=$Q$1107,Q1160,IF(#REF!=$R$1107,R1160,IF(#REF!=$S$1107,S1160,IF(#REF!=$T$1107,T1160,IF(#REF!=$U$1107,U1160,IF(#REF!=$V$1107,V1160,IF(#REF!=$W$1107,W1160,IF(#REF!=$X$1107,X1160,IF(#REF!=$Y$1107,Y1160,IF(#REF!=$Z$1107,Z1160,IF(#REF!=$AA$1107,AA1160,IF(#REF!=$AB$1107,AB1160,IF(#REF!=$AC$1107,AC1160,IF(#REF!=$AD$1107,AD1160,IF(#REF!=$AE$1107,AE1160,IF(#REF!=$AF$1107,AF1160,IF(#REF!=$AG$1107,AG1160,IF(#REF!=$AH$1107,AH1160,IF(#REF!=$AI$1107,AI1160,IF(#REF!=$AJ$1107,AJ1160,IF(#REF!=$AK$1107,AK1160,))))))))))))))))))))))))))))))))))</f>
        <v>#REF!</v>
      </c>
      <c r="E1159" s="10"/>
      <c r="F1159" s="12" t="s">
        <v>132</v>
      </c>
      <c r="G1159" s="10"/>
      <c r="H1159" s="10"/>
      <c r="I1159" s="10"/>
      <c r="J1159" s="10"/>
      <c r="K1159" s="10"/>
      <c r="L1159" s="12" t="s">
        <v>1094</v>
      </c>
      <c r="M1159" s="10"/>
      <c r="N1159" s="10"/>
      <c r="O1159" s="10"/>
      <c r="P1159" s="10"/>
      <c r="Q1159" s="10"/>
      <c r="R1159" s="10"/>
      <c r="S1159" s="10"/>
      <c r="T1159" s="12" t="s">
        <v>1095</v>
      </c>
      <c r="U1159" s="10"/>
      <c r="V1159" s="10"/>
      <c r="W1159" s="10"/>
      <c r="X1159" s="10"/>
      <c r="Y1159" s="10"/>
      <c r="Z1159" s="10"/>
      <c r="AA1159" s="12" t="s">
        <v>1096</v>
      </c>
      <c r="AB1159" s="10"/>
      <c r="AC1159" s="10"/>
      <c r="AD1159" s="10"/>
      <c r="AE1159" s="10"/>
      <c r="AF1159" s="14" t="s">
        <v>1097</v>
      </c>
      <c r="AG1159" s="10"/>
      <c r="AH1159" s="10"/>
      <c r="AI1159" s="10"/>
      <c r="AJ1159" s="10"/>
    </row>
    <row r="1160" spans="4:36" x14ac:dyDescent="0.25">
      <c r="D1160" s="13" t="e">
        <f>(IF(#REF!=$E$1107,E1161,IF(#REF!=$F$1107,F1161,IF(#REF!=$G$1107,G1161,IF(#REF!=$H$1107,H1161,IF(#REF!=$I$1107,I1161,IF(#REF!=$J$1107,J1161,IF(#REF!=$K$1107,K1161,IF(#REF!=$L$1107,L1161,IF(#REF!=$M$1107,M1161,IF(#REF!=$N$1107,N1161,IF(#REF!=$O$1107,O1161,IF(#REF!=$P$1107,P1161,IF(#REF!=$Q$1107,Q1161,IF(#REF!=$R$1107,R1161,IF(#REF!=$S$1107,S1161,IF(#REF!=$T$1107,T1161,IF(#REF!=$U$1107,U1161,IF(#REF!=$V$1107,V1161,IF(#REF!=$W$1107,W1161,IF(#REF!=$X$1107,X1161,IF(#REF!=$Y$1107,Y1161,IF(#REF!=$Z$1107,Z1161,IF(#REF!=$AA$1107,AA1161,IF(#REF!=$AB$1107,AB1161,IF(#REF!=$AC$1107,AC1161,IF(#REF!=$AD$1107,AD1161,IF(#REF!=$AE$1107,AE1161,IF(#REF!=$AF$1107,AF1161,IF(#REF!=$AG$1107,AG1161,IF(#REF!=$AH$1107,AH1161,IF(#REF!=$AI$1107,AI1161,IF(#REF!=$AJ$1107,AJ1161,IF(#REF!=$AK$1107,AK1161,))))))))))))))))))))))))))))))))))</f>
        <v>#REF!</v>
      </c>
      <c r="E1160" s="10"/>
      <c r="F1160" s="12" t="s">
        <v>134</v>
      </c>
      <c r="G1160" s="10"/>
      <c r="H1160" s="10"/>
      <c r="I1160" s="10"/>
      <c r="J1160" s="10"/>
      <c r="K1160" s="10"/>
      <c r="L1160" s="12" t="s">
        <v>1099</v>
      </c>
      <c r="M1160" s="10"/>
      <c r="N1160" s="10"/>
      <c r="O1160" s="10"/>
      <c r="P1160" s="10"/>
      <c r="Q1160" s="10"/>
      <c r="R1160" s="10"/>
      <c r="S1160" s="10"/>
      <c r="T1160" s="12" t="s">
        <v>1100</v>
      </c>
      <c r="U1160" s="10"/>
      <c r="V1160" s="10"/>
      <c r="W1160" s="10"/>
      <c r="X1160" s="10"/>
      <c r="Y1160" s="10"/>
      <c r="Z1160" s="10"/>
      <c r="AA1160" s="12" t="s">
        <v>1101</v>
      </c>
      <c r="AB1160" s="10"/>
      <c r="AC1160" s="10"/>
      <c r="AD1160" s="10"/>
      <c r="AE1160" s="10"/>
      <c r="AF1160" s="14" t="s">
        <v>1102</v>
      </c>
      <c r="AG1160" s="10"/>
      <c r="AH1160" s="10"/>
      <c r="AI1160" s="10"/>
      <c r="AJ1160" s="10"/>
    </row>
    <row r="1161" spans="4:36" x14ac:dyDescent="0.25">
      <c r="D1161" s="13" t="e">
        <f>(IF(#REF!=$E$1107,E1162,IF(#REF!=$F$1107,F1162,IF(#REF!=$G$1107,G1162,IF(#REF!=$H$1107,H1162,IF(#REF!=$I$1107,I1162,IF(#REF!=$J$1107,J1162,IF(#REF!=$K$1107,K1162,IF(#REF!=$L$1107,L1162,IF(#REF!=$M$1107,M1162,IF(#REF!=$N$1107,N1162,IF(#REF!=$O$1107,O1162,IF(#REF!=$P$1107,P1162,IF(#REF!=$Q$1107,Q1162,IF(#REF!=$R$1107,R1162,IF(#REF!=$S$1107,S1162,IF(#REF!=$T$1107,T1162,IF(#REF!=$U$1107,U1162,IF(#REF!=$V$1107,V1162,IF(#REF!=$W$1107,W1162,IF(#REF!=$X$1107,X1162,IF(#REF!=$Y$1107,Y1162,IF(#REF!=$Z$1107,Z1162,IF(#REF!=$AA$1107,AA1162,IF(#REF!=$AB$1107,AB1162,IF(#REF!=$AC$1107,AC1162,IF(#REF!=$AD$1107,AD1162,IF(#REF!=$AE$1107,AE1162,IF(#REF!=$AF$1107,AF1162,IF(#REF!=$AG$1107,AG1162,IF(#REF!=$AH$1107,AH1162,IF(#REF!=$AI$1107,AI1162,IF(#REF!=$AJ$1107,AJ1162,IF(#REF!=$AK$1107,AK1162,))))))))))))))))))))))))))))))))))</f>
        <v>#REF!</v>
      </c>
      <c r="E1161" s="10"/>
      <c r="F1161" s="12" t="s">
        <v>136</v>
      </c>
      <c r="G1161" s="10"/>
      <c r="H1161" s="10"/>
      <c r="I1161" s="10"/>
      <c r="J1161" s="10"/>
      <c r="K1161" s="10"/>
      <c r="L1161" s="12" t="s">
        <v>1104</v>
      </c>
      <c r="M1161" s="10"/>
      <c r="N1161" s="10"/>
      <c r="O1161" s="10"/>
      <c r="P1161" s="10"/>
      <c r="Q1161" s="10"/>
      <c r="R1161" s="10"/>
      <c r="S1161" s="10"/>
      <c r="T1161" s="12" t="s">
        <v>1105</v>
      </c>
      <c r="U1161" s="10"/>
      <c r="V1161" s="10"/>
      <c r="W1161" s="10"/>
      <c r="X1161" s="10"/>
      <c r="Y1161" s="10"/>
      <c r="Z1161" s="10"/>
      <c r="AA1161" s="12" t="s">
        <v>1106</v>
      </c>
      <c r="AB1161" s="10"/>
      <c r="AC1161" s="10"/>
      <c r="AD1161" s="10"/>
      <c r="AE1161" s="10"/>
      <c r="AF1161" s="14" t="s">
        <v>1107</v>
      </c>
      <c r="AG1161" s="10"/>
      <c r="AH1161" s="10"/>
      <c r="AI1161" s="10"/>
      <c r="AJ1161" s="10"/>
    </row>
    <row r="1162" spans="4:36" x14ac:dyDescent="0.25">
      <c r="D1162" s="13" t="e">
        <f>(IF(#REF!=$E$1107,E1163,IF(#REF!=$F$1107,F1163,IF(#REF!=$G$1107,G1163,IF(#REF!=$H$1107,H1163,IF(#REF!=$I$1107,I1163,IF(#REF!=$J$1107,J1163,IF(#REF!=$K$1107,K1163,IF(#REF!=$L$1107,L1163,IF(#REF!=$M$1107,M1163,IF(#REF!=$N$1107,N1163,IF(#REF!=$O$1107,O1163,IF(#REF!=$P$1107,P1163,IF(#REF!=$Q$1107,Q1163,IF(#REF!=$R$1107,R1163,IF(#REF!=$S$1107,S1163,IF(#REF!=$T$1107,T1163,IF(#REF!=$U$1107,U1163,IF(#REF!=$V$1107,V1163,IF(#REF!=$W$1107,W1163,IF(#REF!=$X$1107,X1163,IF(#REF!=$Y$1107,Y1163,IF(#REF!=$Z$1107,Z1163,IF(#REF!=$AA$1107,AA1163,IF(#REF!=$AB$1107,AB1163,IF(#REF!=$AC$1107,AC1163,IF(#REF!=$AD$1107,AD1163,IF(#REF!=$AE$1107,AE1163,IF(#REF!=$AF$1107,AF1163,IF(#REF!=$AG$1107,AG1163,IF(#REF!=$AH$1107,AH1163,IF(#REF!=$AI$1107,AI1163,IF(#REF!=$AJ$1107,AJ1163,IF(#REF!=$AK$1107,AK1163,))))))))))))))))))))))))))))))))))</f>
        <v>#REF!</v>
      </c>
      <c r="E1162" s="10"/>
      <c r="F1162" s="12" t="s">
        <v>138</v>
      </c>
      <c r="G1162" s="10"/>
      <c r="H1162" s="10"/>
      <c r="I1162" s="10"/>
      <c r="J1162" s="10"/>
      <c r="K1162" s="10"/>
      <c r="L1162" s="12" t="s">
        <v>1109</v>
      </c>
      <c r="M1162" s="10"/>
      <c r="N1162" s="10"/>
      <c r="O1162" s="10"/>
      <c r="P1162" s="10"/>
      <c r="Q1162" s="10"/>
      <c r="R1162" s="10"/>
      <c r="S1162" s="10"/>
      <c r="T1162" s="12" t="s">
        <v>1110</v>
      </c>
      <c r="U1162" s="10"/>
      <c r="V1162" s="10"/>
      <c r="W1162" s="10"/>
      <c r="X1162" s="10"/>
      <c r="Y1162" s="10"/>
      <c r="Z1162" s="10"/>
      <c r="AA1162" s="12" t="s">
        <v>1111</v>
      </c>
      <c r="AB1162" s="10"/>
      <c r="AC1162" s="10"/>
      <c r="AD1162" s="10"/>
      <c r="AE1162" s="10"/>
      <c r="AF1162" s="14" t="s">
        <v>1112</v>
      </c>
      <c r="AG1162" s="10"/>
      <c r="AH1162" s="10"/>
      <c r="AI1162" s="10"/>
      <c r="AJ1162" s="10"/>
    </row>
    <row r="1163" spans="4:36" x14ac:dyDescent="0.25">
      <c r="D1163" s="13" t="e">
        <f>(IF(#REF!=$E$1107,E1164,IF(#REF!=$F$1107,F1164,IF(#REF!=$G$1107,G1164,IF(#REF!=$H$1107,H1164,IF(#REF!=$I$1107,I1164,IF(#REF!=$J$1107,J1164,IF(#REF!=$K$1107,K1164,IF(#REF!=$L$1107,L1164,IF(#REF!=$M$1107,M1164,IF(#REF!=$N$1107,N1164,IF(#REF!=$O$1107,O1164,IF(#REF!=$P$1107,P1164,IF(#REF!=$Q$1107,Q1164,IF(#REF!=$R$1107,R1164,IF(#REF!=$S$1107,S1164,IF(#REF!=$T$1107,T1164,IF(#REF!=$U$1107,U1164,IF(#REF!=$V$1107,V1164,IF(#REF!=$W$1107,W1164,IF(#REF!=$X$1107,X1164,IF(#REF!=$Y$1107,Y1164,IF(#REF!=$Z$1107,Z1164,IF(#REF!=$AA$1107,AA1164,IF(#REF!=$AB$1107,AB1164,IF(#REF!=$AC$1107,AC1164,IF(#REF!=$AD$1107,AD1164,IF(#REF!=$AE$1107,AE1164,IF(#REF!=$AF$1107,AF1164,IF(#REF!=$AG$1107,AG1164,IF(#REF!=$AH$1107,AH1164,IF(#REF!=$AI$1107,AI1164,IF(#REF!=$AJ$1107,AJ1164,IF(#REF!=$AK$1107,AK1164,))))))))))))))))))))))))))))))))))</f>
        <v>#REF!</v>
      </c>
      <c r="E1163" s="10"/>
      <c r="F1163" s="12" t="s">
        <v>140</v>
      </c>
      <c r="G1163" s="10"/>
      <c r="H1163" s="10"/>
      <c r="I1163" s="10"/>
      <c r="J1163" s="10"/>
      <c r="K1163" s="10"/>
      <c r="L1163" s="12" t="s">
        <v>1114</v>
      </c>
      <c r="M1163" s="10"/>
      <c r="N1163" s="10"/>
      <c r="O1163" s="10"/>
      <c r="P1163" s="10"/>
      <c r="Q1163" s="10"/>
      <c r="R1163" s="10"/>
      <c r="S1163" s="10"/>
      <c r="T1163" s="12" t="s">
        <v>1115</v>
      </c>
      <c r="U1163" s="10"/>
      <c r="V1163" s="10"/>
      <c r="W1163" s="10"/>
      <c r="X1163" s="10"/>
      <c r="Y1163" s="10"/>
      <c r="Z1163" s="10"/>
      <c r="AA1163" s="12" t="s">
        <v>1116</v>
      </c>
      <c r="AB1163" s="10"/>
      <c r="AC1163" s="10"/>
      <c r="AD1163" s="10"/>
      <c r="AE1163" s="10"/>
      <c r="AF1163" s="14" t="s">
        <v>1117</v>
      </c>
      <c r="AG1163" s="10"/>
      <c r="AH1163" s="10"/>
      <c r="AI1163" s="10"/>
      <c r="AJ1163" s="10"/>
    </row>
    <row r="1164" spans="4:36" x14ac:dyDescent="0.25">
      <c r="D1164" s="13" t="e">
        <f>(IF(#REF!=$E$1107,E1165,IF(#REF!=$F$1107,F1165,IF(#REF!=$G$1107,G1165,IF(#REF!=$H$1107,H1165,IF(#REF!=$I$1107,I1165,IF(#REF!=$J$1107,J1165,IF(#REF!=$K$1107,K1165,IF(#REF!=$L$1107,L1165,IF(#REF!=$M$1107,M1165,IF(#REF!=$N$1107,N1165,IF(#REF!=$O$1107,O1165,IF(#REF!=$P$1107,P1165,IF(#REF!=$Q$1107,Q1165,IF(#REF!=$R$1107,R1165,IF(#REF!=$S$1107,S1165,IF(#REF!=$T$1107,T1165,IF(#REF!=$U$1107,U1165,IF(#REF!=$V$1107,V1165,IF(#REF!=$W$1107,W1165,IF(#REF!=$X$1107,X1165,IF(#REF!=$Y$1107,Y1165,IF(#REF!=$Z$1107,Z1165,IF(#REF!=$AA$1107,AA1165,IF(#REF!=$AB$1107,AB1165,IF(#REF!=$AC$1107,AC1165,IF(#REF!=$AD$1107,AD1165,IF(#REF!=$AE$1107,AE1165,IF(#REF!=$AF$1107,AF1165,IF(#REF!=$AG$1107,AG1165,IF(#REF!=$AH$1107,AH1165,IF(#REF!=$AI$1107,AI1165,IF(#REF!=$AJ$1107,AJ1165,IF(#REF!=$AK$1107,AK1165,))))))))))))))))))))))))))))))))))</f>
        <v>#REF!</v>
      </c>
      <c r="E1164" s="10"/>
      <c r="F1164" s="12" t="s">
        <v>142</v>
      </c>
      <c r="G1164" s="10"/>
      <c r="H1164" s="10"/>
      <c r="I1164" s="10"/>
      <c r="J1164" s="10"/>
      <c r="K1164" s="10"/>
      <c r="L1164" s="12" t="s">
        <v>1119</v>
      </c>
      <c r="M1164" s="10"/>
      <c r="N1164" s="10"/>
      <c r="O1164" s="10"/>
      <c r="P1164" s="10"/>
      <c r="Q1164" s="10"/>
      <c r="R1164" s="10"/>
      <c r="S1164" s="10"/>
      <c r="T1164" s="12" t="s">
        <v>1120</v>
      </c>
      <c r="U1164" s="10"/>
      <c r="V1164" s="10"/>
      <c r="W1164" s="10"/>
      <c r="X1164" s="10"/>
      <c r="Y1164" s="10"/>
      <c r="Z1164" s="10"/>
      <c r="AA1164" s="12" t="s">
        <v>1121</v>
      </c>
      <c r="AB1164" s="10"/>
      <c r="AC1164" s="10"/>
      <c r="AD1164" s="10"/>
      <c r="AE1164" s="10"/>
      <c r="AF1164" s="14" t="s">
        <v>1122</v>
      </c>
      <c r="AG1164" s="10"/>
      <c r="AH1164" s="10"/>
      <c r="AI1164" s="10"/>
      <c r="AJ1164" s="10"/>
    </row>
    <row r="1165" spans="4:36" x14ac:dyDescent="0.25">
      <c r="D1165" s="13" t="e">
        <f>(IF(#REF!=$E$1107,E1166,IF(#REF!=$F$1107,F1166,IF(#REF!=$G$1107,G1166,IF(#REF!=$H$1107,H1166,IF(#REF!=$I$1107,I1166,IF(#REF!=$J$1107,J1166,IF(#REF!=$K$1107,K1166,IF(#REF!=$L$1107,L1166,IF(#REF!=$M$1107,M1166,IF(#REF!=$N$1107,N1166,IF(#REF!=$O$1107,O1166,IF(#REF!=$P$1107,P1166,IF(#REF!=$Q$1107,Q1166,IF(#REF!=$R$1107,R1166,IF(#REF!=$S$1107,S1166,IF(#REF!=$T$1107,T1166,IF(#REF!=$U$1107,U1166,IF(#REF!=$V$1107,V1166,IF(#REF!=$W$1107,W1166,IF(#REF!=$X$1107,X1166,IF(#REF!=$Y$1107,Y1166,IF(#REF!=$Z$1107,Z1166,IF(#REF!=$AA$1107,AA1166,IF(#REF!=$AB$1107,AB1166,IF(#REF!=$AC$1107,AC1166,IF(#REF!=$AD$1107,AD1166,IF(#REF!=$AE$1107,AE1166,IF(#REF!=$AF$1107,AF1166,IF(#REF!=$AG$1107,AG1166,IF(#REF!=$AH$1107,AH1166,IF(#REF!=$AI$1107,AI1166,IF(#REF!=$AJ$1107,AJ1166,IF(#REF!=$AK$1107,AK1166,))))))))))))))))))))))))))))))))))</f>
        <v>#REF!</v>
      </c>
      <c r="E1165" s="10"/>
      <c r="F1165" s="12" t="s">
        <v>144</v>
      </c>
      <c r="G1165" s="10"/>
      <c r="H1165" s="10"/>
      <c r="I1165" s="10"/>
      <c r="J1165" s="10"/>
      <c r="K1165" s="10"/>
      <c r="L1165" s="12" t="s">
        <v>1124</v>
      </c>
      <c r="M1165" s="10"/>
      <c r="N1165" s="10"/>
      <c r="O1165" s="10"/>
      <c r="P1165" s="10"/>
      <c r="Q1165" s="10"/>
      <c r="R1165" s="10"/>
      <c r="S1165" s="10"/>
      <c r="T1165" s="12" t="s">
        <v>1125</v>
      </c>
      <c r="U1165" s="10"/>
      <c r="V1165" s="10"/>
      <c r="W1165" s="10"/>
      <c r="X1165" s="10"/>
      <c r="Y1165" s="10"/>
      <c r="Z1165" s="10"/>
      <c r="AA1165" s="12" t="s">
        <v>1126</v>
      </c>
      <c r="AB1165" s="10"/>
      <c r="AC1165" s="10"/>
      <c r="AD1165" s="10"/>
      <c r="AE1165" s="10"/>
      <c r="AF1165" s="14" t="s">
        <v>1127</v>
      </c>
      <c r="AG1165" s="10"/>
      <c r="AH1165" s="10"/>
      <c r="AI1165" s="10"/>
      <c r="AJ1165" s="10"/>
    </row>
    <row r="1166" spans="4:36" x14ac:dyDescent="0.25">
      <c r="D1166" s="13" t="e">
        <f>(IF(#REF!=$E$1107,E1167,IF(#REF!=$F$1107,F1167,IF(#REF!=$G$1107,G1167,IF(#REF!=$H$1107,H1167,IF(#REF!=$I$1107,I1167,IF(#REF!=$J$1107,J1167,IF(#REF!=$K$1107,K1167,IF(#REF!=$L$1107,L1167,IF(#REF!=$M$1107,M1167,IF(#REF!=$N$1107,N1167,IF(#REF!=$O$1107,O1167,IF(#REF!=$P$1107,P1167,IF(#REF!=$Q$1107,Q1167,IF(#REF!=$R$1107,R1167,IF(#REF!=$S$1107,S1167,IF(#REF!=$T$1107,T1167,IF(#REF!=$U$1107,U1167,IF(#REF!=$V$1107,V1167,IF(#REF!=$W$1107,W1167,IF(#REF!=$X$1107,X1167,IF(#REF!=$Y$1107,Y1167,IF(#REF!=$Z$1107,Z1167,IF(#REF!=$AA$1107,AA1167,IF(#REF!=$AB$1107,AB1167,IF(#REF!=$AC$1107,AC1167,IF(#REF!=$AD$1107,AD1167,IF(#REF!=$AE$1107,AE1167,IF(#REF!=$AF$1107,AF1167,IF(#REF!=$AG$1107,AG1167,IF(#REF!=$AH$1107,AH1167,IF(#REF!=$AI$1107,AI1167,IF(#REF!=$AJ$1107,AJ1167,IF(#REF!=$AK$1107,AK1167,))))))))))))))))))))))))))))))))))</f>
        <v>#REF!</v>
      </c>
      <c r="E1166" s="10"/>
      <c r="F1166" s="12" t="s">
        <v>146</v>
      </c>
      <c r="G1166" s="10"/>
      <c r="H1166" s="10"/>
      <c r="I1166" s="10"/>
      <c r="J1166" s="10"/>
      <c r="K1166" s="10"/>
      <c r="L1166" s="12" t="s">
        <v>1129</v>
      </c>
      <c r="M1166" s="10"/>
      <c r="N1166" s="10"/>
      <c r="O1166" s="10"/>
      <c r="P1166" s="10"/>
      <c r="Q1166" s="10"/>
      <c r="R1166" s="10"/>
      <c r="S1166" s="10"/>
      <c r="T1166" s="12" t="s">
        <v>1130</v>
      </c>
      <c r="U1166" s="10"/>
      <c r="V1166" s="10"/>
      <c r="W1166" s="10"/>
      <c r="X1166" s="10"/>
      <c r="Y1166" s="10"/>
      <c r="Z1166" s="10"/>
      <c r="AA1166" s="12" t="s">
        <v>1131</v>
      </c>
      <c r="AB1166" s="10"/>
      <c r="AC1166" s="10"/>
      <c r="AD1166" s="10"/>
      <c r="AE1166" s="10"/>
      <c r="AF1166" s="14" t="s">
        <v>1132</v>
      </c>
      <c r="AG1166" s="10"/>
      <c r="AH1166" s="10"/>
      <c r="AI1166" s="10"/>
      <c r="AJ1166" s="10"/>
    </row>
    <row r="1167" spans="4:36" x14ac:dyDescent="0.25">
      <c r="D1167" s="13" t="e">
        <f>(IF(#REF!=$E$1107,E1168,IF(#REF!=$F$1107,F1168,IF(#REF!=$G$1107,G1168,IF(#REF!=$H$1107,H1168,IF(#REF!=$I$1107,I1168,IF(#REF!=$J$1107,J1168,IF(#REF!=$K$1107,K1168,IF(#REF!=$L$1107,L1168,IF(#REF!=$M$1107,M1168,IF(#REF!=$N$1107,N1168,IF(#REF!=$O$1107,O1168,IF(#REF!=$P$1107,P1168,IF(#REF!=$Q$1107,Q1168,IF(#REF!=$R$1107,R1168,IF(#REF!=$S$1107,S1168,IF(#REF!=$T$1107,T1168,IF(#REF!=$U$1107,U1168,IF(#REF!=$V$1107,V1168,IF(#REF!=$W$1107,W1168,IF(#REF!=$X$1107,X1168,IF(#REF!=$Y$1107,Y1168,IF(#REF!=$Z$1107,Z1168,IF(#REF!=$AA$1107,AA1168,IF(#REF!=$AB$1107,AB1168,IF(#REF!=$AC$1107,AC1168,IF(#REF!=$AD$1107,AD1168,IF(#REF!=$AE$1107,AE1168,IF(#REF!=$AF$1107,AF1168,IF(#REF!=$AG$1107,AG1168,IF(#REF!=$AH$1107,AH1168,IF(#REF!=$AI$1107,AI1168,IF(#REF!=$AJ$1107,AJ1168,IF(#REF!=$AK$1107,AK1168,))))))))))))))))))))))))))))))))))</f>
        <v>#REF!</v>
      </c>
      <c r="E1167" s="10"/>
      <c r="F1167" s="12" t="s">
        <v>148</v>
      </c>
      <c r="G1167" s="10"/>
      <c r="H1167" s="10"/>
      <c r="I1167" s="10"/>
      <c r="J1167" s="10"/>
      <c r="K1167" s="10"/>
      <c r="L1167" s="12" t="s">
        <v>1134</v>
      </c>
      <c r="M1167" s="10"/>
      <c r="N1167" s="10"/>
      <c r="O1167" s="10"/>
      <c r="P1167" s="10"/>
      <c r="Q1167" s="10"/>
      <c r="R1167" s="10"/>
      <c r="S1167" s="10"/>
      <c r="T1167" s="12" t="s">
        <v>1135</v>
      </c>
      <c r="U1167" s="10"/>
      <c r="V1167" s="10"/>
      <c r="W1167" s="10"/>
      <c r="X1167" s="10"/>
      <c r="Y1167" s="10"/>
      <c r="Z1167" s="10"/>
      <c r="AA1167" s="12" t="s">
        <v>1136</v>
      </c>
      <c r="AB1167" s="10"/>
      <c r="AC1167" s="10"/>
      <c r="AD1167" s="10"/>
      <c r="AE1167" s="10"/>
      <c r="AF1167" s="14" t="s">
        <v>1137</v>
      </c>
      <c r="AG1167" s="10"/>
      <c r="AH1167" s="10"/>
      <c r="AI1167" s="10"/>
      <c r="AJ1167" s="10"/>
    </row>
    <row r="1168" spans="4:36" x14ac:dyDescent="0.25">
      <c r="D1168" s="13" t="e">
        <f>(IF(#REF!=$E$1107,E1169,IF(#REF!=$F$1107,F1169,IF(#REF!=$G$1107,G1169,IF(#REF!=$H$1107,H1169,IF(#REF!=$I$1107,I1169,IF(#REF!=$J$1107,J1169,IF(#REF!=$K$1107,K1169,IF(#REF!=$L$1107,L1169,IF(#REF!=$M$1107,M1169,IF(#REF!=$N$1107,N1169,IF(#REF!=$O$1107,O1169,IF(#REF!=$P$1107,P1169,IF(#REF!=$Q$1107,Q1169,IF(#REF!=$R$1107,R1169,IF(#REF!=$S$1107,S1169,IF(#REF!=$T$1107,T1169,IF(#REF!=$U$1107,U1169,IF(#REF!=$V$1107,V1169,IF(#REF!=$W$1107,W1169,IF(#REF!=$X$1107,X1169,IF(#REF!=$Y$1107,Y1169,IF(#REF!=$Z$1107,Z1169,IF(#REF!=$AA$1107,AA1169,IF(#REF!=$AB$1107,AB1169,IF(#REF!=$AC$1107,AC1169,IF(#REF!=$AD$1107,AD1169,IF(#REF!=$AE$1107,AE1169,IF(#REF!=$AF$1107,AF1169,IF(#REF!=$AG$1107,AG1169,IF(#REF!=$AH$1107,AH1169,IF(#REF!=$AI$1107,AI1169,IF(#REF!=$AJ$1107,AJ1169,IF(#REF!=$AK$1107,AK1169,))))))))))))))))))))))))))))))))))</f>
        <v>#REF!</v>
      </c>
      <c r="E1168" s="10"/>
      <c r="F1168" s="12" t="s">
        <v>150</v>
      </c>
      <c r="G1168" s="10"/>
      <c r="H1168" s="10"/>
      <c r="I1168" s="10"/>
      <c r="J1168" s="10"/>
      <c r="K1168" s="10"/>
      <c r="L1168" s="12" t="s">
        <v>1139</v>
      </c>
      <c r="M1168" s="10"/>
      <c r="N1168" s="10"/>
      <c r="O1168" s="10"/>
      <c r="P1168" s="10"/>
      <c r="Q1168" s="10"/>
      <c r="R1168" s="10"/>
      <c r="S1168" s="10"/>
      <c r="T1168" s="12" t="s">
        <v>1140</v>
      </c>
      <c r="U1168" s="10"/>
      <c r="V1168" s="10"/>
      <c r="W1168" s="10"/>
      <c r="X1168" s="10"/>
      <c r="Y1168" s="10"/>
      <c r="Z1168" s="10"/>
      <c r="AA1168" s="12" t="s">
        <v>1141</v>
      </c>
      <c r="AB1168" s="10"/>
      <c r="AC1168" s="10"/>
      <c r="AD1168" s="10"/>
      <c r="AE1168" s="10"/>
      <c r="AF1168" s="14" t="s">
        <v>1142</v>
      </c>
      <c r="AG1168" s="10"/>
      <c r="AH1168" s="10"/>
      <c r="AI1168" s="10"/>
      <c r="AJ1168" s="10"/>
    </row>
    <row r="1169" spans="4:36" x14ac:dyDescent="0.25">
      <c r="D1169" s="13" t="e">
        <f>(IF(#REF!=$E$1107,E1170,IF(#REF!=$F$1107,F1170,IF(#REF!=$G$1107,G1170,IF(#REF!=$H$1107,H1170,IF(#REF!=$I$1107,I1170,IF(#REF!=$J$1107,J1170,IF(#REF!=$K$1107,K1170,IF(#REF!=$L$1107,L1170,IF(#REF!=$M$1107,M1170,IF(#REF!=$N$1107,N1170,IF(#REF!=$O$1107,O1170,IF(#REF!=$P$1107,P1170,IF(#REF!=$Q$1107,Q1170,IF(#REF!=$R$1107,R1170,IF(#REF!=$S$1107,S1170,IF(#REF!=$T$1107,T1170,IF(#REF!=$U$1107,U1170,IF(#REF!=$V$1107,V1170,IF(#REF!=$W$1107,W1170,IF(#REF!=$X$1107,X1170,IF(#REF!=$Y$1107,Y1170,IF(#REF!=$Z$1107,Z1170,IF(#REF!=$AA$1107,AA1170,IF(#REF!=$AB$1107,AB1170,IF(#REF!=$AC$1107,AC1170,IF(#REF!=$AD$1107,AD1170,IF(#REF!=$AE$1107,AE1170,IF(#REF!=$AF$1107,AF1170,IF(#REF!=$AG$1107,AG1170,IF(#REF!=$AH$1107,AH1170,IF(#REF!=$AI$1107,AI1170,IF(#REF!=$AJ$1107,AJ1170,IF(#REF!=$AK$1107,AK1170,))))))))))))))))))))))))))))))))))</f>
        <v>#REF!</v>
      </c>
      <c r="E1169" s="10"/>
      <c r="F1169" s="12" t="s">
        <v>152</v>
      </c>
      <c r="G1169" s="10"/>
      <c r="H1169" s="10"/>
      <c r="I1169" s="10"/>
      <c r="J1169" s="10"/>
      <c r="K1169" s="10"/>
      <c r="L1169" s="12" t="s">
        <v>1144</v>
      </c>
      <c r="M1169" s="10"/>
      <c r="N1169" s="10"/>
      <c r="O1169" s="10"/>
      <c r="P1169" s="10"/>
      <c r="Q1169" s="10"/>
      <c r="R1169" s="10"/>
      <c r="S1169" s="10"/>
      <c r="T1169" s="12" t="s">
        <v>1145</v>
      </c>
      <c r="U1169" s="10"/>
      <c r="V1169" s="10"/>
      <c r="W1169" s="10"/>
      <c r="X1169" s="10"/>
      <c r="Y1169" s="10"/>
      <c r="Z1169" s="10"/>
      <c r="AA1169" s="12" t="s">
        <v>1146</v>
      </c>
      <c r="AB1169" s="10"/>
      <c r="AC1169" s="10"/>
      <c r="AD1169" s="10"/>
      <c r="AE1169" s="10"/>
      <c r="AF1169" s="14" t="s">
        <v>1147</v>
      </c>
      <c r="AG1169" s="10"/>
      <c r="AH1169" s="10"/>
      <c r="AI1169" s="10"/>
      <c r="AJ1169" s="10"/>
    </row>
    <row r="1170" spans="4:36" x14ac:dyDescent="0.25">
      <c r="D1170" s="13" t="e">
        <f>(IF(#REF!=$E$1107,E1171,IF(#REF!=$F$1107,F1171,IF(#REF!=$G$1107,G1171,IF(#REF!=$H$1107,H1171,IF(#REF!=$I$1107,I1171,IF(#REF!=$J$1107,J1171,IF(#REF!=$K$1107,K1171,IF(#REF!=$L$1107,L1171,IF(#REF!=$M$1107,M1171,IF(#REF!=$N$1107,N1171,IF(#REF!=$O$1107,O1171,IF(#REF!=$P$1107,P1171,IF(#REF!=$Q$1107,Q1171,IF(#REF!=$R$1107,R1171,IF(#REF!=$S$1107,S1171,IF(#REF!=$T$1107,T1171,IF(#REF!=$U$1107,U1171,IF(#REF!=$V$1107,V1171,IF(#REF!=$W$1107,W1171,IF(#REF!=$X$1107,X1171,IF(#REF!=$Y$1107,Y1171,IF(#REF!=$Z$1107,Z1171,IF(#REF!=$AA$1107,AA1171,IF(#REF!=$AB$1107,AB1171,IF(#REF!=$AC$1107,AC1171,IF(#REF!=$AD$1107,AD1171,IF(#REF!=$AE$1107,AE1171,IF(#REF!=$AF$1107,AF1171,IF(#REF!=$AG$1107,AG1171,IF(#REF!=$AH$1107,AH1171,IF(#REF!=$AI$1107,AI1171,IF(#REF!=$AJ$1107,AJ1171,IF(#REF!=$AK$1107,AK1171,))))))))))))))))))))))))))))))))))</f>
        <v>#REF!</v>
      </c>
      <c r="E1170" s="10"/>
      <c r="F1170" s="12" t="s">
        <v>154</v>
      </c>
      <c r="G1170" s="10"/>
      <c r="H1170" s="10"/>
      <c r="I1170" s="10"/>
      <c r="J1170" s="10"/>
      <c r="K1170" s="10"/>
      <c r="L1170" s="12" t="s">
        <v>1149</v>
      </c>
      <c r="M1170" s="10"/>
      <c r="N1170" s="10"/>
      <c r="O1170" s="10"/>
      <c r="P1170" s="10"/>
      <c r="Q1170" s="10"/>
      <c r="R1170" s="10"/>
      <c r="S1170" s="10"/>
      <c r="T1170" s="12" t="s">
        <v>1150</v>
      </c>
      <c r="U1170" s="10"/>
      <c r="V1170" s="10"/>
      <c r="W1170" s="10"/>
      <c r="X1170" s="10"/>
      <c r="Y1170" s="10"/>
      <c r="Z1170" s="10"/>
      <c r="AA1170" s="12" t="s">
        <v>1151</v>
      </c>
      <c r="AB1170" s="10"/>
      <c r="AC1170" s="10"/>
      <c r="AD1170" s="10"/>
      <c r="AE1170" s="10"/>
      <c r="AF1170" s="14" t="s">
        <v>1152</v>
      </c>
      <c r="AG1170" s="10"/>
      <c r="AH1170" s="10"/>
      <c r="AI1170" s="10"/>
      <c r="AJ1170" s="10"/>
    </row>
    <row r="1171" spans="4:36" x14ac:dyDescent="0.25">
      <c r="D1171" s="13" t="e">
        <f>(IF(#REF!=$E$1107,E1172,IF(#REF!=$F$1107,F1172,IF(#REF!=$G$1107,G1172,IF(#REF!=$H$1107,H1172,IF(#REF!=$I$1107,I1172,IF(#REF!=$J$1107,J1172,IF(#REF!=$K$1107,K1172,IF(#REF!=$L$1107,L1172,IF(#REF!=$M$1107,M1172,IF(#REF!=$N$1107,N1172,IF(#REF!=$O$1107,O1172,IF(#REF!=$P$1107,P1172,IF(#REF!=$Q$1107,Q1172,IF(#REF!=$R$1107,R1172,IF(#REF!=$S$1107,S1172,IF(#REF!=$T$1107,T1172,IF(#REF!=$U$1107,U1172,IF(#REF!=$V$1107,V1172,IF(#REF!=$W$1107,W1172,IF(#REF!=$X$1107,X1172,IF(#REF!=$Y$1107,Y1172,IF(#REF!=$Z$1107,Z1172,IF(#REF!=$AA$1107,AA1172,IF(#REF!=$AB$1107,AB1172,IF(#REF!=$AC$1107,AC1172,IF(#REF!=$AD$1107,AD1172,IF(#REF!=$AE$1107,AE1172,IF(#REF!=$AF$1107,AF1172,IF(#REF!=$AG$1107,AG1172,IF(#REF!=$AH$1107,AH1172,IF(#REF!=$AI$1107,AI1172,IF(#REF!=$AJ$1107,AJ1172,IF(#REF!=$AK$1107,AK1172,))))))))))))))))))))))))))))))))))</f>
        <v>#REF!</v>
      </c>
      <c r="E1171" s="10"/>
      <c r="F1171" s="12" t="s">
        <v>156</v>
      </c>
      <c r="G1171" s="10"/>
      <c r="H1171" s="10"/>
      <c r="I1171" s="10"/>
      <c r="J1171" s="10"/>
      <c r="K1171" s="10"/>
      <c r="L1171" s="12" t="s">
        <v>1154</v>
      </c>
      <c r="M1171" s="10"/>
      <c r="N1171" s="10"/>
      <c r="O1171" s="10"/>
      <c r="P1171" s="10"/>
      <c r="Q1171" s="10"/>
      <c r="R1171" s="10"/>
      <c r="S1171" s="10"/>
      <c r="T1171" s="12" t="s">
        <v>1155</v>
      </c>
      <c r="U1171" s="10"/>
      <c r="V1171" s="10"/>
      <c r="W1171" s="10"/>
      <c r="X1171" s="10"/>
      <c r="Y1171" s="10"/>
      <c r="Z1171" s="10"/>
      <c r="AA1171" s="12" t="s">
        <v>1156</v>
      </c>
      <c r="AB1171" s="10"/>
      <c r="AC1171" s="10"/>
      <c r="AD1171" s="10"/>
      <c r="AE1171" s="10"/>
      <c r="AF1171" s="14" t="s">
        <v>1157</v>
      </c>
      <c r="AG1171" s="10"/>
      <c r="AH1171" s="10"/>
      <c r="AI1171" s="10"/>
      <c r="AJ1171" s="10"/>
    </row>
    <row r="1172" spans="4:36" x14ac:dyDescent="0.25">
      <c r="D1172" s="13" t="e">
        <f>(IF(#REF!=$E$1107,E1173,IF(#REF!=$F$1107,F1173,IF(#REF!=$G$1107,G1173,IF(#REF!=$H$1107,H1173,IF(#REF!=$I$1107,I1173,IF(#REF!=$J$1107,J1173,IF(#REF!=$K$1107,K1173,IF(#REF!=$L$1107,L1173,IF(#REF!=$M$1107,M1173,IF(#REF!=$N$1107,N1173,IF(#REF!=$O$1107,O1173,IF(#REF!=$P$1107,P1173,IF(#REF!=$Q$1107,Q1173,IF(#REF!=$R$1107,R1173,IF(#REF!=$S$1107,S1173,IF(#REF!=$T$1107,T1173,IF(#REF!=$U$1107,U1173,IF(#REF!=$V$1107,V1173,IF(#REF!=$W$1107,W1173,IF(#REF!=$X$1107,X1173,IF(#REF!=$Y$1107,Y1173,IF(#REF!=$Z$1107,Z1173,IF(#REF!=$AA$1107,AA1173,IF(#REF!=$AB$1107,AB1173,IF(#REF!=$AC$1107,AC1173,IF(#REF!=$AD$1107,AD1173,IF(#REF!=$AE$1107,AE1173,IF(#REF!=$AF$1107,AF1173,IF(#REF!=$AG$1107,AG1173,IF(#REF!=$AH$1107,AH1173,IF(#REF!=$AI$1107,AI1173,IF(#REF!=$AJ$1107,AJ1173,IF(#REF!=$AK$1107,AK1173,))))))))))))))))))))))))))))))))))</f>
        <v>#REF!</v>
      </c>
      <c r="E1172" s="10"/>
      <c r="F1172" s="12" t="s">
        <v>158</v>
      </c>
      <c r="G1172" s="10"/>
      <c r="H1172" s="10"/>
      <c r="I1172" s="10"/>
      <c r="J1172" s="10"/>
      <c r="K1172" s="10"/>
      <c r="L1172" s="12" t="s">
        <v>1159</v>
      </c>
      <c r="M1172" s="10"/>
      <c r="N1172" s="10"/>
      <c r="O1172" s="10"/>
      <c r="P1172" s="10"/>
      <c r="Q1172" s="10"/>
      <c r="R1172" s="10"/>
      <c r="S1172" s="10"/>
      <c r="T1172" s="12" t="s">
        <v>1160</v>
      </c>
      <c r="U1172" s="10"/>
      <c r="V1172" s="10"/>
      <c r="W1172" s="10"/>
      <c r="X1172" s="10"/>
      <c r="Y1172" s="10"/>
      <c r="Z1172" s="10"/>
      <c r="AA1172" s="11"/>
      <c r="AB1172" s="10"/>
      <c r="AC1172" s="10"/>
      <c r="AD1172" s="10"/>
      <c r="AE1172" s="10"/>
      <c r="AF1172" s="14" t="s">
        <v>1161</v>
      </c>
      <c r="AG1172" s="10"/>
      <c r="AH1172" s="10"/>
      <c r="AI1172" s="10"/>
      <c r="AJ1172" s="10"/>
    </row>
    <row r="1173" spans="4:36" x14ac:dyDescent="0.25">
      <c r="D1173" s="13" t="e">
        <f>(IF(#REF!=$E$1107,E1174,IF(#REF!=$F$1107,F1174,IF(#REF!=$G$1107,G1174,IF(#REF!=$H$1107,H1174,IF(#REF!=$I$1107,I1174,IF(#REF!=$J$1107,J1174,IF(#REF!=$K$1107,K1174,IF(#REF!=$L$1107,L1174,IF(#REF!=$M$1107,M1174,IF(#REF!=$N$1107,N1174,IF(#REF!=$O$1107,O1174,IF(#REF!=$P$1107,P1174,IF(#REF!=$Q$1107,Q1174,IF(#REF!=$R$1107,R1174,IF(#REF!=$S$1107,S1174,IF(#REF!=$T$1107,T1174,IF(#REF!=$U$1107,U1174,IF(#REF!=$V$1107,V1174,IF(#REF!=$W$1107,W1174,IF(#REF!=$X$1107,X1174,IF(#REF!=$Y$1107,Y1174,IF(#REF!=$Z$1107,Z1174,IF(#REF!=$AA$1107,AA1174,IF(#REF!=$AB$1107,AB1174,IF(#REF!=$AC$1107,AC1174,IF(#REF!=$AD$1107,AD1174,IF(#REF!=$AE$1107,AE1174,IF(#REF!=$AF$1107,AF1174,IF(#REF!=$AG$1107,AG1174,IF(#REF!=$AH$1107,AH1174,IF(#REF!=$AI$1107,AI1174,IF(#REF!=$AJ$1107,AJ1174,IF(#REF!=$AK$1107,AK1174,))))))))))))))))))))))))))))))))))</f>
        <v>#REF!</v>
      </c>
      <c r="E1173" s="10"/>
      <c r="F1173" s="12" t="s">
        <v>160</v>
      </c>
      <c r="G1173" s="10"/>
      <c r="H1173" s="10"/>
      <c r="I1173" s="10"/>
      <c r="J1173" s="10"/>
      <c r="K1173" s="10"/>
      <c r="L1173" s="12" t="s">
        <v>1163</v>
      </c>
      <c r="M1173" s="10"/>
      <c r="N1173" s="10"/>
      <c r="O1173" s="10"/>
      <c r="P1173" s="10"/>
      <c r="Q1173" s="10"/>
      <c r="R1173" s="10"/>
      <c r="S1173" s="10"/>
      <c r="T1173" s="12" t="s">
        <v>1164</v>
      </c>
      <c r="U1173" s="10"/>
      <c r="V1173" s="10"/>
      <c r="W1173" s="10"/>
      <c r="X1173" s="10"/>
      <c r="Y1173" s="10"/>
      <c r="Z1173" s="10"/>
      <c r="AA1173" s="10"/>
      <c r="AB1173" s="10"/>
      <c r="AC1173" s="10"/>
      <c r="AD1173" s="10"/>
      <c r="AE1173" s="10"/>
      <c r="AF1173" s="14" t="s">
        <v>1165</v>
      </c>
      <c r="AG1173" s="10"/>
      <c r="AH1173" s="10"/>
      <c r="AI1173" s="10"/>
      <c r="AJ1173" s="10"/>
    </row>
    <row r="1174" spans="4:36" x14ac:dyDescent="0.25">
      <c r="D1174" s="13" t="e">
        <f>(IF(#REF!=$E$1107,E1175,IF(#REF!=$F$1107,F1175,IF(#REF!=$G$1107,G1175,IF(#REF!=$H$1107,H1175,IF(#REF!=$I$1107,I1175,IF(#REF!=$J$1107,J1175,IF(#REF!=$K$1107,K1175,IF(#REF!=$L$1107,L1175,IF(#REF!=$M$1107,M1175,IF(#REF!=$N$1107,N1175,IF(#REF!=$O$1107,O1175,IF(#REF!=$P$1107,P1175,IF(#REF!=$Q$1107,Q1175,IF(#REF!=$R$1107,R1175,IF(#REF!=$S$1107,S1175,IF(#REF!=$T$1107,T1175,IF(#REF!=$U$1107,U1175,IF(#REF!=$V$1107,V1175,IF(#REF!=$W$1107,W1175,IF(#REF!=$X$1107,X1175,IF(#REF!=$Y$1107,Y1175,IF(#REF!=$Z$1107,Z1175,IF(#REF!=$AA$1107,AA1175,IF(#REF!=$AB$1107,AB1175,IF(#REF!=$AC$1107,AC1175,IF(#REF!=$AD$1107,AD1175,IF(#REF!=$AE$1107,AE1175,IF(#REF!=$AF$1107,AF1175,IF(#REF!=$AG$1107,AG1175,IF(#REF!=$AH$1107,AH1175,IF(#REF!=$AI$1107,AI1175,IF(#REF!=$AJ$1107,AJ1175,IF(#REF!=$AK$1107,AK1175,))))))))))))))))))))))))))))))))))</f>
        <v>#REF!</v>
      </c>
      <c r="E1174" s="10"/>
      <c r="F1174" s="12" t="s">
        <v>162</v>
      </c>
      <c r="G1174" s="10"/>
      <c r="H1174" s="10"/>
      <c r="I1174" s="10"/>
      <c r="J1174" s="10"/>
      <c r="K1174" s="10"/>
      <c r="L1174" s="12" t="s">
        <v>1167</v>
      </c>
      <c r="M1174" s="10"/>
      <c r="N1174" s="10"/>
      <c r="O1174" s="10"/>
      <c r="P1174" s="10"/>
      <c r="Q1174" s="10"/>
      <c r="R1174" s="10"/>
      <c r="S1174" s="10"/>
      <c r="T1174" s="12" t="s">
        <v>1168</v>
      </c>
      <c r="U1174" s="10"/>
      <c r="V1174" s="10"/>
      <c r="W1174" s="10"/>
      <c r="X1174" s="10"/>
      <c r="Y1174" s="10"/>
      <c r="Z1174" s="10"/>
      <c r="AA1174" s="10"/>
      <c r="AB1174" s="10"/>
      <c r="AC1174" s="10"/>
      <c r="AD1174" s="10"/>
      <c r="AE1174" s="10"/>
      <c r="AF1174" s="14" t="s">
        <v>1169</v>
      </c>
      <c r="AG1174" s="10"/>
      <c r="AH1174" s="10"/>
      <c r="AI1174" s="10"/>
      <c r="AJ1174" s="10"/>
    </row>
    <row r="1175" spans="4:36" x14ac:dyDescent="0.25">
      <c r="D1175" s="13" t="e">
        <f>(IF(#REF!=$E$1107,E1176,IF(#REF!=$F$1107,F1176,IF(#REF!=$G$1107,G1176,IF(#REF!=$H$1107,H1176,IF(#REF!=$I$1107,I1176,IF(#REF!=$J$1107,J1176,IF(#REF!=$K$1107,K1176,IF(#REF!=$L$1107,L1176,IF(#REF!=$M$1107,M1176,IF(#REF!=$N$1107,N1176,IF(#REF!=$O$1107,O1176,IF(#REF!=$P$1107,P1176,IF(#REF!=$Q$1107,Q1176,IF(#REF!=$R$1107,R1176,IF(#REF!=$S$1107,S1176,IF(#REF!=$T$1107,T1176,IF(#REF!=$U$1107,U1176,IF(#REF!=$V$1107,V1176,IF(#REF!=$W$1107,W1176,IF(#REF!=$X$1107,X1176,IF(#REF!=$Y$1107,Y1176,IF(#REF!=$Z$1107,Z1176,IF(#REF!=$AA$1107,AA1176,IF(#REF!=$AB$1107,AB1176,IF(#REF!=$AC$1107,AC1176,IF(#REF!=$AD$1107,AD1176,IF(#REF!=$AE$1107,AE1176,IF(#REF!=$AF$1107,AF1176,IF(#REF!=$AG$1107,AG1176,IF(#REF!=$AH$1107,AH1176,IF(#REF!=$AI$1107,AI1176,IF(#REF!=$AJ$1107,AJ1176,IF(#REF!=$AK$1107,AK1176,))))))))))))))))))))))))))))))))))</f>
        <v>#REF!</v>
      </c>
      <c r="E1175" s="10"/>
      <c r="F1175" s="12" t="s">
        <v>164</v>
      </c>
      <c r="G1175" s="10"/>
      <c r="H1175" s="10"/>
      <c r="I1175" s="10"/>
      <c r="J1175" s="10"/>
      <c r="K1175" s="10"/>
      <c r="L1175" s="12" t="s">
        <v>1171</v>
      </c>
      <c r="M1175" s="10"/>
      <c r="N1175" s="10"/>
      <c r="O1175" s="10"/>
      <c r="P1175" s="10"/>
      <c r="Q1175" s="10"/>
      <c r="R1175" s="10"/>
      <c r="S1175" s="10"/>
      <c r="T1175" s="12" t="s">
        <v>1172</v>
      </c>
      <c r="U1175" s="10"/>
      <c r="V1175" s="10"/>
      <c r="W1175" s="10"/>
      <c r="X1175" s="10"/>
      <c r="Y1175" s="10"/>
      <c r="Z1175" s="10"/>
      <c r="AA1175" s="10"/>
      <c r="AB1175" s="10"/>
      <c r="AC1175" s="10"/>
      <c r="AD1175" s="10"/>
      <c r="AE1175" s="10"/>
      <c r="AF1175" s="14" t="s">
        <v>1173</v>
      </c>
      <c r="AG1175" s="10"/>
      <c r="AH1175" s="10"/>
      <c r="AI1175" s="10"/>
      <c r="AJ1175" s="10"/>
    </row>
    <row r="1176" spans="4:36" x14ac:dyDescent="0.25">
      <c r="D1176" s="13" t="e">
        <f>(IF(#REF!=$E$1107,E1177,IF(#REF!=$F$1107,F1177,IF(#REF!=$G$1107,G1177,IF(#REF!=$H$1107,H1177,IF(#REF!=$I$1107,I1177,IF(#REF!=$J$1107,J1177,IF(#REF!=$K$1107,K1177,IF(#REF!=$L$1107,L1177,IF(#REF!=$M$1107,M1177,IF(#REF!=$N$1107,N1177,IF(#REF!=$O$1107,O1177,IF(#REF!=$P$1107,P1177,IF(#REF!=$Q$1107,Q1177,IF(#REF!=$R$1107,R1177,IF(#REF!=$S$1107,S1177,IF(#REF!=$T$1107,T1177,IF(#REF!=$U$1107,U1177,IF(#REF!=$V$1107,V1177,IF(#REF!=$W$1107,W1177,IF(#REF!=$X$1107,X1177,IF(#REF!=$Y$1107,Y1177,IF(#REF!=$Z$1107,Z1177,IF(#REF!=$AA$1107,AA1177,IF(#REF!=$AB$1107,AB1177,IF(#REF!=$AC$1107,AC1177,IF(#REF!=$AD$1107,AD1177,IF(#REF!=$AE$1107,AE1177,IF(#REF!=$AF$1107,AF1177,IF(#REF!=$AG$1107,AG1177,IF(#REF!=$AH$1107,AH1177,IF(#REF!=$AI$1107,AI1177,IF(#REF!=$AJ$1107,AJ1177,IF(#REF!=$AK$1107,AK1177,))))))))))))))))))))))))))))))))))</f>
        <v>#REF!</v>
      </c>
      <c r="E1176" s="10"/>
      <c r="F1176" s="12" t="s">
        <v>166</v>
      </c>
      <c r="G1176" s="10"/>
      <c r="H1176" s="10"/>
      <c r="I1176" s="10"/>
      <c r="J1176" s="10"/>
      <c r="K1176" s="10"/>
      <c r="L1176" s="12" t="s">
        <v>1175</v>
      </c>
      <c r="M1176" s="10"/>
      <c r="N1176" s="10"/>
      <c r="O1176" s="10"/>
      <c r="P1176" s="10"/>
      <c r="Q1176" s="10"/>
      <c r="R1176" s="10"/>
      <c r="S1176" s="10"/>
      <c r="T1176" s="12" t="s">
        <v>1176</v>
      </c>
      <c r="U1176" s="10"/>
      <c r="V1176" s="10"/>
      <c r="W1176" s="10"/>
      <c r="X1176" s="10"/>
      <c r="Y1176" s="10"/>
      <c r="Z1176" s="10"/>
      <c r="AA1176" s="10"/>
      <c r="AB1176" s="10"/>
      <c r="AC1176" s="10"/>
      <c r="AD1176" s="10"/>
      <c r="AE1176" s="10"/>
      <c r="AF1176" s="14" t="s">
        <v>1177</v>
      </c>
      <c r="AG1176" s="10"/>
      <c r="AH1176" s="10"/>
      <c r="AI1176" s="10"/>
      <c r="AJ1176" s="10"/>
    </row>
    <row r="1177" spans="4:36" x14ac:dyDescent="0.25">
      <c r="D1177" s="13" t="e">
        <f>(IF(#REF!=$E$1107,E1178,IF(#REF!=$F$1107,F1178,IF(#REF!=$G$1107,G1178,IF(#REF!=$H$1107,H1178,IF(#REF!=$I$1107,I1178,IF(#REF!=$J$1107,J1178,IF(#REF!=$K$1107,K1178,IF(#REF!=$L$1107,L1178,IF(#REF!=$M$1107,M1178,IF(#REF!=$N$1107,N1178,IF(#REF!=$O$1107,O1178,IF(#REF!=$P$1107,P1178,IF(#REF!=$Q$1107,Q1178,IF(#REF!=$R$1107,R1178,IF(#REF!=$S$1107,S1178,IF(#REF!=$T$1107,T1178,IF(#REF!=$U$1107,U1178,IF(#REF!=$V$1107,V1178,IF(#REF!=$W$1107,W1178,IF(#REF!=$X$1107,X1178,IF(#REF!=$Y$1107,Y1178,IF(#REF!=$Z$1107,Z1178,IF(#REF!=$AA$1107,AA1178,IF(#REF!=$AB$1107,AB1178,IF(#REF!=$AC$1107,AC1178,IF(#REF!=$AD$1107,AD1178,IF(#REF!=$AE$1107,AE1178,IF(#REF!=$AF$1107,AF1178,IF(#REF!=$AG$1107,AG1178,IF(#REF!=$AH$1107,AH1178,IF(#REF!=$AI$1107,AI1178,IF(#REF!=$AJ$1107,AJ1178,IF(#REF!=$AK$1107,AK1178,))))))))))))))))))))))))))))))))))</f>
        <v>#REF!</v>
      </c>
      <c r="E1177" s="10"/>
      <c r="F1177" s="12" t="s">
        <v>168</v>
      </c>
      <c r="G1177" s="10"/>
      <c r="H1177" s="10"/>
      <c r="I1177" s="10"/>
      <c r="J1177" s="10"/>
      <c r="K1177" s="10"/>
      <c r="L1177" s="12" t="s">
        <v>1179</v>
      </c>
      <c r="M1177" s="10"/>
      <c r="N1177" s="10"/>
      <c r="O1177" s="10"/>
      <c r="P1177" s="10"/>
      <c r="Q1177" s="10"/>
      <c r="R1177" s="10"/>
      <c r="S1177" s="10"/>
      <c r="T1177" s="12" t="s">
        <v>1180</v>
      </c>
      <c r="U1177" s="10"/>
      <c r="V1177" s="10"/>
      <c r="W1177" s="10"/>
      <c r="X1177" s="10"/>
      <c r="Y1177" s="10"/>
      <c r="Z1177" s="10"/>
      <c r="AA1177" s="10"/>
      <c r="AB1177" s="10"/>
      <c r="AC1177" s="10"/>
      <c r="AD1177" s="10"/>
      <c r="AE1177" s="10"/>
      <c r="AF1177" s="14" t="s">
        <v>1181</v>
      </c>
      <c r="AG1177" s="10"/>
      <c r="AH1177" s="10"/>
      <c r="AI1177" s="10"/>
      <c r="AJ1177" s="10"/>
    </row>
    <row r="1178" spans="4:36" x14ac:dyDescent="0.25">
      <c r="D1178" s="13" t="e">
        <f>(IF(#REF!=$E$1107,E1179,IF(#REF!=$F$1107,F1179,IF(#REF!=$G$1107,G1179,IF(#REF!=$H$1107,H1179,IF(#REF!=$I$1107,I1179,IF(#REF!=$J$1107,J1179,IF(#REF!=$K$1107,K1179,IF(#REF!=$L$1107,L1179,IF(#REF!=$M$1107,M1179,IF(#REF!=$N$1107,N1179,IF(#REF!=$O$1107,O1179,IF(#REF!=$P$1107,P1179,IF(#REF!=$Q$1107,Q1179,IF(#REF!=$R$1107,R1179,IF(#REF!=$S$1107,S1179,IF(#REF!=$T$1107,T1179,IF(#REF!=$U$1107,U1179,IF(#REF!=$V$1107,V1179,IF(#REF!=$W$1107,W1179,IF(#REF!=$X$1107,X1179,IF(#REF!=$Y$1107,Y1179,IF(#REF!=$Z$1107,Z1179,IF(#REF!=$AA$1107,AA1179,IF(#REF!=$AB$1107,AB1179,IF(#REF!=$AC$1107,AC1179,IF(#REF!=$AD$1107,AD1179,IF(#REF!=$AE$1107,AE1179,IF(#REF!=$AF$1107,AF1179,IF(#REF!=$AG$1107,AG1179,IF(#REF!=$AH$1107,AH1179,IF(#REF!=$AI$1107,AI1179,IF(#REF!=$AJ$1107,AJ1179,IF(#REF!=$AK$1107,AK1179,))))))))))))))))))))))))))))))))))</f>
        <v>#REF!</v>
      </c>
      <c r="E1178" s="10"/>
      <c r="F1178" s="12" t="s">
        <v>170</v>
      </c>
      <c r="G1178" s="10"/>
      <c r="H1178" s="10"/>
      <c r="I1178" s="10"/>
      <c r="J1178" s="10"/>
      <c r="K1178" s="10"/>
      <c r="L1178" s="12" t="s">
        <v>1183</v>
      </c>
      <c r="M1178" s="10"/>
      <c r="N1178" s="10"/>
      <c r="O1178" s="10"/>
      <c r="P1178" s="10"/>
      <c r="Q1178" s="10"/>
      <c r="R1178" s="10"/>
      <c r="S1178" s="10"/>
      <c r="T1178" s="12" t="s">
        <v>1184</v>
      </c>
      <c r="U1178" s="10"/>
      <c r="V1178" s="10"/>
      <c r="W1178" s="10"/>
      <c r="X1178" s="10"/>
      <c r="Y1178" s="10"/>
      <c r="Z1178" s="10"/>
      <c r="AA1178" s="10"/>
      <c r="AB1178" s="10"/>
      <c r="AC1178" s="10"/>
      <c r="AD1178" s="10"/>
      <c r="AE1178" s="10"/>
      <c r="AF1178" s="14" t="s">
        <v>1185</v>
      </c>
      <c r="AG1178" s="10"/>
      <c r="AH1178" s="10"/>
      <c r="AI1178" s="10"/>
      <c r="AJ1178" s="10"/>
    </row>
    <row r="1179" spans="4:36" x14ac:dyDescent="0.25">
      <c r="D1179" s="13" t="e">
        <f>(IF(#REF!=$E$1107,E1180,IF(#REF!=$F$1107,F1180,IF(#REF!=$G$1107,G1180,IF(#REF!=$H$1107,H1180,IF(#REF!=$I$1107,I1180,IF(#REF!=$J$1107,J1180,IF(#REF!=$K$1107,K1180,IF(#REF!=$L$1107,L1180,IF(#REF!=$M$1107,M1180,IF(#REF!=$N$1107,N1180,IF(#REF!=$O$1107,O1180,IF(#REF!=$P$1107,P1180,IF(#REF!=$Q$1107,Q1180,IF(#REF!=$R$1107,R1180,IF(#REF!=$S$1107,S1180,IF(#REF!=$T$1107,T1180,IF(#REF!=$U$1107,U1180,IF(#REF!=$V$1107,V1180,IF(#REF!=$W$1107,W1180,IF(#REF!=$X$1107,X1180,IF(#REF!=$Y$1107,Y1180,IF(#REF!=$Z$1107,Z1180,IF(#REF!=$AA$1107,AA1180,IF(#REF!=$AB$1107,AB1180,IF(#REF!=$AC$1107,AC1180,IF(#REF!=$AD$1107,AD1180,IF(#REF!=$AE$1107,AE1180,IF(#REF!=$AF$1107,AF1180,IF(#REF!=$AG$1107,AG1180,IF(#REF!=$AH$1107,AH1180,IF(#REF!=$AI$1107,AI1180,IF(#REF!=$AJ$1107,AJ1180,IF(#REF!=$AK$1107,AK1180,))))))))))))))))))))))))))))))))))</f>
        <v>#REF!</v>
      </c>
      <c r="E1179" s="10"/>
      <c r="F1179" s="12" t="s">
        <v>172</v>
      </c>
      <c r="G1179" s="10"/>
      <c r="H1179" s="10"/>
      <c r="I1179" s="10"/>
      <c r="J1179" s="10"/>
      <c r="K1179" s="10"/>
      <c r="L1179" s="12" t="s">
        <v>1187</v>
      </c>
      <c r="M1179" s="10"/>
      <c r="N1179" s="10"/>
      <c r="O1179" s="10"/>
      <c r="P1179" s="10"/>
      <c r="Q1179" s="10"/>
      <c r="R1179" s="10"/>
      <c r="S1179" s="10"/>
      <c r="T1179" s="12" t="s">
        <v>1188</v>
      </c>
      <c r="U1179" s="10"/>
      <c r="V1179" s="10"/>
      <c r="W1179" s="10"/>
      <c r="X1179" s="10"/>
      <c r="Y1179" s="10"/>
      <c r="Z1179" s="10"/>
      <c r="AA1179" s="10"/>
      <c r="AB1179" s="10"/>
      <c r="AC1179" s="10"/>
      <c r="AD1179" s="10"/>
      <c r="AE1179" s="10"/>
      <c r="AF1179" s="14" t="s">
        <v>1189</v>
      </c>
      <c r="AG1179" s="10"/>
      <c r="AH1179" s="10"/>
      <c r="AI1179" s="10"/>
      <c r="AJ1179" s="10"/>
    </row>
    <row r="1180" spans="4:36" x14ac:dyDescent="0.25">
      <c r="D1180" s="13" t="e">
        <f>(IF(#REF!=$E$1107,E1181,IF(#REF!=$F$1107,F1181,IF(#REF!=$G$1107,G1181,IF(#REF!=$H$1107,H1181,IF(#REF!=$I$1107,I1181,IF(#REF!=$J$1107,J1181,IF(#REF!=$K$1107,K1181,IF(#REF!=$L$1107,L1181,IF(#REF!=$M$1107,M1181,IF(#REF!=$N$1107,N1181,IF(#REF!=$O$1107,O1181,IF(#REF!=$P$1107,P1181,IF(#REF!=$Q$1107,Q1181,IF(#REF!=$R$1107,R1181,IF(#REF!=$S$1107,S1181,IF(#REF!=$T$1107,T1181,IF(#REF!=$U$1107,U1181,IF(#REF!=$V$1107,V1181,IF(#REF!=$W$1107,W1181,IF(#REF!=$X$1107,X1181,IF(#REF!=$Y$1107,Y1181,IF(#REF!=$Z$1107,Z1181,IF(#REF!=$AA$1107,AA1181,IF(#REF!=$AB$1107,AB1181,IF(#REF!=$AC$1107,AC1181,IF(#REF!=$AD$1107,AD1181,IF(#REF!=$AE$1107,AE1181,IF(#REF!=$AF$1107,AF1181,IF(#REF!=$AG$1107,AG1181,IF(#REF!=$AH$1107,AH1181,IF(#REF!=$AI$1107,AI1181,IF(#REF!=$AJ$1107,AJ1181,IF(#REF!=$AK$1107,AK1181,))))))))))))))))))))))))))))))))))</f>
        <v>#REF!</v>
      </c>
      <c r="E1180" s="10"/>
      <c r="F1180" s="12" t="s">
        <v>174</v>
      </c>
      <c r="G1180" s="10"/>
      <c r="H1180" s="10"/>
      <c r="I1180" s="10"/>
      <c r="J1180" s="10"/>
      <c r="K1180" s="10"/>
      <c r="L1180" s="12" t="s">
        <v>1191</v>
      </c>
      <c r="M1180" s="10"/>
      <c r="N1180" s="10"/>
      <c r="O1180" s="10"/>
      <c r="P1180" s="10"/>
      <c r="Q1180" s="10"/>
      <c r="R1180" s="10"/>
      <c r="S1180" s="10"/>
      <c r="T1180" s="12" t="s">
        <v>1192</v>
      </c>
      <c r="U1180" s="10"/>
      <c r="V1180" s="10"/>
      <c r="W1180" s="10"/>
      <c r="X1180" s="10"/>
      <c r="Y1180" s="10"/>
      <c r="Z1180" s="10"/>
      <c r="AA1180" s="10"/>
      <c r="AB1180" s="10"/>
      <c r="AC1180" s="10"/>
      <c r="AD1180" s="10"/>
      <c r="AE1180" s="10"/>
      <c r="AF1180" s="14" t="s">
        <v>1193</v>
      </c>
      <c r="AG1180" s="10"/>
      <c r="AH1180" s="10"/>
      <c r="AI1180" s="10"/>
      <c r="AJ1180" s="10"/>
    </row>
    <row r="1181" spans="4:36" x14ac:dyDescent="0.25">
      <c r="D1181" s="13" t="e">
        <f>(IF(#REF!=$E$1107,E1182,IF(#REF!=$F$1107,F1182,IF(#REF!=$G$1107,G1182,IF(#REF!=$H$1107,H1182,IF(#REF!=$I$1107,I1182,IF(#REF!=$J$1107,J1182,IF(#REF!=$K$1107,K1182,IF(#REF!=$L$1107,L1182,IF(#REF!=$M$1107,M1182,IF(#REF!=$N$1107,N1182,IF(#REF!=$O$1107,O1182,IF(#REF!=$P$1107,P1182,IF(#REF!=$Q$1107,Q1182,IF(#REF!=$R$1107,R1182,IF(#REF!=$S$1107,S1182,IF(#REF!=$T$1107,T1182,IF(#REF!=$U$1107,U1182,IF(#REF!=$V$1107,V1182,IF(#REF!=$W$1107,W1182,IF(#REF!=$X$1107,X1182,IF(#REF!=$Y$1107,Y1182,IF(#REF!=$Z$1107,Z1182,IF(#REF!=$AA$1107,AA1182,IF(#REF!=$AB$1107,AB1182,IF(#REF!=$AC$1107,AC1182,IF(#REF!=$AD$1107,AD1182,IF(#REF!=$AE$1107,AE1182,IF(#REF!=$AF$1107,AF1182,IF(#REF!=$AG$1107,AG1182,IF(#REF!=$AH$1107,AH1182,IF(#REF!=$AI$1107,AI1182,IF(#REF!=$AJ$1107,AJ1182,IF(#REF!=$AK$1107,AK1182,))))))))))))))))))))))))))))))))))</f>
        <v>#REF!</v>
      </c>
      <c r="E1181" s="10"/>
      <c r="F1181" s="12" t="s">
        <v>176</v>
      </c>
      <c r="G1181" s="10"/>
      <c r="H1181" s="10"/>
      <c r="I1181" s="10"/>
      <c r="J1181" s="10"/>
      <c r="K1181" s="10"/>
      <c r="L1181" s="12" t="s">
        <v>1195</v>
      </c>
      <c r="M1181" s="10"/>
      <c r="N1181" s="10"/>
      <c r="O1181" s="10"/>
      <c r="P1181" s="10"/>
      <c r="Q1181" s="10"/>
      <c r="R1181" s="10"/>
      <c r="S1181" s="10"/>
      <c r="T1181" s="12" t="s">
        <v>1196</v>
      </c>
      <c r="U1181" s="10"/>
      <c r="V1181" s="10"/>
      <c r="W1181" s="10"/>
      <c r="X1181" s="10"/>
      <c r="Y1181" s="10"/>
      <c r="Z1181" s="10"/>
      <c r="AA1181" s="10"/>
      <c r="AB1181" s="10"/>
      <c r="AC1181" s="10"/>
      <c r="AD1181" s="10"/>
      <c r="AE1181" s="10"/>
      <c r="AF1181" s="14" t="s">
        <v>1197</v>
      </c>
      <c r="AG1181" s="10"/>
      <c r="AH1181" s="10"/>
      <c r="AI1181" s="10"/>
      <c r="AJ1181" s="10"/>
    </row>
    <row r="1182" spans="4:36" x14ac:dyDescent="0.25">
      <c r="D1182" s="13" t="e">
        <f>(IF(#REF!=$E$1107,E1183,IF(#REF!=$F$1107,F1183,IF(#REF!=$G$1107,G1183,IF(#REF!=$H$1107,H1183,IF(#REF!=$I$1107,I1183,IF(#REF!=$J$1107,J1183,IF(#REF!=$K$1107,K1183,IF(#REF!=$L$1107,L1183,IF(#REF!=$M$1107,M1183,IF(#REF!=$N$1107,N1183,IF(#REF!=$O$1107,O1183,IF(#REF!=$P$1107,P1183,IF(#REF!=$Q$1107,Q1183,IF(#REF!=$R$1107,R1183,IF(#REF!=$S$1107,S1183,IF(#REF!=$T$1107,T1183,IF(#REF!=$U$1107,U1183,IF(#REF!=$V$1107,V1183,IF(#REF!=$W$1107,W1183,IF(#REF!=$X$1107,X1183,IF(#REF!=$Y$1107,Y1183,IF(#REF!=$Z$1107,Z1183,IF(#REF!=$AA$1107,AA1183,IF(#REF!=$AB$1107,AB1183,IF(#REF!=$AC$1107,AC1183,IF(#REF!=$AD$1107,AD1183,IF(#REF!=$AE$1107,AE1183,IF(#REF!=$AF$1107,AF1183,IF(#REF!=$AG$1107,AG1183,IF(#REF!=$AH$1107,AH1183,IF(#REF!=$AI$1107,AI1183,IF(#REF!=$AJ$1107,AJ1183,IF(#REF!=$AK$1107,AK1183,))))))))))))))))))))))))))))))))))</f>
        <v>#REF!</v>
      </c>
      <c r="E1182" s="10"/>
      <c r="F1182" s="12" t="s">
        <v>178</v>
      </c>
      <c r="G1182" s="10"/>
      <c r="H1182" s="10"/>
      <c r="I1182" s="10"/>
      <c r="J1182" s="10"/>
      <c r="K1182" s="10"/>
      <c r="L1182" s="12" t="s">
        <v>1199</v>
      </c>
      <c r="M1182" s="10"/>
      <c r="N1182" s="10"/>
      <c r="O1182" s="10"/>
      <c r="P1182" s="10"/>
      <c r="Q1182" s="10"/>
      <c r="R1182" s="10"/>
      <c r="S1182" s="10"/>
      <c r="T1182" s="12" t="s">
        <v>1200</v>
      </c>
      <c r="U1182" s="10"/>
      <c r="V1182" s="10"/>
      <c r="W1182" s="10"/>
      <c r="X1182" s="10"/>
      <c r="Y1182" s="10"/>
      <c r="Z1182" s="10"/>
      <c r="AA1182" s="10"/>
      <c r="AB1182" s="10"/>
      <c r="AC1182" s="10"/>
      <c r="AD1182" s="10"/>
      <c r="AE1182" s="10"/>
      <c r="AF1182" s="14" t="s">
        <v>1201</v>
      </c>
      <c r="AG1182" s="10"/>
      <c r="AH1182" s="10"/>
      <c r="AI1182" s="10"/>
      <c r="AJ1182" s="10"/>
    </row>
    <row r="1183" spans="4:36" x14ac:dyDescent="0.25">
      <c r="D1183" s="13" t="e">
        <f>(IF(#REF!=$E$1107,E1184,IF(#REF!=$F$1107,F1184,IF(#REF!=$G$1107,G1184,IF(#REF!=$H$1107,H1184,IF(#REF!=$I$1107,I1184,IF(#REF!=$J$1107,J1184,IF(#REF!=$K$1107,K1184,IF(#REF!=$L$1107,L1184,IF(#REF!=$M$1107,M1184,IF(#REF!=$N$1107,N1184,IF(#REF!=$O$1107,O1184,IF(#REF!=$P$1107,P1184,IF(#REF!=$Q$1107,Q1184,IF(#REF!=$R$1107,R1184,IF(#REF!=$S$1107,S1184,IF(#REF!=$T$1107,T1184,IF(#REF!=$U$1107,U1184,IF(#REF!=$V$1107,V1184,IF(#REF!=$W$1107,W1184,IF(#REF!=$X$1107,X1184,IF(#REF!=$Y$1107,Y1184,IF(#REF!=$Z$1107,Z1184,IF(#REF!=$AA$1107,AA1184,IF(#REF!=$AB$1107,AB1184,IF(#REF!=$AC$1107,AC1184,IF(#REF!=$AD$1107,AD1184,IF(#REF!=$AE$1107,AE1184,IF(#REF!=$AF$1107,AF1184,IF(#REF!=$AG$1107,AG1184,IF(#REF!=$AH$1107,AH1184,IF(#REF!=$AI$1107,AI1184,IF(#REF!=$AJ$1107,AJ1184,IF(#REF!=$AK$1107,AK1184,))))))))))))))))))))))))))))))))))</f>
        <v>#REF!</v>
      </c>
      <c r="E1183" s="10"/>
      <c r="F1183" s="12" t="s">
        <v>180</v>
      </c>
      <c r="G1183" s="10"/>
      <c r="H1183" s="10"/>
      <c r="I1183" s="10"/>
      <c r="J1183" s="10"/>
      <c r="K1183" s="10"/>
      <c r="L1183" s="12" t="s">
        <v>1203</v>
      </c>
      <c r="M1183" s="10"/>
      <c r="N1183" s="10"/>
      <c r="O1183" s="10"/>
      <c r="P1183" s="10"/>
      <c r="Q1183" s="10"/>
      <c r="R1183" s="10"/>
      <c r="S1183" s="10"/>
      <c r="T1183" s="12" t="s">
        <v>1204</v>
      </c>
      <c r="U1183" s="10"/>
      <c r="V1183" s="10"/>
      <c r="W1183" s="10"/>
      <c r="X1183" s="10"/>
      <c r="Y1183" s="10"/>
      <c r="Z1183" s="10"/>
      <c r="AA1183" s="10"/>
      <c r="AB1183" s="10"/>
      <c r="AC1183" s="10"/>
      <c r="AD1183" s="10"/>
      <c r="AE1183" s="10"/>
      <c r="AF1183" s="14" t="s">
        <v>1205</v>
      </c>
      <c r="AG1183" s="10"/>
      <c r="AH1183" s="10"/>
      <c r="AI1183" s="10"/>
      <c r="AJ1183" s="10"/>
    </row>
    <row r="1184" spans="4:36" x14ac:dyDescent="0.25">
      <c r="D1184" s="13" t="e">
        <f>(IF(#REF!=$E$1107,E1185,IF(#REF!=$F$1107,F1185,IF(#REF!=$G$1107,G1185,IF(#REF!=$H$1107,H1185,IF(#REF!=$I$1107,I1185,IF(#REF!=$J$1107,J1185,IF(#REF!=$K$1107,K1185,IF(#REF!=$L$1107,L1185,IF(#REF!=$M$1107,M1185,IF(#REF!=$N$1107,N1185,IF(#REF!=$O$1107,O1185,IF(#REF!=$P$1107,P1185,IF(#REF!=$Q$1107,Q1185,IF(#REF!=$R$1107,R1185,IF(#REF!=$S$1107,S1185,IF(#REF!=$T$1107,T1185,IF(#REF!=$U$1107,U1185,IF(#REF!=$V$1107,V1185,IF(#REF!=$W$1107,W1185,IF(#REF!=$X$1107,X1185,IF(#REF!=$Y$1107,Y1185,IF(#REF!=$Z$1107,Z1185,IF(#REF!=$AA$1107,AA1185,IF(#REF!=$AB$1107,AB1185,IF(#REF!=$AC$1107,AC1185,IF(#REF!=$AD$1107,AD1185,IF(#REF!=$AE$1107,AE1185,IF(#REF!=$AF$1107,AF1185,IF(#REF!=$AG$1107,AG1185,IF(#REF!=$AH$1107,AH1185,IF(#REF!=$AI$1107,AI1185,IF(#REF!=$AJ$1107,AJ1185,IF(#REF!=$AK$1107,AK1185,))))))))))))))))))))))))))))))))))</f>
        <v>#REF!</v>
      </c>
      <c r="E1184" s="10"/>
      <c r="F1184" s="12" t="s">
        <v>182</v>
      </c>
      <c r="G1184" s="10"/>
      <c r="H1184" s="10"/>
      <c r="I1184" s="10"/>
      <c r="J1184" s="10"/>
      <c r="K1184" s="10"/>
      <c r="L1184" s="12" t="s">
        <v>1207</v>
      </c>
      <c r="M1184" s="10"/>
      <c r="N1184" s="10"/>
      <c r="O1184" s="10"/>
      <c r="P1184" s="10"/>
      <c r="Q1184" s="10"/>
      <c r="R1184" s="10"/>
      <c r="S1184" s="10"/>
      <c r="T1184" s="12" t="s">
        <v>1208</v>
      </c>
      <c r="U1184" s="10"/>
      <c r="V1184" s="10"/>
      <c r="W1184" s="10"/>
      <c r="X1184" s="10"/>
      <c r="Y1184" s="10"/>
      <c r="Z1184" s="10"/>
      <c r="AA1184" s="10"/>
      <c r="AB1184" s="10"/>
      <c r="AC1184" s="10"/>
      <c r="AD1184" s="10"/>
      <c r="AE1184" s="10"/>
      <c r="AF1184" s="14" t="s">
        <v>1209</v>
      </c>
      <c r="AG1184" s="10"/>
      <c r="AH1184" s="10"/>
      <c r="AI1184" s="10"/>
      <c r="AJ1184" s="10"/>
    </row>
    <row r="1185" spans="4:36" x14ac:dyDescent="0.25">
      <c r="D1185" s="13" t="e">
        <f>(IF(#REF!=$E$1107,E1186,IF(#REF!=$F$1107,F1186,IF(#REF!=$G$1107,G1186,IF(#REF!=$H$1107,H1186,IF(#REF!=$I$1107,I1186,IF(#REF!=$J$1107,J1186,IF(#REF!=$K$1107,K1186,IF(#REF!=$L$1107,L1186,IF(#REF!=$M$1107,M1186,IF(#REF!=$N$1107,N1186,IF(#REF!=$O$1107,O1186,IF(#REF!=$P$1107,P1186,IF(#REF!=$Q$1107,Q1186,IF(#REF!=$R$1107,R1186,IF(#REF!=$S$1107,S1186,IF(#REF!=$T$1107,T1186,IF(#REF!=$U$1107,U1186,IF(#REF!=$V$1107,V1186,IF(#REF!=$W$1107,W1186,IF(#REF!=$X$1107,X1186,IF(#REF!=$Y$1107,Y1186,IF(#REF!=$Z$1107,Z1186,IF(#REF!=$AA$1107,AA1186,IF(#REF!=$AB$1107,AB1186,IF(#REF!=$AC$1107,AC1186,IF(#REF!=$AD$1107,AD1186,IF(#REF!=$AE$1107,AE1186,IF(#REF!=$AF$1107,AF1186,IF(#REF!=$AG$1107,AG1186,IF(#REF!=$AH$1107,AH1186,IF(#REF!=$AI$1107,AI1186,IF(#REF!=$AJ$1107,AJ1186,IF(#REF!=$AK$1107,AK1186,))))))))))))))))))))))))))))))))))</f>
        <v>#REF!</v>
      </c>
      <c r="E1185" s="10"/>
      <c r="F1185" s="12" t="s">
        <v>184</v>
      </c>
      <c r="G1185" s="10"/>
      <c r="H1185" s="10"/>
      <c r="I1185" s="10"/>
      <c r="J1185" s="10"/>
      <c r="K1185" s="10"/>
      <c r="L1185" s="12" t="s">
        <v>1211</v>
      </c>
      <c r="M1185" s="10"/>
      <c r="N1185" s="10"/>
      <c r="O1185" s="10"/>
      <c r="P1185" s="10"/>
      <c r="Q1185" s="10"/>
      <c r="R1185" s="10"/>
      <c r="S1185" s="10"/>
      <c r="T1185" s="12" t="s">
        <v>1212</v>
      </c>
      <c r="U1185" s="10"/>
      <c r="V1185" s="10"/>
      <c r="W1185" s="10"/>
      <c r="X1185" s="10"/>
      <c r="Y1185" s="10"/>
      <c r="Z1185" s="10"/>
      <c r="AA1185" s="10"/>
      <c r="AB1185" s="10"/>
      <c r="AC1185" s="10"/>
      <c r="AD1185" s="10"/>
      <c r="AE1185" s="10"/>
      <c r="AF1185" s="14" t="s">
        <v>1213</v>
      </c>
      <c r="AG1185" s="10"/>
      <c r="AH1185" s="10"/>
      <c r="AI1185" s="10"/>
      <c r="AJ1185" s="10"/>
    </row>
    <row r="1186" spans="4:36" x14ac:dyDescent="0.25">
      <c r="D1186" s="13" t="e">
        <f>(IF(#REF!=$E$1107,E1187,IF(#REF!=$F$1107,F1187,IF(#REF!=$G$1107,G1187,IF(#REF!=$H$1107,H1187,IF(#REF!=$I$1107,I1187,IF(#REF!=$J$1107,J1187,IF(#REF!=$K$1107,K1187,IF(#REF!=$L$1107,L1187,IF(#REF!=$M$1107,M1187,IF(#REF!=$N$1107,N1187,IF(#REF!=$O$1107,O1187,IF(#REF!=$P$1107,P1187,IF(#REF!=$Q$1107,Q1187,IF(#REF!=$R$1107,R1187,IF(#REF!=$S$1107,S1187,IF(#REF!=$T$1107,T1187,IF(#REF!=$U$1107,U1187,IF(#REF!=$V$1107,V1187,IF(#REF!=$W$1107,W1187,IF(#REF!=$X$1107,X1187,IF(#REF!=$Y$1107,Y1187,IF(#REF!=$Z$1107,Z1187,IF(#REF!=$AA$1107,AA1187,IF(#REF!=$AB$1107,AB1187,IF(#REF!=$AC$1107,AC1187,IF(#REF!=$AD$1107,AD1187,IF(#REF!=$AE$1107,AE1187,IF(#REF!=$AF$1107,AF1187,IF(#REF!=$AG$1107,AG1187,IF(#REF!=$AH$1107,AH1187,IF(#REF!=$AI$1107,AI1187,IF(#REF!=$AJ$1107,AJ1187,IF(#REF!=$AK$1107,AK1187,))))))))))))))))))))))))))))))))))</f>
        <v>#REF!</v>
      </c>
      <c r="E1186" s="10"/>
      <c r="F1186" s="12" t="s">
        <v>186</v>
      </c>
      <c r="G1186" s="10"/>
      <c r="H1186" s="10"/>
      <c r="I1186" s="10"/>
      <c r="J1186" s="10"/>
      <c r="K1186" s="10"/>
      <c r="L1186" s="12" t="s">
        <v>1215</v>
      </c>
      <c r="M1186" s="10"/>
      <c r="N1186" s="10"/>
      <c r="O1186" s="10"/>
      <c r="P1186" s="10"/>
      <c r="Q1186" s="10"/>
      <c r="R1186" s="10"/>
      <c r="S1186" s="10"/>
      <c r="T1186" s="12" t="s">
        <v>1216</v>
      </c>
      <c r="U1186" s="10"/>
      <c r="V1186" s="10"/>
      <c r="W1186" s="10"/>
      <c r="X1186" s="10"/>
      <c r="Y1186" s="10"/>
      <c r="Z1186" s="10"/>
      <c r="AA1186" s="10"/>
      <c r="AB1186" s="10"/>
      <c r="AC1186" s="10"/>
      <c r="AD1186" s="10"/>
      <c r="AE1186" s="10"/>
      <c r="AF1186" s="14" t="s">
        <v>1217</v>
      </c>
      <c r="AG1186" s="10"/>
      <c r="AH1186" s="10"/>
      <c r="AI1186" s="10"/>
      <c r="AJ1186" s="10"/>
    </row>
    <row r="1187" spans="4:36" x14ac:dyDescent="0.25">
      <c r="D1187" s="13" t="e">
        <f>(IF(#REF!=$E$1107,E1188,IF(#REF!=$F$1107,F1188,IF(#REF!=$G$1107,G1188,IF(#REF!=$H$1107,H1188,IF(#REF!=$I$1107,I1188,IF(#REF!=$J$1107,J1188,IF(#REF!=$K$1107,K1188,IF(#REF!=$L$1107,L1188,IF(#REF!=$M$1107,M1188,IF(#REF!=$N$1107,N1188,IF(#REF!=$O$1107,O1188,IF(#REF!=$P$1107,P1188,IF(#REF!=$Q$1107,Q1188,IF(#REF!=$R$1107,R1188,IF(#REF!=$S$1107,S1188,IF(#REF!=$T$1107,T1188,IF(#REF!=$U$1107,U1188,IF(#REF!=$V$1107,V1188,IF(#REF!=$W$1107,W1188,IF(#REF!=$X$1107,X1188,IF(#REF!=$Y$1107,Y1188,IF(#REF!=$Z$1107,Z1188,IF(#REF!=$AA$1107,AA1188,IF(#REF!=$AB$1107,AB1188,IF(#REF!=$AC$1107,AC1188,IF(#REF!=$AD$1107,AD1188,IF(#REF!=$AE$1107,AE1188,IF(#REF!=$AF$1107,AF1188,IF(#REF!=$AG$1107,AG1188,IF(#REF!=$AH$1107,AH1188,IF(#REF!=$AI$1107,AI1188,IF(#REF!=$AJ$1107,AJ1188,IF(#REF!=$AK$1107,AK1188,))))))))))))))))))))))))))))))))))</f>
        <v>#REF!</v>
      </c>
      <c r="E1187" s="10"/>
      <c r="F1187" s="12" t="s">
        <v>188</v>
      </c>
      <c r="G1187" s="10"/>
      <c r="H1187" s="10"/>
      <c r="I1187" s="10"/>
      <c r="J1187" s="10"/>
      <c r="K1187" s="10"/>
      <c r="L1187" s="12" t="s">
        <v>1219</v>
      </c>
      <c r="M1187" s="10"/>
      <c r="N1187" s="10"/>
      <c r="O1187" s="10"/>
      <c r="P1187" s="10"/>
      <c r="Q1187" s="10"/>
      <c r="R1187" s="10"/>
      <c r="S1187" s="10"/>
      <c r="T1187" s="12" t="s">
        <v>1220</v>
      </c>
      <c r="U1187" s="10"/>
      <c r="V1187" s="10"/>
      <c r="W1187" s="10"/>
      <c r="X1187" s="10"/>
      <c r="Y1187" s="10"/>
      <c r="Z1187" s="10"/>
      <c r="AA1187" s="10"/>
      <c r="AB1187" s="10"/>
      <c r="AC1187" s="10"/>
      <c r="AD1187" s="10"/>
      <c r="AE1187" s="10"/>
      <c r="AF1187" s="14" t="s">
        <v>1221</v>
      </c>
      <c r="AG1187" s="10"/>
      <c r="AH1187" s="10"/>
      <c r="AI1187" s="10"/>
      <c r="AJ1187" s="10"/>
    </row>
    <row r="1188" spans="4:36" x14ac:dyDescent="0.25">
      <c r="D1188" s="13" t="e">
        <f>(IF(#REF!=$E$1107,E1189,IF(#REF!=$F$1107,F1189,IF(#REF!=$G$1107,G1189,IF(#REF!=$H$1107,H1189,IF(#REF!=$I$1107,I1189,IF(#REF!=$J$1107,J1189,IF(#REF!=$K$1107,K1189,IF(#REF!=$L$1107,L1189,IF(#REF!=$M$1107,M1189,IF(#REF!=$N$1107,N1189,IF(#REF!=$O$1107,O1189,IF(#REF!=$P$1107,P1189,IF(#REF!=$Q$1107,Q1189,IF(#REF!=$R$1107,R1189,IF(#REF!=$S$1107,S1189,IF(#REF!=$T$1107,T1189,IF(#REF!=$U$1107,U1189,IF(#REF!=$V$1107,V1189,IF(#REF!=$W$1107,W1189,IF(#REF!=$X$1107,X1189,IF(#REF!=$Y$1107,Y1189,IF(#REF!=$Z$1107,Z1189,IF(#REF!=$AA$1107,AA1189,IF(#REF!=$AB$1107,AB1189,IF(#REF!=$AC$1107,AC1189,IF(#REF!=$AD$1107,AD1189,IF(#REF!=$AE$1107,AE1189,IF(#REF!=$AF$1107,AF1189,IF(#REF!=$AG$1107,AG1189,IF(#REF!=$AH$1107,AH1189,IF(#REF!=$AI$1107,AI1189,IF(#REF!=$AJ$1107,AJ1189,IF(#REF!=$AK$1107,AK1189,))))))))))))))))))))))))))))))))))</f>
        <v>#REF!</v>
      </c>
      <c r="E1188" s="10"/>
      <c r="F1188" s="12" t="s">
        <v>190</v>
      </c>
      <c r="G1188" s="10"/>
      <c r="H1188" s="10"/>
      <c r="I1188" s="10"/>
      <c r="J1188" s="10"/>
      <c r="K1188" s="10"/>
      <c r="L1188" s="12" t="s">
        <v>1223</v>
      </c>
      <c r="M1188" s="10"/>
      <c r="N1188" s="10"/>
      <c r="O1188" s="10"/>
      <c r="P1188" s="10"/>
      <c r="Q1188" s="10"/>
      <c r="R1188" s="10"/>
      <c r="S1188" s="10"/>
      <c r="T1188" s="12" t="s">
        <v>1224</v>
      </c>
      <c r="U1188" s="10"/>
      <c r="V1188" s="10"/>
      <c r="W1188" s="10"/>
      <c r="X1188" s="10"/>
      <c r="Y1188" s="10"/>
      <c r="Z1188" s="10"/>
      <c r="AA1188" s="10"/>
      <c r="AB1188" s="10"/>
      <c r="AC1188" s="10"/>
      <c r="AD1188" s="10"/>
      <c r="AE1188" s="10"/>
      <c r="AF1188" s="14" t="s">
        <v>1225</v>
      </c>
      <c r="AG1188" s="10"/>
      <c r="AH1188" s="10"/>
      <c r="AI1188" s="10"/>
      <c r="AJ1188" s="10"/>
    </row>
    <row r="1189" spans="4:36" x14ac:dyDescent="0.25">
      <c r="D1189" s="13" t="e">
        <f>(IF(#REF!=$E$1107,E1190,IF(#REF!=$F$1107,F1190,IF(#REF!=$G$1107,G1190,IF(#REF!=$H$1107,H1190,IF(#REF!=$I$1107,I1190,IF(#REF!=$J$1107,J1190,IF(#REF!=$K$1107,K1190,IF(#REF!=$L$1107,L1190,IF(#REF!=$M$1107,M1190,IF(#REF!=$N$1107,N1190,IF(#REF!=$O$1107,O1190,IF(#REF!=$P$1107,P1190,IF(#REF!=$Q$1107,Q1190,IF(#REF!=$R$1107,R1190,IF(#REF!=$S$1107,S1190,IF(#REF!=$T$1107,T1190,IF(#REF!=$U$1107,U1190,IF(#REF!=$V$1107,V1190,IF(#REF!=$W$1107,W1190,IF(#REF!=$X$1107,X1190,IF(#REF!=$Y$1107,Y1190,IF(#REF!=$Z$1107,Z1190,IF(#REF!=$AA$1107,AA1190,IF(#REF!=$AB$1107,AB1190,IF(#REF!=$AC$1107,AC1190,IF(#REF!=$AD$1107,AD1190,IF(#REF!=$AE$1107,AE1190,IF(#REF!=$AF$1107,AF1190,IF(#REF!=$AG$1107,AG1190,IF(#REF!=$AH$1107,AH1190,IF(#REF!=$AI$1107,AI1190,IF(#REF!=$AJ$1107,AJ1190,IF(#REF!=$AK$1107,AK1190,))))))))))))))))))))))))))))))))))</f>
        <v>#REF!</v>
      </c>
      <c r="E1189" s="10"/>
      <c r="F1189" s="12" t="s">
        <v>192</v>
      </c>
      <c r="G1189" s="10"/>
      <c r="H1189" s="10"/>
      <c r="I1189" s="10"/>
      <c r="J1189" s="10"/>
      <c r="K1189" s="10"/>
      <c r="L1189" s="12" t="s">
        <v>1227</v>
      </c>
      <c r="M1189" s="10"/>
      <c r="N1189" s="10"/>
      <c r="O1189" s="10"/>
      <c r="P1189" s="10"/>
      <c r="Q1189" s="10"/>
      <c r="R1189" s="10"/>
      <c r="S1189" s="10"/>
      <c r="T1189" s="12" t="s">
        <v>1228</v>
      </c>
      <c r="U1189" s="10"/>
      <c r="V1189" s="10"/>
      <c r="W1189" s="10"/>
      <c r="X1189" s="10"/>
      <c r="Y1189" s="10"/>
      <c r="Z1189" s="10"/>
      <c r="AA1189" s="10"/>
      <c r="AB1189" s="10"/>
      <c r="AC1189" s="10"/>
      <c r="AD1189" s="10"/>
      <c r="AE1189" s="10"/>
      <c r="AF1189" s="14" t="s">
        <v>1229</v>
      </c>
      <c r="AG1189" s="10"/>
      <c r="AH1189" s="10"/>
      <c r="AI1189" s="10"/>
      <c r="AJ1189" s="10"/>
    </row>
    <row r="1190" spans="4:36" x14ac:dyDescent="0.25">
      <c r="D1190" s="13" t="e">
        <f>(IF(#REF!=$E$1107,E1191,IF(#REF!=$F$1107,F1191,IF(#REF!=$G$1107,G1191,IF(#REF!=$H$1107,H1191,IF(#REF!=$I$1107,I1191,IF(#REF!=$J$1107,J1191,IF(#REF!=$K$1107,K1191,IF(#REF!=$L$1107,L1191,IF(#REF!=$M$1107,M1191,IF(#REF!=$N$1107,N1191,IF(#REF!=$O$1107,O1191,IF(#REF!=$P$1107,P1191,IF(#REF!=$Q$1107,Q1191,IF(#REF!=$R$1107,R1191,IF(#REF!=$S$1107,S1191,IF(#REF!=$T$1107,T1191,IF(#REF!=$U$1107,U1191,IF(#REF!=$V$1107,V1191,IF(#REF!=$W$1107,W1191,IF(#REF!=$X$1107,X1191,IF(#REF!=$Y$1107,Y1191,IF(#REF!=$Z$1107,Z1191,IF(#REF!=$AA$1107,AA1191,IF(#REF!=$AB$1107,AB1191,IF(#REF!=$AC$1107,AC1191,IF(#REF!=$AD$1107,AD1191,IF(#REF!=$AE$1107,AE1191,IF(#REF!=$AF$1107,AF1191,IF(#REF!=$AG$1107,AG1191,IF(#REF!=$AH$1107,AH1191,IF(#REF!=$AI$1107,AI1191,IF(#REF!=$AJ$1107,AJ1191,IF(#REF!=$AK$1107,AK1191,))))))))))))))))))))))))))))))))))</f>
        <v>#REF!</v>
      </c>
      <c r="E1190" s="10"/>
      <c r="F1190" s="12" t="s">
        <v>194</v>
      </c>
      <c r="G1190" s="10"/>
      <c r="H1190" s="10"/>
      <c r="I1190" s="10"/>
      <c r="J1190" s="10"/>
      <c r="K1190" s="10"/>
      <c r="L1190" s="12" t="s">
        <v>1231</v>
      </c>
      <c r="M1190" s="10"/>
      <c r="N1190" s="10"/>
      <c r="O1190" s="10"/>
      <c r="P1190" s="10"/>
      <c r="Q1190" s="10"/>
      <c r="R1190" s="10"/>
      <c r="S1190" s="10"/>
      <c r="T1190" s="12" t="s">
        <v>1232</v>
      </c>
      <c r="U1190" s="10"/>
      <c r="V1190" s="10"/>
      <c r="W1190" s="10"/>
      <c r="X1190" s="10"/>
      <c r="Y1190" s="10"/>
      <c r="Z1190" s="10"/>
      <c r="AA1190" s="10"/>
      <c r="AB1190" s="10"/>
      <c r="AC1190" s="10"/>
      <c r="AD1190" s="10"/>
      <c r="AE1190" s="10"/>
      <c r="AF1190" s="14" t="s">
        <v>1233</v>
      </c>
      <c r="AG1190" s="10"/>
      <c r="AH1190" s="10"/>
      <c r="AI1190" s="10"/>
      <c r="AJ1190" s="10"/>
    </row>
    <row r="1191" spans="4:36" x14ac:dyDescent="0.25">
      <c r="D1191" s="13" t="e">
        <f>(IF(#REF!=$E$1107,E1192,IF(#REF!=$F$1107,F1192,IF(#REF!=$G$1107,G1192,IF(#REF!=$H$1107,H1192,IF(#REF!=$I$1107,I1192,IF(#REF!=$J$1107,J1192,IF(#REF!=$K$1107,K1192,IF(#REF!=$L$1107,L1192,IF(#REF!=$M$1107,M1192,IF(#REF!=$N$1107,N1192,IF(#REF!=$O$1107,O1192,IF(#REF!=$P$1107,P1192,IF(#REF!=$Q$1107,Q1192,IF(#REF!=$R$1107,R1192,IF(#REF!=$S$1107,S1192,IF(#REF!=$T$1107,T1192,IF(#REF!=$U$1107,U1192,IF(#REF!=$V$1107,V1192,IF(#REF!=$W$1107,W1192,IF(#REF!=$X$1107,X1192,IF(#REF!=$Y$1107,Y1192,IF(#REF!=$Z$1107,Z1192,IF(#REF!=$AA$1107,AA1192,IF(#REF!=$AB$1107,AB1192,IF(#REF!=$AC$1107,AC1192,IF(#REF!=$AD$1107,AD1192,IF(#REF!=$AE$1107,AE1192,IF(#REF!=$AF$1107,AF1192,IF(#REF!=$AG$1107,AG1192,IF(#REF!=$AH$1107,AH1192,IF(#REF!=$AI$1107,AI1192,IF(#REF!=$AJ$1107,AJ1192,IF(#REF!=$AK$1107,AK1192,))))))))))))))))))))))))))))))))))</f>
        <v>#REF!</v>
      </c>
      <c r="E1191" s="10"/>
      <c r="F1191" s="12" t="s">
        <v>196</v>
      </c>
      <c r="G1191" s="10"/>
      <c r="H1191" s="10"/>
      <c r="I1191" s="10"/>
      <c r="J1191" s="10"/>
      <c r="K1191" s="10"/>
      <c r="L1191" s="12" t="s">
        <v>1235</v>
      </c>
      <c r="M1191" s="10"/>
      <c r="N1191" s="10"/>
      <c r="O1191" s="10"/>
      <c r="P1191" s="10"/>
      <c r="Q1191" s="10"/>
      <c r="R1191" s="10"/>
      <c r="S1191" s="10"/>
      <c r="T1191" s="12" t="s">
        <v>1236</v>
      </c>
      <c r="U1191" s="10"/>
      <c r="V1191" s="10"/>
      <c r="W1191" s="10"/>
      <c r="X1191" s="10"/>
      <c r="Y1191" s="10"/>
      <c r="Z1191" s="10"/>
      <c r="AA1191" s="10"/>
      <c r="AB1191" s="10"/>
      <c r="AC1191" s="10"/>
      <c r="AD1191" s="10"/>
      <c r="AE1191" s="10"/>
      <c r="AF1191" s="14" t="s">
        <v>1237</v>
      </c>
      <c r="AG1191" s="10"/>
      <c r="AH1191" s="10"/>
      <c r="AI1191" s="10"/>
      <c r="AJ1191" s="10"/>
    </row>
    <row r="1192" spans="4:36" x14ac:dyDescent="0.25">
      <c r="D1192" s="13" t="e">
        <f>(IF(#REF!=$E$1107,E1193,IF(#REF!=$F$1107,F1193,IF(#REF!=$G$1107,G1193,IF(#REF!=$H$1107,H1193,IF(#REF!=$I$1107,I1193,IF(#REF!=$J$1107,J1193,IF(#REF!=$K$1107,K1193,IF(#REF!=$L$1107,L1193,IF(#REF!=$M$1107,M1193,IF(#REF!=$N$1107,N1193,IF(#REF!=$O$1107,O1193,IF(#REF!=$P$1107,P1193,IF(#REF!=$Q$1107,Q1193,IF(#REF!=$R$1107,R1193,IF(#REF!=$S$1107,S1193,IF(#REF!=$T$1107,T1193,IF(#REF!=$U$1107,U1193,IF(#REF!=$V$1107,V1193,IF(#REF!=$W$1107,W1193,IF(#REF!=$X$1107,X1193,IF(#REF!=$Y$1107,Y1193,IF(#REF!=$Z$1107,Z1193,IF(#REF!=$AA$1107,AA1193,IF(#REF!=$AB$1107,AB1193,IF(#REF!=$AC$1107,AC1193,IF(#REF!=$AD$1107,AD1193,IF(#REF!=$AE$1107,AE1193,IF(#REF!=$AF$1107,AF1193,IF(#REF!=$AG$1107,AG1193,IF(#REF!=$AH$1107,AH1193,IF(#REF!=$AI$1107,AI1193,IF(#REF!=$AJ$1107,AJ1193,IF(#REF!=$AK$1107,AK1193,))))))))))))))))))))))))))))))))))</f>
        <v>#REF!</v>
      </c>
      <c r="E1192" s="10"/>
      <c r="F1192" s="12" t="s">
        <v>198</v>
      </c>
      <c r="G1192" s="10"/>
      <c r="H1192" s="10"/>
      <c r="I1192" s="10"/>
      <c r="J1192" s="10"/>
      <c r="K1192" s="10"/>
      <c r="L1192" s="12" t="s">
        <v>1239</v>
      </c>
      <c r="M1192" s="10"/>
      <c r="N1192" s="10"/>
      <c r="O1192" s="10"/>
      <c r="P1192" s="10"/>
      <c r="Q1192" s="10"/>
      <c r="R1192" s="10"/>
      <c r="S1192" s="10"/>
      <c r="T1192" s="12" t="s">
        <v>1240</v>
      </c>
      <c r="U1192" s="10"/>
      <c r="V1192" s="10"/>
      <c r="W1192" s="10"/>
      <c r="X1192" s="10"/>
      <c r="Y1192" s="10"/>
      <c r="Z1192" s="10"/>
      <c r="AA1192" s="10"/>
      <c r="AB1192" s="10"/>
      <c r="AC1192" s="10"/>
      <c r="AD1192" s="10"/>
      <c r="AE1192" s="10"/>
      <c r="AF1192" s="14" t="s">
        <v>1241</v>
      </c>
      <c r="AG1192" s="10"/>
      <c r="AH1192" s="10"/>
      <c r="AI1192" s="10"/>
      <c r="AJ1192" s="10"/>
    </row>
    <row r="1193" spans="4:36" x14ac:dyDescent="0.25">
      <c r="D1193" s="13" t="e">
        <f>(IF(#REF!=$E$1107,E1194,IF(#REF!=$F$1107,F1194,IF(#REF!=$G$1107,G1194,IF(#REF!=$H$1107,H1194,IF(#REF!=$I$1107,I1194,IF(#REF!=$J$1107,J1194,IF(#REF!=$K$1107,K1194,IF(#REF!=$L$1107,L1194,IF(#REF!=$M$1107,M1194,IF(#REF!=$N$1107,N1194,IF(#REF!=$O$1107,O1194,IF(#REF!=$P$1107,P1194,IF(#REF!=$Q$1107,Q1194,IF(#REF!=$R$1107,R1194,IF(#REF!=$S$1107,S1194,IF(#REF!=$T$1107,T1194,IF(#REF!=$U$1107,U1194,IF(#REF!=$V$1107,V1194,IF(#REF!=$W$1107,W1194,IF(#REF!=$X$1107,X1194,IF(#REF!=$Y$1107,Y1194,IF(#REF!=$Z$1107,Z1194,IF(#REF!=$AA$1107,AA1194,IF(#REF!=$AB$1107,AB1194,IF(#REF!=$AC$1107,AC1194,IF(#REF!=$AD$1107,AD1194,IF(#REF!=$AE$1107,AE1194,IF(#REF!=$AF$1107,AF1194,IF(#REF!=$AG$1107,AG1194,IF(#REF!=$AH$1107,AH1194,IF(#REF!=$AI$1107,AI1194,IF(#REF!=$AJ$1107,AJ1194,IF(#REF!=$AK$1107,AK1194,))))))))))))))))))))))))))))))))))</f>
        <v>#REF!</v>
      </c>
      <c r="E1193" s="10"/>
      <c r="F1193" s="12" t="s">
        <v>200</v>
      </c>
      <c r="G1193" s="10"/>
      <c r="H1193" s="10"/>
      <c r="I1193" s="10"/>
      <c r="J1193" s="10"/>
      <c r="K1193" s="10"/>
      <c r="L1193" s="12" t="s">
        <v>1243</v>
      </c>
      <c r="M1193" s="10"/>
      <c r="N1193" s="10"/>
      <c r="O1193" s="10"/>
      <c r="P1193" s="10"/>
      <c r="Q1193" s="10"/>
      <c r="R1193" s="10"/>
      <c r="S1193" s="10"/>
      <c r="T1193" s="12" t="s">
        <v>1244</v>
      </c>
      <c r="U1193" s="10"/>
      <c r="V1193" s="10"/>
      <c r="W1193" s="10"/>
      <c r="X1193" s="10"/>
      <c r="Y1193" s="10"/>
      <c r="Z1193" s="10"/>
      <c r="AA1193" s="10"/>
      <c r="AB1193" s="10"/>
      <c r="AC1193" s="10"/>
      <c r="AD1193" s="10"/>
      <c r="AE1193" s="10"/>
      <c r="AF1193" s="14" t="s">
        <v>1245</v>
      </c>
      <c r="AG1193" s="10"/>
      <c r="AH1193" s="10"/>
      <c r="AI1193" s="10"/>
      <c r="AJ1193" s="10"/>
    </row>
    <row r="1194" spans="4:36" x14ac:dyDescent="0.25">
      <c r="D1194" s="13" t="e">
        <f>(IF(#REF!=$E$1107,E1195,IF(#REF!=$F$1107,F1195,IF(#REF!=$G$1107,G1195,IF(#REF!=$H$1107,H1195,IF(#REF!=$I$1107,I1195,IF(#REF!=$J$1107,J1195,IF(#REF!=$K$1107,K1195,IF(#REF!=$L$1107,L1195,IF(#REF!=$M$1107,M1195,IF(#REF!=$N$1107,N1195,IF(#REF!=$O$1107,O1195,IF(#REF!=$P$1107,P1195,IF(#REF!=$Q$1107,Q1195,IF(#REF!=$R$1107,R1195,IF(#REF!=$S$1107,S1195,IF(#REF!=$T$1107,T1195,IF(#REF!=$U$1107,U1195,IF(#REF!=$V$1107,V1195,IF(#REF!=$W$1107,W1195,IF(#REF!=$X$1107,X1195,IF(#REF!=$Y$1107,Y1195,IF(#REF!=$Z$1107,Z1195,IF(#REF!=$AA$1107,AA1195,IF(#REF!=$AB$1107,AB1195,IF(#REF!=$AC$1107,AC1195,IF(#REF!=$AD$1107,AD1195,IF(#REF!=$AE$1107,AE1195,IF(#REF!=$AF$1107,AF1195,IF(#REF!=$AG$1107,AG1195,IF(#REF!=$AH$1107,AH1195,IF(#REF!=$AI$1107,AI1195,IF(#REF!=$AJ$1107,AJ1195,IF(#REF!=$AK$1107,AK1195,))))))))))))))))))))))))))))))))))</f>
        <v>#REF!</v>
      </c>
      <c r="E1194" s="10"/>
      <c r="F1194" s="12" t="s">
        <v>202</v>
      </c>
      <c r="G1194" s="10"/>
      <c r="H1194" s="10"/>
      <c r="I1194" s="10"/>
      <c r="J1194" s="10"/>
      <c r="K1194" s="10"/>
      <c r="L1194" s="12" t="s">
        <v>1247</v>
      </c>
      <c r="M1194" s="10"/>
      <c r="N1194" s="10"/>
      <c r="O1194" s="10"/>
      <c r="P1194" s="10"/>
      <c r="Q1194" s="10"/>
      <c r="R1194" s="10"/>
      <c r="S1194" s="10"/>
      <c r="T1194" s="12" t="s">
        <v>1248</v>
      </c>
      <c r="U1194" s="10"/>
      <c r="V1194" s="10"/>
      <c r="W1194" s="10"/>
      <c r="X1194" s="10"/>
      <c r="Y1194" s="10"/>
      <c r="Z1194" s="10"/>
      <c r="AA1194" s="10"/>
      <c r="AB1194" s="10"/>
      <c r="AC1194" s="10"/>
      <c r="AD1194" s="10"/>
      <c r="AE1194" s="10"/>
      <c r="AF1194" s="14" t="s">
        <v>1249</v>
      </c>
      <c r="AG1194" s="10"/>
      <c r="AH1194" s="10"/>
      <c r="AI1194" s="10"/>
      <c r="AJ1194" s="10"/>
    </row>
    <row r="1195" spans="4:36" x14ac:dyDescent="0.25">
      <c r="D1195" s="13" t="e">
        <f>(IF(#REF!=$E$1107,E1196,IF(#REF!=$F$1107,F1196,IF(#REF!=$G$1107,G1196,IF(#REF!=$H$1107,H1196,IF(#REF!=$I$1107,I1196,IF(#REF!=$J$1107,J1196,IF(#REF!=$K$1107,K1196,IF(#REF!=$L$1107,L1196,IF(#REF!=$M$1107,M1196,IF(#REF!=$N$1107,N1196,IF(#REF!=$O$1107,O1196,IF(#REF!=$P$1107,P1196,IF(#REF!=$Q$1107,Q1196,IF(#REF!=$R$1107,R1196,IF(#REF!=$S$1107,S1196,IF(#REF!=$T$1107,T1196,IF(#REF!=$U$1107,U1196,IF(#REF!=$V$1107,V1196,IF(#REF!=$W$1107,W1196,IF(#REF!=$X$1107,X1196,IF(#REF!=$Y$1107,Y1196,IF(#REF!=$Z$1107,Z1196,IF(#REF!=$AA$1107,AA1196,IF(#REF!=$AB$1107,AB1196,IF(#REF!=$AC$1107,AC1196,IF(#REF!=$AD$1107,AD1196,IF(#REF!=$AE$1107,AE1196,IF(#REF!=$AF$1107,AF1196,IF(#REF!=$AG$1107,AG1196,IF(#REF!=$AH$1107,AH1196,IF(#REF!=$AI$1107,AI1196,IF(#REF!=$AJ$1107,AJ1196,IF(#REF!=$AK$1107,AK1196,))))))))))))))))))))))))))))))))))</f>
        <v>#REF!</v>
      </c>
      <c r="E1195" s="10"/>
      <c r="F1195" s="12" t="s">
        <v>209</v>
      </c>
      <c r="G1195" s="10"/>
      <c r="H1195" s="10"/>
      <c r="I1195" s="10"/>
      <c r="J1195" s="10"/>
      <c r="K1195" s="10"/>
      <c r="L1195" s="12" t="s">
        <v>1251</v>
      </c>
      <c r="M1195" s="10"/>
      <c r="N1195" s="10"/>
      <c r="O1195" s="10"/>
      <c r="P1195" s="10"/>
      <c r="Q1195" s="10"/>
      <c r="R1195" s="10"/>
      <c r="S1195" s="10"/>
      <c r="T1195" s="12" t="s">
        <v>1252</v>
      </c>
      <c r="U1195" s="10"/>
      <c r="V1195" s="10"/>
      <c r="W1195" s="10"/>
      <c r="X1195" s="10"/>
      <c r="Y1195" s="10"/>
      <c r="Z1195" s="10"/>
      <c r="AA1195" s="10"/>
      <c r="AB1195" s="10"/>
      <c r="AC1195" s="10"/>
      <c r="AD1195" s="10"/>
      <c r="AE1195" s="10"/>
      <c r="AF1195" s="11"/>
      <c r="AG1195" s="10"/>
      <c r="AH1195" s="10"/>
      <c r="AI1195" s="10"/>
      <c r="AJ1195" s="10"/>
    </row>
    <row r="1196" spans="4:36" x14ac:dyDescent="0.25">
      <c r="D1196" s="13" t="e">
        <f>(IF(#REF!=$E$1107,E1197,IF(#REF!=$F$1107,F1197,IF(#REF!=$G$1107,G1197,IF(#REF!=$H$1107,H1197,IF(#REF!=$I$1107,I1197,IF(#REF!=$J$1107,J1197,IF(#REF!=$K$1107,K1197,IF(#REF!=$L$1107,L1197,IF(#REF!=$M$1107,M1197,IF(#REF!=$N$1107,N1197,IF(#REF!=$O$1107,O1197,IF(#REF!=$P$1107,P1197,IF(#REF!=$Q$1107,Q1197,IF(#REF!=$R$1107,R1197,IF(#REF!=$S$1107,S1197,IF(#REF!=$T$1107,T1197,IF(#REF!=$U$1107,U1197,IF(#REF!=$V$1107,V1197,IF(#REF!=$W$1107,W1197,IF(#REF!=$X$1107,X1197,IF(#REF!=$Y$1107,Y1197,IF(#REF!=$Z$1107,Z1197,IF(#REF!=$AA$1107,AA1197,IF(#REF!=$AB$1107,AB1197,IF(#REF!=$AC$1107,AC1197,IF(#REF!=$AD$1107,AD1197,IF(#REF!=$AE$1107,AE1197,IF(#REF!=$AF$1107,AF1197,IF(#REF!=$AG$1107,AG1197,IF(#REF!=$AH$1107,AH1197,IF(#REF!=$AI$1107,AI1197,IF(#REF!=$AJ$1107,AJ1197,IF(#REF!=$AK$1107,AK1197,))))))))))))))))))))))))))))))))))</f>
        <v>#REF!</v>
      </c>
      <c r="E1196" s="10"/>
      <c r="F1196" s="12" t="s">
        <v>242</v>
      </c>
      <c r="G1196" s="10"/>
      <c r="H1196" s="10"/>
      <c r="I1196" s="10"/>
      <c r="J1196" s="10"/>
      <c r="K1196" s="10"/>
      <c r="L1196" s="12" t="s">
        <v>1254</v>
      </c>
      <c r="M1196" s="10"/>
      <c r="N1196" s="10"/>
      <c r="O1196" s="10"/>
      <c r="P1196" s="10"/>
      <c r="Q1196" s="10"/>
      <c r="R1196" s="10"/>
      <c r="S1196" s="10"/>
      <c r="T1196" s="12" t="s">
        <v>1255</v>
      </c>
      <c r="U1196" s="10"/>
      <c r="V1196" s="10"/>
      <c r="W1196" s="10"/>
      <c r="X1196" s="10"/>
      <c r="Y1196" s="10"/>
      <c r="Z1196" s="10"/>
      <c r="AA1196" s="10"/>
      <c r="AB1196" s="10"/>
      <c r="AC1196" s="10"/>
      <c r="AD1196" s="10"/>
      <c r="AE1196" s="10"/>
      <c r="AF1196" s="10"/>
      <c r="AG1196" s="10"/>
      <c r="AH1196" s="10"/>
      <c r="AI1196" s="10"/>
      <c r="AJ1196" s="10"/>
    </row>
    <row r="1197" spans="4:36" x14ac:dyDescent="0.25">
      <c r="D1197" s="13" t="e">
        <f>(IF(#REF!=$E$1107,E1198,IF(#REF!=$F$1107,F1198,IF(#REF!=$G$1107,G1198,IF(#REF!=$H$1107,H1198,IF(#REF!=$I$1107,I1198,IF(#REF!=$J$1107,J1198,IF(#REF!=$K$1107,K1198,IF(#REF!=$L$1107,L1198,IF(#REF!=$M$1107,M1198,IF(#REF!=$N$1107,N1198,IF(#REF!=$O$1107,O1198,IF(#REF!=$P$1107,P1198,IF(#REF!=$Q$1107,Q1198,IF(#REF!=$R$1107,R1198,IF(#REF!=$S$1107,S1198,IF(#REF!=$T$1107,T1198,IF(#REF!=$U$1107,U1198,IF(#REF!=$V$1107,V1198,IF(#REF!=$W$1107,W1198,IF(#REF!=$X$1107,X1198,IF(#REF!=$Y$1107,Y1198,IF(#REF!=$Z$1107,Z1198,IF(#REF!=$AA$1107,AA1198,IF(#REF!=$AB$1107,AB1198,IF(#REF!=$AC$1107,AC1198,IF(#REF!=$AD$1107,AD1198,IF(#REF!=$AE$1107,AE1198,IF(#REF!=$AF$1107,AF1198,IF(#REF!=$AG$1107,AG1198,IF(#REF!=$AH$1107,AH1198,IF(#REF!=$AI$1107,AI1198,IF(#REF!=$AJ$1107,AJ1198,IF(#REF!=$AK$1107,AK1198,))))))))))))))))))))))))))))))))))</f>
        <v>#REF!</v>
      </c>
      <c r="E1197" s="10"/>
      <c r="F1197" s="12" t="s">
        <v>273</v>
      </c>
      <c r="G1197" s="10"/>
      <c r="H1197" s="10"/>
      <c r="I1197" s="10"/>
      <c r="J1197" s="10"/>
      <c r="K1197" s="10"/>
      <c r="L1197" s="12" t="s">
        <v>1257</v>
      </c>
      <c r="M1197" s="10"/>
      <c r="N1197" s="10"/>
      <c r="O1197" s="10"/>
      <c r="P1197" s="10"/>
      <c r="Q1197" s="10"/>
      <c r="R1197" s="10"/>
      <c r="S1197" s="10"/>
      <c r="T1197" s="12" t="s">
        <v>1258</v>
      </c>
      <c r="U1197" s="10"/>
      <c r="V1197" s="10"/>
      <c r="W1197" s="10"/>
      <c r="X1197" s="10"/>
      <c r="Y1197" s="10"/>
      <c r="Z1197" s="10"/>
      <c r="AA1197" s="10"/>
      <c r="AB1197" s="10"/>
      <c r="AC1197" s="10"/>
      <c r="AD1197" s="10"/>
      <c r="AE1197" s="10"/>
      <c r="AF1197" s="10"/>
      <c r="AG1197" s="10"/>
      <c r="AH1197" s="10"/>
      <c r="AI1197" s="10"/>
      <c r="AJ1197" s="10"/>
    </row>
    <row r="1198" spans="4:36" x14ac:dyDescent="0.25">
      <c r="D1198" s="13" t="e">
        <f>(IF(#REF!=$E$1107,E1199,IF(#REF!=$F$1107,F1199,IF(#REF!=$G$1107,G1199,IF(#REF!=$H$1107,H1199,IF(#REF!=$I$1107,I1199,IF(#REF!=$J$1107,J1199,IF(#REF!=$K$1107,K1199,IF(#REF!=$L$1107,L1199,IF(#REF!=$M$1107,M1199,IF(#REF!=$N$1107,N1199,IF(#REF!=$O$1107,O1199,IF(#REF!=$P$1107,P1199,IF(#REF!=$Q$1107,Q1199,IF(#REF!=$R$1107,R1199,IF(#REF!=$S$1107,S1199,IF(#REF!=$T$1107,T1199,IF(#REF!=$U$1107,U1199,IF(#REF!=$V$1107,V1199,IF(#REF!=$W$1107,W1199,IF(#REF!=$X$1107,X1199,IF(#REF!=$Y$1107,Y1199,IF(#REF!=$Z$1107,Z1199,IF(#REF!=$AA$1107,AA1199,IF(#REF!=$AB$1107,AB1199,IF(#REF!=$AC$1107,AC1199,IF(#REF!=$AD$1107,AD1199,IF(#REF!=$AE$1107,AE1199,IF(#REF!=$AF$1107,AF1199,IF(#REF!=$AG$1107,AG1199,IF(#REF!=$AH$1107,AH1199,IF(#REF!=$AI$1107,AI1199,IF(#REF!=$AJ$1107,AJ1199,IF(#REF!=$AK$1107,AK1199,))))))))))))))))))))))))))))))))))</f>
        <v>#REF!</v>
      </c>
      <c r="E1198" s="10"/>
      <c r="F1198" s="12" t="s">
        <v>302</v>
      </c>
      <c r="G1198" s="10"/>
      <c r="H1198" s="10"/>
      <c r="I1198" s="10"/>
      <c r="J1198" s="10"/>
      <c r="K1198" s="10"/>
      <c r="L1198" s="12" t="s">
        <v>1260</v>
      </c>
      <c r="M1198" s="10"/>
      <c r="N1198" s="10"/>
      <c r="O1198" s="10"/>
      <c r="P1198" s="10"/>
      <c r="Q1198" s="10"/>
      <c r="R1198" s="10"/>
      <c r="S1198" s="10"/>
      <c r="T1198" s="12" t="s">
        <v>1261</v>
      </c>
      <c r="U1198" s="10"/>
      <c r="V1198" s="10"/>
      <c r="W1198" s="10"/>
      <c r="X1198" s="10"/>
      <c r="Y1198" s="10"/>
      <c r="Z1198" s="10"/>
      <c r="AA1198" s="10"/>
      <c r="AB1198" s="10"/>
      <c r="AC1198" s="10"/>
      <c r="AD1198" s="10"/>
      <c r="AE1198" s="10"/>
      <c r="AF1198" s="10"/>
      <c r="AG1198" s="10"/>
      <c r="AH1198" s="10"/>
      <c r="AI1198" s="10"/>
      <c r="AJ1198" s="10"/>
    </row>
    <row r="1199" spans="4:36" x14ac:dyDescent="0.25">
      <c r="D1199" s="13" t="e">
        <f>(IF(#REF!=$E$1107,E1200,IF(#REF!=$F$1107,F1200,IF(#REF!=$G$1107,G1200,IF(#REF!=$H$1107,H1200,IF(#REF!=$I$1107,I1200,IF(#REF!=$J$1107,J1200,IF(#REF!=$K$1107,K1200,IF(#REF!=$L$1107,L1200,IF(#REF!=$M$1107,M1200,IF(#REF!=$N$1107,N1200,IF(#REF!=$O$1107,O1200,IF(#REF!=$P$1107,P1200,IF(#REF!=$Q$1107,Q1200,IF(#REF!=$R$1107,R1200,IF(#REF!=$S$1107,S1200,IF(#REF!=$T$1107,T1200,IF(#REF!=$U$1107,U1200,IF(#REF!=$V$1107,V1200,IF(#REF!=$W$1107,W1200,IF(#REF!=$X$1107,X1200,IF(#REF!=$Y$1107,Y1200,IF(#REF!=$Z$1107,Z1200,IF(#REF!=$AA$1107,AA1200,IF(#REF!=$AB$1107,AB1200,IF(#REF!=$AC$1107,AC1200,IF(#REF!=$AD$1107,AD1200,IF(#REF!=$AE$1107,AE1200,IF(#REF!=$AF$1107,AF1200,IF(#REF!=$AG$1107,AG1200,IF(#REF!=$AH$1107,AH1200,IF(#REF!=$AI$1107,AI1200,IF(#REF!=$AJ$1107,AJ1200,IF(#REF!=$AK$1107,AK1200,))))))))))))))))))))))))))))))))))</f>
        <v>#REF!</v>
      </c>
      <c r="E1199" s="10"/>
      <c r="F1199" s="12" t="s">
        <v>330</v>
      </c>
      <c r="G1199" s="10"/>
      <c r="H1199" s="10"/>
      <c r="I1199" s="10"/>
      <c r="J1199" s="10"/>
      <c r="K1199" s="10"/>
      <c r="L1199" s="12" t="s">
        <v>1263</v>
      </c>
      <c r="M1199" s="10"/>
      <c r="N1199" s="10"/>
      <c r="O1199" s="10"/>
      <c r="P1199" s="10"/>
      <c r="Q1199" s="10"/>
      <c r="R1199" s="10"/>
      <c r="S1199" s="10"/>
      <c r="T1199" s="12" t="s">
        <v>1264</v>
      </c>
      <c r="U1199" s="10"/>
      <c r="V1199" s="10"/>
      <c r="W1199" s="10"/>
      <c r="X1199" s="10"/>
      <c r="Y1199" s="10"/>
      <c r="Z1199" s="10"/>
      <c r="AA1199" s="10"/>
      <c r="AB1199" s="10"/>
      <c r="AC1199" s="10"/>
      <c r="AD1199" s="10"/>
      <c r="AE1199" s="10"/>
      <c r="AF1199" s="10"/>
      <c r="AG1199" s="10"/>
      <c r="AH1199" s="10"/>
      <c r="AI1199" s="10"/>
      <c r="AJ1199" s="10"/>
    </row>
    <row r="1200" spans="4:36" x14ac:dyDescent="0.25">
      <c r="D1200" s="13" t="e">
        <f>(IF(#REF!=$E$1107,E1201,IF(#REF!=$F$1107,F1201,IF(#REF!=$G$1107,G1201,IF(#REF!=$H$1107,H1201,IF(#REF!=$I$1107,I1201,IF(#REF!=$J$1107,J1201,IF(#REF!=$K$1107,K1201,IF(#REF!=$L$1107,L1201,IF(#REF!=$M$1107,M1201,IF(#REF!=$N$1107,N1201,IF(#REF!=$O$1107,O1201,IF(#REF!=$P$1107,P1201,IF(#REF!=$Q$1107,Q1201,IF(#REF!=$R$1107,R1201,IF(#REF!=$S$1107,S1201,IF(#REF!=$T$1107,T1201,IF(#REF!=$U$1107,U1201,IF(#REF!=$V$1107,V1201,IF(#REF!=$W$1107,W1201,IF(#REF!=$X$1107,X1201,IF(#REF!=$Y$1107,Y1201,IF(#REF!=$Z$1107,Z1201,IF(#REF!=$AA$1107,AA1201,IF(#REF!=$AB$1107,AB1201,IF(#REF!=$AC$1107,AC1201,IF(#REF!=$AD$1107,AD1201,IF(#REF!=$AE$1107,AE1201,IF(#REF!=$AF$1107,AF1201,IF(#REF!=$AG$1107,AG1201,IF(#REF!=$AH$1107,AH1201,IF(#REF!=$AI$1107,AI1201,IF(#REF!=$AJ$1107,AJ1201,IF(#REF!=$AK$1107,AK1201,))))))))))))))))))))))))))))))))))</f>
        <v>#REF!</v>
      </c>
      <c r="E1200" s="10"/>
      <c r="F1200" s="12" t="s">
        <v>357</v>
      </c>
      <c r="G1200" s="10"/>
      <c r="H1200" s="10"/>
      <c r="I1200" s="10"/>
      <c r="J1200" s="10"/>
      <c r="K1200" s="10"/>
      <c r="L1200" s="12" t="s">
        <v>1266</v>
      </c>
      <c r="M1200" s="10"/>
      <c r="N1200" s="10"/>
      <c r="O1200" s="10"/>
      <c r="P1200" s="10"/>
      <c r="Q1200" s="10"/>
      <c r="R1200" s="10"/>
      <c r="S1200" s="10"/>
      <c r="T1200" s="12" t="s">
        <v>1267</v>
      </c>
      <c r="U1200" s="10"/>
      <c r="V1200" s="10"/>
      <c r="W1200" s="10"/>
      <c r="X1200" s="10"/>
      <c r="Y1200" s="10"/>
      <c r="Z1200" s="10"/>
      <c r="AA1200" s="10"/>
      <c r="AB1200" s="10"/>
      <c r="AC1200" s="10"/>
      <c r="AD1200" s="10"/>
      <c r="AE1200" s="10"/>
      <c r="AF1200" s="10"/>
      <c r="AG1200" s="10"/>
      <c r="AH1200" s="10"/>
      <c r="AI1200" s="10"/>
      <c r="AJ1200" s="10"/>
    </row>
    <row r="1201" spans="4:36" x14ac:dyDescent="0.25">
      <c r="D1201" s="13" t="e">
        <f>(IF(#REF!=$E$1107,E1202,IF(#REF!=$F$1107,F1202,IF(#REF!=$G$1107,G1202,IF(#REF!=$H$1107,H1202,IF(#REF!=$I$1107,I1202,IF(#REF!=$J$1107,J1202,IF(#REF!=$K$1107,K1202,IF(#REF!=$L$1107,L1202,IF(#REF!=$M$1107,M1202,IF(#REF!=$N$1107,N1202,IF(#REF!=$O$1107,O1202,IF(#REF!=$P$1107,P1202,IF(#REF!=$Q$1107,Q1202,IF(#REF!=$R$1107,R1202,IF(#REF!=$S$1107,S1202,IF(#REF!=$T$1107,T1202,IF(#REF!=$U$1107,U1202,IF(#REF!=$V$1107,V1202,IF(#REF!=$W$1107,W1202,IF(#REF!=$X$1107,X1202,IF(#REF!=$Y$1107,Y1202,IF(#REF!=$Z$1107,Z1202,IF(#REF!=$AA$1107,AA1202,IF(#REF!=$AB$1107,AB1202,IF(#REF!=$AC$1107,AC1202,IF(#REF!=$AD$1107,AD1202,IF(#REF!=$AE$1107,AE1202,IF(#REF!=$AF$1107,AF1202,IF(#REF!=$AG$1107,AG1202,IF(#REF!=$AH$1107,AH1202,IF(#REF!=$AI$1107,AI1202,IF(#REF!=$AJ$1107,AJ1202,IF(#REF!=$AK$1107,AK1202,))))))))))))))))))))))))))))))))))</f>
        <v>#REF!</v>
      </c>
      <c r="E1201" s="10"/>
      <c r="F1201" s="12" t="s">
        <v>384</v>
      </c>
      <c r="G1201" s="10"/>
      <c r="H1201" s="10"/>
      <c r="I1201" s="10"/>
      <c r="J1201" s="10"/>
      <c r="K1201" s="10"/>
      <c r="L1201" s="12" t="s">
        <v>1269</v>
      </c>
      <c r="M1201" s="10"/>
      <c r="N1201" s="10"/>
      <c r="O1201" s="10"/>
      <c r="P1201" s="10"/>
      <c r="Q1201" s="10"/>
      <c r="R1201" s="10"/>
      <c r="S1201" s="10"/>
      <c r="T1201" s="12" t="s">
        <v>1270</v>
      </c>
      <c r="U1201" s="10"/>
      <c r="V1201" s="10"/>
      <c r="W1201" s="10"/>
      <c r="X1201" s="10"/>
      <c r="Y1201" s="10"/>
      <c r="Z1201" s="10"/>
      <c r="AA1201" s="10"/>
      <c r="AB1201" s="10"/>
      <c r="AC1201" s="10"/>
      <c r="AD1201" s="10"/>
      <c r="AE1201" s="10"/>
      <c r="AF1201" s="10"/>
      <c r="AG1201" s="10"/>
      <c r="AH1201" s="10"/>
      <c r="AI1201" s="10"/>
      <c r="AJ1201" s="10"/>
    </row>
    <row r="1202" spans="4:36" x14ac:dyDescent="0.25">
      <c r="D1202" s="13" t="e">
        <f>(IF(#REF!=$E$1107,E1203,IF(#REF!=$F$1107,F1203,IF(#REF!=$G$1107,G1203,IF(#REF!=$H$1107,H1203,IF(#REF!=$I$1107,I1203,IF(#REF!=$J$1107,J1203,IF(#REF!=$K$1107,K1203,IF(#REF!=$L$1107,L1203,IF(#REF!=$M$1107,M1203,IF(#REF!=$N$1107,N1203,IF(#REF!=$O$1107,O1203,IF(#REF!=$P$1107,P1203,IF(#REF!=$Q$1107,Q1203,IF(#REF!=$R$1107,R1203,IF(#REF!=$S$1107,S1203,IF(#REF!=$T$1107,T1203,IF(#REF!=$U$1107,U1203,IF(#REF!=$V$1107,V1203,IF(#REF!=$W$1107,W1203,IF(#REF!=$X$1107,X1203,IF(#REF!=$Y$1107,Y1203,IF(#REF!=$Z$1107,Z1203,IF(#REF!=$AA$1107,AA1203,IF(#REF!=$AB$1107,AB1203,IF(#REF!=$AC$1107,AC1203,IF(#REF!=$AD$1107,AD1203,IF(#REF!=$AE$1107,AE1203,IF(#REF!=$AF$1107,AF1203,IF(#REF!=$AG$1107,AG1203,IF(#REF!=$AH$1107,AH1203,IF(#REF!=$AI$1107,AI1203,IF(#REF!=$AJ$1107,AJ1203,IF(#REF!=$AK$1107,AK1203,))))))))))))))))))))))))))))))))))</f>
        <v>#REF!</v>
      </c>
      <c r="E1202" s="10"/>
      <c r="F1202" s="12" t="s">
        <v>411</v>
      </c>
      <c r="G1202" s="10"/>
      <c r="H1202" s="10"/>
      <c r="I1202" s="10"/>
      <c r="J1202" s="10"/>
      <c r="K1202" s="10"/>
      <c r="L1202" s="12" t="s">
        <v>1272</v>
      </c>
      <c r="M1202" s="10"/>
      <c r="N1202" s="10"/>
      <c r="O1202" s="10"/>
      <c r="P1202" s="10"/>
      <c r="Q1202" s="10"/>
      <c r="R1202" s="10"/>
      <c r="S1202" s="10"/>
      <c r="T1202" s="12" t="s">
        <v>1273</v>
      </c>
      <c r="U1202" s="10"/>
      <c r="V1202" s="10"/>
      <c r="W1202" s="10"/>
      <c r="X1202" s="10"/>
      <c r="Y1202" s="10"/>
      <c r="Z1202" s="10"/>
      <c r="AA1202" s="10"/>
      <c r="AB1202" s="10"/>
      <c r="AC1202" s="10"/>
      <c r="AD1202" s="10"/>
      <c r="AE1202" s="10"/>
      <c r="AF1202" s="10"/>
      <c r="AG1202" s="10"/>
      <c r="AH1202" s="10"/>
      <c r="AI1202" s="10"/>
      <c r="AJ1202" s="10"/>
    </row>
    <row r="1203" spans="4:36" x14ac:dyDescent="0.25">
      <c r="D1203" s="13" t="e">
        <f>(IF(#REF!=$E$1107,E1204,IF(#REF!=$F$1107,F1204,IF(#REF!=$G$1107,G1204,IF(#REF!=$H$1107,H1204,IF(#REF!=$I$1107,I1204,IF(#REF!=$J$1107,J1204,IF(#REF!=$K$1107,K1204,IF(#REF!=$L$1107,L1204,IF(#REF!=$M$1107,M1204,IF(#REF!=$N$1107,N1204,IF(#REF!=$O$1107,O1204,IF(#REF!=$P$1107,P1204,IF(#REF!=$Q$1107,Q1204,IF(#REF!=$R$1107,R1204,IF(#REF!=$S$1107,S1204,IF(#REF!=$T$1107,T1204,IF(#REF!=$U$1107,U1204,IF(#REF!=$V$1107,V1204,IF(#REF!=$W$1107,W1204,IF(#REF!=$X$1107,X1204,IF(#REF!=$Y$1107,Y1204,IF(#REF!=$Z$1107,Z1204,IF(#REF!=$AA$1107,AA1204,IF(#REF!=$AB$1107,AB1204,IF(#REF!=$AC$1107,AC1204,IF(#REF!=$AD$1107,AD1204,IF(#REF!=$AE$1107,AE1204,IF(#REF!=$AF$1107,AF1204,IF(#REF!=$AG$1107,AG1204,IF(#REF!=$AH$1107,AH1204,IF(#REF!=$AI$1107,AI1204,IF(#REF!=$AJ$1107,AJ1204,IF(#REF!=$AK$1107,AK1204,))))))))))))))))))))))))))))))))))</f>
        <v>#REF!</v>
      </c>
      <c r="E1203" s="10"/>
      <c r="F1203" s="12" t="s">
        <v>437</v>
      </c>
      <c r="G1203" s="10"/>
      <c r="H1203" s="10"/>
      <c r="I1203" s="10"/>
      <c r="J1203" s="10"/>
      <c r="K1203" s="10"/>
      <c r="L1203" s="12" t="s">
        <v>1275</v>
      </c>
      <c r="M1203" s="10"/>
      <c r="N1203" s="10"/>
      <c r="O1203" s="10"/>
      <c r="P1203" s="10"/>
      <c r="Q1203" s="10"/>
      <c r="R1203" s="10"/>
      <c r="S1203" s="10"/>
      <c r="T1203" s="12" t="s">
        <v>1276</v>
      </c>
      <c r="U1203" s="10"/>
      <c r="V1203" s="10"/>
      <c r="W1203" s="10"/>
      <c r="X1203" s="10"/>
      <c r="Y1203" s="10"/>
      <c r="Z1203" s="10"/>
      <c r="AA1203" s="10"/>
      <c r="AB1203" s="10"/>
      <c r="AC1203" s="10"/>
      <c r="AD1203" s="10"/>
      <c r="AE1203" s="10"/>
      <c r="AF1203" s="10"/>
      <c r="AG1203" s="10"/>
      <c r="AH1203" s="10"/>
      <c r="AI1203" s="10"/>
      <c r="AJ1203" s="10"/>
    </row>
    <row r="1204" spans="4:36" x14ac:dyDescent="0.25">
      <c r="D1204" s="13" t="e">
        <f>(IF(#REF!=$E$1107,E1205,IF(#REF!=$F$1107,F1205,IF(#REF!=$G$1107,G1205,IF(#REF!=$H$1107,H1205,IF(#REF!=$I$1107,I1205,IF(#REF!=$J$1107,J1205,IF(#REF!=$K$1107,K1205,IF(#REF!=$L$1107,L1205,IF(#REF!=$M$1107,M1205,IF(#REF!=$N$1107,N1205,IF(#REF!=$O$1107,O1205,IF(#REF!=$P$1107,P1205,IF(#REF!=$Q$1107,Q1205,IF(#REF!=$R$1107,R1205,IF(#REF!=$S$1107,S1205,IF(#REF!=$T$1107,T1205,IF(#REF!=$U$1107,U1205,IF(#REF!=$V$1107,V1205,IF(#REF!=$W$1107,W1205,IF(#REF!=$X$1107,X1205,IF(#REF!=$Y$1107,Y1205,IF(#REF!=$Z$1107,Z1205,IF(#REF!=$AA$1107,AA1205,IF(#REF!=$AB$1107,AB1205,IF(#REF!=$AC$1107,AC1205,IF(#REF!=$AD$1107,AD1205,IF(#REF!=$AE$1107,AE1205,IF(#REF!=$AF$1107,AF1205,IF(#REF!=$AG$1107,AG1205,IF(#REF!=$AH$1107,AH1205,IF(#REF!=$AI$1107,AI1205,IF(#REF!=$AJ$1107,AJ1205,IF(#REF!=$AK$1107,AK1205,))))))))))))))))))))))))))))))))))</f>
        <v>#REF!</v>
      </c>
      <c r="E1204" s="10"/>
      <c r="F1204" s="12" t="s">
        <v>463</v>
      </c>
      <c r="G1204" s="10"/>
      <c r="H1204" s="10"/>
      <c r="I1204" s="10"/>
      <c r="J1204" s="10"/>
      <c r="K1204" s="10"/>
      <c r="L1204" s="12" t="s">
        <v>1278</v>
      </c>
      <c r="M1204" s="10"/>
      <c r="N1204" s="10"/>
      <c r="O1204" s="10"/>
      <c r="P1204" s="10"/>
      <c r="Q1204" s="10"/>
      <c r="R1204" s="10"/>
      <c r="S1204" s="10"/>
      <c r="T1204" s="12" t="s">
        <v>1279</v>
      </c>
      <c r="U1204" s="10"/>
      <c r="V1204" s="10"/>
      <c r="W1204" s="10"/>
      <c r="X1204" s="10"/>
      <c r="Y1204" s="10"/>
      <c r="Z1204" s="10"/>
      <c r="AA1204" s="10"/>
      <c r="AB1204" s="10"/>
      <c r="AC1204" s="10"/>
      <c r="AD1204" s="10"/>
      <c r="AE1204" s="10"/>
      <c r="AF1204" s="10"/>
      <c r="AG1204" s="10"/>
      <c r="AH1204" s="10"/>
      <c r="AI1204" s="10"/>
      <c r="AJ1204" s="10"/>
    </row>
    <row r="1205" spans="4:36" x14ac:dyDescent="0.25">
      <c r="D1205" s="13" t="e">
        <f>(IF(#REF!=$E$1107,E1206,IF(#REF!=$F$1107,F1206,IF(#REF!=$G$1107,G1206,IF(#REF!=$H$1107,H1206,IF(#REF!=$I$1107,I1206,IF(#REF!=$J$1107,J1206,IF(#REF!=$K$1107,K1206,IF(#REF!=$L$1107,L1206,IF(#REF!=$M$1107,M1206,IF(#REF!=$N$1107,N1206,IF(#REF!=$O$1107,O1206,IF(#REF!=$P$1107,P1206,IF(#REF!=$Q$1107,Q1206,IF(#REF!=$R$1107,R1206,IF(#REF!=$S$1107,S1206,IF(#REF!=$T$1107,T1206,IF(#REF!=$U$1107,U1206,IF(#REF!=$V$1107,V1206,IF(#REF!=$W$1107,W1206,IF(#REF!=$X$1107,X1206,IF(#REF!=$Y$1107,Y1206,IF(#REF!=$Z$1107,Z1206,IF(#REF!=$AA$1107,AA1206,IF(#REF!=$AB$1107,AB1206,IF(#REF!=$AC$1107,AC1206,IF(#REF!=$AD$1107,AD1206,IF(#REF!=$AE$1107,AE1206,IF(#REF!=$AF$1107,AF1206,IF(#REF!=$AG$1107,AG1206,IF(#REF!=$AH$1107,AH1206,IF(#REF!=$AI$1107,AI1206,IF(#REF!=$AJ$1107,AJ1206,IF(#REF!=$AK$1107,AK1206,))))))))))))))))))))))))))))))))))</f>
        <v>#REF!</v>
      </c>
      <c r="E1205" s="10"/>
      <c r="F1205" s="12" t="s">
        <v>489</v>
      </c>
      <c r="G1205" s="10"/>
      <c r="H1205" s="10"/>
      <c r="I1205" s="10"/>
      <c r="J1205" s="10"/>
      <c r="K1205" s="10"/>
      <c r="L1205" s="12" t="s">
        <v>1281</v>
      </c>
      <c r="M1205" s="10"/>
      <c r="N1205" s="10"/>
      <c r="O1205" s="10"/>
      <c r="P1205" s="10"/>
      <c r="Q1205" s="10"/>
      <c r="R1205" s="10"/>
      <c r="S1205" s="10"/>
      <c r="T1205" s="12" t="s">
        <v>1282</v>
      </c>
      <c r="U1205" s="10"/>
      <c r="V1205" s="10"/>
      <c r="W1205" s="10"/>
      <c r="X1205" s="10"/>
      <c r="Y1205" s="10"/>
      <c r="Z1205" s="10"/>
      <c r="AA1205" s="10"/>
      <c r="AB1205" s="10"/>
      <c r="AC1205" s="10"/>
      <c r="AD1205" s="10"/>
      <c r="AE1205" s="10"/>
      <c r="AF1205" s="10"/>
      <c r="AG1205" s="10"/>
      <c r="AH1205" s="10"/>
      <c r="AI1205" s="10"/>
      <c r="AJ1205" s="10"/>
    </row>
    <row r="1206" spans="4:36" x14ac:dyDescent="0.25">
      <c r="D1206" s="13" t="e">
        <f>(IF(#REF!=$E$1107,E1207,IF(#REF!=$F$1107,F1207,IF(#REF!=$G$1107,G1207,IF(#REF!=$H$1107,H1207,IF(#REF!=$I$1107,I1207,IF(#REF!=$J$1107,J1207,IF(#REF!=$K$1107,K1207,IF(#REF!=$L$1107,L1207,IF(#REF!=$M$1107,M1207,IF(#REF!=$N$1107,N1207,IF(#REF!=$O$1107,O1207,IF(#REF!=$P$1107,P1207,IF(#REF!=$Q$1107,Q1207,IF(#REF!=$R$1107,R1207,IF(#REF!=$S$1107,S1207,IF(#REF!=$T$1107,T1207,IF(#REF!=$U$1107,U1207,IF(#REF!=$V$1107,V1207,IF(#REF!=$W$1107,W1207,IF(#REF!=$X$1107,X1207,IF(#REF!=$Y$1107,Y1207,IF(#REF!=$Z$1107,Z1207,IF(#REF!=$AA$1107,AA1207,IF(#REF!=$AB$1107,AB1207,IF(#REF!=$AC$1107,AC1207,IF(#REF!=$AD$1107,AD1207,IF(#REF!=$AE$1107,AE1207,IF(#REF!=$AF$1107,AF1207,IF(#REF!=$AG$1107,AG1207,IF(#REF!=$AH$1107,AH1207,IF(#REF!=$AI$1107,AI1207,IF(#REF!=$AJ$1107,AJ1207,IF(#REF!=$AK$1107,AK1207,))))))))))))))))))))))))))))))))))</f>
        <v>#REF!</v>
      </c>
      <c r="E1206" s="10"/>
      <c r="F1206" s="12" t="s">
        <v>515</v>
      </c>
      <c r="G1206" s="10"/>
      <c r="H1206" s="10"/>
      <c r="I1206" s="10"/>
      <c r="J1206" s="10"/>
      <c r="K1206" s="10"/>
      <c r="L1206" s="12" t="s">
        <v>1284</v>
      </c>
      <c r="M1206" s="10"/>
      <c r="N1206" s="10"/>
      <c r="O1206" s="10"/>
      <c r="P1206" s="10"/>
      <c r="Q1206" s="10"/>
      <c r="R1206" s="10"/>
      <c r="S1206" s="10"/>
      <c r="T1206" s="12" t="s">
        <v>1285</v>
      </c>
      <c r="U1206" s="10"/>
      <c r="V1206" s="10"/>
      <c r="W1206" s="10"/>
      <c r="X1206" s="10"/>
      <c r="Y1206" s="10"/>
      <c r="Z1206" s="10"/>
      <c r="AA1206" s="10"/>
      <c r="AB1206" s="10"/>
      <c r="AC1206" s="10"/>
      <c r="AD1206" s="10"/>
      <c r="AE1206" s="10"/>
      <c r="AF1206" s="10"/>
      <c r="AG1206" s="10"/>
      <c r="AH1206" s="10"/>
      <c r="AI1206" s="10"/>
      <c r="AJ1206" s="10"/>
    </row>
    <row r="1207" spans="4:36" x14ac:dyDescent="0.25">
      <c r="D1207" s="13" t="e">
        <f>(IF(#REF!=$E$1107,E1208,IF(#REF!=$F$1107,F1208,IF(#REF!=$G$1107,G1208,IF(#REF!=$H$1107,H1208,IF(#REF!=$I$1107,I1208,IF(#REF!=$J$1107,J1208,IF(#REF!=$K$1107,K1208,IF(#REF!=$L$1107,L1208,IF(#REF!=$M$1107,M1208,IF(#REF!=$N$1107,N1208,IF(#REF!=$O$1107,O1208,IF(#REF!=$P$1107,P1208,IF(#REF!=$Q$1107,Q1208,IF(#REF!=$R$1107,R1208,IF(#REF!=$S$1107,S1208,IF(#REF!=$T$1107,T1208,IF(#REF!=$U$1107,U1208,IF(#REF!=$V$1107,V1208,IF(#REF!=$W$1107,W1208,IF(#REF!=$X$1107,X1208,IF(#REF!=$Y$1107,Y1208,IF(#REF!=$Z$1107,Z1208,IF(#REF!=$AA$1107,AA1208,IF(#REF!=$AB$1107,AB1208,IF(#REF!=$AC$1107,AC1208,IF(#REF!=$AD$1107,AD1208,IF(#REF!=$AE$1107,AE1208,IF(#REF!=$AF$1107,AF1208,IF(#REF!=$AG$1107,AG1208,IF(#REF!=$AH$1107,AH1208,IF(#REF!=$AI$1107,AI1208,IF(#REF!=$AJ$1107,AJ1208,IF(#REF!=$AK$1107,AK1208,))))))))))))))))))))))))))))))))))</f>
        <v>#REF!</v>
      </c>
      <c r="E1207" s="10"/>
      <c r="F1207" s="12" t="s">
        <v>541</v>
      </c>
      <c r="G1207" s="10"/>
      <c r="H1207" s="10"/>
      <c r="I1207" s="10"/>
      <c r="J1207" s="10"/>
      <c r="K1207" s="10"/>
      <c r="L1207" s="12" t="s">
        <v>1287</v>
      </c>
      <c r="M1207" s="10"/>
      <c r="N1207" s="10"/>
      <c r="O1207" s="10"/>
      <c r="P1207" s="10"/>
      <c r="Q1207" s="10"/>
      <c r="R1207" s="10"/>
      <c r="S1207" s="10"/>
      <c r="T1207" s="12" t="s">
        <v>1288</v>
      </c>
      <c r="U1207" s="10"/>
      <c r="V1207" s="10"/>
      <c r="W1207" s="10"/>
      <c r="X1207" s="10"/>
      <c r="Y1207" s="10"/>
      <c r="Z1207" s="10"/>
      <c r="AA1207" s="10"/>
      <c r="AB1207" s="10"/>
      <c r="AC1207" s="10"/>
      <c r="AD1207" s="10"/>
      <c r="AE1207" s="10"/>
      <c r="AF1207" s="10"/>
      <c r="AG1207" s="10"/>
      <c r="AH1207" s="10"/>
      <c r="AI1207" s="10"/>
      <c r="AJ1207" s="10"/>
    </row>
    <row r="1208" spans="4:36" x14ac:dyDescent="0.25">
      <c r="D1208" s="13" t="e">
        <f>(IF(#REF!=$E$1107,E1209,IF(#REF!=$F$1107,F1209,IF(#REF!=$G$1107,G1209,IF(#REF!=$H$1107,H1209,IF(#REF!=$I$1107,I1209,IF(#REF!=$J$1107,J1209,IF(#REF!=$K$1107,K1209,IF(#REF!=$L$1107,L1209,IF(#REF!=$M$1107,M1209,IF(#REF!=$N$1107,N1209,IF(#REF!=$O$1107,O1209,IF(#REF!=$P$1107,P1209,IF(#REF!=$Q$1107,Q1209,IF(#REF!=$R$1107,R1209,IF(#REF!=$S$1107,S1209,IF(#REF!=$T$1107,T1209,IF(#REF!=$U$1107,U1209,IF(#REF!=$V$1107,V1209,IF(#REF!=$W$1107,W1209,IF(#REF!=$X$1107,X1209,IF(#REF!=$Y$1107,Y1209,IF(#REF!=$Z$1107,Z1209,IF(#REF!=$AA$1107,AA1209,IF(#REF!=$AB$1107,AB1209,IF(#REF!=$AC$1107,AC1209,IF(#REF!=$AD$1107,AD1209,IF(#REF!=$AE$1107,AE1209,IF(#REF!=$AF$1107,AF1209,IF(#REF!=$AG$1107,AG1209,IF(#REF!=$AH$1107,AH1209,IF(#REF!=$AI$1107,AI1209,IF(#REF!=$AJ$1107,AJ1209,IF(#REF!=$AK$1107,AK1209,))))))))))))))))))))))))))))))))))</f>
        <v>#REF!</v>
      </c>
      <c r="E1208" s="10"/>
      <c r="F1208" s="12" t="s">
        <v>566</v>
      </c>
      <c r="G1208" s="10"/>
      <c r="H1208" s="10"/>
      <c r="I1208" s="10"/>
      <c r="J1208" s="10"/>
      <c r="K1208" s="10"/>
      <c r="L1208" s="12" t="s">
        <v>1290</v>
      </c>
      <c r="M1208" s="10"/>
      <c r="N1208" s="10"/>
      <c r="O1208" s="10"/>
      <c r="P1208" s="10"/>
      <c r="Q1208" s="10"/>
      <c r="R1208" s="10"/>
      <c r="S1208" s="10"/>
      <c r="T1208" s="12" t="s">
        <v>1291</v>
      </c>
      <c r="U1208" s="10"/>
      <c r="V1208" s="10"/>
      <c r="W1208" s="10"/>
      <c r="X1208" s="10"/>
      <c r="Y1208" s="10"/>
      <c r="Z1208" s="10"/>
      <c r="AA1208" s="10"/>
      <c r="AB1208" s="10"/>
      <c r="AC1208" s="10"/>
      <c r="AD1208" s="10"/>
      <c r="AE1208" s="10"/>
      <c r="AF1208" s="10"/>
      <c r="AG1208" s="10"/>
      <c r="AH1208" s="10"/>
      <c r="AI1208" s="10"/>
      <c r="AJ1208" s="10"/>
    </row>
    <row r="1209" spans="4:36" x14ac:dyDescent="0.25">
      <c r="D1209" s="13" t="e">
        <f>(IF(#REF!=$E$1107,E1210,IF(#REF!=$F$1107,F1210,IF(#REF!=$G$1107,G1210,IF(#REF!=$H$1107,H1210,IF(#REF!=$I$1107,I1210,IF(#REF!=$J$1107,J1210,IF(#REF!=$K$1107,K1210,IF(#REF!=$L$1107,L1210,IF(#REF!=$M$1107,M1210,IF(#REF!=$N$1107,N1210,IF(#REF!=$O$1107,O1210,IF(#REF!=$P$1107,P1210,IF(#REF!=$Q$1107,Q1210,IF(#REF!=$R$1107,R1210,IF(#REF!=$S$1107,S1210,IF(#REF!=$T$1107,T1210,IF(#REF!=$U$1107,U1210,IF(#REF!=$V$1107,V1210,IF(#REF!=$W$1107,W1210,IF(#REF!=$X$1107,X1210,IF(#REF!=$Y$1107,Y1210,IF(#REF!=$Z$1107,Z1210,IF(#REF!=$AA$1107,AA1210,IF(#REF!=$AB$1107,AB1210,IF(#REF!=$AC$1107,AC1210,IF(#REF!=$AD$1107,AD1210,IF(#REF!=$AE$1107,AE1210,IF(#REF!=$AF$1107,AF1210,IF(#REF!=$AG$1107,AG1210,IF(#REF!=$AH$1107,AH1210,IF(#REF!=$AI$1107,AI1210,IF(#REF!=$AJ$1107,AJ1210,IF(#REF!=$AK$1107,AK1210,))))))))))))))))))))))))))))))))))</f>
        <v>#REF!</v>
      </c>
      <c r="E1209" s="10"/>
      <c r="F1209" s="12" t="s">
        <v>590</v>
      </c>
      <c r="G1209" s="10"/>
      <c r="H1209" s="10"/>
      <c r="I1209" s="10"/>
      <c r="J1209" s="10"/>
      <c r="K1209" s="10"/>
      <c r="L1209" s="12" t="s">
        <v>1293</v>
      </c>
      <c r="M1209" s="10"/>
      <c r="N1209" s="10"/>
      <c r="O1209" s="10"/>
      <c r="P1209" s="10"/>
      <c r="Q1209" s="10"/>
      <c r="R1209" s="10"/>
      <c r="S1209" s="10"/>
      <c r="T1209" s="12" t="s">
        <v>1294</v>
      </c>
      <c r="U1209" s="10"/>
      <c r="V1209" s="10"/>
      <c r="W1209" s="10"/>
      <c r="X1209" s="10"/>
      <c r="Y1209" s="10"/>
      <c r="Z1209" s="10"/>
      <c r="AA1209" s="10"/>
      <c r="AB1209" s="10"/>
      <c r="AC1209" s="10"/>
      <c r="AD1209" s="10"/>
      <c r="AE1209" s="10"/>
      <c r="AF1209" s="10"/>
      <c r="AG1209" s="10"/>
      <c r="AH1209" s="10"/>
      <c r="AI1209" s="10"/>
      <c r="AJ1209" s="10"/>
    </row>
    <row r="1210" spans="4:36" x14ac:dyDescent="0.25">
      <c r="D1210" s="13" t="e">
        <f>(IF(#REF!=$E$1107,E1211,IF(#REF!=$F$1107,F1211,IF(#REF!=$G$1107,G1211,IF(#REF!=$H$1107,H1211,IF(#REF!=$I$1107,I1211,IF(#REF!=$J$1107,J1211,IF(#REF!=$K$1107,K1211,IF(#REF!=$L$1107,L1211,IF(#REF!=$M$1107,M1211,IF(#REF!=$N$1107,N1211,IF(#REF!=$O$1107,O1211,IF(#REF!=$P$1107,P1211,IF(#REF!=$Q$1107,Q1211,IF(#REF!=$R$1107,R1211,IF(#REF!=$S$1107,S1211,IF(#REF!=$T$1107,T1211,IF(#REF!=$U$1107,U1211,IF(#REF!=$V$1107,V1211,IF(#REF!=$W$1107,W1211,IF(#REF!=$X$1107,X1211,IF(#REF!=$Y$1107,Y1211,IF(#REF!=$Z$1107,Z1211,IF(#REF!=$AA$1107,AA1211,IF(#REF!=$AB$1107,AB1211,IF(#REF!=$AC$1107,AC1211,IF(#REF!=$AD$1107,AD1211,IF(#REF!=$AE$1107,AE1211,IF(#REF!=$AF$1107,AF1211,IF(#REF!=$AG$1107,AG1211,IF(#REF!=$AH$1107,AH1211,IF(#REF!=$AI$1107,AI1211,IF(#REF!=$AJ$1107,AJ1211,IF(#REF!=$AK$1107,AK1211,))))))))))))))))))))))))))))))))))</f>
        <v>#REF!</v>
      </c>
      <c r="E1210" s="10"/>
      <c r="F1210" s="12" t="s">
        <v>613</v>
      </c>
      <c r="G1210" s="10"/>
      <c r="H1210" s="10"/>
      <c r="I1210" s="10"/>
      <c r="J1210" s="10"/>
      <c r="K1210" s="10"/>
      <c r="L1210" s="12" t="s">
        <v>1296</v>
      </c>
      <c r="M1210" s="10"/>
      <c r="N1210" s="10"/>
      <c r="O1210" s="10"/>
      <c r="P1210" s="10"/>
      <c r="Q1210" s="10"/>
      <c r="R1210" s="10"/>
      <c r="S1210" s="10"/>
      <c r="T1210" s="12" t="s">
        <v>1297</v>
      </c>
      <c r="U1210" s="10"/>
      <c r="V1210" s="10"/>
      <c r="W1210" s="10"/>
      <c r="X1210" s="10"/>
      <c r="Y1210" s="10"/>
      <c r="Z1210" s="10"/>
      <c r="AA1210" s="10"/>
      <c r="AB1210" s="10"/>
      <c r="AC1210" s="10"/>
      <c r="AD1210" s="10"/>
      <c r="AE1210" s="10"/>
      <c r="AF1210" s="10"/>
      <c r="AG1210" s="10"/>
      <c r="AH1210" s="10"/>
      <c r="AI1210" s="10"/>
      <c r="AJ1210" s="10"/>
    </row>
    <row r="1211" spans="4:36" x14ac:dyDescent="0.25">
      <c r="D1211" s="13" t="e">
        <f>(IF(#REF!=$E$1107,E1212,IF(#REF!=$F$1107,F1212,IF(#REF!=$G$1107,G1212,IF(#REF!=$H$1107,H1212,IF(#REF!=$I$1107,I1212,IF(#REF!=$J$1107,J1212,IF(#REF!=$K$1107,K1212,IF(#REF!=$L$1107,L1212,IF(#REF!=$M$1107,M1212,IF(#REF!=$N$1107,N1212,IF(#REF!=$O$1107,O1212,IF(#REF!=$P$1107,P1212,IF(#REF!=$Q$1107,Q1212,IF(#REF!=$R$1107,R1212,IF(#REF!=$S$1107,S1212,IF(#REF!=$T$1107,T1212,IF(#REF!=$U$1107,U1212,IF(#REF!=$V$1107,V1212,IF(#REF!=$W$1107,W1212,IF(#REF!=$X$1107,X1212,IF(#REF!=$Y$1107,Y1212,IF(#REF!=$Z$1107,Z1212,IF(#REF!=$AA$1107,AA1212,IF(#REF!=$AB$1107,AB1212,IF(#REF!=$AC$1107,AC1212,IF(#REF!=$AD$1107,AD1212,IF(#REF!=$AE$1107,AE1212,IF(#REF!=$AF$1107,AF1212,IF(#REF!=$AG$1107,AG1212,IF(#REF!=$AH$1107,AH1212,IF(#REF!=$AI$1107,AI1212,IF(#REF!=$AJ$1107,AJ1212,IF(#REF!=$AK$1107,AK1212,))))))))))))))))))))))))))))))))))</f>
        <v>#REF!</v>
      </c>
      <c r="E1211" s="10"/>
      <c r="F1211" s="12" t="s">
        <v>635</v>
      </c>
      <c r="G1211" s="10"/>
      <c r="H1211" s="10"/>
      <c r="I1211" s="10"/>
      <c r="J1211" s="10"/>
      <c r="K1211" s="10"/>
      <c r="L1211" s="12" t="s">
        <v>1299</v>
      </c>
      <c r="M1211" s="10"/>
      <c r="N1211" s="10"/>
      <c r="O1211" s="10"/>
      <c r="P1211" s="10"/>
      <c r="Q1211" s="10"/>
      <c r="R1211" s="10"/>
      <c r="S1211" s="10"/>
      <c r="T1211" s="12" t="s">
        <v>1300</v>
      </c>
      <c r="U1211" s="10"/>
      <c r="V1211" s="10"/>
      <c r="W1211" s="10"/>
      <c r="X1211" s="10"/>
      <c r="Y1211" s="10"/>
      <c r="Z1211" s="10"/>
      <c r="AA1211" s="10"/>
      <c r="AB1211" s="10"/>
      <c r="AC1211" s="10"/>
      <c r="AD1211" s="10"/>
      <c r="AE1211" s="10"/>
      <c r="AF1211" s="10"/>
      <c r="AG1211" s="10"/>
      <c r="AH1211" s="10"/>
      <c r="AI1211" s="10"/>
      <c r="AJ1211" s="10"/>
    </row>
    <row r="1212" spans="4:36" x14ac:dyDescent="0.25">
      <c r="D1212" s="13" t="e">
        <f>(IF(#REF!=$E$1107,E1213,IF(#REF!=$F$1107,F1213,IF(#REF!=$G$1107,G1213,IF(#REF!=$H$1107,H1213,IF(#REF!=$I$1107,I1213,IF(#REF!=$J$1107,J1213,IF(#REF!=$K$1107,K1213,IF(#REF!=$L$1107,L1213,IF(#REF!=$M$1107,M1213,IF(#REF!=$N$1107,N1213,IF(#REF!=$O$1107,O1213,IF(#REF!=$P$1107,P1213,IF(#REF!=$Q$1107,Q1213,IF(#REF!=$R$1107,R1213,IF(#REF!=$S$1107,S1213,IF(#REF!=$T$1107,T1213,IF(#REF!=$U$1107,U1213,IF(#REF!=$V$1107,V1213,IF(#REF!=$W$1107,W1213,IF(#REF!=$X$1107,X1213,IF(#REF!=$Y$1107,Y1213,IF(#REF!=$Z$1107,Z1213,IF(#REF!=$AA$1107,AA1213,IF(#REF!=$AB$1107,AB1213,IF(#REF!=$AC$1107,AC1213,IF(#REF!=$AD$1107,AD1213,IF(#REF!=$AE$1107,AE1213,IF(#REF!=$AF$1107,AF1213,IF(#REF!=$AG$1107,AG1213,IF(#REF!=$AH$1107,AH1213,IF(#REF!=$AI$1107,AI1213,IF(#REF!=$AJ$1107,AJ1213,IF(#REF!=$AK$1107,AK1213,))))))))))))))))))))))))))))))))))</f>
        <v>#REF!</v>
      </c>
      <c r="E1212" s="10"/>
      <c r="F1212" s="12" t="s">
        <v>656</v>
      </c>
      <c r="G1212" s="10"/>
      <c r="H1212" s="10"/>
      <c r="I1212" s="10"/>
      <c r="J1212" s="10"/>
      <c r="K1212" s="10"/>
      <c r="L1212" s="12" t="s">
        <v>1302</v>
      </c>
      <c r="M1212" s="10"/>
      <c r="N1212" s="10"/>
      <c r="O1212" s="10"/>
      <c r="P1212" s="10"/>
      <c r="Q1212" s="10"/>
      <c r="R1212" s="10"/>
      <c r="S1212" s="10"/>
      <c r="T1212" s="12" t="s">
        <v>1303</v>
      </c>
      <c r="U1212" s="10"/>
      <c r="V1212" s="10"/>
      <c r="W1212" s="10"/>
      <c r="X1212" s="10"/>
      <c r="Y1212" s="10"/>
      <c r="Z1212" s="10"/>
      <c r="AA1212" s="10"/>
      <c r="AB1212" s="10"/>
      <c r="AC1212" s="10"/>
      <c r="AD1212" s="10"/>
      <c r="AE1212" s="10"/>
      <c r="AF1212" s="10"/>
      <c r="AG1212" s="10"/>
      <c r="AH1212" s="10"/>
      <c r="AI1212" s="10"/>
      <c r="AJ1212" s="10"/>
    </row>
    <row r="1213" spans="4:36" x14ac:dyDescent="0.25">
      <c r="D1213" s="13" t="e">
        <f>(IF(#REF!=$E$1107,E1214,IF(#REF!=$F$1107,F1214,IF(#REF!=$G$1107,G1214,IF(#REF!=$H$1107,H1214,IF(#REF!=$I$1107,I1214,IF(#REF!=$J$1107,J1214,IF(#REF!=$K$1107,K1214,IF(#REF!=$L$1107,L1214,IF(#REF!=$M$1107,M1214,IF(#REF!=$N$1107,N1214,IF(#REF!=$O$1107,O1214,IF(#REF!=$P$1107,P1214,IF(#REF!=$Q$1107,Q1214,IF(#REF!=$R$1107,R1214,IF(#REF!=$S$1107,S1214,IF(#REF!=$T$1107,T1214,IF(#REF!=$U$1107,U1214,IF(#REF!=$V$1107,V1214,IF(#REF!=$W$1107,W1214,IF(#REF!=$X$1107,X1214,IF(#REF!=$Y$1107,Y1214,IF(#REF!=$Z$1107,Z1214,IF(#REF!=$AA$1107,AA1214,IF(#REF!=$AB$1107,AB1214,IF(#REF!=$AC$1107,AC1214,IF(#REF!=$AD$1107,AD1214,IF(#REF!=$AE$1107,AE1214,IF(#REF!=$AF$1107,AF1214,IF(#REF!=$AG$1107,AG1214,IF(#REF!=$AH$1107,AH1214,IF(#REF!=$AI$1107,AI1214,IF(#REF!=$AJ$1107,AJ1214,IF(#REF!=$AK$1107,AK1214,))))))))))))))))))))))))))))))))))</f>
        <v>#REF!</v>
      </c>
      <c r="E1213" s="10"/>
      <c r="F1213" s="12" t="s">
        <v>677</v>
      </c>
      <c r="G1213" s="10"/>
      <c r="H1213" s="10"/>
      <c r="I1213" s="10"/>
      <c r="J1213" s="10"/>
      <c r="K1213" s="10"/>
      <c r="L1213" s="12" t="s">
        <v>1305</v>
      </c>
      <c r="M1213" s="10"/>
      <c r="N1213" s="10"/>
      <c r="O1213" s="10"/>
      <c r="P1213" s="10"/>
      <c r="Q1213" s="10"/>
      <c r="R1213" s="10"/>
      <c r="S1213" s="10"/>
      <c r="T1213" s="12" t="s">
        <v>1306</v>
      </c>
      <c r="U1213" s="10"/>
      <c r="V1213" s="10"/>
      <c r="W1213" s="10"/>
      <c r="X1213" s="10"/>
      <c r="Y1213" s="10"/>
      <c r="Z1213" s="10"/>
      <c r="AA1213" s="10"/>
      <c r="AB1213" s="10"/>
      <c r="AC1213" s="10"/>
      <c r="AD1213" s="10"/>
      <c r="AE1213" s="10"/>
      <c r="AF1213" s="10"/>
      <c r="AG1213" s="10"/>
      <c r="AH1213" s="10"/>
      <c r="AI1213" s="10"/>
      <c r="AJ1213" s="10"/>
    </row>
    <row r="1214" spans="4:36" x14ac:dyDescent="0.25">
      <c r="D1214" s="13" t="e">
        <f>(IF(#REF!=$E$1107,E1215,IF(#REF!=$F$1107,F1215,IF(#REF!=$G$1107,G1215,IF(#REF!=$H$1107,H1215,IF(#REF!=$I$1107,I1215,IF(#REF!=$J$1107,J1215,IF(#REF!=$K$1107,K1215,IF(#REF!=$L$1107,L1215,IF(#REF!=$M$1107,M1215,IF(#REF!=$N$1107,N1215,IF(#REF!=$O$1107,O1215,IF(#REF!=$P$1107,P1215,IF(#REF!=$Q$1107,Q1215,IF(#REF!=$R$1107,R1215,IF(#REF!=$S$1107,S1215,IF(#REF!=$T$1107,T1215,IF(#REF!=$U$1107,U1215,IF(#REF!=$V$1107,V1215,IF(#REF!=$W$1107,W1215,IF(#REF!=$X$1107,X1215,IF(#REF!=$Y$1107,Y1215,IF(#REF!=$Z$1107,Z1215,IF(#REF!=$AA$1107,AA1215,IF(#REF!=$AB$1107,AB1215,IF(#REF!=$AC$1107,AC1215,IF(#REF!=$AD$1107,AD1215,IF(#REF!=$AE$1107,AE1215,IF(#REF!=$AF$1107,AF1215,IF(#REF!=$AG$1107,AG1215,IF(#REF!=$AH$1107,AH1215,IF(#REF!=$AI$1107,AI1215,IF(#REF!=$AJ$1107,AJ1215,IF(#REF!=$AK$1107,AK1215,))))))))))))))))))))))))))))))))))</f>
        <v>#REF!</v>
      </c>
      <c r="E1214" s="10"/>
      <c r="F1214" s="12" t="s">
        <v>699</v>
      </c>
      <c r="G1214" s="10"/>
      <c r="H1214" s="10"/>
      <c r="I1214" s="10"/>
      <c r="J1214" s="10"/>
      <c r="K1214" s="10"/>
      <c r="L1214" s="12" t="s">
        <v>1308</v>
      </c>
      <c r="M1214" s="10"/>
      <c r="N1214" s="10"/>
      <c r="O1214" s="10"/>
      <c r="P1214" s="10"/>
      <c r="Q1214" s="10"/>
      <c r="R1214" s="10"/>
      <c r="S1214" s="10"/>
      <c r="T1214" s="12" t="s">
        <v>1309</v>
      </c>
      <c r="U1214" s="10"/>
      <c r="V1214" s="10"/>
      <c r="W1214" s="10"/>
      <c r="X1214" s="10"/>
      <c r="Y1214" s="10"/>
      <c r="Z1214" s="10"/>
      <c r="AA1214" s="10"/>
      <c r="AB1214" s="10"/>
      <c r="AC1214" s="10"/>
      <c r="AD1214" s="10"/>
      <c r="AE1214" s="10"/>
      <c r="AF1214" s="10"/>
      <c r="AG1214" s="10"/>
      <c r="AH1214" s="10"/>
      <c r="AI1214" s="10"/>
      <c r="AJ1214" s="10"/>
    </row>
    <row r="1215" spans="4:36" x14ac:dyDescent="0.25">
      <c r="D1215" s="13" t="e">
        <f>(IF(#REF!=$E$1107,E1216,IF(#REF!=$F$1107,F1216,IF(#REF!=$G$1107,G1216,IF(#REF!=$H$1107,H1216,IF(#REF!=$I$1107,I1216,IF(#REF!=$J$1107,J1216,IF(#REF!=$K$1107,K1216,IF(#REF!=$L$1107,L1216,IF(#REF!=$M$1107,M1216,IF(#REF!=$N$1107,N1216,IF(#REF!=$O$1107,O1216,IF(#REF!=$P$1107,P1216,IF(#REF!=$Q$1107,Q1216,IF(#REF!=$R$1107,R1216,IF(#REF!=$S$1107,S1216,IF(#REF!=$T$1107,T1216,IF(#REF!=$U$1107,U1216,IF(#REF!=$V$1107,V1216,IF(#REF!=$W$1107,W1216,IF(#REF!=$X$1107,X1216,IF(#REF!=$Y$1107,Y1216,IF(#REF!=$Z$1107,Z1216,IF(#REF!=$AA$1107,AA1216,IF(#REF!=$AB$1107,AB1216,IF(#REF!=$AC$1107,AC1216,IF(#REF!=$AD$1107,AD1216,IF(#REF!=$AE$1107,AE1216,IF(#REF!=$AF$1107,AF1216,IF(#REF!=$AG$1107,AG1216,IF(#REF!=$AH$1107,AH1216,IF(#REF!=$AI$1107,AI1216,IF(#REF!=$AJ$1107,AJ1216,IF(#REF!=$AK$1107,AK1216,))))))))))))))))))))))))))))))))))</f>
        <v>#REF!</v>
      </c>
      <c r="E1215" s="10"/>
      <c r="F1215" s="12" t="s">
        <v>719</v>
      </c>
      <c r="G1215" s="10"/>
      <c r="H1215" s="10"/>
      <c r="I1215" s="10"/>
      <c r="J1215" s="10"/>
      <c r="K1215" s="10"/>
      <c r="L1215" s="12" t="s">
        <v>1311</v>
      </c>
      <c r="M1215" s="10"/>
      <c r="N1215" s="10"/>
      <c r="O1215" s="10"/>
      <c r="P1215" s="10"/>
      <c r="Q1215" s="10"/>
      <c r="R1215" s="10"/>
      <c r="S1215" s="10"/>
      <c r="T1215" s="12" t="s">
        <v>1312</v>
      </c>
      <c r="U1215" s="10"/>
      <c r="V1215" s="10"/>
      <c r="W1215" s="10"/>
      <c r="X1215" s="10"/>
      <c r="Y1215" s="10"/>
      <c r="Z1215" s="10"/>
      <c r="AA1215" s="10"/>
      <c r="AB1215" s="10"/>
      <c r="AC1215" s="10"/>
      <c r="AD1215" s="10"/>
      <c r="AE1215" s="10"/>
      <c r="AF1215" s="10"/>
      <c r="AG1215" s="10"/>
      <c r="AH1215" s="10"/>
      <c r="AI1215" s="10"/>
      <c r="AJ1215" s="10"/>
    </row>
    <row r="1216" spans="4:36" x14ac:dyDescent="0.25">
      <c r="D1216" s="13" t="e">
        <f>(IF(#REF!=$E$1107,E1217,IF(#REF!=$F$1107,F1217,IF(#REF!=$G$1107,G1217,IF(#REF!=$H$1107,H1217,IF(#REF!=$I$1107,I1217,IF(#REF!=$J$1107,J1217,IF(#REF!=$K$1107,K1217,IF(#REF!=$L$1107,L1217,IF(#REF!=$M$1107,M1217,IF(#REF!=$N$1107,N1217,IF(#REF!=$O$1107,O1217,IF(#REF!=$P$1107,P1217,IF(#REF!=$Q$1107,Q1217,IF(#REF!=$R$1107,R1217,IF(#REF!=$S$1107,S1217,IF(#REF!=$T$1107,T1217,IF(#REF!=$U$1107,U1217,IF(#REF!=$V$1107,V1217,IF(#REF!=$W$1107,W1217,IF(#REF!=$X$1107,X1217,IF(#REF!=$Y$1107,Y1217,IF(#REF!=$Z$1107,Z1217,IF(#REF!=$AA$1107,AA1217,IF(#REF!=$AB$1107,AB1217,IF(#REF!=$AC$1107,AC1217,IF(#REF!=$AD$1107,AD1217,IF(#REF!=$AE$1107,AE1217,IF(#REF!=$AF$1107,AF1217,IF(#REF!=$AG$1107,AG1217,IF(#REF!=$AH$1107,AH1217,IF(#REF!=$AI$1107,AI1217,IF(#REF!=$AJ$1107,AJ1217,IF(#REF!=$AK$1107,AK1217,))))))))))))))))))))))))))))))))))</f>
        <v>#REF!</v>
      </c>
      <c r="E1216" s="10"/>
      <c r="F1216" s="12" t="s">
        <v>739</v>
      </c>
      <c r="G1216" s="10"/>
      <c r="H1216" s="10"/>
      <c r="I1216" s="10"/>
      <c r="J1216" s="10"/>
      <c r="K1216" s="10"/>
      <c r="L1216" s="12" t="s">
        <v>1314</v>
      </c>
      <c r="M1216" s="10"/>
      <c r="N1216" s="10"/>
      <c r="O1216" s="10"/>
      <c r="P1216" s="10"/>
      <c r="Q1216" s="10"/>
      <c r="R1216" s="10"/>
      <c r="S1216" s="10"/>
      <c r="T1216" s="12" t="s">
        <v>1315</v>
      </c>
      <c r="U1216" s="10"/>
      <c r="V1216" s="10"/>
      <c r="W1216" s="10"/>
      <c r="X1216" s="10"/>
      <c r="Y1216" s="10"/>
      <c r="Z1216" s="10"/>
      <c r="AA1216" s="10"/>
      <c r="AB1216" s="10"/>
      <c r="AC1216" s="10"/>
      <c r="AD1216" s="10"/>
      <c r="AE1216" s="10"/>
      <c r="AF1216" s="10"/>
      <c r="AG1216" s="10"/>
      <c r="AH1216" s="10"/>
      <c r="AI1216" s="10"/>
      <c r="AJ1216" s="10"/>
    </row>
    <row r="1217" spans="4:36" x14ac:dyDescent="0.25">
      <c r="D1217" s="13" t="e">
        <f>(IF(#REF!=$E$1107,E1218,IF(#REF!=$F$1107,F1218,IF(#REF!=$G$1107,G1218,IF(#REF!=$H$1107,H1218,IF(#REF!=$I$1107,I1218,IF(#REF!=$J$1107,J1218,IF(#REF!=$K$1107,K1218,IF(#REF!=$L$1107,L1218,IF(#REF!=$M$1107,M1218,IF(#REF!=$N$1107,N1218,IF(#REF!=$O$1107,O1218,IF(#REF!=$P$1107,P1218,IF(#REF!=$Q$1107,Q1218,IF(#REF!=$R$1107,R1218,IF(#REF!=$S$1107,S1218,IF(#REF!=$T$1107,T1218,IF(#REF!=$U$1107,U1218,IF(#REF!=$V$1107,V1218,IF(#REF!=$W$1107,W1218,IF(#REF!=$X$1107,X1218,IF(#REF!=$Y$1107,Y1218,IF(#REF!=$Z$1107,Z1218,IF(#REF!=$AA$1107,AA1218,IF(#REF!=$AB$1107,AB1218,IF(#REF!=$AC$1107,AC1218,IF(#REF!=$AD$1107,AD1218,IF(#REF!=$AE$1107,AE1218,IF(#REF!=$AF$1107,AF1218,IF(#REF!=$AG$1107,AG1218,IF(#REF!=$AH$1107,AH1218,IF(#REF!=$AI$1107,AI1218,IF(#REF!=$AJ$1107,AJ1218,IF(#REF!=$AK$1107,AK1218,))))))))))))))))))))))))))))))))))</f>
        <v>#REF!</v>
      </c>
      <c r="E1217" s="10"/>
      <c r="F1217" s="12" t="s">
        <v>759</v>
      </c>
      <c r="G1217" s="10"/>
      <c r="H1217" s="10"/>
      <c r="I1217" s="10"/>
      <c r="J1217" s="10"/>
      <c r="K1217" s="10"/>
      <c r="L1217" s="12" t="s">
        <v>1317</v>
      </c>
      <c r="M1217" s="10"/>
      <c r="N1217" s="10"/>
      <c r="O1217" s="10"/>
      <c r="P1217" s="10"/>
      <c r="Q1217" s="10"/>
      <c r="R1217" s="10"/>
      <c r="S1217" s="10"/>
      <c r="T1217" s="12" t="s">
        <v>1318</v>
      </c>
      <c r="U1217" s="10"/>
      <c r="V1217" s="10"/>
      <c r="W1217" s="10"/>
      <c r="X1217" s="10"/>
      <c r="Y1217" s="10"/>
      <c r="Z1217" s="10"/>
      <c r="AA1217" s="10"/>
      <c r="AB1217" s="10"/>
      <c r="AC1217" s="10"/>
      <c r="AD1217" s="10"/>
      <c r="AE1217" s="10"/>
      <c r="AF1217" s="10"/>
      <c r="AG1217" s="10"/>
      <c r="AH1217" s="10"/>
      <c r="AI1217" s="10"/>
      <c r="AJ1217" s="10"/>
    </row>
    <row r="1218" spans="4:36" x14ac:dyDescent="0.25">
      <c r="D1218" s="13" t="e">
        <f>(IF(#REF!=$E$1107,E1219,IF(#REF!=$F$1107,F1219,IF(#REF!=$G$1107,G1219,IF(#REF!=$H$1107,H1219,IF(#REF!=$I$1107,I1219,IF(#REF!=$J$1107,J1219,IF(#REF!=$K$1107,K1219,IF(#REF!=$L$1107,L1219,IF(#REF!=$M$1107,M1219,IF(#REF!=$N$1107,N1219,IF(#REF!=$O$1107,O1219,IF(#REF!=$P$1107,P1219,IF(#REF!=$Q$1107,Q1219,IF(#REF!=$R$1107,R1219,IF(#REF!=$S$1107,S1219,IF(#REF!=$T$1107,T1219,IF(#REF!=$U$1107,U1219,IF(#REF!=$V$1107,V1219,IF(#REF!=$W$1107,W1219,IF(#REF!=$X$1107,X1219,IF(#REF!=$Y$1107,Y1219,IF(#REF!=$Z$1107,Z1219,IF(#REF!=$AA$1107,AA1219,IF(#REF!=$AB$1107,AB1219,IF(#REF!=$AC$1107,AC1219,IF(#REF!=$AD$1107,AD1219,IF(#REF!=$AE$1107,AE1219,IF(#REF!=$AF$1107,AF1219,IF(#REF!=$AG$1107,AG1219,IF(#REF!=$AH$1107,AH1219,IF(#REF!=$AI$1107,AI1219,IF(#REF!=$AJ$1107,AJ1219,IF(#REF!=$AK$1107,AK1219,))))))))))))))))))))))))))))))))))</f>
        <v>#REF!</v>
      </c>
      <c r="E1218" s="10"/>
      <c r="F1218" s="12" t="s">
        <v>780</v>
      </c>
      <c r="G1218" s="10"/>
      <c r="H1218" s="10"/>
      <c r="I1218" s="10"/>
      <c r="J1218" s="10"/>
      <c r="K1218" s="10"/>
      <c r="L1218" s="12" t="s">
        <v>1320</v>
      </c>
      <c r="M1218" s="10"/>
      <c r="N1218" s="10"/>
      <c r="O1218" s="10"/>
      <c r="P1218" s="10"/>
      <c r="Q1218" s="10"/>
      <c r="R1218" s="10"/>
      <c r="S1218" s="10"/>
      <c r="T1218" s="12" t="s">
        <v>1321</v>
      </c>
      <c r="U1218" s="10"/>
      <c r="V1218" s="10"/>
      <c r="W1218" s="10"/>
      <c r="X1218" s="10"/>
      <c r="Y1218" s="10"/>
      <c r="Z1218" s="10"/>
      <c r="AA1218" s="10"/>
      <c r="AB1218" s="10"/>
      <c r="AC1218" s="10"/>
      <c r="AD1218" s="10"/>
      <c r="AE1218" s="10"/>
      <c r="AF1218" s="10"/>
      <c r="AG1218" s="10"/>
      <c r="AH1218" s="10"/>
      <c r="AI1218" s="10"/>
      <c r="AJ1218" s="10"/>
    </row>
    <row r="1219" spans="4:36" x14ac:dyDescent="0.25">
      <c r="D1219" s="13" t="e">
        <f>(IF(#REF!=$E$1107,E1220,IF(#REF!=$F$1107,F1220,IF(#REF!=$G$1107,G1220,IF(#REF!=$H$1107,H1220,IF(#REF!=$I$1107,I1220,IF(#REF!=$J$1107,J1220,IF(#REF!=$K$1107,K1220,IF(#REF!=$L$1107,L1220,IF(#REF!=$M$1107,M1220,IF(#REF!=$N$1107,N1220,IF(#REF!=$O$1107,O1220,IF(#REF!=$P$1107,P1220,IF(#REF!=$Q$1107,Q1220,IF(#REF!=$R$1107,R1220,IF(#REF!=$S$1107,S1220,IF(#REF!=$T$1107,T1220,IF(#REF!=$U$1107,U1220,IF(#REF!=$V$1107,V1220,IF(#REF!=$W$1107,W1220,IF(#REF!=$X$1107,X1220,IF(#REF!=$Y$1107,Y1220,IF(#REF!=$Z$1107,Z1220,IF(#REF!=$AA$1107,AA1220,IF(#REF!=$AB$1107,AB1220,IF(#REF!=$AC$1107,AC1220,IF(#REF!=$AD$1107,AD1220,IF(#REF!=$AE$1107,AE1220,IF(#REF!=$AF$1107,AF1220,IF(#REF!=$AG$1107,AG1220,IF(#REF!=$AH$1107,AH1220,IF(#REF!=$AI$1107,AI1220,IF(#REF!=$AJ$1107,AJ1220,IF(#REF!=$AK$1107,AK1220,))))))))))))))))))))))))))))))))))</f>
        <v>#REF!</v>
      </c>
      <c r="E1219" s="10"/>
      <c r="F1219" s="12" t="s">
        <v>799</v>
      </c>
      <c r="G1219" s="10"/>
      <c r="H1219" s="10"/>
      <c r="I1219" s="10"/>
      <c r="J1219" s="10"/>
      <c r="K1219" s="10"/>
      <c r="L1219" s="12" t="s">
        <v>1323</v>
      </c>
      <c r="M1219" s="10"/>
      <c r="N1219" s="10"/>
      <c r="O1219" s="10"/>
      <c r="P1219" s="10"/>
      <c r="Q1219" s="10"/>
      <c r="R1219" s="10"/>
      <c r="S1219" s="10"/>
      <c r="T1219" s="12" t="s">
        <v>1324</v>
      </c>
      <c r="U1219" s="10"/>
      <c r="V1219" s="10"/>
      <c r="W1219" s="10"/>
      <c r="X1219" s="10"/>
      <c r="Y1219" s="10"/>
      <c r="Z1219" s="10"/>
      <c r="AA1219" s="10"/>
      <c r="AB1219" s="10"/>
      <c r="AC1219" s="10"/>
      <c r="AD1219" s="10"/>
      <c r="AE1219" s="10"/>
      <c r="AF1219" s="10"/>
      <c r="AG1219" s="10"/>
      <c r="AH1219" s="10"/>
      <c r="AI1219" s="10"/>
      <c r="AJ1219" s="10"/>
    </row>
    <row r="1220" spans="4:36" x14ac:dyDescent="0.25">
      <c r="D1220" s="13" t="e">
        <f>(IF(#REF!=$E$1107,E1221,IF(#REF!=$F$1107,F1221,IF(#REF!=$G$1107,G1221,IF(#REF!=$H$1107,H1221,IF(#REF!=$I$1107,I1221,IF(#REF!=$J$1107,J1221,IF(#REF!=$K$1107,K1221,IF(#REF!=$L$1107,L1221,IF(#REF!=$M$1107,M1221,IF(#REF!=$N$1107,N1221,IF(#REF!=$O$1107,O1221,IF(#REF!=$P$1107,P1221,IF(#REF!=$Q$1107,Q1221,IF(#REF!=$R$1107,R1221,IF(#REF!=$S$1107,S1221,IF(#REF!=$T$1107,T1221,IF(#REF!=$U$1107,U1221,IF(#REF!=$V$1107,V1221,IF(#REF!=$W$1107,W1221,IF(#REF!=$X$1107,X1221,IF(#REF!=$Y$1107,Y1221,IF(#REF!=$Z$1107,Z1221,IF(#REF!=$AA$1107,AA1221,IF(#REF!=$AB$1107,AB1221,IF(#REF!=$AC$1107,AC1221,IF(#REF!=$AD$1107,AD1221,IF(#REF!=$AE$1107,AE1221,IF(#REF!=$AF$1107,AF1221,IF(#REF!=$AG$1107,AG1221,IF(#REF!=$AH$1107,AH1221,IF(#REF!=$AI$1107,AI1221,IF(#REF!=$AJ$1107,AJ1221,IF(#REF!=$AK$1107,AK1221,))))))))))))))))))))))))))))))))))</f>
        <v>#REF!</v>
      </c>
      <c r="E1220" s="10"/>
      <c r="F1220" s="12" t="s">
        <v>818</v>
      </c>
      <c r="G1220" s="10"/>
      <c r="H1220" s="10"/>
      <c r="I1220" s="10"/>
      <c r="J1220" s="10"/>
      <c r="K1220" s="10"/>
      <c r="L1220" s="12" t="s">
        <v>1326</v>
      </c>
      <c r="M1220" s="10"/>
      <c r="N1220" s="10"/>
      <c r="O1220" s="10"/>
      <c r="P1220" s="10"/>
      <c r="Q1220" s="10"/>
      <c r="R1220" s="10"/>
      <c r="S1220" s="10"/>
      <c r="T1220" s="12" t="s">
        <v>1327</v>
      </c>
      <c r="U1220" s="10"/>
      <c r="V1220" s="10"/>
      <c r="W1220" s="10"/>
      <c r="X1220" s="10"/>
      <c r="Y1220" s="10"/>
      <c r="Z1220" s="10"/>
      <c r="AA1220" s="10"/>
      <c r="AB1220" s="10"/>
      <c r="AC1220" s="10"/>
      <c r="AD1220" s="10"/>
      <c r="AE1220" s="10"/>
      <c r="AF1220" s="10"/>
      <c r="AG1220" s="10"/>
      <c r="AH1220" s="10"/>
      <c r="AI1220" s="10"/>
      <c r="AJ1220" s="10"/>
    </row>
    <row r="1221" spans="4:36" x14ac:dyDescent="0.25">
      <c r="D1221" s="13" t="e">
        <f>(IF(#REF!=$E$1107,E1222,IF(#REF!=$F$1107,F1222,IF(#REF!=$G$1107,G1222,IF(#REF!=$H$1107,H1222,IF(#REF!=$I$1107,I1222,IF(#REF!=$J$1107,J1222,IF(#REF!=$K$1107,K1222,IF(#REF!=$L$1107,L1222,IF(#REF!=$M$1107,M1222,IF(#REF!=$N$1107,N1222,IF(#REF!=$O$1107,O1222,IF(#REF!=$P$1107,P1222,IF(#REF!=$Q$1107,Q1222,IF(#REF!=$R$1107,R1222,IF(#REF!=$S$1107,S1222,IF(#REF!=$T$1107,T1222,IF(#REF!=$U$1107,U1222,IF(#REF!=$V$1107,V1222,IF(#REF!=$W$1107,W1222,IF(#REF!=$X$1107,X1222,IF(#REF!=$Y$1107,Y1222,IF(#REF!=$Z$1107,Z1222,IF(#REF!=$AA$1107,AA1222,IF(#REF!=$AB$1107,AB1222,IF(#REF!=$AC$1107,AC1222,IF(#REF!=$AD$1107,AD1222,IF(#REF!=$AE$1107,AE1222,IF(#REF!=$AF$1107,AF1222,IF(#REF!=$AG$1107,AG1222,IF(#REF!=$AH$1107,AH1222,IF(#REF!=$AI$1107,AI1222,IF(#REF!=$AJ$1107,AJ1222,IF(#REF!=$AK$1107,AK1222,))))))))))))))))))))))))))))))))))</f>
        <v>#REF!</v>
      </c>
      <c r="E1221" s="10"/>
      <c r="F1221" s="12" t="s">
        <v>836</v>
      </c>
      <c r="G1221" s="10"/>
      <c r="H1221" s="10"/>
      <c r="I1221" s="10"/>
      <c r="J1221" s="10"/>
      <c r="K1221" s="10"/>
      <c r="L1221" s="12" t="s">
        <v>1329</v>
      </c>
      <c r="M1221" s="10"/>
      <c r="N1221" s="10"/>
      <c r="O1221" s="10"/>
      <c r="P1221" s="10"/>
      <c r="Q1221" s="10"/>
      <c r="R1221" s="10"/>
      <c r="S1221" s="10"/>
      <c r="T1221" s="12" t="s">
        <v>1330</v>
      </c>
      <c r="U1221" s="10"/>
      <c r="V1221" s="10"/>
      <c r="W1221" s="10"/>
      <c r="X1221" s="10"/>
      <c r="Y1221" s="10"/>
      <c r="Z1221" s="10"/>
      <c r="AA1221" s="10"/>
      <c r="AB1221" s="10"/>
      <c r="AC1221" s="10"/>
      <c r="AD1221" s="10"/>
      <c r="AE1221" s="10"/>
      <c r="AF1221" s="10"/>
      <c r="AG1221" s="10"/>
      <c r="AH1221" s="10"/>
      <c r="AI1221" s="10"/>
      <c r="AJ1221" s="10"/>
    </row>
    <row r="1222" spans="4:36" x14ac:dyDescent="0.25">
      <c r="D1222" s="13" t="e">
        <f>(IF(#REF!=$E$1107,E1223,IF(#REF!=$F$1107,F1223,IF(#REF!=$G$1107,G1223,IF(#REF!=$H$1107,H1223,IF(#REF!=$I$1107,I1223,IF(#REF!=$J$1107,J1223,IF(#REF!=$K$1107,K1223,IF(#REF!=$L$1107,L1223,IF(#REF!=$M$1107,M1223,IF(#REF!=$N$1107,N1223,IF(#REF!=$O$1107,O1223,IF(#REF!=$P$1107,P1223,IF(#REF!=$Q$1107,Q1223,IF(#REF!=$R$1107,R1223,IF(#REF!=$S$1107,S1223,IF(#REF!=$T$1107,T1223,IF(#REF!=$U$1107,U1223,IF(#REF!=$V$1107,V1223,IF(#REF!=$W$1107,W1223,IF(#REF!=$X$1107,X1223,IF(#REF!=$Y$1107,Y1223,IF(#REF!=$Z$1107,Z1223,IF(#REF!=$AA$1107,AA1223,IF(#REF!=$AB$1107,AB1223,IF(#REF!=$AC$1107,AC1223,IF(#REF!=$AD$1107,AD1223,IF(#REF!=$AE$1107,AE1223,IF(#REF!=$AF$1107,AF1223,IF(#REF!=$AG$1107,AG1223,IF(#REF!=$AH$1107,AH1223,IF(#REF!=$AI$1107,AI1223,IF(#REF!=$AJ$1107,AJ1223,IF(#REF!=$AK$1107,AK1223,))))))))))))))))))))))))))))))))))</f>
        <v>#REF!</v>
      </c>
      <c r="E1222" s="10"/>
      <c r="F1222" s="12" t="s">
        <v>854</v>
      </c>
      <c r="G1222" s="10"/>
      <c r="H1222" s="10"/>
      <c r="I1222" s="10"/>
      <c r="J1222" s="10"/>
      <c r="K1222" s="10"/>
      <c r="L1222" s="12" t="s">
        <v>1332</v>
      </c>
      <c r="M1222" s="10"/>
      <c r="N1222" s="10"/>
      <c r="O1222" s="10"/>
      <c r="P1222" s="10"/>
      <c r="Q1222" s="10"/>
      <c r="R1222" s="10"/>
      <c r="S1222" s="10"/>
      <c r="T1222" s="12" t="s">
        <v>1333</v>
      </c>
      <c r="U1222" s="10"/>
      <c r="V1222" s="10"/>
      <c r="W1222" s="10"/>
      <c r="X1222" s="10"/>
      <c r="Y1222" s="10"/>
      <c r="Z1222" s="10"/>
      <c r="AA1222" s="10"/>
      <c r="AB1222" s="10"/>
      <c r="AC1222" s="10"/>
      <c r="AD1222" s="10"/>
      <c r="AE1222" s="10"/>
      <c r="AF1222" s="10"/>
      <c r="AG1222" s="10"/>
      <c r="AH1222" s="10"/>
      <c r="AI1222" s="10"/>
      <c r="AJ1222" s="10"/>
    </row>
    <row r="1223" spans="4:36" x14ac:dyDescent="0.25">
      <c r="D1223" s="13" t="e">
        <f>(IF(#REF!=$E$1107,E1224,IF(#REF!=$F$1107,F1224,IF(#REF!=$G$1107,G1224,IF(#REF!=$H$1107,H1224,IF(#REF!=$I$1107,I1224,IF(#REF!=$J$1107,J1224,IF(#REF!=$K$1107,K1224,IF(#REF!=$L$1107,L1224,IF(#REF!=$M$1107,M1224,IF(#REF!=$N$1107,N1224,IF(#REF!=$O$1107,O1224,IF(#REF!=$P$1107,P1224,IF(#REF!=$Q$1107,Q1224,IF(#REF!=$R$1107,R1224,IF(#REF!=$S$1107,S1224,IF(#REF!=$T$1107,T1224,IF(#REF!=$U$1107,U1224,IF(#REF!=$V$1107,V1224,IF(#REF!=$W$1107,W1224,IF(#REF!=$X$1107,X1224,IF(#REF!=$Y$1107,Y1224,IF(#REF!=$Z$1107,Z1224,IF(#REF!=$AA$1107,AA1224,IF(#REF!=$AB$1107,AB1224,IF(#REF!=$AC$1107,AC1224,IF(#REF!=$AD$1107,AD1224,IF(#REF!=$AE$1107,AE1224,IF(#REF!=$AF$1107,AF1224,IF(#REF!=$AG$1107,AG1224,IF(#REF!=$AH$1107,AH1224,IF(#REF!=$AI$1107,AI1224,IF(#REF!=$AJ$1107,AJ1224,IF(#REF!=$AK$1107,AK1224,))))))))))))))))))))))))))))))))))</f>
        <v>#REF!</v>
      </c>
      <c r="E1223" s="10"/>
      <c r="F1223" s="12" t="s">
        <v>870</v>
      </c>
      <c r="G1223" s="10"/>
      <c r="H1223" s="10"/>
      <c r="I1223" s="10"/>
      <c r="J1223" s="10"/>
      <c r="K1223" s="10"/>
      <c r="L1223" s="12" t="s">
        <v>1335</v>
      </c>
      <c r="M1223" s="10"/>
      <c r="N1223" s="10"/>
      <c r="O1223" s="10"/>
      <c r="P1223" s="10"/>
      <c r="Q1223" s="10"/>
      <c r="R1223" s="10"/>
      <c r="S1223" s="10"/>
      <c r="T1223" s="12" t="s">
        <v>1336</v>
      </c>
      <c r="U1223" s="10"/>
      <c r="V1223" s="10"/>
      <c r="W1223" s="10"/>
      <c r="X1223" s="10"/>
      <c r="Y1223" s="10"/>
      <c r="Z1223" s="10"/>
      <c r="AA1223" s="10"/>
      <c r="AB1223" s="10"/>
      <c r="AC1223" s="10"/>
      <c r="AD1223" s="10"/>
      <c r="AE1223" s="10"/>
      <c r="AF1223" s="10"/>
      <c r="AG1223" s="10"/>
      <c r="AH1223" s="10"/>
      <c r="AI1223" s="10"/>
      <c r="AJ1223" s="10"/>
    </row>
    <row r="1224" spans="4:36" x14ac:dyDescent="0.25">
      <c r="D1224" s="13" t="e">
        <f>(IF(#REF!=$E$1107,E1225,IF(#REF!=$F$1107,F1225,IF(#REF!=$G$1107,G1225,IF(#REF!=$H$1107,H1225,IF(#REF!=$I$1107,I1225,IF(#REF!=$J$1107,J1225,IF(#REF!=$K$1107,K1225,IF(#REF!=$L$1107,L1225,IF(#REF!=$M$1107,M1225,IF(#REF!=$N$1107,N1225,IF(#REF!=$O$1107,O1225,IF(#REF!=$P$1107,P1225,IF(#REF!=$Q$1107,Q1225,IF(#REF!=$R$1107,R1225,IF(#REF!=$S$1107,S1225,IF(#REF!=$T$1107,T1225,IF(#REF!=$U$1107,U1225,IF(#REF!=$V$1107,V1225,IF(#REF!=$W$1107,W1225,IF(#REF!=$X$1107,X1225,IF(#REF!=$Y$1107,Y1225,IF(#REF!=$Z$1107,Z1225,IF(#REF!=$AA$1107,AA1225,IF(#REF!=$AB$1107,AB1225,IF(#REF!=$AC$1107,AC1225,IF(#REF!=$AD$1107,AD1225,IF(#REF!=$AE$1107,AE1225,IF(#REF!=$AF$1107,AF1225,IF(#REF!=$AG$1107,AG1225,IF(#REF!=$AH$1107,AH1225,IF(#REF!=$AI$1107,AI1225,IF(#REF!=$AJ$1107,AJ1225,IF(#REF!=$AK$1107,AK1225,))))))))))))))))))))))))))))))))))</f>
        <v>#REF!</v>
      </c>
      <c r="E1224" s="10"/>
      <c r="F1224" s="12" t="s">
        <v>886</v>
      </c>
      <c r="G1224" s="10"/>
      <c r="H1224" s="10"/>
      <c r="I1224" s="10"/>
      <c r="J1224" s="10"/>
      <c r="K1224" s="10"/>
      <c r="L1224" s="12" t="s">
        <v>1338</v>
      </c>
      <c r="M1224" s="10"/>
      <c r="N1224" s="10"/>
      <c r="O1224" s="10"/>
      <c r="P1224" s="10"/>
      <c r="Q1224" s="10"/>
      <c r="R1224" s="10"/>
      <c r="S1224" s="10"/>
      <c r="T1224" s="11"/>
      <c r="U1224" s="10"/>
      <c r="V1224" s="10"/>
      <c r="W1224" s="10"/>
      <c r="X1224" s="10"/>
      <c r="Y1224" s="10"/>
      <c r="Z1224" s="10"/>
      <c r="AA1224" s="10"/>
      <c r="AB1224" s="10"/>
      <c r="AC1224" s="10"/>
      <c r="AD1224" s="10"/>
      <c r="AE1224" s="10"/>
      <c r="AF1224" s="10"/>
      <c r="AG1224" s="10"/>
      <c r="AH1224" s="10"/>
      <c r="AI1224" s="10"/>
      <c r="AJ1224"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69"/>
  <sheetViews>
    <sheetView topLeftCell="A39" workbookViewId="0">
      <selection activeCell="A58" sqref="A58:A69"/>
    </sheetView>
  </sheetViews>
  <sheetFormatPr baseColWidth="10" defaultRowHeight="15" x14ac:dyDescent="0.25"/>
  <cols>
    <col min="1" max="1" width="23.140625" customWidth="1"/>
  </cols>
  <sheetData>
    <row r="1" spans="1:3" x14ac:dyDescent="0.25">
      <c r="A1" s="5" t="s">
        <v>2249</v>
      </c>
      <c r="B1" s="2"/>
    </row>
    <row r="2" spans="1:3" s="1" customFormat="1" x14ac:dyDescent="0.25">
      <c r="A2" s="5" t="s">
        <v>2251</v>
      </c>
      <c r="B2" s="2"/>
    </row>
    <row r="3" spans="1:3" s="1" customFormat="1" x14ac:dyDescent="0.25">
      <c r="A3" s="5" t="s">
        <v>2250</v>
      </c>
      <c r="B3" s="2"/>
    </row>
    <row r="4" spans="1:3" s="1" customFormat="1" x14ac:dyDescent="0.25">
      <c r="A4" s="5" t="s">
        <v>2252</v>
      </c>
      <c r="B4" s="2"/>
    </row>
    <row r="5" spans="1:3" x14ac:dyDescent="0.25">
      <c r="A5" s="1" t="s">
        <v>2</v>
      </c>
      <c r="B5" s="2"/>
    </row>
    <row r="6" spans="1:3" x14ac:dyDescent="0.25">
      <c r="A6" s="1" t="s">
        <v>1</v>
      </c>
      <c r="B6" s="2"/>
    </row>
    <row r="7" spans="1:3" s="1" customFormat="1" x14ac:dyDescent="0.25">
      <c r="A7" s="1" t="s">
        <v>2321</v>
      </c>
      <c r="B7" s="2"/>
      <c r="C7" s="2"/>
    </row>
    <row r="8" spans="1:3" x14ac:dyDescent="0.25">
      <c r="A8" s="1" t="s">
        <v>2322</v>
      </c>
      <c r="B8" s="2"/>
      <c r="C8" s="2"/>
    </row>
    <row r="9" spans="1:3" x14ac:dyDescent="0.25">
      <c r="A9" s="1" t="s">
        <v>2323</v>
      </c>
      <c r="B9" s="2"/>
      <c r="C9" s="2"/>
    </row>
    <row r="10" spans="1:3" x14ac:dyDescent="0.25">
      <c r="A10" s="2"/>
      <c r="B10" s="2"/>
      <c r="C10" s="2"/>
    </row>
    <row r="11" spans="1:3" s="1" customFormat="1" x14ac:dyDescent="0.25">
      <c r="A11" s="2"/>
      <c r="B11" s="2"/>
      <c r="C11" s="2"/>
    </row>
    <row r="12" spans="1:3" x14ac:dyDescent="0.25">
      <c r="A12" s="2"/>
      <c r="B12" s="2"/>
      <c r="C12" s="2"/>
    </row>
    <row r="13" spans="1:3" x14ac:dyDescent="0.25">
      <c r="A13" s="2"/>
      <c r="B13" s="2"/>
    </row>
    <row r="14" spans="1:3" x14ac:dyDescent="0.25">
      <c r="A14" s="5" t="s">
        <v>2253</v>
      </c>
      <c r="B14" s="3"/>
    </row>
    <row r="15" spans="1:3" x14ac:dyDescent="0.25">
      <c r="A15" s="5" t="s">
        <v>0</v>
      </c>
    </row>
    <row r="16" spans="1:3" x14ac:dyDescent="0.25">
      <c r="A16" s="2" t="s">
        <v>2324</v>
      </c>
    </row>
    <row r="17" spans="1:1" x14ac:dyDescent="0.25">
      <c r="A17" s="2" t="s">
        <v>2325</v>
      </c>
    </row>
    <row r="18" spans="1:1" x14ac:dyDescent="0.25">
      <c r="A18" s="2" t="s">
        <v>2326</v>
      </c>
    </row>
    <row r="19" spans="1:1" x14ac:dyDescent="0.25">
      <c r="A19" s="2" t="s">
        <v>2327</v>
      </c>
    </row>
    <row r="20" spans="1:1" x14ac:dyDescent="0.25">
      <c r="A20" s="2" t="s">
        <v>2328</v>
      </c>
    </row>
    <row r="21" spans="1:1" x14ac:dyDescent="0.25">
      <c r="A21" s="2" t="s">
        <v>2329</v>
      </c>
    </row>
    <row r="22" spans="1:1" x14ac:dyDescent="0.25">
      <c r="A22" s="2" t="s">
        <v>2330</v>
      </c>
    </row>
    <row r="23" spans="1:1" x14ac:dyDescent="0.25">
      <c r="A23" s="2" t="s">
        <v>2331</v>
      </c>
    </row>
    <row r="24" spans="1:1" x14ac:dyDescent="0.25">
      <c r="A24" s="2" t="s">
        <v>2332</v>
      </c>
    </row>
    <row r="25" spans="1:1" x14ac:dyDescent="0.25">
      <c r="A25" s="2" t="s">
        <v>2333</v>
      </c>
    </row>
    <row r="26" spans="1:1" x14ac:dyDescent="0.25">
      <c r="A26" s="2" t="s">
        <v>2334</v>
      </c>
    </row>
    <row r="27" spans="1:1" x14ac:dyDescent="0.25">
      <c r="A27" s="2"/>
    </row>
    <row r="28" spans="1:1" x14ac:dyDescent="0.25">
      <c r="A28" s="3"/>
    </row>
    <row r="29" spans="1:1" x14ac:dyDescent="0.25">
      <c r="A29" s="6" t="s">
        <v>2261</v>
      </c>
    </row>
    <row r="30" spans="1:1" x14ac:dyDescent="0.25">
      <c r="A30" s="1" t="s">
        <v>2</v>
      </c>
    </row>
    <row r="31" spans="1:1" x14ac:dyDescent="0.25">
      <c r="A31" s="1" t="s">
        <v>1</v>
      </c>
    </row>
    <row r="32" spans="1:1" x14ac:dyDescent="0.25">
      <c r="A32" s="1" t="s">
        <v>2321</v>
      </c>
    </row>
    <row r="33" spans="1:2" x14ac:dyDescent="0.25">
      <c r="A33" s="1" t="s">
        <v>2322</v>
      </c>
    </row>
    <row r="34" spans="1:2" x14ac:dyDescent="0.25">
      <c r="A34" s="1" t="s">
        <v>2323</v>
      </c>
    </row>
    <row r="35" spans="1:2" x14ac:dyDescent="0.25">
      <c r="A35" s="1"/>
    </row>
    <row r="36" spans="1:2" x14ac:dyDescent="0.25">
      <c r="A36" s="6" t="s">
        <v>28</v>
      </c>
    </row>
    <row r="37" spans="1:2" x14ac:dyDescent="0.25">
      <c r="A37" s="1" t="s">
        <v>2336</v>
      </c>
    </row>
    <row r="38" spans="1:2" x14ac:dyDescent="0.25">
      <c r="A38" s="1" t="s">
        <v>2337</v>
      </c>
    </row>
    <row r="39" spans="1:2" x14ac:dyDescent="0.25">
      <c r="A39" s="1" t="s">
        <v>2338</v>
      </c>
    </row>
    <row r="40" spans="1:2" x14ac:dyDescent="0.25">
      <c r="A40" s="1" t="s">
        <v>2339</v>
      </c>
    </row>
    <row r="43" spans="1:2" x14ac:dyDescent="0.25">
      <c r="A43" s="6" t="s">
        <v>2342</v>
      </c>
    </row>
    <row r="44" spans="1:2" x14ac:dyDescent="0.25">
      <c r="A44" s="1" t="s">
        <v>2341</v>
      </c>
    </row>
    <row r="45" spans="1:2" x14ac:dyDescent="0.25">
      <c r="A45" s="1" t="s">
        <v>2343</v>
      </c>
      <c r="B45" s="1" t="s">
        <v>2321</v>
      </c>
    </row>
    <row r="47" spans="1:2" s="1" customFormat="1" x14ac:dyDescent="0.25"/>
    <row r="48" spans="1:2" s="1" customFormat="1" x14ac:dyDescent="0.25">
      <c r="A48" s="6" t="s">
        <v>2344</v>
      </c>
    </row>
    <row r="49" spans="1:2" s="1" customFormat="1" x14ac:dyDescent="0.25">
      <c r="A49" s="36" t="s">
        <v>2346</v>
      </c>
    </row>
    <row r="50" spans="1:2" s="1" customFormat="1" x14ac:dyDescent="0.25">
      <c r="A50" s="36" t="s">
        <v>2347</v>
      </c>
    </row>
    <row r="51" spans="1:2" s="1" customFormat="1" x14ac:dyDescent="0.25">
      <c r="A51" s="36" t="s">
        <v>2348</v>
      </c>
    </row>
    <row r="53" spans="1:2" x14ac:dyDescent="0.25">
      <c r="A53" s="6" t="s">
        <v>2340</v>
      </c>
    </row>
    <row r="54" spans="1:2" x14ac:dyDescent="0.25">
      <c r="A54" s="1" t="s">
        <v>2341</v>
      </c>
    </row>
    <row r="55" spans="1:2" x14ac:dyDescent="0.25">
      <c r="A55" s="1" t="s">
        <v>2343</v>
      </c>
      <c r="B55" s="1" t="s">
        <v>2321</v>
      </c>
    </row>
    <row r="58" spans="1:2" x14ac:dyDescent="0.25">
      <c r="A58" t="e">
        <f>IF(#REF!="otro",#REF!,#REF!)</f>
        <v>#REF!</v>
      </c>
      <c r="B58">
        <v>1</v>
      </c>
    </row>
    <row r="59" spans="1:2" x14ac:dyDescent="0.25">
      <c r="A59" s="1" t="e">
        <f>IF(#REF!="otro",#REF!,#REF!)</f>
        <v>#REF!</v>
      </c>
      <c r="B59">
        <v>2</v>
      </c>
    </row>
    <row r="60" spans="1:2" x14ac:dyDescent="0.25">
      <c r="A60" s="1" t="e">
        <f>IF(#REF!="otro",#REF!,#REF!)</f>
        <v>#REF!</v>
      </c>
      <c r="B60" s="1">
        <v>3</v>
      </c>
    </row>
    <row r="61" spans="1:2" x14ac:dyDescent="0.25">
      <c r="A61" s="1" t="e">
        <f>IF(#REF!="otro",#REF!,#REF!)</f>
        <v>#REF!</v>
      </c>
      <c r="B61" s="1">
        <v>4</v>
      </c>
    </row>
    <row r="62" spans="1:2" x14ac:dyDescent="0.25">
      <c r="A62" s="1" t="e">
        <f>IF(#REF!="otro",#REF!,#REF!)</f>
        <v>#REF!</v>
      </c>
      <c r="B62" s="1">
        <v>5</v>
      </c>
    </row>
    <row r="63" spans="1:2" x14ac:dyDescent="0.25">
      <c r="A63" s="1" t="e">
        <f>IF(#REF!="otro",#REF!,#REF!)</f>
        <v>#REF!</v>
      </c>
      <c r="B63" s="1">
        <v>6</v>
      </c>
    </row>
    <row r="64" spans="1:2" x14ac:dyDescent="0.25">
      <c r="A64" s="1" t="e">
        <f>IF(#REF!="otro",#REF!,#REF!)</f>
        <v>#REF!</v>
      </c>
      <c r="B64" s="1">
        <v>7</v>
      </c>
    </row>
    <row r="65" spans="1:2" x14ac:dyDescent="0.25">
      <c r="A65" s="1" t="e">
        <f>IF(#REF!="otro",#REF!,#REF!)</f>
        <v>#REF!</v>
      </c>
      <c r="B65" s="1">
        <v>8</v>
      </c>
    </row>
    <row r="66" spans="1:2" x14ac:dyDescent="0.25">
      <c r="A66" s="1" t="e">
        <f>IF(#REF!="otro",#REF!,#REF!)</f>
        <v>#REF!</v>
      </c>
      <c r="B66" s="1">
        <v>9</v>
      </c>
    </row>
    <row r="67" spans="1:2" x14ac:dyDescent="0.25">
      <c r="A67" s="1" t="e">
        <f>IF(#REF!="otro",#REF!,#REF!)</f>
        <v>#REF!</v>
      </c>
      <c r="B67" s="1">
        <v>10</v>
      </c>
    </row>
    <row r="68" spans="1:2" x14ac:dyDescent="0.25">
      <c r="A68" s="1" t="e">
        <f>IF(#REF!="otro",#REF!,#REF!)</f>
        <v>#REF!</v>
      </c>
      <c r="B68" s="1">
        <v>11</v>
      </c>
    </row>
    <row r="69" spans="1:2" x14ac:dyDescent="0.25">
      <c r="A69" s="1" t="e">
        <f>IF(#REF!="otro",#REF!,#REF!)</f>
        <v>#REF!</v>
      </c>
      <c r="B69" s="1">
        <v>12</v>
      </c>
    </row>
  </sheetData>
  <sheetProtection password="DA1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336"/>
  <sheetViews>
    <sheetView topLeftCell="O297" workbookViewId="0">
      <selection activeCell="T300" sqref="T300"/>
    </sheetView>
  </sheetViews>
  <sheetFormatPr baseColWidth="10" defaultColWidth="27.85546875" defaultRowHeight="15" x14ac:dyDescent="0.25"/>
  <cols>
    <col min="4" max="5" width="27.85546875" style="43"/>
  </cols>
  <sheetData>
    <row r="1" spans="1:5" x14ac:dyDescent="0.25">
      <c r="D1" s="37"/>
      <c r="E1" s="37"/>
    </row>
    <row r="2" spans="1:5" x14ac:dyDescent="0.25">
      <c r="D2" s="39"/>
      <c r="E2" s="38" t="s">
        <v>2354</v>
      </c>
    </row>
    <row r="3" spans="1:5" x14ac:dyDescent="0.25">
      <c r="D3" s="40" t="s">
        <v>2356</v>
      </c>
      <c r="E3" s="40" t="s">
        <v>2355</v>
      </c>
    </row>
    <row r="4" spans="1:5" x14ac:dyDescent="0.25">
      <c r="D4" s="40" t="s">
        <v>2358</v>
      </c>
      <c r="E4" s="40" t="s">
        <v>2357</v>
      </c>
    </row>
    <row r="5" spans="1:5" x14ac:dyDescent="0.25">
      <c r="B5" s="1" t="s">
        <v>2353</v>
      </c>
      <c r="D5" s="40" t="s">
        <v>2360</v>
      </c>
      <c r="E5" s="40" t="s">
        <v>2359</v>
      </c>
    </row>
    <row r="6" spans="1:5" s="1" customFormat="1" x14ac:dyDescent="0.25">
      <c r="D6" s="40" t="s">
        <v>2363</v>
      </c>
      <c r="E6" s="40" t="s">
        <v>2362</v>
      </c>
    </row>
    <row r="7" spans="1:5" ht="25.5" x14ac:dyDescent="0.25">
      <c r="B7" s="40" t="s">
        <v>2356</v>
      </c>
      <c r="C7" t="s">
        <v>2918</v>
      </c>
      <c r="D7" s="40" t="s">
        <v>2365</v>
      </c>
      <c r="E7" s="40" t="s">
        <v>2364</v>
      </c>
    </row>
    <row r="8" spans="1:5" ht="25.5" x14ac:dyDescent="0.25">
      <c r="B8" s="40" t="s">
        <v>2436</v>
      </c>
      <c r="C8" t="s">
        <v>2919</v>
      </c>
      <c r="D8" s="40" t="s">
        <v>2367</v>
      </c>
      <c r="E8" s="40" t="s">
        <v>2366</v>
      </c>
    </row>
    <row r="9" spans="1:5" ht="38.25" x14ac:dyDescent="0.25">
      <c r="A9" s="1"/>
      <c r="B9" s="40" t="s">
        <v>2915</v>
      </c>
      <c r="C9" t="s">
        <v>2920</v>
      </c>
      <c r="D9" s="40" t="s">
        <v>2369</v>
      </c>
      <c r="E9" s="40" t="s">
        <v>2368</v>
      </c>
    </row>
    <row r="10" spans="1:5" ht="38.25" x14ac:dyDescent="0.25">
      <c r="A10" s="1"/>
      <c r="B10" s="40" t="s">
        <v>2600</v>
      </c>
      <c r="C10" t="s">
        <v>2921</v>
      </c>
      <c r="D10" s="40" t="s">
        <v>2371</v>
      </c>
      <c r="E10" s="40" t="s">
        <v>2370</v>
      </c>
    </row>
    <row r="11" spans="1:5" ht="51" x14ac:dyDescent="0.25">
      <c r="A11" s="1"/>
      <c r="B11" s="40" t="s">
        <v>2612</v>
      </c>
      <c r="C11" t="s">
        <v>2922</v>
      </c>
      <c r="D11" s="40" t="s">
        <v>2361</v>
      </c>
      <c r="E11" s="40" t="s">
        <v>2372</v>
      </c>
    </row>
    <row r="12" spans="1:5" ht="38.25" x14ac:dyDescent="0.25">
      <c r="A12" s="1"/>
      <c r="B12" s="40" t="s">
        <v>2916</v>
      </c>
      <c r="C12" t="s">
        <v>13</v>
      </c>
      <c r="D12" s="40" t="s">
        <v>2374</v>
      </c>
      <c r="E12" s="40" t="s">
        <v>2373</v>
      </c>
    </row>
    <row r="13" spans="1:5" ht="51" x14ac:dyDescent="0.25">
      <c r="A13" s="1"/>
      <c r="B13" s="40" t="s">
        <v>2656</v>
      </c>
      <c r="C13" t="s">
        <v>2923</v>
      </c>
      <c r="D13" s="40" t="s">
        <v>2376</v>
      </c>
      <c r="E13" s="40" t="s">
        <v>2375</v>
      </c>
    </row>
    <row r="14" spans="1:5" ht="60" x14ac:dyDescent="0.25">
      <c r="A14" s="1"/>
      <c r="B14" s="40" t="s">
        <v>2673</v>
      </c>
      <c r="C14" t="s">
        <v>2924</v>
      </c>
      <c r="D14" s="41" t="s">
        <v>2378</v>
      </c>
      <c r="E14" s="41" t="s">
        <v>2377</v>
      </c>
    </row>
    <row r="15" spans="1:5" ht="45" x14ac:dyDescent="0.25">
      <c r="A15" s="1"/>
      <c r="B15" s="40" t="s">
        <v>2690</v>
      </c>
      <c r="C15" t="s">
        <v>2925</v>
      </c>
      <c r="D15" s="41" t="s">
        <v>2380</v>
      </c>
      <c r="E15" s="41" t="s">
        <v>2379</v>
      </c>
    </row>
    <row r="16" spans="1:5" ht="45" x14ac:dyDescent="0.25">
      <c r="A16" s="1"/>
      <c r="B16" s="40" t="s">
        <v>2722</v>
      </c>
      <c r="C16" t="s">
        <v>2926</v>
      </c>
      <c r="D16" s="41" t="s">
        <v>2382</v>
      </c>
      <c r="E16" s="41" t="s">
        <v>2381</v>
      </c>
    </row>
    <row r="17" spans="1:5" ht="60" x14ac:dyDescent="0.25">
      <c r="A17" s="1"/>
      <c r="B17" s="40" t="s">
        <v>2752</v>
      </c>
      <c r="C17" t="s">
        <v>2927</v>
      </c>
      <c r="D17" s="41" t="s">
        <v>2384</v>
      </c>
      <c r="E17" s="41" t="s">
        <v>2383</v>
      </c>
    </row>
    <row r="18" spans="1:5" ht="51" x14ac:dyDescent="0.25">
      <c r="A18" s="1"/>
      <c r="B18" s="40" t="s">
        <v>2769</v>
      </c>
      <c r="C18" t="s">
        <v>2928</v>
      </c>
      <c r="D18" s="40" t="s">
        <v>2386</v>
      </c>
      <c r="E18" s="40" t="s">
        <v>2385</v>
      </c>
    </row>
    <row r="19" spans="1:5" ht="25.5" x14ac:dyDescent="0.25">
      <c r="A19" s="1"/>
      <c r="B19" s="40" t="s">
        <v>2804</v>
      </c>
      <c r="C19" t="s">
        <v>2929</v>
      </c>
      <c r="D19" s="41" t="s">
        <v>2388</v>
      </c>
      <c r="E19" s="41" t="s">
        <v>2387</v>
      </c>
    </row>
    <row r="20" spans="1:5" ht="38.25" x14ac:dyDescent="0.25">
      <c r="A20" s="1"/>
      <c r="B20" s="40" t="s">
        <v>2824</v>
      </c>
      <c r="C20" t="s">
        <v>2930</v>
      </c>
      <c r="D20" s="41" t="s">
        <v>2390</v>
      </c>
      <c r="E20" s="41" t="s">
        <v>2389</v>
      </c>
    </row>
    <row r="21" spans="1:5" ht="45" x14ac:dyDescent="0.25">
      <c r="A21" s="1"/>
      <c r="B21" s="40" t="s">
        <v>2854</v>
      </c>
      <c r="C21" t="s">
        <v>2931</v>
      </c>
      <c r="D21" s="41" t="s">
        <v>2392</v>
      </c>
      <c r="E21" s="41" t="s">
        <v>2391</v>
      </c>
    </row>
    <row r="22" spans="1:5" x14ac:dyDescent="0.25">
      <c r="A22" s="1"/>
      <c r="B22" s="40" t="s">
        <v>2870</v>
      </c>
      <c r="C22" t="s">
        <v>2932</v>
      </c>
      <c r="D22" s="40" t="s">
        <v>2394</v>
      </c>
      <c r="E22" s="40" t="s">
        <v>2393</v>
      </c>
    </row>
    <row r="23" spans="1:5" ht="45" x14ac:dyDescent="0.25">
      <c r="A23" s="1"/>
      <c r="B23" s="40" t="s">
        <v>2880</v>
      </c>
      <c r="C23" t="s">
        <v>2933</v>
      </c>
      <c r="D23" s="41" t="s">
        <v>2396</v>
      </c>
      <c r="E23" s="41" t="s">
        <v>2395</v>
      </c>
    </row>
    <row r="24" spans="1:5" x14ac:dyDescent="0.25">
      <c r="A24" s="1"/>
      <c r="B24" s="40" t="s">
        <v>2902</v>
      </c>
      <c r="C24" t="s">
        <v>2934</v>
      </c>
      <c r="D24" s="40" t="s">
        <v>2398</v>
      </c>
      <c r="E24" s="40" t="s">
        <v>2397</v>
      </c>
    </row>
    <row r="25" spans="1:5" ht="45" x14ac:dyDescent="0.25">
      <c r="D25" s="41" t="s">
        <v>2400</v>
      </c>
      <c r="E25" s="41" t="s">
        <v>2399</v>
      </c>
    </row>
    <row r="26" spans="1:5" ht="38.25" x14ac:dyDescent="0.25">
      <c r="D26" s="40" t="s">
        <v>2402</v>
      </c>
      <c r="E26" s="40" t="s">
        <v>2401</v>
      </c>
    </row>
    <row r="27" spans="1:5" ht="30" x14ac:dyDescent="0.25">
      <c r="D27" s="41" t="s">
        <v>2404</v>
      </c>
      <c r="E27" s="41" t="s">
        <v>2403</v>
      </c>
    </row>
    <row r="28" spans="1:5" ht="45" x14ac:dyDescent="0.25">
      <c r="D28" s="41" t="s">
        <v>2406</v>
      </c>
      <c r="E28" s="41" t="s">
        <v>2405</v>
      </c>
    </row>
    <row r="29" spans="1:5" x14ac:dyDescent="0.25">
      <c r="D29" s="41" t="s">
        <v>2408</v>
      </c>
      <c r="E29" s="41" t="s">
        <v>2407</v>
      </c>
    </row>
    <row r="30" spans="1:5" ht="25.5" x14ac:dyDescent="0.25">
      <c r="D30" s="40" t="s">
        <v>2410</v>
      </c>
      <c r="E30" s="40" t="s">
        <v>2409</v>
      </c>
    </row>
    <row r="31" spans="1:5" x14ac:dyDescent="0.25">
      <c r="D31" s="41" t="s">
        <v>2412</v>
      </c>
      <c r="E31" s="41" t="s">
        <v>2411</v>
      </c>
    </row>
    <row r="32" spans="1:5" x14ac:dyDescent="0.25">
      <c r="D32" s="41" t="s">
        <v>2414</v>
      </c>
      <c r="E32" s="41" t="s">
        <v>2413</v>
      </c>
    </row>
    <row r="33" spans="4:5" x14ac:dyDescent="0.25">
      <c r="D33" s="41" t="s">
        <v>2416</v>
      </c>
      <c r="E33" s="41" t="s">
        <v>2415</v>
      </c>
    </row>
    <row r="34" spans="4:5" ht="75" x14ac:dyDescent="0.25">
      <c r="D34" s="41" t="s">
        <v>2418</v>
      </c>
      <c r="E34" s="41" t="s">
        <v>2417</v>
      </c>
    </row>
    <row r="35" spans="4:5" x14ac:dyDescent="0.25">
      <c r="D35" s="40" t="s">
        <v>2420</v>
      </c>
      <c r="E35" s="40" t="s">
        <v>2419</v>
      </c>
    </row>
    <row r="36" spans="4:5" x14ac:dyDescent="0.25">
      <c r="D36" s="41" t="s">
        <v>2422</v>
      </c>
      <c r="E36" s="41" t="s">
        <v>2421</v>
      </c>
    </row>
    <row r="37" spans="4:5" x14ac:dyDescent="0.25">
      <c r="D37" s="41" t="s">
        <v>2424</v>
      </c>
      <c r="E37" s="41" t="s">
        <v>2423</v>
      </c>
    </row>
    <row r="38" spans="4:5" ht="45" x14ac:dyDescent="0.25">
      <c r="D38" s="41" t="s">
        <v>2426</v>
      </c>
      <c r="E38" s="41" t="s">
        <v>2425</v>
      </c>
    </row>
    <row r="39" spans="4:5" ht="51" x14ac:dyDescent="0.25">
      <c r="D39" s="40" t="s">
        <v>2428</v>
      </c>
      <c r="E39" s="40" t="s">
        <v>2427</v>
      </c>
    </row>
    <row r="40" spans="4:5" ht="60" x14ac:dyDescent="0.25">
      <c r="D40" s="41" t="s">
        <v>2430</v>
      </c>
      <c r="E40" s="41" t="s">
        <v>2429</v>
      </c>
    </row>
    <row r="41" spans="4:5" ht="30" x14ac:dyDescent="0.25">
      <c r="D41" s="41" t="s">
        <v>2432</v>
      </c>
      <c r="E41" s="41" t="s">
        <v>2431</v>
      </c>
    </row>
    <row r="42" spans="4:5" ht="45" x14ac:dyDescent="0.25">
      <c r="D42" s="41" t="s">
        <v>2434</v>
      </c>
      <c r="E42" s="41" t="s">
        <v>2433</v>
      </c>
    </row>
    <row r="43" spans="4:5" x14ac:dyDescent="0.25">
      <c r="D43" s="40" t="s">
        <v>2436</v>
      </c>
      <c r="E43" s="40" t="s">
        <v>2435</v>
      </c>
    </row>
    <row r="44" spans="4:5" x14ac:dyDescent="0.25">
      <c r="D44" s="40" t="s">
        <v>2438</v>
      </c>
      <c r="E44" s="40" t="s">
        <v>2437</v>
      </c>
    </row>
    <row r="45" spans="4:5" ht="30" x14ac:dyDescent="0.25">
      <c r="D45" s="41" t="s">
        <v>2440</v>
      </c>
      <c r="E45" s="41" t="s">
        <v>2439</v>
      </c>
    </row>
    <row r="46" spans="4:5" ht="30" x14ac:dyDescent="0.25">
      <c r="D46" s="41" t="s">
        <v>2442</v>
      </c>
      <c r="E46" s="41" t="s">
        <v>2441</v>
      </c>
    </row>
    <row r="47" spans="4:5" ht="60" x14ac:dyDescent="0.25">
      <c r="D47" s="41" t="s">
        <v>2444</v>
      </c>
      <c r="E47" s="41" t="s">
        <v>2443</v>
      </c>
    </row>
    <row r="48" spans="4:5" ht="45" x14ac:dyDescent="0.25">
      <c r="D48" s="41" t="s">
        <v>2446</v>
      </c>
      <c r="E48" s="41" t="s">
        <v>2445</v>
      </c>
    </row>
    <row r="49" spans="4:5" ht="60" x14ac:dyDescent="0.25">
      <c r="D49" s="41" t="s">
        <v>2448</v>
      </c>
      <c r="E49" s="41" t="s">
        <v>2447</v>
      </c>
    </row>
    <row r="50" spans="4:5" ht="75" x14ac:dyDescent="0.25">
      <c r="D50" s="41" t="s">
        <v>2450</v>
      </c>
      <c r="E50" s="41" t="s">
        <v>2449</v>
      </c>
    </row>
    <row r="51" spans="4:5" x14ac:dyDescent="0.25">
      <c r="D51" s="40" t="s">
        <v>2452</v>
      </c>
      <c r="E51" s="40" t="s">
        <v>2451</v>
      </c>
    </row>
    <row r="52" spans="4:5" x14ac:dyDescent="0.25">
      <c r="D52" s="40" t="s">
        <v>2454</v>
      </c>
      <c r="E52" s="40" t="s">
        <v>2453</v>
      </c>
    </row>
    <row r="53" spans="4:5" ht="25.5" x14ac:dyDescent="0.25">
      <c r="D53" s="40" t="s">
        <v>2456</v>
      </c>
      <c r="E53" s="40" t="s">
        <v>2455</v>
      </c>
    </row>
    <row r="54" spans="4:5" ht="51" x14ac:dyDescent="0.25">
      <c r="D54" s="40" t="s">
        <v>2458</v>
      </c>
      <c r="E54" s="40" t="s">
        <v>2457</v>
      </c>
    </row>
    <row r="55" spans="4:5" ht="51" x14ac:dyDescent="0.25">
      <c r="D55" s="40" t="s">
        <v>2460</v>
      </c>
      <c r="E55" s="40" t="s">
        <v>2459</v>
      </c>
    </row>
    <row r="56" spans="4:5" ht="25.5" x14ac:dyDescent="0.25">
      <c r="D56" s="40" t="s">
        <v>2462</v>
      </c>
      <c r="E56" s="40" t="s">
        <v>2461</v>
      </c>
    </row>
    <row r="57" spans="4:5" x14ac:dyDescent="0.25">
      <c r="D57" s="40" t="s">
        <v>2464</v>
      </c>
      <c r="E57" s="40" t="s">
        <v>2463</v>
      </c>
    </row>
    <row r="58" spans="4:5" ht="25.5" x14ac:dyDescent="0.25">
      <c r="D58" s="40" t="s">
        <v>2466</v>
      </c>
      <c r="E58" s="40" t="s">
        <v>2465</v>
      </c>
    </row>
    <row r="59" spans="4:5" ht="38.25" x14ac:dyDescent="0.25">
      <c r="D59" s="40" t="s">
        <v>2468</v>
      </c>
      <c r="E59" s="40" t="s">
        <v>2467</v>
      </c>
    </row>
    <row r="60" spans="4:5" ht="38.25" x14ac:dyDescent="0.25">
      <c r="D60" s="40" t="s">
        <v>2470</v>
      </c>
      <c r="E60" s="40" t="s">
        <v>2469</v>
      </c>
    </row>
    <row r="61" spans="4:5" x14ac:dyDescent="0.25">
      <c r="D61" s="40" t="s">
        <v>2472</v>
      </c>
      <c r="E61" s="40" t="s">
        <v>2471</v>
      </c>
    </row>
    <row r="62" spans="4:5" ht="25.5" x14ac:dyDescent="0.25">
      <c r="D62" s="40" t="s">
        <v>2474</v>
      </c>
      <c r="E62" s="40" t="s">
        <v>2473</v>
      </c>
    </row>
    <row r="63" spans="4:5" ht="25.5" x14ac:dyDescent="0.25">
      <c r="D63" s="40" t="s">
        <v>2476</v>
      </c>
      <c r="E63" s="40" t="s">
        <v>2475</v>
      </c>
    </row>
    <row r="64" spans="4:5" ht="63.75" x14ac:dyDescent="0.25">
      <c r="D64" s="40" t="s">
        <v>2478</v>
      </c>
      <c r="E64" s="40" t="s">
        <v>2477</v>
      </c>
    </row>
    <row r="65" spans="4:5" ht="38.25" x14ac:dyDescent="0.25">
      <c r="D65" s="40" t="s">
        <v>2480</v>
      </c>
      <c r="E65" s="40" t="s">
        <v>2479</v>
      </c>
    </row>
    <row r="66" spans="4:5" x14ac:dyDescent="0.25">
      <c r="D66" s="40" t="s">
        <v>2482</v>
      </c>
      <c r="E66" s="40" t="s">
        <v>2481</v>
      </c>
    </row>
    <row r="67" spans="4:5" x14ac:dyDescent="0.25">
      <c r="D67" s="40" t="s">
        <v>2484</v>
      </c>
      <c r="E67" s="40" t="s">
        <v>2483</v>
      </c>
    </row>
    <row r="68" spans="4:5" ht="38.25" x14ac:dyDescent="0.25">
      <c r="D68" s="40" t="s">
        <v>2486</v>
      </c>
      <c r="E68" s="40" t="s">
        <v>2485</v>
      </c>
    </row>
    <row r="69" spans="4:5" x14ac:dyDescent="0.25">
      <c r="D69" s="40" t="s">
        <v>2488</v>
      </c>
      <c r="E69" s="40" t="s">
        <v>2487</v>
      </c>
    </row>
    <row r="70" spans="4:5" ht="63.75" x14ac:dyDescent="0.25">
      <c r="D70" s="40" t="s">
        <v>2490</v>
      </c>
      <c r="E70" s="40" t="s">
        <v>2489</v>
      </c>
    </row>
    <row r="71" spans="4:5" ht="25.5" x14ac:dyDescent="0.25">
      <c r="D71" s="40" t="s">
        <v>2492</v>
      </c>
      <c r="E71" s="40" t="s">
        <v>2491</v>
      </c>
    </row>
    <row r="72" spans="4:5" x14ac:dyDescent="0.25">
      <c r="D72" s="40" t="s">
        <v>2494</v>
      </c>
      <c r="E72" s="40" t="s">
        <v>2493</v>
      </c>
    </row>
    <row r="73" spans="4:5" ht="25.5" x14ac:dyDescent="0.25">
      <c r="D73" s="40" t="s">
        <v>2496</v>
      </c>
      <c r="E73" s="40" t="s">
        <v>2495</v>
      </c>
    </row>
    <row r="74" spans="4:5" ht="38.25" x14ac:dyDescent="0.25">
      <c r="D74" s="40" t="s">
        <v>2498</v>
      </c>
      <c r="E74" s="40" t="s">
        <v>2497</v>
      </c>
    </row>
    <row r="75" spans="4:5" ht="38.25" x14ac:dyDescent="0.25">
      <c r="D75" s="40" t="s">
        <v>2500</v>
      </c>
      <c r="E75" s="40" t="s">
        <v>2499</v>
      </c>
    </row>
    <row r="76" spans="4:5" x14ac:dyDescent="0.25">
      <c r="D76" s="40" t="s">
        <v>2502</v>
      </c>
      <c r="E76" s="40" t="s">
        <v>2501</v>
      </c>
    </row>
    <row r="77" spans="4:5" ht="25.5" x14ac:dyDescent="0.25">
      <c r="D77" s="40" t="s">
        <v>2504</v>
      </c>
      <c r="E77" s="40" t="s">
        <v>2503</v>
      </c>
    </row>
    <row r="78" spans="4:5" ht="25.5" x14ac:dyDescent="0.25">
      <c r="D78" s="40" t="s">
        <v>2506</v>
      </c>
      <c r="E78" s="40" t="s">
        <v>2505</v>
      </c>
    </row>
    <row r="79" spans="4:5" ht="63.75" x14ac:dyDescent="0.25">
      <c r="D79" s="40" t="s">
        <v>2508</v>
      </c>
      <c r="E79" s="40" t="s">
        <v>2507</v>
      </c>
    </row>
    <row r="80" spans="4:5" ht="51" x14ac:dyDescent="0.25">
      <c r="D80" s="40" t="s">
        <v>2510</v>
      </c>
      <c r="E80" s="40" t="s">
        <v>2509</v>
      </c>
    </row>
    <row r="81" spans="4:5" ht="51" x14ac:dyDescent="0.25">
      <c r="D81" s="40" t="s">
        <v>2512</v>
      </c>
      <c r="E81" s="40" t="s">
        <v>2511</v>
      </c>
    </row>
    <row r="82" spans="4:5" ht="38.25" x14ac:dyDescent="0.25">
      <c r="D82" s="40" t="s">
        <v>2514</v>
      </c>
      <c r="E82" s="40" t="s">
        <v>2513</v>
      </c>
    </row>
    <row r="83" spans="4:5" ht="51" x14ac:dyDescent="0.25">
      <c r="D83" s="40" t="s">
        <v>2516</v>
      </c>
      <c r="E83" s="40" t="s">
        <v>2515</v>
      </c>
    </row>
    <row r="84" spans="4:5" ht="63.75" x14ac:dyDescent="0.25">
      <c r="D84" s="40" t="s">
        <v>2518</v>
      </c>
      <c r="E84" s="40" t="s">
        <v>2517</v>
      </c>
    </row>
    <row r="85" spans="4:5" ht="76.5" x14ac:dyDescent="0.25">
      <c r="D85" s="40" t="s">
        <v>2520</v>
      </c>
      <c r="E85" s="40" t="s">
        <v>2519</v>
      </c>
    </row>
    <row r="86" spans="4:5" ht="76.5" x14ac:dyDescent="0.25">
      <c r="D86" s="40" t="s">
        <v>2522</v>
      </c>
      <c r="E86" s="40" t="s">
        <v>2521</v>
      </c>
    </row>
    <row r="87" spans="4:5" ht="38.25" x14ac:dyDescent="0.25">
      <c r="D87" s="40" t="s">
        <v>2524</v>
      </c>
      <c r="E87" s="40" t="s">
        <v>2523</v>
      </c>
    </row>
    <row r="88" spans="4:5" x14ac:dyDescent="0.25">
      <c r="D88" s="40" t="s">
        <v>2526</v>
      </c>
      <c r="E88" s="40" t="s">
        <v>2525</v>
      </c>
    </row>
    <row r="89" spans="4:5" x14ac:dyDescent="0.25">
      <c r="D89" s="40" t="s">
        <v>2528</v>
      </c>
      <c r="E89" s="40" t="s">
        <v>2527</v>
      </c>
    </row>
    <row r="90" spans="4:5" ht="51" x14ac:dyDescent="0.25">
      <c r="D90" s="40" t="s">
        <v>2530</v>
      </c>
      <c r="E90" s="40" t="s">
        <v>2529</v>
      </c>
    </row>
    <row r="91" spans="4:5" x14ac:dyDescent="0.25">
      <c r="D91" s="40" t="s">
        <v>2532</v>
      </c>
      <c r="E91" s="40" t="s">
        <v>2531</v>
      </c>
    </row>
    <row r="92" spans="4:5" x14ac:dyDescent="0.25">
      <c r="D92" s="41" t="s">
        <v>2534</v>
      </c>
      <c r="E92" s="41" t="s">
        <v>2533</v>
      </c>
    </row>
    <row r="93" spans="4:5" x14ac:dyDescent="0.25">
      <c r="D93" s="41" t="s">
        <v>2536</v>
      </c>
      <c r="E93" s="41" t="s">
        <v>2535</v>
      </c>
    </row>
    <row r="94" spans="4:5" ht="30" x14ac:dyDescent="0.25">
      <c r="D94" s="41" t="s">
        <v>2538</v>
      </c>
      <c r="E94" s="41" t="s">
        <v>2537</v>
      </c>
    </row>
    <row r="95" spans="4:5" x14ac:dyDescent="0.25">
      <c r="D95" s="41" t="s">
        <v>2540</v>
      </c>
      <c r="E95" s="41" t="s">
        <v>2539</v>
      </c>
    </row>
    <row r="96" spans="4:5" x14ac:dyDescent="0.25">
      <c r="D96" s="41" t="s">
        <v>2542</v>
      </c>
      <c r="E96" s="41" t="s">
        <v>2541</v>
      </c>
    </row>
    <row r="97" spans="4:5" ht="30" x14ac:dyDescent="0.25">
      <c r="D97" s="41" t="s">
        <v>2544</v>
      </c>
      <c r="E97" s="41" t="s">
        <v>2543</v>
      </c>
    </row>
    <row r="98" spans="4:5" x14ac:dyDescent="0.25">
      <c r="D98" s="41" t="s">
        <v>2546</v>
      </c>
      <c r="E98" s="41" t="s">
        <v>2545</v>
      </c>
    </row>
    <row r="99" spans="4:5" ht="30" x14ac:dyDescent="0.25">
      <c r="D99" s="41" t="s">
        <v>2548</v>
      </c>
      <c r="E99" s="41" t="s">
        <v>2547</v>
      </c>
    </row>
    <row r="100" spans="4:5" ht="30" x14ac:dyDescent="0.25">
      <c r="D100" s="41" t="s">
        <v>2550</v>
      </c>
      <c r="E100" s="41" t="s">
        <v>2549</v>
      </c>
    </row>
    <row r="101" spans="4:5" ht="30" x14ac:dyDescent="0.25">
      <c r="D101" s="41" t="s">
        <v>2552</v>
      </c>
      <c r="E101" s="41" t="s">
        <v>2551</v>
      </c>
    </row>
    <row r="102" spans="4:5" x14ac:dyDescent="0.25">
      <c r="D102" s="41" t="s">
        <v>2554</v>
      </c>
      <c r="E102" s="41" t="s">
        <v>2553</v>
      </c>
    </row>
    <row r="103" spans="4:5" ht="105" x14ac:dyDescent="0.25">
      <c r="D103" s="41" t="s">
        <v>2556</v>
      </c>
      <c r="E103" s="41" t="s">
        <v>2555</v>
      </c>
    </row>
    <row r="104" spans="4:5" x14ac:dyDescent="0.25">
      <c r="D104" s="41" t="s">
        <v>2558</v>
      </c>
      <c r="E104" s="41" t="s">
        <v>2557</v>
      </c>
    </row>
    <row r="105" spans="4:5" ht="25.5" x14ac:dyDescent="0.25">
      <c r="D105" s="40" t="s">
        <v>2560</v>
      </c>
      <c r="E105" s="40" t="s">
        <v>2559</v>
      </c>
    </row>
    <row r="106" spans="4:5" ht="30" x14ac:dyDescent="0.25">
      <c r="D106" s="41" t="s">
        <v>2562</v>
      </c>
      <c r="E106" s="41" t="s">
        <v>2561</v>
      </c>
    </row>
    <row r="107" spans="4:5" ht="30" x14ac:dyDescent="0.25">
      <c r="D107" s="41" t="s">
        <v>2564</v>
      </c>
      <c r="E107" s="41" t="s">
        <v>2563</v>
      </c>
    </row>
    <row r="108" spans="4:5" ht="30" x14ac:dyDescent="0.25">
      <c r="D108" s="41" t="s">
        <v>2566</v>
      </c>
      <c r="E108" s="41" t="s">
        <v>2565</v>
      </c>
    </row>
    <row r="109" spans="4:5" x14ac:dyDescent="0.25">
      <c r="D109" s="41" t="s">
        <v>2568</v>
      </c>
      <c r="E109" s="41" t="s">
        <v>2567</v>
      </c>
    </row>
    <row r="110" spans="4:5" ht="30" x14ac:dyDescent="0.25">
      <c r="D110" s="41" t="s">
        <v>2570</v>
      </c>
      <c r="E110" s="41" t="s">
        <v>2569</v>
      </c>
    </row>
    <row r="111" spans="4:5" ht="30" x14ac:dyDescent="0.25">
      <c r="D111" s="41" t="s">
        <v>2572</v>
      </c>
      <c r="E111" s="41" t="s">
        <v>2571</v>
      </c>
    </row>
    <row r="112" spans="4:5" ht="45" x14ac:dyDescent="0.25">
      <c r="D112" s="41" t="s">
        <v>2574</v>
      </c>
      <c r="E112" s="41" t="s">
        <v>2573</v>
      </c>
    </row>
    <row r="113" spans="4:5" ht="30" x14ac:dyDescent="0.25">
      <c r="D113" s="41" t="s">
        <v>2576</v>
      </c>
      <c r="E113" s="41" t="s">
        <v>2575</v>
      </c>
    </row>
    <row r="114" spans="4:5" x14ac:dyDescent="0.25">
      <c r="D114" s="40" t="s">
        <v>2578</v>
      </c>
      <c r="E114" s="40" t="s">
        <v>2577</v>
      </c>
    </row>
    <row r="115" spans="4:5" ht="60" x14ac:dyDescent="0.25">
      <c r="D115" s="41" t="s">
        <v>2580</v>
      </c>
      <c r="E115" s="41" t="s">
        <v>2579</v>
      </c>
    </row>
    <row r="116" spans="4:5" ht="30" x14ac:dyDescent="0.25">
      <c r="D116" s="41" t="s">
        <v>2582</v>
      </c>
      <c r="E116" s="41" t="s">
        <v>2581</v>
      </c>
    </row>
    <row r="117" spans="4:5" x14ac:dyDescent="0.25">
      <c r="D117" s="41" t="s">
        <v>2584</v>
      </c>
      <c r="E117" s="41" t="s">
        <v>2583</v>
      </c>
    </row>
    <row r="118" spans="4:5" ht="30" x14ac:dyDescent="0.25">
      <c r="D118" s="41" t="s">
        <v>2586</v>
      </c>
      <c r="E118" s="41" t="s">
        <v>2585</v>
      </c>
    </row>
    <row r="119" spans="4:5" x14ac:dyDescent="0.25">
      <c r="D119" s="41" t="s">
        <v>2588</v>
      </c>
      <c r="E119" s="41" t="s">
        <v>2587</v>
      </c>
    </row>
    <row r="120" spans="4:5" ht="30" x14ac:dyDescent="0.25">
      <c r="D120" s="41" t="s">
        <v>2590</v>
      </c>
      <c r="E120" s="41" t="s">
        <v>2589</v>
      </c>
    </row>
    <row r="121" spans="4:5" x14ac:dyDescent="0.25">
      <c r="D121" s="41" t="s">
        <v>2592</v>
      </c>
      <c r="E121" s="41" t="s">
        <v>2591</v>
      </c>
    </row>
    <row r="122" spans="4:5" ht="30" x14ac:dyDescent="0.25">
      <c r="D122" s="41" t="s">
        <v>2594</v>
      </c>
      <c r="E122" s="41" t="s">
        <v>2593</v>
      </c>
    </row>
    <row r="123" spans="4:5" ht="30" x14ac:dyDescent="0.25">
      <c r="D123" s="41" t="s">
        <v>2596</v>
      </c>
      <c r="E123" s="41" t="s">
        <v>2595</v>
      </c>
    </row>
    <row r="124" spans="4:5" x14ac:dyDescent="0.25">
      <c r="D124" s="41" t="s">
        <v>2598</v>
      </c>
      <c r="E124" s="41" t="s">
        <v>2597</v>
      </c>
    </row>
    <row r="125" spans="4:5" x14ac:dyDescent="0.25">
      <c r="D125" s="40" t="s">
        <v>2600</v>
      </c>
      <c r="E125" s="40" t="s">
        <v>2599</v>
      </c>
    </row>
    <row r="126" spans="4:5" ht="75" x14ac:dyDescent="0.25">
      <c r="D126" s="41" t="s">
        <v>2602</v>
      </c>
      <c r="E126" s="41" t="s">
        <v>2601</v>
      </c>
    </row>
    <row r="127" spans="4:5" ht="75" x14ac:dyDescent="0.25">
      <c r="D127" s="41" t="s">
        <v>2604</v>
      </c>
      <c r="E127" s="41" t="s">
        <v>2603</v>
      </c>
    </row>
    <row r="128" spans="4:5" ht="60" x14ac:dyDescent="0.25">
      <c r="D128" s="41" t="s">
        <v>2606</v>
      </c>
      <c r="E128" s="41" t="s">
        <v>2605</v>
      </c>
    </row>
    <row r="129" spans="4:5" ht="30" x14ac:dyDescent="0.25">
      <c r="D129" s="41" t="s">
        <v>2608</v>
      </c>
      <c r="E129" s="41" t="s">
        <v>2607</v>
      </c>
    </row>
    <row r="130" spans="4:5" ht="60" x14ac:dyDescent="0.25">
      <c r="D130" s="41" t="s">
        <v>2610</v>
      </c>
      <c r="E130" s="41" t="s">
        <v>2609</v>
      </c>
    </row>
    <row r="131" spans="4:5" x14ac:dyDescent="0.25">
      <c r="D131" s="40" t="s">
        <v>2612</v>
      </c>
      <c r="E131" s="40" t="s">
        <v>2611</v>
      </c>
    </row>
    <row r="132" spans="4:5" ht="60" x14ac:dyDescent="0.25">
      <c r="D132" s="41" t="s">
        <v>2614</v>
      </c>
      <c r="E132" s="41" t="s">
        <v>2613</v>
      </c>
    </row>
    <row r="133" spans="4:5" ht="45" x14ac:dyDescent="0.25">
      <c r="D133" s="41" t="s">
        <v>2616</v>
      </c>
      <c r="E133" s="41" t="s">
        <v>2615</v>
      </c>
    </row>
    <row r="134" spans="4:5" ht="30" x14ac:dyDescent="0.25">
      <c r="D134" s="41" t="s">
        <v>2618</v>
      </c>
      <c r="E134" s="41" t="s">
        <v>2617</v>
      </c>
    </row>
    <row r="135" spans="4:5" ht="30" x14ac:dyDescent="0.25">
      <c r="D135" s="41" t="s">
        <v>2608</v>
      </c>
      <c r="E135" s="41" t="s">
        <v>2619</v>
      </c>
    </row>
    <row r="136" spans="4:5" ht="75" x14ac:dyDescent="0.25">
      <c r="D136" s="41" t="s">
        <v>2621</v>
      </c>
      <c r="E136" s="41" t="s">
        <v>2620</v>
      </c>
    </row>
    <row r="137" spans="4:5" ht="25.5" x14ac:dyDescent="0.25">
      <c r="D137" s="40" t="s">
        <v>2623</v>
      </c>
      <c r="E137" s="40" t="s">
        <v>2622</v>
      </c>
    </row>
    <row r="138" spans="4:5" x14ac:dyDescent="0.25">
      <c r="D138" s="41" t="s">
        <v>2625</v>
      </c>
      <c r="E138" s="41" t="s">
        <v>2624</v>
      </c>
    </row>
    <row r="139" spans="4:5" ht="30" x14ac:dyDescent="0.25">
      <c r="D139" s="41" t="s">
        <v>2627</v>
      </c>
      <c r="E139" s="41" t="s">
        <v>2626</v>
      </c>
    </row>
    <row r="140" spans="4:5" ht="45" x14ac:dyDescent="0.25">
      <c r="D140" s="41" t="s">
        <v>2629</v>
      </c>
      <c r="E140" s="41" t="s">
        <v>2628</v>
      </c>
    </row>
    <row r="141" spans="4:5" ht="45" x14ac:dyDescent="0.25">
      <c r="D141" s="41" t="s">
        <v>2631</v>
      </c>
      <c r="E141" s="41" t="s">
        <v>2630</v>
      </c>
    </row>
    <row r="142" spans="4:5" ht="45" x14ac:dyDescent="0.25">
      <c r="D142" s="41" t="s">
        <v>2633</v>
      </c>
      <c r="E142" s="41" t="s">
        <v>2632</v>
      </c>
    </row>
    <row r="143" spans="4:5" ht="30" x14ac:dyDescent="0.25">
      <c r="D143" s="41" t="s">
        <v>2635</v>
      </c>
      <c r="E143" s="41" t="s">
        <v>2634</v>
      </c>
    </row>
    <row r="144" spans="4:5" ht="76.5" x14ac:dyDescent="0.25">
      <c r="D144" s="40" t="s">
        <v>2637</v>
      </c>
      <c r="E144" s="40" t="s">
        <v>2636</v>
      </c>
    </row>
    <row r="145" spans="4:5" ht="75" x14ac:dyDescent="0.25">
      <c r="D145" s="41" t="s">
        <v>2639</v>
      </c>
      <c r="E145" s="41" t="s">
        <v>2638</v>
      </c>
    </row>
    <row r="146" spans="4:5" ht="38.25" x14ac:dyDescent="0.25">
      <c r="D146" s="40" t="s">
        <v>2641</v>
      </c>
      <c r="E146" s="40" t="s">
        <v>2640</v>
      </c>
    </row>
    <row r="147" spans="4:5" ht="120" x14ac:dyDescent="0.25">
      <c r="D147" s="41" t="s">
        <v>2643</v>
      </c>
      <c r="E147" s="41" t="s">
        <v>2642</v>
      </c>
    </row>
    <row r="148" spans="4:5" ht="30" x14ac:dyDescent="0.25">
      <c r="D148" s="41" t="s">
        <v>2608</v>
      </c>
      <c r="E148" s="41" t="s">
        <v>2644</v>
      </c>
    </row>
    <row r="149" spans="4:5" ht="75" x14ac:dyDescent="0.25">
      <c r="D149" s="41" t="s">
        <v>2646</v>
      </c>
      <c r="E149" s="41" t="s">
        <v>2645</v>
      </c>
    </row>
    <row r="150" spans="4:5" ht="30" x14ac:dyDescent="0.25">
      <c r="D150" s="41" t="s">
        <v>2648</v>
      </c>
      <c r="E150" s="41" t="s">
        <v>2647</v>
      </c>
    </row>
    <row r="151" spans="4:5" ht="30" x14ac:dyDescent="0.25">
      <c r="D151" s="41" t="s">
        <v>2650</v>
      </c>
      <c r="E151" s="41" t="s">
        <v>2649</v>
      </c>
    </row>
    <row r="152" spans="4:5" ht="30" x14ac:dyDescent="0.25">
      <c r="D152" s="41" t="s">
        <v>2652</v>
      </c>
      <c r="E152" s="41" t="s">
        <v>2651</v>
      </c>
    </row>
    <row r="153" spans="4:5" ht="30" x14ac:dyDescent="0.25">
      <c r="D153" s="41" t="s">
        <v>2654</v>
      </c>
      <c r="E153" s="41" t="s">
        <v>2653</v>
      </c>
    </row>
    <row r="154" spans="4:5" x14ac:dyDescent="0.25">
      <c r="D154" s="40" t="s">
        <v>2656</v>
      </c>
      <c r="E154" s="40" t="s">
        <v>2655</v>
      </c>
    </row>
    <row r="155" spans="4:5" ht="45" x14ac:dyDescent="0.25">
      <c r="D155" s="41" t="s">
        <v>2658</v>
      </c>
      <c r="E155" s="41" t="s">
        <v>2657</v>
      </c>
    </row>
    <row r="156" spans="4:5" ht="45" x14ac:dyDescent="0.25">
      <c r="D156" s="41" t="s">
        <v>2660</v>
      </c>
      <c r="E156" s="41" t="s">
        <v>2659</v>
      </c>
    </row>
    <row r="157" spans="4:5" ht="45" x14ac:dyDescent="0.25">
      <c r="D157" s="41" t="s">
        <v>2662</v>
      </c>
      <c r="E157" s="41" t="s">
        <v>2661</v>
      </c>
    </row>
    <row r="158" spans="4:5" ht="45" x14ac:dyDescent="0.25">
      <c r="D158" s="41" t="s">
        <v>2664</v>
      </c>
      <c r="E158" s="41" t="s">
        <v>2663</v>
      </c>
    </row>
    <row r="159" spans="4:5" ht="45" x14ac:dyDescent="0.25">
      <c r="D159" s="41" t="s">
        <v>2666</v>
      </c>
      <c r="E159" s="41" t="s">
        <v>2665</v>
      </c>
    </row>
    <row r="160" spans="4:5" ht="60" x14ac:dyDescent="0.25">
      <c r="D160" s="41" t="s">
        <v>2668</v>
      </c>
      <c r="E160" s="41" t="s">
        <v>2667</v>
      </c>
    </row>
    <row r="161" spans="4:5" ht="30" x14ac:dyDescent="0.25">
      <c r="D161" s="41" t="s">
        <v>2670</v>
      </c>
      <c r="E161" s="41" t="s">
        <v>2669</v>
      </c>
    </row>
    <row r="162" spans="4:5" ht="30" x14ac:dyDescent="0.25">
      <c r="D162" s="41" t="s">
        <v>2608</v>
      </c>
      <c r="E162" s="41" t="s">
        <v>2671</v>
      </c>
    </row>
    <row r="163" spans="4:5" x14ac:dyDescent="0.25">
      <c r="D163" s="40" t="s">
        <v>2673</v>
      </c>
      <c r="E163" s="40" t="s">
        <v>2672</v>
      </c>
    </row>
    <row r="164" spans="4:5" ht="30" x14ac:dyDescent="0.25">
      <c r="D164" s="41" t="s">
        <v>2608</v>
      </c>
      <c r="E164" s="41" t="s">
        <v>2674</v>
      </c>
    </row>
    <row r="165" spans="4:5" ht="45" x14ac:dyDescent="0.25">
      <c r="D165" s="41" t="s">
        <v>2676</v>
      </c>
      <c r="E165" s="41" t="s">
        <v>2675</v>
      </c>
    </row>
    <row r="166" spans="4:5" ht="63.75" x14ac:dyDescent="0.25">
      <c r="D166" s="40" t="s">
        <v>2678</v>
      </c>
      <c r="E166" s="40" t="s">
        <v>2677</v>
      </c>
    </row>
    <row r="167" spans="4:5" ht="60" x14ac:dyDescent="0.25">
      <c r="D167" s="41" t="s">
        <v>2680</v>
      </c>
      <c r="E167" s="41" t="s">
        <v>2679</v>
      </c>
    </row>
    <row r="168" spans="4:5" ht="45" x14ac:dyDescent="0.25">
      <c r="D168" s="41" t="s">
        <v>2682</v>
      </c>
      <c r="E168" s="41" t="s">
        <v>2681</v>
      </c>
    </row>
    <row r="169" spans="4:5" ht="75" x14ac:dyDescent="0.25">
      <c r="D169" s="41" t="s">
        <v>2684</v>
      </c>
      <c r="E169" s="41" t="s">
        <v>2683</v>
      </c>
    </row>
    <row r="170" spans="4:5" ht="75" x14ac:dyDescent="0.25">
      <c r="D170" s="41" t="s">
        <v>2686</v>
      </c>
      <c r="E170" s="41" t="s">
        <v>2685</v>
      </c>
    </row>
    <row r="171" spans="4:5" ht="60" x14ac:dyDescent="0.25">
      <c r="D171" s="41" t="s">
        <v>2688</v>
      </c>
      <c r="E171" s="41" t="s">
        <v>2687</v>
      </c>
    </row>
    <row r="172" spans="4:5" x14ac:dyDescent="0.25">
      <c r="D172" s="40" t="s">
        <v>2690</v>
      </c>
      <c r="E172" s="40" t="s">
        <v>2689</v>
      </c>
    </row>
    <row r="173" spans="4:5" x14ac:dyDescent="0.25">
      <c r="D173" s="41" t="s">
        <v>2692</v>
      </c>
      <c r="E173" s="41" t="s">
        <v>2691</v>
      </c>
    </row>
    <row r="174" spans="4:5" x14ac:dyDescent="0.25">
      <c r="D174" s="41" t="s">
        <v>2694</v>
      </c>
      <c r="E174" s="41" t="s">
        <v>2693</v>
      </c>
    </row>
    <row r="175" spans="4:5" x14ac:dyDescent="0.25">
      <c r="D175" s="41" t="s">
        <v>2696</v>
      </c>
      <c r="E175" s="41" t="s">
        <v>2695</v>
      </c>
    </row>
    <row r="176" spans="4:5" ht="30" x14ac:dyDescent="0.25">
      <c r="D176" s="41" t="s">
        <v>2698</v>
      </c>
      <c r="E176" s="41" t="s">
        <v>2697</v>
      </c>
    </row>
    <row r="177" spans="4:5" ht="30" x14ac:dyDescent="0.25">
      <c r="D177" s="41" t="s">
        <v>2700</v>
      </c>
      <c r="E177" s="41" t="s">
        <v>2699</v>
      </c>
    </row>
    <row r="178" spans="4:5" ht="45" x14ac:dyDescent="0.25">
      <c r="D178" s="41" t="s">
        <v>2702</v>
      </c>
      <c r="E178" s="41" t="s">
        <v>2701</v>
      </c>
    </row>
    <row r="179" spans="4:5" ht="45" x14ac:dyDescent="0.25">
      <c r="D179" s="41" t="s">
        <v>2704</v>
      </c>
      <c r="E179" s="41" t="s">
        <v>2703</v>
      </c>
    </row>
    <row r="180" spans="4:5" ht="45" x14ac:dyDescent="0.25">
      <c r="D180" s="41" t="s">
        <v>2706</v>
      </c>
      <c r="E180" s="41" t="s">
        <v>2705</v>
      </c>
    </row>
    <row r="181" spans="4:5" ht="60" x14ac:dyDescent="0.25">
      <c r="D181" s="41" t="s">
        <v>2708</v>
      </c>
      <c r="E181" s="41" t="s">
        <v>2707</v>
      </c>
    </row>
    <row r="182" spans="4:5" ht="30" x14ac:dyDescent="0.25">
      <c r="D182" s="41" t="s">
        <v>2710</v>
      </c>
      <c r="E182" s="41" t="s">
        <v>2709</v>
      </c>
    </row>
    <row r="183" spans="4:5" ht="30" x14ac:dyDescent="0.25">
      <c r="D183" s="41" t="s">
        <v>2712</v>
      </c>
      <c r="E183" s="41" t="s">
        <v>2711</v>
      </c>
    </row>
    <row r="184" spans="4:5" ht="90" x14ac:dyDescent="0.25">
      <c r="D184" s="41" t="s">
        <v>2714</v>
      </c>
      <c r="E184" s="41" t="s">
        <v>2713</v>
      </c>
    </row>
    <row r="185" spans="4:5" ht="30" x14ac:dyDescent="0.25">
      <c r="D185" s="41" t="s">
        <v>2716</v>
      </c>
      <c r="E185" s="41" t="s">
        <v>2715</v>
      </c>
    </row>
    <row r="186" spans="4:5" ht="45" x14ac:dyDescent="0.25">
      <c r="D186" s="41" t="s">
        <v>2718</v>
      </c>
      <c r="E186" s="41" t="s">
        <v>2717</v>
      </c>
    </row>
    <row r="187" spans="4:5" ht="60" x14ac:dyDescent="0.25">
      <c r="D187" s="41" t="s">
        <v>2720</v>
      </c>
      <c r="E187" s="41" t="s">
        <v>2719</v>
      </c>
    </row>
    <row r="188" spans="4:5" x14ac:dyDescent="0.25">
      <c r="D188" s="40" t="s">
        <v>2722</v>
      </c>
      <c r="E188" s="40" t="s">
        <v>2721</v>
      </c>
    </row>
    <row r="189" spans="4:5" ht="60" x14ac:dyDescent="0.25">
      <c r="D189" s="41" t="s">
        <v>2724</v>
      </c>
      <c r="E189" s="41" t="s">
        <v>2723</v>
      </c>
    </row>
    <row r="190" spans="4:5" ht="45" x14ac:dyDescent="0.25">
      <c r="D190" s="41" t="s">
        <v>2726</v>
      </c>
      <c r="E190" s="41" t="s">
        <v>2725</v>
      </c>
    </row>
    <row r="191" spans="4:5" ht="30" x14ac:dyDescent="0.25">
      <c r="D191" s="41" t="s">
        <v>2728</v>
      </c>
      <c r="E191" s="41" t="s">
        <v>2727</v>
      </c>
    </row>
    <row r="192" spans="4:5" ht="60" x14ac:dyDescent="0.25">
      <c r="D192" s="41" t="s">
        <v>2730</v>
      </c>
      <c r="E192" s="41" t="s">
        <v>2729</v>
      </c>
    </row>
    <row r="193" spans="4:5" ht="90" x14ac:dyDescent="0.25">
      <c r="D193" s="41" t="s">
        <v>2732</v>
      </c>
      <c r="E193" s="41" t="s">
        <v>2731</v>
      </c>
    </row>
    <row r="194" spans="4:5" ht="30" x14ac:dyDescent="0.25">
      <c r="D194" s="41" t="s">
        <v>2734</v>
      </c>
      <c r="E194" s="41" t="s">
        <v>2733</v>
      </c>
    </row>
    <row r="195" spans="4:5" ht="45" x14ac:dyDescent="0.25">
      <c r="D195" s="41" t="s">
        <v>2736</v>
      </c>
      <c r="E195" s="41" t="s">
        <v>2735</v>
      </c>
    </row>
    <row r="196" spans="4:5" ht="75" x14ac:dyDescent="0.25">
      <c r="D196" s="41" t="s">
        <v>2738</v>
      </c>
      <c r="E196" s="41" t="s">
        <v>2737</v>
      </c>
    </row>
    <row r="197" spans="4:5" ht="45" x14ac:dyDescent="0.25">
      <c r="D197" s="41" t="s">
        <v>2740</v>
      </c>
      <c r="E197" s="41" t="s">
        <v>2739</v>
      </c>
    </row>
    <row r="198" spans="4:5" ht="60" x14ac:dyDescent="0.25">
      <c r="D198" s="41" t="s">
        <v>2742</v>
      </c>
      <c r="E198" s="41" t="s">
        <v>2741</v>
      </c>
    </row>
    <row r="199" spans="4:5" ht="30" x14ac:dyDescent="0.25">
      <c r="D199" s="41" t="s">
        <v>2744</v>
      </c>
      <c r="E199" s="41" t="s">
        <v>2743</v>
      </c>
    </row>
    <row r="200" spans="4:5" ht="90" x14ac:dyDescent="0.25">
      <c r="D200" s="41" t="s">
        <v>2746</v>
      </c>
      <c r="E200" s="41" t="s">
        <v>2745</v>
      </c>
    </row>
    <row r="201" spans="4:5" ht="60" x14ac:dyDescent="0.25">
      <c r="D201" s="41" t="s">
        <v>2748</v>
      </c>
      <c r="E201" s="41" t="s">
        <v>2747</v>
      </c>
    </row>
    <row r="202" spans="4:5" ht="60" x14ac:dyDescent="0.25">
      <c r="D202" s="41" t="s">
        <v>2750</v>
      </c>
      <c r="E202" s="41" t="s">
        <v>2749</v>
      </c>
    </row>
    <row r="203" spans="4:5" x14ac:dyDescent="0.25">
      <c r="D203" s="40" t="s">
        <v>2752</v>
      </c>
      <c r="E203" s="40" t="s">
        <v>2751</v>
      </c>
    </row>
    <row r="204" spans="4:5" ht="30" x14ac:dyDescent="0.25">
      <c r="D204" s="41" t="s">
        <v>2608</v>
      </c>
      <c r="E204" s="41" t="s">
        <v>2753</v>
      </c>
    </row>
    <row r="205" spans="4:5" ht="45" x14ac:dyDescent="0.25">
      <c r="D205" s="41" t="s">
        <v>2755</v>
      </c>
      <c r="E205" s="41" t="s">
        <v>2754</v>
      </c>
    </row>
    <row r="206" spans="4:5" ht="60" x14ac:dyDescent="0.25">
      <c r="D206" s="41" t="s">
        <v>2757</v>
      </c>
      <c r="E206" s="41" t="s">
        <v>2756</v>
      </c>
    </row>
    <row r="207" spans="4:5" ht="30" x14ac:dyDescent="0.25">
      <c r="D207" s="41" t="s">
        <v>2759</v>
      </c>
      <c r="E207" s="41" t="s">
        <v>2758</v>
      </c>
    </row>
    <row r="208" spans="4:5" ht="30" x14ac:dyDescent="0.25">
      <c r="D208" s="41" t="s">
        <v>2761</v>
      </c>
      <c r="E208" s="41" t="s">
        <v>2760</v>
      </c>
    </row>
    <row r="209" spans="4:5" x14ac:dyDescent="0.25">
      <c r="D209" s="41" t="s">
        <v>2763</v>
      </c>
      <c r="E209" s="41" t="s">
        <v>2762</v>
      </c>
    </row>
    <row r="210" spans="4:5" ht="30" x14ac:dyDescent="0.25">
      <c r="D210" s="41" t="s">
        <v>2765</v>
      </c>
      <c r="E210" s="41" t="s">
        <v>2764</v>
      </c>
    </row>
    <row r="211" spans="4:5" ht="30" x14ac:dyDescent="0.25">
      <c r="D211" s="41" t="s">
        <v>2767</v>
      </c>
      <c r="E211" s="41" t="s">
        <v>2766</v>
      </c>
    </row>
    <row r="212" spans="4:5" ht="25.5" x14ac:dyDescent="0.25">
      <c r="D212" s="40" t="s">
        <v>2769</v>
      </c>
      <c r="E212" s="40" t="s">
        <v>2768</v>
      </c>
    </row>
    <row r="213" spans="4:5" ht="60" x14ac:dyDescent="0.25">
      <c r="D213" s="41" t="s">
        <v>2771</v>
      </c>
      <c r="E213" s="41" t="s">
        <v>2770</v>
      </c>
    </row>
    <row r="214" spans="4:5" ht="30" x14ac:dyDescent="0.25">
      <c r="D214" s="41" t="s">
        <v>2608</v>
      </c>
      <c r="E214" s="41" t="s">
        <v>2772</v>
      </c>
    </row>
    <row r="215" spans="4:5" ht="45" x14ac:dyDescent="0.25">
      <c r="D215" s="41" t="s">
        <v>2774</v>
      </c>
      <c r="E215" s="41" t="s">
        <v>2773</v>
      </c>
    </row>
    <row r="216" spans="4:5" ht="38.25" x14ac:dyDescent="0.25">
      <c r="D216" s="40" t="s">
        <v>2776</v>
      </c>
      <c r="E216" s="40" t="s">
        <v>2775</v>
      </c>
    </row>
    <row r="217" spans="4:5" ht="51" x14ac:dyDescent="0.25">
      <c r="D217" s="40" t="s">
        <v>2778</v>
      </c>
      <c r="E217" s="40" t="s">
        <v>2777</v>
      </c>
    </row>
    <row r="218" spans="4:5" x14ac:dyDescent="0.25">
      <c r="D218" s="40" t="s">
        <v>2780</v>
      </c>
      <c r="E218" s="40" t="s">
        <v>2779</v>
      </c>
    </row>
    <row r="219" spans="4:5" ht="75" x14ac:dyDescent="0.25">
      <c r="D219" s="41" t="s">
        <v>2782</v>
      </c>
      <c r="E219" s="41" t="s">
        <v>2781</v>
      </c>
    </row>
    <row r="220" spans="4:5" ht="75" x14ac:dyDescent="0.25">
      <c r="D220" s="41" t="s">
        <v>2784</v>
      </c>
      <c r="E220" s="41" t="s">
        <v>2783</v>
      </c>
    </row>
    <row r="221" spans="4:5" ht="45" x14ac:dyDescent="0.25">
      <c r="D221" s="41" t="s">
        <v>2786</v>
      </c>
      <c r="E221" s="41" t="s">
        <v>2785</v>
      </c>
    </row>
    <row r="222" spans="4:5" ht="60" x14ac:dyDescent="0.25">
      <c r="D222" s="41" t="s">
        <v>2788</v>
      </c>
      <c r="E222" s="41" t="s">
        <v>2787</v>
      </c>
    </row>
    <row r="223" spans="4:5" ht="45" x14ac:dyDescent="0.25">
      <c r="D223" s="41" t="s">
        <v>2790</v>
      </c>
      <c r="E223" s="41" t="s">
        <v>2789</v>
      </c>
    </row>
    <row r="224" spans="4:5" ht="60" x14ac:dyDescent="0.25">
      <c r="D224" s="41" t="s">
        <v>2792</v>
      </c>
      <c r="E224" s="41" t="s">
        <v>2791</v>
      </c>
    </row>
    <row r="225" spans="4:5" ht="45" x14ac:dyDescent="0.25">
      <c r="D225" s="41" t="s">
        <v>2794</v>
      </c>
      <c r="E225" s="41" t="s">
        <v>2793</v>
      </c>
    </row>
    <row r="226" spans="4:5" ht="30" x14ac:dyDescent="0.25">
      <c r="D226" s="41" t="s">
        <v>2796</v>
      </c>
      <c r="E226" s="41" t="s">
        <v>2795</v>
      </c>
    </row>
    <row r="227" spans="4:5" ht="60" x14ac:dyDescent="0.25">
      <c r="D227" s="41" t="s">
        <v>2798</v>
      </c>
      <c r="E227" s="41" t="s">
        <v>2797</v>
      </c>
    </row>
    <row r="228" spans="4:5" ht="45" x14ac:dyDescent="0.25">
      <c r="D228" s="41" t="s">
        <v>2800</v>
      </c>
      <c r="E228" s="41" t="s">
        <v>2799</v>
      </c>
    </row>
    <row r="229" spans="4:5" ht="45" x14ac:dyDescent="0.25">
      <c r="D229" s="41" t="s">
        <v>2802</v>
      </c>
      <c r="E229" s="41" t="s">
        <v>2801</v>
      </c>
    </row>
    <row r="230" spans="4:5" ht="25.5" x14ac:dyDescent="0.25">
      <c r="D230" s="40" t="s">
        <v>2804</v>
      </c>
      <c r="E230" s="40" t="s">
        <v>2803</v>
      </c>
    </row>
    <row r="231" spans="4:5" ht="60" x14ac:dyDescent="0.25">
      <c r="D231" s="41" t="s">
        <v>2806</v>
      </c>
      <c r="E231" s="41" t="s">
        <v>2805</v>
      </c>
    </row>
    <row r="232" spans="4:5" ht="30" x14ac:dyDescent="0.25">
      <c r="D232" s="41" t="s">
        <v>2808</v>
      </c>
      <c r="E232" s="41" t="s">
        <v>2807</v>
      </c>
    </row>
    <row r="233" spans="4:5" ht="60" x14ac:dyDescent="0.25">
      <c r="D233" s="41" t="s">
        <v>2810</v>
      </c>
      <c r="E233" s="41" t="s">
        <v>2809</v>
      </c>
    </row>
    <row r="234" spans="4:5" ht="90" x14ac:dyDescent="0.25">
      <c r="D234" s="41" t="s">
        <v>2812</v>
      </c>
      <c r="E234" s="41" t="s">
        <v>2811</v>
      </c>
    </row>
    <row r="235" spans="4:5" ht="30" x14ac:dyDescent="0.25">
      <c r="D235" s="41" t="s">
        <v>2814</v>
      </c>
      <c r="E235" s="41" t="s">
        <v>2813</v>
      </c>
    </row>
    <row r="236" spans="4:5" ht="60" x14ac:dyDescent="0.25">
      <c r="D236" s="41" t="s">
        <v>2816</v>
      </c>
      <c r="E236" s="41" t="s">
        <v>2815</v>
      </c>
    </row>
    <row r="237" spans="4:5" ht="30" x14ac:dyDescent="0.25">
      <c r="D237" s="41" t="s">
        <v>2818</v>
      </c>
      <c r="E237" s="41" t="s">
        <v>2817</v>
      </c>
    </row>
    <row r="238" spans="4:5" ht="60" x14ac:dyDescent="0.25">
      <c r="D238" s="41" t="s">
        <v>2820</v>
      </c>
      <c r="E238" s="41" t="s">
        <v>2819</v>
      </c>
    </row>
    <row r="239" spans="4:5" ht="45" x14ac:dyDescent="0.25">
      <c r="D239" s="41" t="s">
        <v>2822</v>
      </c>
      <c r="E239" s="41" t="s">
        <v>2821</v>
      </c>
    </row>
    <row r="240" spans="4:5" ht="38.25" x14ac:dyDescent="0.25">
      <c r="D240" s="40" t="s">
        <v>2824</v>
      </c>
      <c r="E240" s="40" t="s">
        <v>2823</v>
      </c>
    </row>
    <row r="241" spans="4:5" ht="25.5" x14ac:dyDescent="0.25">
      <c r="D241" s="40" t="s">
        <v>2826</v>
      </c>
      <c r="E241" s="40" t="s">
        <v>2825</v>
      </c>
    </row>
    <row r="242" spans="4:5" ht="25.5" x14ac:dyDescent="0.25">
      <c r="D242" s="40" t="s">
        <v>2828</v>
      </c>
      <c r="E242" s="40" t="s">
        <v>2827</v>
      </c>
    </row>
    <row r="243" spans="4:5" ht="25.5" x14ac:dyDescent="0.25">
      <c r="D243" s="40" t="s">
        <v>2830</v>
      </c>
      <c r="E243" s="40" t="s">
        <v>2829</v>
      </c>
    </row>
    <row r="244" spans="4:5" ht="25.5" x14ac:dyDescent="0.25">
      <c r="D244" s="40" t="s">
        <v>2832</v>
      </c>
      <c r="E244" s="40" t="s">
        <v>2831</v>
      </c>
    </row>
    <row r="245" spans="4:5" ht="38.25" x14ac:dyDescent="0.25">
      <c r="D245" s="40" t="s">
        <v>2834</v>
      </c>
      <c r="E245" s="40" t="s">
        <v>2833</v>
      </c>
    </row>
    <row r="246" spans="4:5" ht="38.25" x14ac:dyDescent="0.25">
      <c r="D246" s="40" t="s">
        <v>2836</v>
      </c>
      <c r="E246" s="40" t="s">
        <v>2835</v>
      </c>
    </row>
    <row r="247" spans="4:5" ht="51" x14ac:dyDescent="0.25">
      <c r="D247" s="40" t="s">
        <v>2838</v>
      </c>
      <c r="E247" s="40" t="s">
        <v>2837</v>
      </c>
    </row>
    <row r="248" spans="4:5" ht="30" x14ac:dyDescent="0.25">
      <c r="D248" s="41" t="s">
        <v>2840</v>
      </c>
      <c r="E248" s="41" t="s">
        <v>2839</v>
      </c>
    </row>
    <row r="249" spans="4:5" ht="30" x14ac:dyDescent="0.25">
      <c r="D249" s="41" t="s">
        <v>2842</v>
      </c>
      <c r="E249" s="41" t="s">
        <v>2841</v>
      </c>
    </row>
    <row r="250" spans="4:5" ht="30" x14ac:dyDescent="0.25">
      <c r="D250" s="41" t="s">
        <v>2844</v>
      </c>
      <c r="E250" s="41" t="s">
        <v>2843</v>
      </c>
    </row>
    <row r="251" spans="4:5" ht="30" x14ac:dyDescent="0.25">
      <c r="D251" s="41" t="s">
        <v>2846</v>
      </c>
      <c r="E251" s="41" t="s">
        <v>2845</v>
      </c>
    </row>
    <row r="252" spans="4:5" ht="76.5" x14ac:dyDescent="0.25">
      <c r="D252" s="40" t="s">
        <v>2848</v>
      </c>
      <c r="E252" s="40" t="s">
        <v>2847</v>
      </c>
    </row>
    <row r="253" spans="4:5" ht="25.5" x14ac:dyDescent="0.25">
      <c r="D253" s="40" t="s">
        <v>2850</v>
      </c>
      <c r="E253" s="40" t="s">
        <v>2849</v>
      </c>
    </row>
    <row r="254" spans="4:5" ht="25.5" x14ac:dyDescent="0.25">
      <c r="D254" s="40" t="s">
        <v>2852</v>
      </c>
      <c r="E254" s="40" t="s">
        <v>2851</v>
      </c>
    </row>
    <row r="255" spans="4:5" x14ac:dyDescent="0.25">
      <c r="D255" s="40" t="s">
        <v>2854</v>
      </c>
      <c r="E255" s="40" t="s">
        <v>2853</v>
      </c>
    </row>
    <row r="256" spans="4:5" ht="30" x14ac:dyDescent="0.25">
      <c r="D256" s="41" t="s">
        <v>2856</v>
      </c>
      <c r="E256" s="41" t="s">
        <v>2855</v>
      </c>
    </row>
    <row r="257" spans="4:5" ht="45" x14ac:dyDescent="0.25">
      <c r="D257" s="41" t="s">
        <v>2858</v>
      </c>
      <c r="E257" s="41" t="s">
        <v>2857</v>
      </c>
    </row>
    <row r="258" spans="4:5" ht="60" x14ac:dyDescent="0.25">
      <c r="D258" s="41" t="s">
        <v>2860</v>
      </c>
      <c r="E258" s="41" t="s">
        <v>2859</v>
      </c>
    </row>
    <row r="259" spans="4:5" ht="60" x14ac:dyDescent="0.25">
      <c r="D259" s="41" t="s">
        <v>2862</v>
      </c>
      <c r="E259" s="41" t="s">
        <v>2861</v>
      </c>
    </row>
    <row r="260" spans="4:5" ht="75" x14ac:dyDescent="0.25">
      <c r="D260" s="41" t="s">
        <v>2864</v>
      </c>
      <c r="E260" s="41" t="s">
        <v>2863</v>
      </c>
    </row>
    <row r="261" spans="4:5" ht="45" x14ac:dyDescent="0.25">
      <c r="D261" s="41" t="s">
        <v>2866</v>
      </c>
      <c r="E261" s="41" t="s">
        <v>2865</v>
      </c>
    </row>
    <row r="262" spans="4:5" ht="60" x14ac:dyDescent="0.25">
      <c r="D262" s="41" t="s">
        <v>2868</v>
      </c>
      <c r="E262" s="41" t="s">
        <v>2867</v>
      </c>
    </row>
    <row r="263" spans="4:5" x14ac:dyDescent="0.25">
      <c r="D263" s="40" t="s">
        <v>2870</v>
      </c>
      <c r="E263" s="40" t="s">
        <v>2869</v>
      </c>
    </row>
    <row r="264" spans="4:5" ht="90" x14ac:dyDescent="0.25">
      <c r="D264" s="41" t="s">
        <v>2872</v>
      </c>
      <c r="E264" s="41" t="s">
        <v>2871</v>
      </c>
    </row>
    <row r="265" spans="4:5" ht="60" x14ac:dyDescent="0.25">
      <c r="D265" s="41" t="s">
        <v>2874</v>
      </c>
      <c r="E265" s="41" t="s">
        <v>2873</v>
      </c>
    </row>
    <row r="266" spans="4:5" ht="60" x14ac:dyDescent="0.25">
      <c r="D266" s="41" t="s">
        <v>2876</v>
      </c>
      <c r="E266" s="41" t="s">
        <v>2875</v>
      </c>
    </row>
    <row r="267" spans="4:5" ht="45" x14ac:dyDescent="0.25">
      <c r="D267" s="41" t="s">
        <v>2878</v>
      </c>
      <c r="E267" s="41" t="s">
        <v>2877</v>
      </c>
    </row>
    <row r="268" spans="4:5" ht="25.5" x14ac:dyDescent="0.25">
      <c r="D268" s="40" t="s">
        <v>2880</v>
      </c>
      <c r="E268" s="40" t="s">
        <v>2879</v>
      </c>
    </row>
    <row r="269" spans="4:5" ht="60" x14ac:dyDescent="0.25">
      <c r="D269" s="41" t="s">
        <v>2882</v>
      </c>
      <c r="E269" s="41" t="s">
        <v>2881</v>
      </c>
    </row>
    <row r="270" spans="4:5" ht="75" x14ac:dyDescent="0.25">
      <c r="D270" s="41" t="s">
        <v>2884</v>
      </c>
      <c r="E270" s="41" t="s">
        <v>2883</v>
      </c>
    </row>
    <row r="271" spans="4:5" ht="60" x14ac:dyDescent="0.25">
      <c r="D271" s="41" t="s">
        <v>2886</v>
      </c>
      <c r="E271" s="41" t="s">
        <v>2885</v>
      </c>
    </row>
    <row r="272" spans="4:5" ht="76.5" x14ac:dyDescent="0.25">
      <c r="D272" s="40" t="s">
        <v>2888</v>
      </c>
      <c r="E272" s="40" t="s">
        <v>2887</v>
      </c>
    </row>
    <row r="273" spans="4:5" ht="51" x14ac:dyDescent="0.25">
      <c r="D273" s="40" t="s">
        <v>2890</v>
      </c>
      <c r="E273" s="40" t="s">
        <v>2889</v>
      </c>
    </row>
    <row r="274" spans="4:5" x14ac:dyDescent="0.25">
      <c r="D274" s="41" t="s">
        <v>2892</v>
      </c>
      <c r="E274" s="41" t="s">
        <v>2891</v>
      </c>
    </row>
    <row r="275" spans="4:5" ht="30" x14ac:dyDescent="0.25">
      <c r="D275" s="41" t="s">
        <v>2894</v>
      </c>
      <c r="E275" s="41" t="s">
        <v>2893</v>
      </c>
    </row>
    <row r="276" spans="4:5" x14ac:dyDescent="0.25">
      <c r="D276" s="41" t="s">
        <v>2896</v>
      </c>
      <c r="E276" s="41" t="s">
        <v>2895</v>
      </c>
    </row>
    <row r="277" spans="4:5" ht="45" x14ac:dyDescent="0.25">
      <c r="D277" s="41" t="s">
        <v>2898</v>
      </c>
      <c r="E277" s="41" t="s">
        <v>2897</v>
      </c>
    </row>
    <row r="278" spans="4:5" ht="45" x14ac:dyDescent="0.25">
      <c r="D278" s="41" t="s">
        <v>2900</v>
      </c>
      <c r="E278" s="41" t="s">
        <v>2899</v>
      </c>
    </row>
    <row r="279" spans="4:5" x14ac:dyDescent="0.25">
      <c r="D279" s="40" t="s">
        <v>2902</v>
      </c>
      <c r="E279" s="40" t="s">
        <v>2901</v>
      </c>
    </row>
    <row r="280" spans="4:5" ht="30" x14ac:dyDescent="0.25">
      <c r="D280" s="41" t="s">
        <v>2904</v>
      </c>
      <c r="E280" s="41" t="s">
        <v>2903</v>
      </c>
    </row>
    <row r="281" spans="4:5" ht="60" x14ac:dyDescent="0.25">
      <c r="D281" s="41" t="s">
        <v>2906</v>
      </c>
      <c r="E281" s="41" t="s">
        <v>2905</v>
      </c>
    </row>
    <row r="282" spans="4:5" ht="75" x14ac:dyDescent="0.25">
      <c r="D282" s="41" t="s">
        <v>2908</v>
      </c>
      <c r="E282" s="41" t="s">
        <v>2907</v>
      </c>
    </row>
    <row r="283" spans="4:5" ht="51" x14ac:dyDescent="0.25">
      <c r="D283" s="40" t="s">
        <v>2910</v>
      </c>
      <c r="E283" s="40" t="s">
        <v>2909</v>
      </c>
    </row>
    <row r="284" spans="4:5" ht="30" x14ac:dyDescent="0.25">
      <c r="D284" s="41" t="s">
        <v>2912</v>
      </c>
      <c r="E284" s="41" t="s">
        <v>2911</v>
      </c>
    </row>
    <row r="285" spans="4:5" ht="30" x14ac:dyDescent="0.25">
      <c r="D285" s="41" t="s">
        <v>2914</v>
      </c>
      <c r="E285" s="41" t="s">
        <v>2913</v>
      </c>
    </row>
    <row r="289" spans="3:22" x14ac:dyDescent="0.25">
      <c r="C289" s="1" t="s">
        <v>2917</v>
      </c>
      <c r="D289" s="1" t="s">
        <v>2918</v>
      </c>
      <c r="E289" s="1" t="s">
        <v>2919</v>
      </c>
      <c r="F289" s="1" t="s">
        <v>2920</v>
      </c>
      <c r="G289" s="1" t="s">
        <v>2921</v>
      </c>
      <c r="H289" s="1" t="s">
        <v>2922</v>
      </c>
      <c r="I289" s="1" t="s">
        <v>13</v>
      </c>
      <c r="J289" s="1" t="s">
        <v>2923</v>
      </c>
      <c r="K289" s="1" t="s">
        <v>2924</v>
      </c>
      <c r="L289" s="1" t="s">
        <v>2925</v>
      </c>
      <c r="M289" s="1" t="s">
        <v>2926</v>
      </c>
      <c r="N289" s="1" t="s">
        <v>2927</v>
      </c>
      <c r="O289" s="1" t="s">
        <v>2928</v>
      </c>
      <c r="P289" s="1" t="s">
        <v>2929</v>
      </c>
      <c r="Q289" s="1" t="s">
        <v>2930</v>
      </c>
      <c r="R289" s="1" t="s">
        <v>2931</v>
      </c>
      <c r="S289" s="1" t="s">
        <v>2932</v>
      </c>
      <c r="T289" s="1" t="s">
        <v>2933</v>
      </c>
      <c r="U289" s="1" t="s">
        <v>2934</v>
      </c>
    </row>
    <row r="290" spans="3:22" x14ac:dyDescent="0.25">
      <c r="C290" s="65" t="e">
        <f>(IF(#REF!=$D$290,D291,IF(#REF!=#REF!,#REF!,IF(#REF!=#REF!,#REF!,IF(#REF!=#REF!,#REF!,IF(#REF!=#REF!,#REF!,IF(#REF!=#REF!,#REF!,IF(#REF!=#REF!,#REF!,IF(#REF!=#REF!,#REF!,IF(#REF!=#REF!,#REF!,IF(#REF!=#REF!,#REF!,IF(#REF!=#REF!,#REF!,IF(#REF!=#REF!,#REF!,IF(#REF!=#REF!,#REF!,IF(#REF!=#REF!,#REF!,IF(#REF!=#REF!,#REF!,IF(#REF!=#REF!,#REF!,IF(#REF!=#REF!,#REF!,IF(#REF!=#REF!,#REF!,IF(#REF!=$V$290,V291,))))))))))))))))))))</f>
        <v>#REF!</v>
      </c>
      <c r="D290" s="40"/>
      <c r="E290" s="40"/>
      <c r="F290" s="40"/>
      <c r="G290" s="40"/>
      <c r="H290" s="40"/>
      <c r="I290" s="40"/>
      <c r="J290" s="40"/>
      <c r="K290" s="40"/>
      <c r="L290" s="40"/>
      <c r="M290" s="40"/>
      <c r="N290" s="40"/>
      <c r="O290" s="40"/>
      <c r="P290" s="40"/>
      <c r="Q290" s="40"/>
      <c r="R290" s="40"/>
      <c r="S290" s="40"/>
      <c r="T290" s="40"/>
      <c r="U290" s="40"/>
      <c r="V290" s="44"/>
    </row>
    <row r="291" spans="3:22" ht="90" x14ac:dyDescent="0.25">
      <c r="C291" s="65" t="e">
        <f>(IF(#REF!=$D$290,D292,IF(#REF!=#REF!,#REF!,IF(#REF!=#REF!,#REF!,IF(#REF!=#REF!,#REF!,IF(#REF!=#REF!,#REF!,IF(#REF!=#REF!,#REF!,IF(#REF!=#REF!,#REF!,IF(#REF!=#REF!,#REF!,IF(#REF!=#REF!,#REF!,IF(#REF!=#REF!,#REF!,IF(#REF!=#REF!,#REF!,IF(#REF!=#REF!,#REF!,IF(#REF!=#REF!,#REF!,IF(#REF!=#REF!,#REF!,IF(#REF!=#REF!,#REF!,IF(#REF!=#REF!,#REF!,IF(#REF!=#REF!,#REF!,IF(#REF!=#REF!,#REF!,IF(#REF!=$V$290,V292,))))))))))))))))))))</f>
        <v>#REF!</v>
      </c>
      <c r="D291" s="40" t="s">
        <v>2358</v>
      </c>
      <c r="E291" s="40" t="s">
        <v>2438</v>
      </c>
      <c r="F291" s="40" t="s">
        <v>2532</v>
      </c>
      <c r="G291" s="41" t="s">
        <v>2602</v>
      </c>
      <c r="H291" s="41" t="s">
        <v>2614</v>
      </c>
      <c r="I291" s="41" t="s">
        <v>2639</v>
      </c>
      <c r="J291" s="41" t="s">
        <v>2658</v>
      </c>
      <c r="K291" s="41" t="s">
        <v>2608</v>
      </c>
      <c r="L291" s="41" t="s">
        <v>2692</v>
      </c>
      <c r="M291" s="41" t="s">
        <v>2724</v>
      </c>
      <c r="N291" s="41" t="s">
        <v>2608</v>
      </c>
      <c r="O291" s="41" t="s">
        <v>2771</v>
      </c>
      <c r="P291" s="41" t="s">
        <v>2806</v>
      </c>
      <c r="Q291" s="40" t="s">
        <v>2826</v>
      </c>
      <c r="R291" s="41" t="s">
        <v>2856</v>
      </c>
      <c r="S291" s="41" t="s">
        <v>2872</v>
      </c>
      <c r="T291" s="41" t="s">
        <v>2882</v>
      </c>
      <c r="U291" s="41" t="s">
        <v>2904</v>
      </c>
      <c r="V291" s="44"/>
    </row>
    <row r="292" spans="3:22" ht="75" x14ac:dyDescent="0.25">
      <c r="C292" s="65" t="e">
        <f>(IF(#REF!=$D$290,D293,IF(#REF!=#REF!,#REF!,IF(#REF!=#REF!,#REF!,IF(#REF!=#REF!,#REF!,IF(#REF!=#REF!,#REF!,IF(#REF!=#REF!,#REF!,IF(#REF!=#REF!,#REF!,IF(#REF!=#REF!,#REF!,IF(#REF!=#REF!,#REF!,IF(#REF!=#REF!,#REF!,IF(#REF!=#REF!,#REF!,IF(#REF!=#REF!,#REF!,IF(#REF!=#REF!,#REF!,IF(#REF!=#REF!,#REF!,IF(#REF!=#REF!,#REF!,IF(#REF!=#REF!,#REF!,IF(#REF!=#REF!,#REF!,IF(#REF!=#REF!,#REF!,IF(#REF!=$V$290,V293,))))))))))))))))))))</f>
        <v>#REF!</v>
      </c>
      <c r="D292" s="40" t="s">
        <v>2360</v>
      </c>
      <c r="E292" s="41" t="s">
        <v>2440</v>
      </c>
      <c r="F292" s="41" t="s">
        <v>2534</v>
      </c>
      <c r="G292" s="41" t="s">
        <v>2604</v>
      </c>
      <c r="H292" s="41" t="s">
        <v>2616</v>
      </c>
      <c r="I292" s="40" t="s">
        <v>2641</v>
      </c>
      <c r="J292" s="41" t="s">
        <v>2660</v>
      </c>
      <c r="K292" s="41" t="s">
        <v>2676</v>
      </c>
      <c r="L292" s="41" t="s">
        <v>2694</v>
      </c>
      <c r="M292" s="41" t="s">
        <v>2726</v>
      </c>
      <c r="N292" s="41" t="s">
        <v>2755</v>
      </c>
      <c r="O292" s="41" t="s">
        <v>2608</v>
      </c>
      <c r="P292" s="41" t="s">
        <v>2808</v>
      </c>
      <c r="Q292" s="40" t="s">
        <v>2828</v>
      </c>
      <c r="R292" s="41" t="s">
        <v>2858</v>
      </c>
      <c r="S292" s="41" t="s">
        <v>2874</v>
      </c>
      <c r="T292" s="41" t="s">
        <v>2884</v>
      </c>
      <c r="U292" s="41" t="s">
        <v>2906</v>
      </c>
      <c r="V292" s="44"/>
    </row>
    <row r="293" spans="3:22" ht="120" x14ac:dyDescent="0.25">
      <c r="C293" s="65" t="e">
        <f>(IF(#REF!=$D$290,D294,IF(#REF!=#REF!,#REF!,IF(#REF!=#REF!,#REF!,IF(#REF!=#REF!,#REF!,IF(#REF!=#REF!,#REF!,IF(#REF!=#REF!,#REF!,IF(#REF!=#REF!,#REF!,IF(#REF!=#REF!,#REF!,IF(#REF!=#REF!,#REF!,IF(#REF!=#REF!,#REF!,IF(#REF!=#REF!,#REF!,IF(#REF!=#REF!,#REF!,IF(#REF!=#REF!,#REF!,IF(#REF!=#REF!,#REF!,IF(#REF!=#REF!,#REF!,IF(#REF!=#REF!,#REF!,IF(#REF!=#REF!,#REF!,IF(#REF!=#REF!,#REF!,IF(#REF!=$V$290,V294,))))))))))))))))))))</f>
        <v>#REF!</v>
      </c>
      <c r="D293" s="40" t="s">
        <v>2363</v>
      </c>
      <c r="E293" s="41" t="s">
        <v>2442</v>
      </c>
      <c r="F293" s="41" t="s">
        <v>2536</v>
      </c>
      <c r="G293" s="41" t="s">
        <v>2606</v>
      </c>
      <c r="H293" s="41" t="s">
        <v>2618</v>
      </c>
      <c r="I293" s="41" t="s">
        <v>2643</v>
      </c>
      <c r="J293" s="41" t="s">
        <v>2662</v>
      </c>
      <c r="K293" s="40" t="s">
        <v>2678</v>
      </c>
      <c r="L293" s="41" t="s">
        <v>2696</v>
      </c>
      <c r="M293" s="41" t="s">
        <v>2728</v>
      </c>
      <c r="N293" s="41" t="s">
        <v>2757</v>
      </c>
      <c r="O293" s="41" t="s">
        <v>2774</v>
      </c>
      <c r="P293" s="41" t="s">
        <v>2810</v>
      </c>
      <c r="Q293" s="40" t="s">
        <v>2830</v>
      </c>
      <c r="R293" s="41" t="s">
        <v>2860</v>
      </c>
      <c r="S293" s="41" t="s">
        <v>2876</v>
      </c>
      <c r="T293" s="41" t="s">
        <v>2886</v>
      </c>
      <c r="U293" s="41" t="s">
        <v>2908</v>
      </c>
      <c r="V293" s="44"/>
    </row>
    <row r="294" spans="3:22" ht="90" x14ac:dyDescent="0.25">
      <c r="C294" s="65" t="e">
        <f>(IF(#REF!=$D$290,D295,IF(#REF!=#REF!,#REF!,IF(#REF!=#REF!,#REF!,IF(#REF!=#REF!,#REF!,IF(#REF!=#REF!,#REF!,IF(#REF!=#REF!,#REF!,IF(#REF!=#REF!,#REF!,IF(#REF!=#REF!,#REF!,IF(#REF!=#REF!,#REF!,IF(#REF!=#REF!,#REF!,IF(#REF!=#REF!,#REF!,IF(#REF!=#REF!,#REF!,IF(#REF!=#REF!,#REF!,IF(#REF!=#REF!,#REF!,IF(#REF!=#REF!,#REF!,IF(#REF!=#REF!,#REF!,IF(#REF!=#REF!,#REF!,IF(#REF!=#REF!,#REF!,IF(#REF!=$V$290,V295,))))))))))))))))))))</f>
        <v>#REF!</v>
      </c>
      <c r="D294" s="40" t="s">
        <v>2365</v>
      </c>
      <c r="E294" s="41" t="s">
        <v>2444</v>
      </c>
      <c r="F294" s="41" t="s">
        <v>2538</v>
      </c>
      <c r="G294" s="41" t="s">
        <v>2608</v>
      </c>
      <c r="H294" s="41" t="s">
        <v>2608</v>
      </c>
      <c r="I294" s="41" t="s">
        <v>2608</v>
      </c>
      <c r="J294" s="41" t="s">
        <v>2664</v>
      </c>
      <c r="K294" s="41" t="s">
        <v>2680</v>
      </c>
      <c r="L294" s="41" t="s">
        <v>2698</v>
      </c>
      <c r="M294" s="41" t="s">
        <v>2730</v>
      </c>
      <c r="N294" s="41" t="s">
        <v>2759</v>
      </c>
      <c r="O294" s="40" t="s">
        <v>2776</v>
      </c>
      <c r="P294" s="41" t="s">
        <v>2812</v>
      </c>
      <c r="Q294" s="40" t="s">
        <v>2832</v>
      </c>
      <c r="R294" s="41" t="s">
        <v>2862</v>
      </c>
      <c r="S294" s="41" t="s">
        <v>2878</v>
      </c>
      <c r="T294" s="40" t="s">
        <v>2888</v>
      </c>
      <c r="U294" s="40" t="s">
        <v>2910</v>
      </c>
      <c r="V294" s="44"/>
    </row>
    <row r="295" spans="3:22" ht="90" x14ac:dyDescent="0.25">
      <c r="C295" s="65" t="e">
        <f>(IF(#REF!=$D$290,D296,IF(#REF!=#REF!,#REF!,IF(#REF!=#REF!,#REF!,IF(#REF!=#REF!,#REF!,IF(#REF!=#REF!,#REF!,IF(#REF!=#REF!,#REF!,IF(#REF!=#REF!,#REF!,IF(#REF!=#REF!,#REF!,IF(#REF!=#REF!,#REF!,IF(#REF!=#REF!,#REF!,IF(#REF!=#REF!,#REF!,IF(#REF!=#REF!,#REF!,IF(#REF!=#REF!,#REF!,IF(#REF!=#REF!,#REF!,IF(#REF!=#REF!,#REF!,IF(#REF!=#REF!,#REF!,IF(#REF!=#REF!,#REF!,IF(#REF!=#REF!,#REF!,IF(#REF!=$V$290,V296,))))))))))))))))))))</f>
        <v>#REF!</v>
      </c>
      <c r="D295" s="40" t="s">
        <v>2367</v>
      </c>
      <c r="E295" s="41" t="s">
        <v>2446</v>
      </c>
      <c r="F295" s="41" t="s">
        <v>2540</v>
      </c>
      <c r="G295" s="41" t="s">
        <v>2610</v>
      </c>
      <c r="H295" s="41" t="s">
        <v>2621</v>
      </c>
      <c r="I295" s="41" t="s">
        <v>2646</v>
      </c>
      <c r="J295" s="41" t="s">
        <v>2666</v>
      </c>
      <c r="K295" s="41" t="s">
        <v>2682</v>
      </c>
      <c r="L295" s="41" t="s">
        <v>2700</v>
      </c>
      <c r="M295" s="41" t="s">
        <v>2732</v>
      </c>
      <c r="N295" s="41" t="s">
        <v>2761</v>
      </c>
      <c r="O295" s="40" t="s">
        <v>2778</v>
      </c>
      <c r="P295" s="41" t="s">
        <v>2814</v>
      </c>
      <c r="Q295" s="40" t="s">
        <v>2834</v>
      </c>
      <c r="R295" s="41" t="s">
        <v>2864</v>
      </c>
      <c r="S295" s="44"/>
      <c r="T295" s="40" t="s">
        <v>2890</v>
      </c>
      <c r="U295" s="41" t="s">
        <v>2912</v>
      </c>
      <c r="V295" s="44"/>
    </row>
    <row r="296" spans="3:22" ht="75" x14ac:dyDescent="0.25">
      <c r="C296" s="65" t="e">
        <f>(IF(#REF!=$D$290,D297,IF(#REF!=#REF!,#REF!,IF(#REF!=#REF!,#REF!,IF(#REF!=#REF!,#REF!,IF(#REF!=#REF!,#REF!,IF(#REF!=#REF!,#REF!,IF(#REF!=#REF!,#REF!,IF(#REF!=#REF!,#REF!,IF(#REF!=#REF!,#REF!,IF(#REF!=#REF!,#REF!,IF(#REF!=#REF!,#REF!,IF(#REF!=#REF!,#REF!,IF(#REF!=#REF!,#REF!,IF(#REF!=#REF!,#REF!,IF(#REF!=#REF!,#REF!,IF(#REF!=#REF!,#REF!,IF(#REF!=#REF!,#REF!,IF(#REF!=#REF!,U297,IF(#REF!=$V$290,V297,))))))))))))))))))))</f>
        <v>#REF!</v>
      </c>
      <c r="D296" s="40" t="s">
        <v>2369</v>
      </c>
      <c r="E296" s="41" t="s">
        <v>2448</v>
      </c>
      <c r="F296" s="41" t="s">
        <v>2542</v>
      </c>
      <c r="G296" s="44"/>
      <c r="H296" s="40" t="s">
        <v>2623</v>
      </c>
      <c r="I296" s="41" t="s">
        <v>2648</v>
      </c>
      <c r="J296" s="41" t="s">
        <v>2668</v>
      </c>
      <c r="K296" s="41" t="s">
        <v>2684</v>
      </c>
      <c r="L296" s="41" t="s">
        <v>2702</v>
      </c>
      <c r="M296" s="41" t="s">
        <v>2734</v>
      </c>
      <c r="N296" s="41" t="s">
        <v>2763</v>
      </c>
      <c r="O296" s="40" t="s">
        <v>2780</v>
      </c>
      <c r="P296" s="41" t="s">
        <v>2816</v>
      </c>
      <c r="Q296" s="40" t="s">
        <v>2836</v>
      </c>
      <c r="R296" s="41" t="s">
        <v>2866</v>
      </c>
      <c r="S296" s="44"/>
      <c r="T296" s="41" t="s">
        <v>2892</v>
      </c>
      <c r="U296" s="41" t="s">
        <v>2914</v>
      </c>
      <c r="V296" s="44"/>
    </row>
    <row r="297" spans="3:22" ht="75" x14ac:dyDescent="0.25">
      <c r="C297" s="65" t="e">
        <f>(IF(#REF!=$D$290,D298,IF(#REF!=#REF!,#REF!,IF(#REF!=#REF!,#REF!,IF(#REF!=#REF!,#REF!,IF(#REF!=#REF!,#REF!,IF(#REF!=#REF!,#REF!,IF(#REF!=#REF!,#REF!,IF(#REF!=#REF!,#REF!,IF(#REF!=#REF!,#REF!,IF(#REF!=#REF!,#REF!,IF(#REF!=#REF!,#REF!,IF(#REF!=#REF!,#REF!,IF(#REF!=#REF!,#REF!,IF(#REF!=#REF!,#REF!,IF(#REF!=#REF!,#REF!,IF(#REF!=#REF!,#REF!,IF(#REF!=#REF!,#REF!,IF(#REF!=#REF!,U298,IF(#REF!=$V$290,V298,))))))))))))))))))))</f>
        <v>#REF!</v>
      </c>
      <c r="D297" s="40" t="s">
        <v>2371</v>
      </c>
      <c r="E297" s="41" t="s">
        <v>2450</v>
      </c>
      <c r="F297" s="41" t="s">
        <v>2544</v>
      </c>
      <c r="G297" s="44"/>
      <c r="H297" s="41" t="s">
        <v>2625</v>
      </c>
      <c r="I297" s="41" t="s">
        <v>2650</v>
      </c>
      <c r="J297" s="41" t="s">
        <v>2670</v>
      </c>
      <c r="K297" s="41" t="s">
        <v>2686</v>
      </c>
      <c r="L297" s="41" t="s">
        <v>2704</v>
      </c>
      <c r="M297" s="41" t="s">
        <v>2736</v>
      </c>
      <c r="N297" s="41" t="s">
        <v>2765</v>
      </c>
      <c r="O297" s="41" t="s">
        <v>2782</v>
      </c>
      <c r="P297" s="41" t="s">
        <v>2818</v>
      </c>
      <c r="Q297" s="40" t="s">
        <v>2838</v>
      </c>
      <c r="R297" s="41" t="s">
        <v>2868</v>
      </c>
      <c r="S297" s="44"/>
      <c r="T297" s="41" t="s">
        <v>2894</v>
      </c>
      <c r="U297" s="44"/>
      <c r="V297" s="44"/>
    </row>
    <row r="298" spans="3:22" ht="75" x14ac:dyDescent="0.25">
      <c r="C298" s="65" t="e">
        <f>(IF(#REF!=$D$290,D299,IF(#REF!=#REF!,#REF!,IF(#REF!=#REF!,#REF!,IF(#REF!=#REF!,#REF!,IF(#REF!=#REF!,#REF!,IF(#REF!=#REF!,#REF!,IF(#REF!=#REF!,#REF!,IF(#REF!=#REF!,#REF!,IF(#REF!=#REF!,#REF!,IF(#REF!=#REF!,#REF!,IF(#REF!=#REF!,#REF!,IF(#REF!=#REF!,#REF!,IF(#REF!=#REF!,#REF!,IF(#REF!=#REF!,#REF!,IF(#REF!=#REF!,#REF!,IF(#REF!=#REF!,#REF!,IF(#REF!=#REF!,#REF!,IF(#REF!=#REF!,U299,IF(#REF!=$V$290,V299,))))))))))))))))))))</f>
        <v>#REF!</v>
      </c>
      <c r="D298" s="40" t="s">
        <v>2361</v>
      </c>
      <c r="E298" s="40" t="s">
        <v>2452</v>
      </c>
      <c r="F298" s="41" t="s">
        <v>2546</v>
      </c>
      <c r="G298" s="44"/>
      <c r="H298" s="41" t="s">
        <v>2627</v>
      </c>
      <c r="I298" s="41" t="s">
        <v>2652</v>
      </c>
      <c r="J298" s="41" t="s">
        <v>2608</v>
      </c>
      <c r="K298" s="41" t="s">
        <v>2688</v>
      </c>
      <c r="L298" s="41" t="s">
        <v>2706</v>
      </c>
      <c r="M298" s="41" t="s">
        <v>2738</v>
      </c>
      <c r="N298" s="41" t="s">
        <v>2767</v>
      </c>
      <c r="O298" s="41" t="s">
        <v>2784</v>
      </c>
      <c r="P298" s="41" t="s">
        <v>2820</v>
      </c>
      <c r="Q298" s="41" t="s">
        <v>2840</v>
      </c>
      <c r="R298" s="44"/>
      <c r="S298" s="44"/>
      <c r="T298" s="41" t="s">
        <v>2896</v>
      </c>
      <c r="U298" s="44"/>
      <c r="V298" s="44"/>
    </row>
    <row r="299" spans="3:22" ht="60" x14ac:dyDescent="0.25">
      <c r="C299" s="65" t="e">
        <f>(IF(#REF!=$D$290,D300,IF(#REF!=#REF!,#REF!,IF(#REF!=#REF!,#REF!,IF(#REF!=#REF!,#REF!,IF(#REF!=#REF!,#REF!,IF(#REF!=#REF!,#REF!,IF(#REF!=#REF!,#REF!,IF(#REF!=#REF!,#REF!,IF(#REF!=#REF!,#REF!,IF(#REF!=#REF!,#REF!,IF(#REF!=#REF!,#REF!,IF(#REF!=#REF!,#REF!,IF(#REF!=#REF!,#REF!,IF(#REF!=#REF!,#REF!,IF(#REF!=#REF!,#REF!,IF(#REF!=#REF!,#REF!,IF(#REF!=#REF!,#REF!,IF(#REF!=#REF!,U300,IF(#REF!=$V$290,V300,))))))))))))))))))))</f>
        <v>#REF!</v>
      </c>
      <c r="D299" s="40" t="s">
        <v>2374</v>
      </c>
      <c r="E299" s="40" t="s">
        <v>2454</v>
      </c>
      <c r="F299" s="41" t="s">
        <v>2548</v>
      </c>
      <c r="G299" s="44"/>
      <c r="H299" s="41" t="s">
        <v>2629</v>
      </c>
      <c r="I299" s="41" t="s">
        <v>2654</v>
      </c>
      <c r="J299" s="44"/>
      <c r="K299" s="44"/>
      <c r="L299" s="41" t="s">
        <v>2708</v>
      </c>
      <c r="M299" s="41" t="s">
        <v>2740</v>
      </c>
      <c r="N299" s="44"/>
      <c r="O299" s="41" t="s">
        <v>2786</v>
      </c>
      <c r="P299" s="41" t="s">
        <v>2822</v>
      </c>
      <c r="Q299" s="41" t="s">
        <v>2842</v>
      </c>
      <c r="R299" s="44"/>
      <c r="S299" s="44"/>
      <c r="T299" s="41" t="s">
        <v>2898</v>
      </c>
      <c r="U299" s="44"/>
      <c r="V299" s="44"/>
    </row>
    <row r="300" spans="3:22" ht="60" x14ac:dyDescent="0.25">
      <c r="C300" s="65" t="e">
        <f>(IF(#REF!=$D$290,D301,IF(#REF!=#REF!,#REF!,IF(#REF!=#REF!,#REF!,IF(#REF!=#REF!,#REF!,IF(#REF!=#REF!,#REF!,IF(#REF!=#REF!,#REF!,IF(#REF!=#REF!,#REF!,IF(#REF!=#REF!,#REF!,IF(#REF!=#REF!,#REF!,IF(#REF!=#REF!,#REF!,IF(#REF!=#REF!,#REF!,IF(#REF!=#REF!,#REF!,IF(#REF!=#REF!,#REF!,IF(#REF!=#REF!,#REF!,IF(#REF!=#REF!,#REF!,IF(#REF!=#REF!,#REF!,IF(#REF!=#REF!,#REF!,IF(#REF!=#REF!,U301,IF(#REF!=$V$290,V301,))))))))))))))))))))</f>
        <v>#REF!</v>
      </c>
      <c r="D300" s="40" t="s">
        <v>2376</v>
      </c>
      <c r="E300" s="40" t="s">
        <v>2456</v>
      </c>
      <c r="F300" s="41" t="s">
        <v>2550</v>
      </c>
      <c r="G300" s="44"/>
      <c r="H300" s="41" t="s">
        <v>2631</v>
      </c>
      <c r="I300" s="44"/>
      <c r="J300" s="44"/>
      <c r="K300" s="44"/>
      <c r="L300" s="41" t="s">
        <v>2710</v>
      </c>
      <c r="M300" s="41" t="s">
        <v>2742</v>
      </c>
      <c r="N300" s="44"/>
      <c r="O300" s="41" t="s">
        <v>2788</v>
      </c>
      <c r="P300" s="44"/>
      <c r="Q300" s="41" t="s">
        <v>2844</v>
      </c>
      <c r="R300" s="44"/>
      <c r="S300" s="44"/>
      <c r="T300" s="41" t="s">
        <v>2900</v>
      </c>
      <c r="U300" s="44"/>
      <c r="V300" s="44"/>
    </row>
    <row r="301" spans="3:22" ht="60" x14ac:dyDescent="0.25">
      <c r="C301" s="65" t="e">
        <f>(IF(#REF!=$D$290,D302,IF(#REF!=#REF!,#REF!,IF(#REF!=#REF!,#REF!,IF(#REF!=#REF!,#REF!,IF(#REF!=#REF!,#REF!,IF(#REF!=#REF!,#REF!,IF(#REF!=#REF!,#REF!,IF(#REF!=#REF!,#REF!,IF(#REF!=#REF!,#REF!,IF(#REF!=#REF!,#REF!,IF(#REF!=#REF!,#REF!,IF(#REF!=#REF!,#REF!,IF(#REF!=#REF!,#REF!,IF(#REF!=#REF!,#REF!,IF(#REF!=#REF!,#REF!,IF(#REF!=#REF!,#REF!,IF(#REF!=#REF!,#REF!,IF(#REF!=#REF!,U302,IF(#REF!=$V$290,V302,))))))))))))))))))))</f>
        <v>#REF!</v>
      </c>
      <c r="D301" s="41" t="s">
        <v>2378</v>
      </c>
      <c r="E301" s="40" t="s">
        <v>2458</v>
      </c>
      <c r="F301" s="41" t="s">
        <v>2552</v>
      </c>
      <c r="G301" s="44"/>
      <c r="H301" s="41" t="s">
        <v>2633</v>
      </c>
      <c r="I301" s="44"/>
      <c r="J301" s="44"/>
      <c r="K301" s="44"/>
      <c r="L301" s="41" t="s">
        <v>2712</v>
      </c>
      <c r="M301" s="41" t="s">
        <v>2744</v>
      </c>
      <c r="N301" s="44"/>
      <c r="O301" s="41" t="s">
        <v>2790</v>
      </c>
      <c r="P301" s="44"/>
      <c r="Q301" s="41" t="s">
        <v>2846</v>
      </c>
      <c r="R301" s="44"/>
      <c r="S301" s="44"/>
      <c r="T301" s="44"/>
      <c r="U301" s="44"/>
      <c r="V301" s="44"/>
    </row>
    <row r="302" spans="3:22" ht="90" x14ac:dyDescent="0.25">
      <c r="C302" s="65" t="e">
        <f>(IF(#REF!=$D$290,D303,IF(#REF!=#REF!,#REF!,IF(#REF!=#REF!,#REF!,IF(#REF!=#REF!,#REF!,IF(#REF!=#REF!,#REF!,IF(#REF!=#REF!,#REF!,IF(#REF!=#REF!,#REF!,IF(#REF!=#REF!,#REF!,IF(#REF!=#REF!,#REF!,IF(#REF!=#REF!,#REF!,IF(#REF!=#REF!,#REF!,IF(#REF!=#REF!,#REF!,IF(#REF!=#REF!,#REF!,IF(#REF!=#REF!,#REF!,IF(#REF!=#REF!,#REF!,IF(#REF!=#REF!,#REF!,IF(#REF!=#REF!,#REF!,IF(#REF!=#REF!,U303,IF(#REF!=$V$290,V303,))))))))))))))))))))</f>
        <v>#REF!</v>
      </c>
      <c r="D302" s="41" t="s">
        <v>2380</v>
      </c>
      <c r="E302" s="40" t="s">
        <v>2460</v>
      </c>
      <c r="F302" s="41" t="s">
        <v>2554</v>
      </c>
      <c r="G302" s="44"/>
      <c r="H302" s="41" t="s">
        <v>2635</v>
      </c>
      <c r="I302" s="44"/>
      <c r="J302" s="44"/>
      <c r="K302" s="44"/>
      <c r="L302" s="41" t="s">
        <v>2714</v>
      </c>
      <c r="M302" s="41" t="s">
        <v>2746</v>
      </c>
      <c r="N302" s="44"/>
      <c r="O302" s="41" t="s">
        <v>2792</v>
      </c>
      <c r="P302" s="44"/>
      <c r="Q302" s="40" t="s">
        <v>2848</v>
      </c>
      <c r="R302" s="44"/>
      <c r="S302" s="44"/>
      <c r="T302" s="44"/>
      <c r="U302" s="44"/>
      <c r="V302" s="44"/>
    </row>
    <row r="303" spans="3:22" ht="105" x14ac:dyDescent="0.25">
      <c r="C303" s="65" t="e">
        <f>(IF(#REF!=$D$290,D304,IF(#REF!=#REF!,#REF!,IF(#REF!=#REF!,#REF!,IF(#REF!=#REF!,#REF!,IF(#REF!=#REF!,#REF!,IF(#REF!=#REF!,#REF!,IF(#REF!=#REF!,#REF!,IF(#REF!=#REF!,#REF!,IF(#REF!=#REF!,#REF!,IF(#REF!=#REF!,#REF!,IF(#REF!=#REF!,#REF!,IF(#REF!=#REF!,#REF!,IF(#REF!=#REF!,#REF!,IF(#REF!=#REF!,#REF!,IF(#REF!=#REF!,#REF!,IF(#REF!=#REF!,#REF!,IF(#REF!=#REF!,#REF!,IF(#REF!=#REF!,U304,IF(#REF!=$V$290,V304,))))))))))))))))))))</f>
        <v>#REF!</v>
      </c>
      <c r="D303" s="41" t="s">
        <v>2382</v>
      </c>
      <c r="E303" s="40" t="s">
        <v>2462</v>
      </c>
      <c r="F303" s="41" t="s">
        <v>2556</v>
      </c>
      <c r="G303" s="44"/>
      <c r="H303" s="44"/>
      <c r="I303" s="44"/>
      <c r="J303" s="44"/>
      <c r="K303" s="44"/>
      <c r="L303" s="41" t="s">
        <v>2716</v>
      </c>
      <c r="M303" s="41" t="s">
        <v>2748</v>
      </c>
      <c r="N303" s="44"/>
      <c r="O303" s="41" t="s">
        <v>2794</v>
      </c>
      <c r="P303" s="44"/>
      <c r="Q303" s="40" t="s">
        <v>2850</v>
      </c>
      <c r="R303" s="44"/>
      <c r="S303" s="44"/>
      <c r="T303" s="44"/>
      <c r="U303" s="44"/>
      <c r="V303" s="44"/>
    </row>
    <row r="304" spans="3:22" ht="60" x14ac:dyDescent="0.25">
      <c r="C304" s="65" t="e">
        <f>(IF(#REF!=$D$290,D305,IF(#REF!=#REF!,#REF!,IF(#REF!=#REF!,#REF!,IF(#REF!=#REF!,#REF!,IF(#REF!=#REF!,#REF!,IF(#REF!=#REF!,#REF!,IF(#REF!=#REF!,#REF!,IF(#REF!=#REF!,#REF!,IF(#REF!=#REF!,#REF!,IF(#REF!=#REF!,#REF!,IF(#REF!=#REF!,#REF!,IF(#REF!=#REF!,#REF!,IF(#REF!=#REF!,#REF!,IF(#REF!=#REF!,#REF!,IF(#REF!=#REF!,#REF!,IF(#REF!=#REF!,#REF!,IF(#REF!=#REF!,#REF!,IF(#REF!=#REF!,U305,IF(#REF!=$V$290,V305,))))))))))))))))))))</f>
        <v>#REF!</v>
      </c>
      <c r="D304" s="41" t="s">
        <v>2384</v>
      </c>
      <c r="E304" s="40" t="s">
        <v>2464</v>
      </c>
      <c r="F304" s="41" t="s">
        <v>2558</v>
      </c>
      <c r="G304" s="44"/>
      <c r="H304" s="44"/>
      <c r="I304" s="44"/>
      <c r="J304" s="44"/>
      <c r="K304" s="44"/>
      <c r="L304" s="41" t="s">
        <v>2718</v>
      </c>
      <c r="M304" s="41" t="s">
        <v>2750</v>
      </c>
      <c r="N304" s="44"/>
      <c r="O304" s="41" t="s">
        <v>2796</v>
      </c>
      <c r="P304" s="44"/>
      <c r="Q304" s="40" t="s">
        <v>2852</v>
      </c>
      <c r="R304" s="44"/>
      <c r="S304" s="44"/>
      <c r="T304" s="44"/>
      <c r="U304" s="44"/>
      <c r="V304" s="44"/>
    </row>
    <row r="305" spans="3:22" ht="60" x14ac:dyDescent="0.25">
      <c r="C305" s="65" t="e">
        <f>(IF(#REF!=$D$290,D306,IF(#REF!=#REF!,#REF!,IF(#REF!=#REF!,#REF!,IF(#REF!=#REF!,#REF!,IF(#REF!=#REF!,#REF!,IF(#REF!=#REF!,#REF!,IF(#REF!=#REF!,#REF!,IF(#REF!=#REF!,#REF!,IF(#REF!=#REF!,#REF!,IF(#REF!=#REF!,#REF!,IF(#REF!=#REF!,#REF!,IF(#REF!=#REF!,#REF!,IF(#REF!=#REF!,#REF!,IF(#REF!=#REF!,#REF!,IF(#REF!=#REF!,#REF!,IF(#REF!=#REF!,#REF!,IF(#REF!=#REF!,#REF!,IF(#REF!=#REF!,U306,IF(#REF!=$V$290,V306,))))))))))))))))))))</f>
        <v>#REF!</v>
      </c>
      <c r="D305" s="40" t="s">
        <v>2386</v>
      </c>
      <c r="E305" s="40" t="s">
        <v>2466</v>
      </c>
      <c r="F305" s="40" t="s">
        <v>2560</v>
      </c>
      <c r="G305" s="44"/>
      <c r="H305" s="44"/>
      <c r="I305" s="44"/>
      <c r="J305" s="44"/>
      <c r="K305" s="44"/>
      <c r="L305" s="41" t="s">
        <v>2720</v>
      </c>
      <c r="M305" s="44"/>
      <c r="N305" s="44"/>
      <c r="O305" s="41" t="s">
        <v>2798</v>
      </c>
      <c r="P305" s="44"/>
      <c r="Q305" s="44"/>
      <c r="R305" s="44"/>
      <c r="S305" s="44"/>
      <c r="T305" s="44"/>
      <c r="U305" s="44"/>
      <c r="V305" s="44"/>
    </row>
    <row r="306" spans="3:22" ht="45" x14ac:dyDescent="0.25">
      <c r="C306" s="65" t="e">
        <f>(IF(#REF!=$D$290,D307,IF(#REF!=#REF!,#REF!,IF(#REF!=#REF!,#REF!,IF(#REF!=#REF!,#REF!,IF(#REF!=#REF!,#REF!,IF(#REF!=#REF!,#REF!,IF(#REF!=#REF!,#REF!,IF(#REF!=#REF!,#REF!,IF(#REF!=#REF!,#REF!,IF(#REF!=#REF!,#REF!,IF(#REF!=#REF!,#REF!,IF(#REF!=#REF!,#REF!,IF(#REF!=#REF!,#REF!,IF(#REF!=#REF!,#REF!,IF(#REF!=#REF!,#REF!,IF(#REF!=#REF!,#REF!,IF(#REF!=#REF!,#REF!,IF(#REF!=#REF!,U307,IF(#REF!=$V$290,V307,))))))))))))))))))))</f>
        <v>#REF!</v>
      </c>
      <c r="D306" s="41" t="s">
        <v>2388</v>
      </c>
      <c r="E306" s="40" t="s">
        <v>2468</v>
      </c>
      <c r="F306" s="41" t="s">
        <v>2562</v>
      </c>
      <c r="G306" s="44"/>
      <c r="H306" s="44"/>
      <c r="I306" s="44"/>
      <c r="J306" s="44"/>
      <c r="K306" s="44"/>
      <c r="L306" s="44"/>
      <c r="M306" s="44"/>
      <c r="N306" s="44"/>
      <c r="O306" s="41" t="s">
        <v>2800</v>
      </c>
      <c r="P306" s="44"/>
      <c r="Q306" s="44"/>
      <c r="R306" s="44"/>
      <c r="S306" s="44"/>
      <c r="T306" s="44"/>
      <c r="U306" s="44"/>
      <c r="V306" s="44"/>
    </row>
    <row r="307" spans="3:22" ht="45" x14ac:dyDescent="0.25">
      <c r="C307" s="65" t="e">
        <f>(IF(#REF!=$D$290,D308,IF(#REF!=#REF!,#REF!,IF(#REF!=#REF!,#REF!,IF(#REF!=#REF!,#REF!,IF(#REF!=#REF!,#REF!,IF(#REF!=#REF!,#REF!,IF(#REF!=#REF!,#REF!,IF(#REF!=#REF!,#REF!,IF(#REF!=#REF!,#REF!,IF(#REF!=#REF!,#REF!,IF(#REF!=#REF!,#REF!,IF(#REF!=#REF!,#REF!,IF(#REF!=#REF!,#REF!,IF(#REF!=#REF!,#REF!,IF(#REF!=#REF!,#REF!,IF(#REF!=#REF!,#REF!,IF(#REF!=#REF!,T308,IF(#REF!=#REF!,U308,IF(#REF!=$V$290,V308,))))))))))))))))))))</f>
        <v>#REF!</v>
      </c>
      <c r="D307" s="41" t="s">
        <v>2390</v>
      </c>
      <c r="E307" s="40" t="s">
        <v>2470</v>
      </c>
      <c r="F307" s="41" t="s">
        <v>2564</v>
      </c>
      <c r="G307" s="44"/>
      <c r="H307" s="44"/>
      <c r="I307" s="44"/>
      <c r="J307" s="44"/>
      <c r="K307" s="44"/>
      <c r="L307" s="44"/>
      <c r="M307" s="44"/>
      <c r="N307" s="44"/>
      <c r="O307" s="41" t="s">
        <v>2802</v>
      </c>
      <c r="P307" s="44"/>
      <c r="Q307" s="44"/>
      <c r="R307" s="44"/>
      <c r="S307" s="44"/>
      <c r="T307" s="44"/>
      <c r="U307" s="44"/>
      <c r="V307" s="44"/>
    </row>
    <row r="308" spans="3:22" ht="45" x14ac:dyDescent="0.25">
      <c r="C308" s="65" t="e">
        <f>(IF(#REF!=$D$290,D309,IF(#REF!=#REF!,#REF!,IF(#REF!=#REF!,#REF!,IF(#REF!=#REF!,#REF!,IF(#REF!=#REF!,#REF!,IF(#REF!=#REF!,#REF!,IF(#REF!=#REF!,#REF!,IF(#REF!=#REF!,#REF!,IF(#REF!=#REF!,#REF!,IF(#REF!=#REF!,#REF!,IF(#REF!=#REF!,#REF!,IF(#REF!=#REF!,#REF!,IF(#REF!=#REF!,#REF!,IF(#REF!=#REF!,#REF!,IF(#REF!=#REF!,#REF!,IF(#REF!=#REF!,#REF!,IF(#REF!=#REF!,T309,IF(#REF!=#REF!,U309,IF(#REF!=$V$290,V309,))))))))))))))))))))</f>
        <v>#REF!</v>
      </c>
      <c r="D308" s="41" t="s">
        <v>2392</v>
      </c>
      <c r="E308" s="40" t="s">
        <v>2472</v>
      </c>
      <c r="F308" s="41" t="s">
        <v>2566</v>
      </c>
      <c r="G308" s="44"/>
      <c r="H308" s="44"/>
      <c r="I308" s="44"/>
      <c r="J308" s="44"/>
      <c r="K308" s="44"/>
      <c r="L308" s="44"/>
      <c r="M308" s="44"/>
      <c r="N308" s="44"/>
      <c r="O308" s="44"/>
      <c r="P308" s="44"/>
      <c r="Q308" s="44"/>
      <c r="R308" s="44"/>
      <c r="S308" s="44"/>
      <c r="T308" s="44"/>
      <c r="U308" s="44"/>
      <c r="V308" s="44"/>
    </row>
    <row r="309" spans="3:22" ht="25.5" x14ac:dyDescent="0.25">
      <c r="C309" s="65" t="e">
        <f>(IF(#REF!=$D$290,D310,IF(#REF!=#REF!,#REF!,IF(#REF!=#REF!,#REF!,IF(#REF!=#REF!,#REF!,IF(#REF!=#REF!,#REF!,IF(#REF!=#REF!,#REF!,IF(#REF!=#REF!,#REF!,IF(#REF!=#REF!,#REF!,IF(#REF!=#REF!,#REF!,IF(#REF!=#REF!,#REF!,IF(#REF!=#REF!,#REF!,IF(#REF!=#REF!,#REF!,IF(#REF!=#REF!,#REF!,IF(#REF!=#REF!,#REF!,IF(#REF!=#REF!,#REF!,IF(#REF!=#REF!,#REF!,IF(#REF!=#REF!,T310,IF(#REF!=#REF!,U310,IF(#REF!=$V$290,V310,))))))))))))))))))))</f>
        <v>#REF!</v>
      </c>
      <c r="D309" s="40" t="s">
        <v>2394</v>
      </c>
      <c r="E309" s="40" t="s">
        <v>2474</v>
      </c>
      <c r="F309" s="41" t="s">
        <v>2568</v>
      </c>
      <c r="G309" s="44"/>
      <c r="H309" s="44"/>
      <c r="I309" s="44"/>
      <c r="J309" s="44"/>
      <c r="K309" s="44"/>
      <c r="L309" s="44"/>
      <c r="M309" s="44"/>
      <c r="N309" s="44"/>
      <c r="O309" s="44"/>
      <c r="P309" s="44"/>
      <c r="Q309" s="44"/>
      <c r="R309" s="44"/>
      <c r="S309" s="44"/>
      <c r="T309" s="44"/>
      <c r="U309" s="44"/>
      <c r="V309" s="44"/>
    </row>
    <row r="310" spans="3:22" ht="45" x14ac:dyDescent="0.25">
      <c r="C310" s="65" t="e">
        <f>(IF(#REF!=$D$290,D311,IF(#REF!=#REF!,#REF!,IF(#REF!=#REF!,#REF!,IF(#REF!=#REF!,#REF!,IF(#REF!=#REF!,#REF!,IF(#REF!=#REF!,#REF!,IF(#REF!=#REF!,#REF!,IF(#REF!=#REF!,#REF!,IF(#REF!=#REF!,#REF!,IF(#REF!=#REF!,#REF!,IF(#REF!=#REF!,#REF!,IF(#REF!=#REF!,#REF!,IF(#REF!=#REF!,#REF!,IF(#REF!=#REF!,#REF!,IF(#REF!=#REF!,#REF!,IF(#REF!=#REF!,#REF!,IF(#REF!=#REF!,T311,IF(#REF!=#REF!,U311,IF(#REF!=$V$290,V311,))))))))))))))))))))</f>
        <v>#REF!</v>
      </c>
      <c r="D310" s="41" t="s">
        <v>2396</v>
      </c>
      <c r="E310" s="40" t="s">
        <v>2476</v>
      </c>
      <c r="F310" s="41" t="s">
        <v>2570</v>
      </c>
      <c r="G310" s="44"/>
      <c r="H310" s="44"/>
      <c r="I310" s="44"/>
      <c r="J310" s="44"/>
      <c r="K310" s="44"/>
      <c r="L310" s="44"/>
      <c r="M310" s="44"/>
      <c r="N310" s="44"/>
      <c r="O310" s="44"/>
      <c r="P310" s="44"/>
      <c r="Q310" s="44"/>
      <c r="R310" s="44"/>
      <c r="S310" s="44"/>
      <c r="T310" s="44"/>
      <c r="U310" s="44"/>
      <c r="V310" s="44"/>
    </row>
    <row r="311" spans="3:22" ht="63.75" x14ac:dyDescent="0.25">
      <c r="C311" s="65" t="e">
        <f>(IF(#REF!=$D$290,D312,IF(#REF!=#REF!,#REF!,IF(#REF!=#REF!,#REF!,IF(#REF!=#REF!,#REF!,IF(#REF!=#REF!,#REF!,IF(#REF!=#REF!,#REF!,IF(#REF!=#REF!,#REF!,IF(#REF!=#REF!,#REF!,IF(#REF!=#REF!,#REF!,IF(#REF!=#REF!,#REF!,IF(#REF!=#REF!,#REF!,IF(#REF!=#REF!,#REF!,IF(#REF!=#REF!,#REF!,IF(#REF!=#REF!,#REF!,IF(#REF!=#REF!,#REF!,IF(#REF!=#REF!,#REF!,IF(#REF!=#REF!,T312,IF(#REF!=#REF!,U312,IF(#REF!=$V$290,V312,))))))))))))))))))))</f>
        <v>#REF!</v>
      </c>
      <c r="D311" s="40" t="s">
        <v>2398</v>
      </c>
      <c r="E311" s="40" t="s">
        <v>2478</v>
      </c>
      <c r="F311" s="41" t="s">
        <v>2572</v>
      </c>
      <c r="G311" s="44"/>
      <c r="H311" s="44"/>
      <c r="I311" s="44"/>
      <c r="J311" s="44"/>
      <c r="K311" s="44"/>
      <c r="L311" s="44"/>
      <c r="M311" s="44"/>
      <c r="N311" s="44"/>
      <c r="O311" s="44"/>
      <c r="P311" s="44"/>
      <c r="Q311" s="44"/>
      <c r="R311" s="44"/>
      <c r="S311" s="44"/>
      <c r="T311" s="44"/>
      <c r="U311" s="44"/>
      <c r="V311" s="44"/>
    </row>
    <row r="312" spans="3:22" ht="45" x14ac:dyDescent="0.25">
      <c r="C312" s="65" t="e">
        <f>(IF(#REF!=$D$290,D313,IF(#REF!=#REF!,#REF!,IF(#REF!=#REF!,#REF!,IF(#REF!=#REF!,#REF!,IF(#REF!=#REF!,#REF!,IF(#REF!=#REF!,#REF!,IF(#REF!=#REF!,#REF!,IF(#REF!=#REF!,#REF!,IF(#REF!=#REF!,#REF!,IF(#REF!=#REF!,#REF!,IF(#REF!=#REF!,#REF!,IF(#REF!=#REF!,#REF!,IF(#REF!=#REF!,#REF!,IF(#REF!=#REF!,#REF!,IF(#REF!=#REF!,#REF!,IF(#REF!=#REF!,S313,IF(#REF!=#REF!,T313,IF(#REF!=#REF!,U313,IF(#REF!=$V$290,V313,))))))))))))))))))))</f>
        <v>#REF!</v>
      </c>
      <c r="D312" s="41" t="s">
        <v>2400</v>
      </c>
      <c r="E312" s="40" t="s">
        <v>2480</v>
      </c>
      <c r="F312" s="41" t="s">
        <v>2574</v>
      </c>
      <c r="G312" s="44"/>
      <c r="H312" s="44"/>
      <c r="I312" s="44"/>
      <c r="J312" s="44"/>
      <c r="K312" s="44"/>
      <c r="L312" s="44"/>
      <c r="M312" s="44"/>
      <c r="N312" s="44"/>
      <c r="O312" s="44"/>
      <c r="P312" s="44"/>
      <c r="Q312" s="44"/>
      <c r="R312" s="44"/>
      <c r="S312" s="44"/>
      <c r="T312" s="44"/>
      <c r="U312" s="44"/>
      <c r="V312" s="44"/>
    </row>
    <row r="313" spans="3:22" ht="38.25" x14ac:dyDescent="0.25">
      <c r="C313" s="65" t="e">
        <f>(IF(#REF!=$D$290,D314,IF(#REF!=#REF!,#REF!,IF(#REF!=#REF!,#REF!,IF(#REF!=#REF!,#REF!,IF(#REF!=#REF!,#REF!,IF(#REF!=#REF!,#REF!,IF(#REF!=#REF!,#REF!,IF(#REF!=#REF!,#REF!,IF(#REF!=#REF!,#REF!,IF(#REF!=#REF!,#REF!,IF(#REF!=#REF!,#REF!,IF(#REF!=#REF!,#REF!,IF(#REF!=#REF!,#REF!,IF(#REF!=#REF!,#REF!,IF(#REF!=#REF!,#REF!,IF(#REF!=#REF!,S314,IF(#REF!=#REF!,T314,IF(#REF!=#REF!,U314,IF(#REF!=$V$290,V314,))))))))))))))))))))</f>
        <v>#REF!</v>
      </c>
      <c r="D313" s="40" t="s">
        <v>2402</v>
      </c>
      <c r="E313" s="40" t="s">
        <v>2482</v>
      </c>
      <c r="F313" s="41" t="s">
        <v>2576</v>
      </c>
      <c r="G313" s="44"/>
      <c r="H313" s="44"/>
      <c r="I313" s="44"/>
      <c r="J313" s="44"/>
      <c r="K313" s="44"/>
      <c r="L313" s="44"/>
      <c r="M313" s="44"/>
      <c r="N313" s="44"/>
      <c r="O313" s="44"/>
      <c r="P313" s="44"/>
      <c r="Q313" s="44"/>
      <c r="R313" s="44"/>
      <c r="S313" s="44"/>
      <c r="T313" s="44"/>
      <c r="U313" s="44"/>
      <c r="V313" s="44"/>
    </row>
    <row r="314" spans="3:22" ht="30" x14ac:dyDescent="0.25">
      <c r="C314" s="65" t="e">
        <f>(IF(#REF!=$D$290,D315,IF(#REF!=#REF!,#REF!,IF(#REF!=#REF!,#REF!,IF(#REF!=#REF!,#REF!,IF(#REF!=#REF!,#REF!,IF(#REF!=#REF!,#REF!,IF(#REF!=#REF!,#REF!,IF(#REF!=#REF!,#REF!,IF(#REF!=#REF!,#REF!,IF(#REF!=#REF!,#REF!,IF(#REF!=#REF!,#REF!,IF(#REF!=#REF!,#REF!,IF(#REF!=#REF!,#REF!,IF(#REF!=#REF!,#REF!,IF(#REF!=#REF!,#REF!,IF(#REF!=#REF!,S315,IF(#REF!=#REF!,T315,IF(#REF!=#REF!,U315,IF(#REF!=$V$290,V315,))))))))))))))))))))</f>
        <v>#REF!</v>
      </c>
      <c r="D314" s="41" t="s">
        <v>2404</v>
      </c>
      <c r="E314" s="40" t="s">
        <v>2484</v>
      </c>
      <c r="F314" s="40" t="s">
        <v>2578</v>
      </c>
      <c r="G314" s="44"/>
      <c r="H314" s="44"/>
      <c r="I314" s="44"/>
      <c r="J314" s="44"/>
      <c r="K314" s="44"/>
      <c r="L314" s="44"/>
      <c r="M314" s="44"/>
      <c r="N314" s="44"/>
      <c r="O314" s="44"/>
      <c r="P314" s="44"/>
      <c r="Q314" s="44"/>
      <c r="R314" s="44"/>
      <c r="S314" s="44"/>
      <c r="T314" s="44"/>
      <c r="U314" s="44"/>
      <c r="V314" s="44"/>
    </row>
    <row r="315" spans="3:22" ht="60" x14ac:dyDescent="0.25">
      <c r="C315" s="65" t="e">
        <f>(IF(#REF!=$D$290,D316,IF(#REF!=#REF!,#REF!,IF(#REF!=#REF!,#REF!,IF(#REF!=#REF!,#REF!,IF(#REF!=#REF!,#REF!,IF(#REF!=#REF!,#REF!,IF(#REF!=#REF!,#REF!,IF(#REF!=#REF!,#REF!,IF(#REF!=#REF!,#REF!,IF(#REF!=#REF!,#REF!,IF(#REF!=#REF!,#REF!,IF(#REF!=#REF!,#REF!,IF(#REF!=#REF!,#REF!,IF(#REF!=#REF!,#REF!,IF(#REF!=#REF!,#REF!,IF(#REF!=#REF!,S316,IF(#REF!=#REF!,T316,IF(#REF!=#REF!,U316,IF(#REF!=$V$290,V316,))))))))))))))))))))</f>
        <v>#REF!</v>
      </c>
      <c r="D315" s="41" t="s">
        <v>2406</v>
      </c>
      <c r="E315" s="40" t="s">
        <v>2486</v>
      </c>
      <c r="F315" s="41" t="s">
        <v>2580</v>
      </c>
      <c r="G315" s="44"/>
      <c r="H315" s="44"/>
      <c r="I315" s="44"/>
      <c r="J315" s="44"/>
      <c r="K315" s="44"/>
      <c r="L315" s="44"/>
      <c r="M315" s="44"/>
      <c r="N315" s="44"/>
      <c r="O315" s="44"/>
      <c r="P315" s="44"/>
      <c r="Q315" s="44"/>
      <c r="R315" s="44"/>
      <c r="S315" s="44"/>
      <c r="T315" s="44"/>
      <c r="U315" s="44"/>
      <c r="V315" s="44"/>
    </row>
    <row r="316" spans="3:22" ht="30" x14ac:dyDescent="0.25">
      <c r="C316" s="65" t="e">
        <f>(IF(#REF!=$D$290,D317,IF(#REF!=#REF!,#REF!,IF(#REF!=#REF!,#REF!,IF(#REF!=#REF!,#REF!,IF(#REF!=#REF!,#REF!,IF(#REF!=#REF!,#REF!,IF(#REF!=#REF!,#REF!,IF(#REF!=#REF!,#REF!,IF(#REF!=#REF!,#REF!,IF(#REF!=#REF!,#REF!,IF(#REF!=#REF!,#REF!,IF(#REF!=#REF!,#REF!,IF(#REF!=#REF!,#REF!,IF(#REF!=#REF!,#REF!,IF(#REF!=#REF!,#REF!,IF(#REF!=#REF!,S317,IF(#REF!=#REF!,T317,IF(#REF!=#REF!,U317,IF(#REF!=$V$290,V317,))))))))))))))))))))</f>
        <v>#REF!</v>
      </c>
      <c r="D316" s="41" t="s">
        <v>2408</v>
      </c>
      <c r="E316" s="40" t="s">
        <v>2488</v>
      </c>
      <c r="F316" s="41" t="s">
        <v>2582</v>
      </c>
      <c r="G316" s="44"/>
      <c r="H316" s="44"/>
      <c r="I316" s="44"/>
      <c r="J316" s="44"/>
      <c r="K316" s="44"/>
      <c r="L316" s="44"/>
      <c r="M316" s="44"/>
      <c r="N316" s="44"/>
      <c r="O316" s="44"/>
      <c r="P316" s="44"/>
      <c r="Q316" s="44"/>
      <c r="R316" s="44"/>
      <c r="S316" s="44"/>
      <c r="T316" s="44"/>
      <c r="U316" s="44"/>
      <c r="V316" s="44"/>
    </row>
    <row r="317" spans="3:22" ht="63.75" x14ac:dyDescent="0.25">
      <c r="C317" s="65" t="e">
        <f>(IF(#REF!=$D$290,D318,IF(#REF!=#REF!,#REF!,IF(#REF!=#REF!,#REF!,IF(#REF!=#REF!,#REF!,IF(#REF!=#REF!,#REF!,IF(#REF!=#REF!,#REF!,IF(#REF!=#REF!,#REF!,IF(#REF!=#REF!,#REF!,IF(#REF!=#REF!,#REF!,IF(#REF!=#REF!,#REF!,IF(#REF!=#REF!,#REF!,IF(#REF!=#REF!,#REF!,IF(#REF!=#REF!,#REF!,IF(#REF!=#REF!,#REF!,IF(#REF!=#REF!,#REF!,IF(#REF!=#REF!,S318,IF(#REF!=#REF!,T318,IF(#REF!=#REF!,U318,IF(#REF!=$V$290,V318,))))))))))))))))))))</f>
        <v>#REF!</v>
      </c>
      <c r="D317" s="40" t="s">
        <v>2410</v>
      </c>
      <c r="E317" s="40" t="s">
        <v>2490</v>
      </c>
      <c r="F317" s="41" t="s">
        <v>2584</v>
      </c>
      <c r="G317" s="44"/>
      <c r="H317" s="44"/>
      <c r="I317" s="44"/>
      <c r="J317" s="44"/>
      <c r="K317" s="44"/>
      <c r="L317" s="44"/>
      <c r="M317" s="44"/>
      <c r="N317" s="44"/>
      <c r="O317" s="44"/>
      <c r="P317" s="44"/>
      <c r="Q317" s="44"/>
      <c r="R317" s="44"/>
      <c r="S317" s="44"/>
      <c r="T317" s="44"/>
      <c r="U317" s="44"/>
      <c r="V317" s="44"/>
    </row>
    <row r="318" spans="3:22" ht="30" x14ac:dyDescent="0.25">
      <c r="C318" s="65" t="e">
        <f>(IF(#REF!=$D$290,D319,IF(#REF!=#REF!,#REF!,IF(#REF!=#REF!,#REF!,IF(#REF!=#REF!,#REF!,IF(#REF!=#REF!,#REF!,IF(#REF!=#REF!,#REF!,IF(#REF!=#REF!,#REF!,IF(#REF!=#REF!,#REF!,IF(#REF!=#REF!,#REF!,IF(#REF!=#REF!,#REF!,IF(#REF!=#REF!,#REF!,IF(#REF!=#REF!,#REF!,IF(#REF!=#REF!,#REF!,IF(#REF!=#REF!,#REF!,IF(#REF!=#REF!,#REF!,IF(#REF!=#REF!,S319,IF(#REF!=#REF!,T319,IF(#REF!=#REF!,U319,IF(#REF!=$V$290,V319,))))))))))))))))))))</f>
        <v>#REF!</v>
      </c>
      <c r="D318" s="41" t="s">
        <v>2412</v>
      </c>
      <c r="E318" s="40" t="s">
        <v>2492</v>
      </c>
      <c r="F318" s="41" t="s">
        <v>2586</v>
      </c>
      <c r="G318" s="44"/>
      <c r="H318" s="44"/>
      <c r="I318" s="44"/>
      <c r="J318" s="44"/>
      <c r="K318" s="44"/>
      <c r="L318" s="44"/>
      <c r="M318" s="44"/>
      <c r="N318" s="44"/>
      <c r="O318" s="44"/>
      <c r="P318" s="44"/>
      <c r="Q318" s="44"/>
      <c r="R318" s="44"/>
      <c r="S318" s="44"/>
      <c r="T318" s="44"/>
      <c r="U318" s="44"/>
      <c r="V318" s="44"/>
    </row>
    <row r="319" spans="3:22" x14ac:dyDescent="0.25">
      <c r="C319" s="65" t="e">
        <f>(IF(#REF!=$D$290,D320,IF(#REF!=#REF!,#REF!,IF(#REF!=#REF!,#REF!,IF(#REF!=#REF!,#REF!,IF(#REF!=#REF!,#REF!,IF(#REF!=#REF!,#REF!,IF(#REF!=#REF!,#REF!,IF(#REF!=#REF!,#REF!,IF(#REF!=#REF!,#REF!,IF(#REF!=#REF!,#REF!,IF(#REF!=#REF!,#REF!,IF(#REF!=#REF!,#REF!,IF(#REF!=#REF!,#REF!,IF(#REF!=#REF!,#REF!,IF(#REF!=#REF!,#REF!,IF(#REF!=#REF!,S320,IF(#REF!=#REF!,T320,IF(#REF!=#REF!,U320,IF(#REF!=$V$290,V320,))))))))))))))))))))</f>
        <v>#REF!</v>
      </c>
      <c r="D319" s="41" t="s">
        <v>2414</v>
      </c>
      <c r="E319" s="40" t="s">
        <v>2494</v>
      </c>
      <c r="F319" s="41" t="s">
        <v>2588</v>
      </c>
      <c r="G319" s="44"/>
      <c r="H319" s="44"/>
      <c r="I319" s="44"/>
      <c r="J319" s="44"/>
      <c r="K319" s="44"/>
      <c r="L319" s="44"/>
      <c r="M319" s="44"/>
      <c r="N319" s="44"/>
      <c r="O319" s="44"/>
      <c r="P319" s="44"/>
      <c r="Q319" s="44"/>
      <c r="R319" s="44"/>
      <c r="S319" s="44"/>
      <c r="T319" s="44"/>
      <c r="U319" s="44"/>
      <c r="V319" s="44"/>
    </row>
    <row r="320" spans="3:22" ht="30" x14ac:dyDescent="0.25">
      <c r="C320" s="65" t="e">
        <f>(IF(#REF!=$D$290,D321,IF(#REF!=#REF!,#REF!,IF(#REF!=#REF!,#REF!,IF(#REF!=#REF!,#REF!,IF(#REF!=#REF!,#REF!,IF(#REF!=#REF!,#REF!,IF(#REF!=#REF!,#REF!,IF(#REF!=#REF!,#REF!,IF(#REF!=#REF!,#REF!,IF(#REF!=#REF!,#REF!,IF(#REF!=#REF!,#REF!,IF(#REF!=#REF!,#REF!,IF(#REF!=#REF!,#REF!,IF(#REF!=#REF!,#REF!,IF(#REF!=#REF!,R321,IF(#REF!=#REF!,S321,IF(#REF!=#REF!,T321,IF(#REF!=#REF!,U321,IF(#REF!=$V$290,V321,))))))))))))))))))))</f>
        <v>#REF!</v>
      </c>
      <c r="D320" s="41" t="s">
        <v>2416</v>
      </c>
      <c r="E320" s="40" t="s">
        <v>2496</v>
      </c>
      <c r="F320" s="41" t="s">
        <v>2590</v>
      </c>
      <c r="G320" s="44"/>
      <c r="H320" s="44"/>
      <c r="I320" s="44"/>
      <c r="J320" s="44"/>
      <c r="K320" s="44"/>
      <c r="L320" s="44"/>
      <c r="M320" s="44"/>
      <c r="N320" s="44"/>
      <c r="O320" s="44"/>
      <c r="P320" s="44"/>
      <c r="Q320" s="44"/>
      <c r="R320" s="44"/>
      <c r="S320" s="44"/>
      <c r="T320" s="44"/>
      <c r="U320" s="44"/>
      <c r="V320" s="44"/>
    </row>
    <row r="321" spans="3:22" ht="75" x14ac:dyDescent="0.25">
      <c r="C321" s="65" t="e">
        <f>(IF(#REF!=$D$290,D322,IF(#REF!=#REF!,#REF!,IF(#REF!=#REF!,#REF!,IF(#REF!=#REF!,#REF!,IF(#REF!=#REF!,#REF!,IF(#REF!=#REF!,#REF!,IF(#REF!=#REF!,#REF!,IF(#REF!=#REF!,#REF!,IF(#REF!=#REF!,#REF!,IF(#REF!=#REF!,#REF!,IF(#REF!=#REF!,#REF!,IF(#REF!=#REF!,#REF!,IF(#REF!=#REF!,#REF!,IF(#REF!=#REF!,#REF!,IF(#REF!=#REF!,R322,IF(#REF!=#REF!,S322,IF(#REF!=#REF!,T322,IF(#REF!=#REF!,U322,IF(#REF!=$V$290,V322,))))))))))))))))))))</f>
        <v>#REF!</v>
      </c>
      <c r="D321" s="41" t="s">
        <v>2418</v>
      </c>
      <c r="E321" s="40" t="s">
        <v>2498</v>
      </c>
      <c r="F321" s="41" t="s">
        <v>2592</v>
      </c>
      <c r="G321" s="44"/>
      <c r="H321" s="44"/>
      <c r="I321" s="44"/>
      <c r="J321" s="44"/>
      <c r="K321" s="44"/>
      <c r="L321" s="44"/>
      <c r="M321" s="44"/>
      <c r="N321" s="44"/>
      <c r="O321" s="44"/>
      <c r="P321" s="44"/>
      <c r="Q321" s="44"/>
      <c r="R321" s="44"/>
      <c r="S321" s="44"/>
      <c r="T321" s="44"/>
      <c r="U321" s="44"/>
      <c r="V321" s="44"/>
    </row>
    <row r="322" spans="3:22" ht="38.25" x14ac:dyDescent="0.25">
      <c r="C322" s="65" t="e">
        <f>(IF(#REF!=$D$290,D323,IF(#REF!=#REF!,#REF!,IF(#REF!=#REF!,#REF!,IF(#REF!=#REF!,#REF!,IF(#REF!=#REF!,#REF!,IF(#REF!=#REF!,#REF!,IF(#REF!=#REF!,#REF!,IF(#REF!=#REF!,#REF!,IF(#REF!=#REF!,#REF!,IF(#REF!=#REF!,#REF!,IF(#REF!=#REF!,#REF!,IF(#REF!=#REF!,#REF!,IF(#REF!=#REF!,#REF!,IF(#REF!=#REF!,#REF!,IF(#REF!=#REF!,R323,IF(#REF!=#REF!,S323,IF(#REF!=#REF!,T323,IF(#REF!=#REF!,U323,IF(#REF!=$V$290,V323,))))))))))))))))))))</f>
        <v>#REF!</v>
      </c>
      <c r="D322" s="40" t="s">
        <v>2420</v>
      </c>
      <c r="E322" s="40" t="s">
        <v>2500</v>
      </c>
      <c r="F322" s="41" t="s">
        <v>2594</v>
      </c>
      <c r="G322" s="44"/>
      <c r="H322" s="44"/>
      <c r="I322" s="44"/>
      <c r="J322" s="44"/>
      <c r="K322" s="44"/>
      <c r="L322" s="44"/>
      <c r="M322" s="44"/>
      <c r="N322" s="44"/>
      <c r="O322" s="44"/>
      <c r="P322" s="44"/>
      <c r="Q322" s="44"/>
      <c r="R322" s="44"/>
      <c r="S322" s="44"/>
      <c r="T322" s="44"/>
      <c r="U322" s="44"/>
      <c r="V322" s="44"/>
    </row>
    <row r="323" spans="3:22" ht="30" x14ac:dyDescent="0.25">
      <c r="C323" s="65" t="e">
        <f>(IF(#REF!=$D$290,D324,IF(#REF!=#REF!,#REF!,IF(#REF!=#REF!,#REF!,IF(#REF!=#REF!,#REF!,IF(#REF!=#REF!,#REF!,IF(#REF!=#REF!,#REF!,IF(#REF!=#REF!,#REF!,IF(#REF!=#REF!,#REF!,IF(#REF!=#REF!,#REF!,IF(#REF!=#REF!,#REF!,IF(#REF!=#REF!,#REF!,IF(#REF!=#REF!,#REF!,IF(#REF!=#REF!,#REF!,IF(#REF!=#REF!,#REF!,IF(#REF!=#REF!,R324,IF(#REF!=#REF!,S324,IF(#REF!=#REF!,T324,IF(#REF!=#REF!,U324,IF(#REF!=$V$290,V324,))))))))))))))))))))</f>
        <v>#REF!</v>
      </c>
      <c r="D323" s="41" t="s">
        <v>2422</v>
      </c>
      <c r="E323" s="40" t="s">
        <v>2502</v>
      </c>
      <c r="F323" s="41" t="s">
        <v>2596</v>
      </c>
      <c r="G323" s="44"/>
      <c r="H323" s="44"/>
      <c r="I323" s="44"/>
      <c r="J323" s="44"/>
      <c r="K323" s="44"/>
      <c r="L323" s="44"/>
      <c r="M323" s="44"/>
      <c r="N323" s="44"/>
      <c r="O323" s="44"/>
      <c r="P323" s="44"/>
      <c r="Q323" s="44"/>
      <c r="R323" s="44"/>
      <c r="S323" s="44"/>
      <c r="T323" s="44"/>
      <c r="U323" s="44"/>
      <c r="V323" s="44"/>
    </row>
    <row r="324" spans="3:22" ht="25.5" x14ac:dyDescent="0.25">
      <c r="C324" s="65"/>
      <c r="D324" s="41" t="s">
        <v>2424</v>
      </c>
      <c r="E324" s="40" t="s">
        <v>2504</v>
      </c>
      <c r="F324" s="41" t="s">
        <v>2598</v>
      </c>
      <c r="G324" s="44"/>
      <c r="H324" s="44"/>
      <c r="I324" s="44"/>
      <c r="J324" s="44"/>
      <c r="K324" s="44"/>
      <c r="L324" s="44"/>
      <c r="M324" s="44"/>
      <c r="N324" s="44"/>
      <c r="O324" s="44"/>
      <c r="P324" s="44"/>
      <c r="Q324" s="44"/>
      <c r="R324" s="44"/>
      <c r="S324" s="44"/>
      <c r="T324" s="44"/>
      <c r="U324" s="44"/>
      <c r="V324" s="44"/>
    </row>
    <row r="325" spans="3:22" ht="45" x14ac:dyDescent="0.25">
      <c r="D325" s="41" t="s">
        <v>2426</v>
      </c>
      <c r="E325" s="40" t="s">
        <v>2506</v>
      </c>
      <c r="F325" s="44"/>
      <c r="G325" s="44"/>
      <c r="H325" s="44"/>
      <c r="I325" s="44"/>
      <c r="J325" s="44"/>
      <c r="K325" s="44"/>
      <c r="L325" s="44"/>
      <c r="M325" s="44"/>
      <c r="N325" s="44"/>
      <c r="O325" s="44"/>
      <c r="P325" s="44"/>
      <c r="Q325" s="44"/>
      <c r="R325" s="44"/>
      <c r="S325" s="44"/>
      <c r="T325" s="44"/>
      <c r="U325" s="44"/>
      <c r="V325" s="44"/>
    </row>
    <row r="326" spans="3:22" ht="63.75" x14ac:dyDescent="0.25">
      <c r="D326" s="40" t="s">
        <v>2428</v>
      </c>
      <c r="E326" s="40" t="s">
        <v>2508</v>
      </c>
      <c r="F326" s="44"/>
      <c r="G326" s="44"/>
      <c r="H326" s="44"/>
      <c r="I326" s="44"/>
      <c r="J326" s="44"/>
      <c r="K326" s="44"/>
      <c r="L326" s="44"/>
      <c r="M326" s="44"/>
      <c r="N326" s="44"/>
      <c r="O326" s="44"/>
      <c r="P326" s="44"/>
      <c r="Q326" s="44"/>
      <c r="R326" s="44"/>
      <c r="S326" s="44"/>
      <c r="T326" s="44"/>
      <c r="U326" s="44"/>
      <c r="V326" s="44"/>
    </row>
    <row r="327" spans="3:22" ht="60" x14ac:dyDescent="0.25">
      <c r="D327" s="41" t="s">
        <v>2430</v>
      </c>
      <c r="E327" s="40" t="s">
        <v>2510</v>
      </c>
      <c r="F327" s="44"/>
      <c r="G327" s="44"/>
      <c r="H327" s="44"/>
      <c r="I327" s="44"/>
      <c r="J327" s="44"/>
      <c r="K327" s="44"/>
      <c r="L327" s="44"/>
      <c r="M327" s="44"/>
      <c r="N327" s="44"/>
      <c r="O327" s="44"/>
      <c r="P327" s="44"/>
      <c r="Q327" s="44"/>
      <c r="R327" s="44"/>
      <c r="S327" s="44"/>
      <c r="T327" s="44"/>
      <c r="U327" s="44"/>
      <c r="V327" s="44"/>
    </row>
    <row r="328" spans="3:22" ht="51" x14ac:dyDescent="0.25">
      <c r="D328" s="41" t="s">
        <v>2432</v>
      </c>
      <c r="E328" s="40" t="s">
        <v>2512</v>
      </c>
      <c r="F328" s="44"/>
      <c r="G328" s="44"/>
      <c r="H328" s="44"/>
      <c r="I328" s="44"/>
      <c r="J328" s="44"/>
      <c r="K328" s="44"/>
      <c r="L328" s="44"/>
      <c r="M328" s="44"/>
      <c r="N328" s="44"/>
      <c r="O328" s="44"/>
      <c r="P328" s="44"/>
      <c r="Q328" s="44"/>
      <c r="R328" s="44"/>
      <c r="S328" s="44"/>
      <c r="T328" s="44"/>
      <c r="U328" s="44"/>
      <c r="V328" s="44"/>
    </row>
    <row r="329" spans="3:22" ht="45" x14ac:dyDescent="0.25">
      <c r="D329" s="41" t="s">
        <v>2434</v>
      </c>
      <c r="E329" s="40" t="s">
        <v>2514</v>
      </c>
      <c r="F329" s="44"/>
      <c r="G329" s="44"/>
      <c r="H329" s="44"/>
      <c r="I329" s="44"/>
      <c r="J329" s="44"/>
      <c r="K329" s="44"/>
      <c r="L329" s="44"/>
      <c r="M329" s="44"/>
      <c r="N329" s="44"/>
      <c r="O329" s="44"/>
      <c r="P329" s="44"/>
      <c r="Q329" s="44"/>
      <c r="R329" s="44"/>
      <c r="S329" s="44"/>
      <c r="T329" s="44"/>
      <c r="U329" s="44"/>
      <c r="V329" s="44"/>
    </row>
    <row r="330" spans="3:22" ht="51" x14ac:dyDescent="0.25">
      <c r="D330" s="42"/>
      <c r="E330" s="40" t="s">
        <v>2516</v>
      </c>
      <c r="F330" s="44"/>
      <c r="G330" s="44"/>
      <c r="H330" s="44"/>
      <c r="I330" s="44"/>
      <c r="J330" s="44"/>
      <c r="K330" s="44"/>
      <c r="L330" s="44"/>
      <c r="M330" s="44"/>
      <c r="N330" s="44"/>
      <c r="O330" s="44"/>
      <c r="P330" s="44"/>
      <c r="Q330" s="44"/>
      <c r="R330" s="44"/>
      <c r="S330" s="44"/>
      <c r="T330" s="44"/>
      <c r="U330" s="44"/>
      <c r="V330" s="44"/>
    </row>
    <row r="331" spans="3:22" ht="63.75" x14ac:dyDescent="0.25">
      <c r="D331" s="42"/>
      <c r="E331" s="40" t="s">
        <v>2518</v>
      </c>
      <c r="F331" s="44"/>
      <c r="G331" s="44"/>
      <c r="H331" s="44"/>
      <c r="I331" s="44"/>
      <c r="J331" s="44"/>
      <c r="K331" s="44"/>
      <c r="L331" s="44"/>
      <c r="M331" s="44"/>
      <c r="N331" s="44"/>
      <c r="O331" s="44"/>
      <c r="P331" s="44"/>
      <c r="Q331" s="44"/>
      <c r="R331" s="44"/>
      <c r="S331" s="44"/>
      <c r="T331" s="44"/>
      <c r="U331" s="44"/>
      <c r="V331" s="44"/>
    </row>
    <row r="332" spans="3:22" ht="76.5" x14ac:dyDescent="0.25">
      <c r="D332" s="42"/>
      <c r="E332" s="40" t="s">
        <v>2520</v>
      </c>
      <c r="F332" s="44"/>
      <c r="G332" s="44"/>
      <c r="H332" s="44"/>
      <c r="I332" s="44"/>
      <c r="J332" s="44"/>
      <c r="K332" s="44"/>
      <c r="L332" s="44"/>
      <c r="M332" s="44"/>
      <c r="N332" s="44"/>
      <c r="O332" s="44"/>
      <c r="P332" s="44"/>
      <c r="Q332" s="44"/>
      <c r="R332" s="44"/>
      <c r="S332" s="44"/>
      <c r="T332" s="44"/>
      <c r="U332" s="44"/>
      <c r="V332" s="44"/>
    </row>
    <row r="333" spans="3:22" ht="76.5" x14ac:dyDescent="0.25">
      <c r="D333" s="42"/>
      <c r="E333" s="40" t="s">
        <v>2522</v>
      </c>
      <c r="F333" s="44"/>
      <c r="G333" s="44"/>
      <c r="H333" s="44"/>
      <c r="I333" s="44"/>
      <c r="J333" s="44"/>
      <c r="K333" s="44"/>
      <c r="L333" s="44"/>
      <c r="M333" s="44"/>
      <c r="N333" s="44"/>
      <c r="O333" s="44"/>
      <c r="P333" s="44"/>
      <c r="Q333" s="44"/>
      <c r="R333" s="44"/>
      <c r="S333" s="44"/>
      <c r="T333" s="44"/>
      <c r="U333" s="44"/>
      <c r="V333" s="44"/>
    </row>
    <row r="334" spans="3:22" ht="38.25" x14ac:dyDescent="0.25">
      <c r="D334" s="42"/>
      <c r="E334" s="40" t="s">
        <v>2524</v>
      </c>
      <c r="F334" s="44"/>
      <c r="G334" s="44"/>
      <c r="H334" s="44"/>
      <c r="I334" s="44"/>
      <c r="J334" s="44"/>
      <c r="K334" s="44"/>
      <c r="L334" s="44"/>
      <c r="M334" s="44"/>
      <c r="N334" s="44"/>
      <c r="O334" s="44"/>
      <c r="P334" s="44"/>
      <c r="Q334" s="44"/>
      <c r="R334" s="44"/>
      <c r="S334" s="44"/>
      <c r="T334" s="44"/>
      <c r="U334" s="44"/>
      <c r="V334" s="44"/>
    </row>
    <row r="335" spans="3:22" x14ac:dyDescent="0.25">
      <c r="D335" s="42"/>
      <c r="E335" s="40" t="s">
        <v>2526</v>
      </c>
      <c r="F335" s="44"/>
      <c r="G335" s="44"/>
      <c r="H335" s="44"/>
      <c r="I335" s="44"/>
      <c r="J335" s="44"/>
      <c r="K335" s="44"/>
      <c r="L335" s="44"/>
      <c r="M335" s="44"/>
      <c r="N335" s="44"/>
      <c r="O335" s="44"/>
      <c r="P335" s="44"/>
      <c r="Q335" s="44"/>
      <c r="R335" s="44"/>
      <c r="S335" s="44"/>
      <c r="T335" s="44"/>
      <c r="U335" s="44"/>
      <c r="V335" s="44"/>
    </row>
    <row r="336" spans="3:22" x14ac:dyDescent="0.25">
      <c r="D336" s="42"/>
      <c r="E336" s="40" t="s">
        <v>2528</v>
      </c>
      <c r="F336" s="44"/>
      <c r="G336" s="44"/>
      <c r="H336" s="44"/>
      <c r="I336" s="44"/>
      <c r="J336" s="44"/>
      <c r="K336" s="44"/>
      <c r="L336" s="44"/>
      <c r="M336" s="44"/>
      <c r="N336" s="44"/>
      <c r="O336" s="44"/>
      <c r="P336" s="44"/>
      <c r="Q336" s="44"/>
      <c r="R336" s="44"/>
      <c r="S336" s="44"/>
      <c r="T336" s="44"/>
      <c r="U336" s="44"/>
      <c r="V336" s="44"/>
    </row>
  </sheetData>
  <sheetProtection password="DA1D"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T202"/>
  <sheetViews>
    <sheetView tabSelected="1" topLeftCell="P1" workbookViewId="0">
      <selection activeCell="P6" sqref="P6"/>
    </sheetView>
  </sheetViews>
  <sheetFormatPr baseColWidth="10" defaultRowHeight="15.75" customHeight="1" x14ac:dyDescent="0.2"/>
  <cols>
    <col min="1" max="1" width="10.140625" style="4" customWidth="1"/>
    <col min="2" max="2" width="12.42578125" style="9" customWidth="1"/>
    <col min="3" max="3" width="17.140625" style="9" bestFit="1" customWidth="1"/>
    <col min="4" max="4" width="41.28515625" style="9" bestFit="1" customWidth="1"/>
    <col min="5" max="5" width="9.42578125" style="9" customWidth="1"/>
    <col min="6" max="6" width="35.5703125" style="9" customWidth="1"/>
    <col min="7" max="7" width="44.42578125" style="9" customWidth="1"/>
    <col min="8" max="8" width="28.140625" style="9" customWidth="1"/>
    <col min="9" max="9" width="19.28515625" style="9" customWidth="1"/>
    <col min="10" max="10" width="11.28515625" style="9" customWidth="1"/>
    <col min="11" max="11" width="34.5703125" style="9" customWidth="1"/>
    <col min="12" max="12" width="18.42578125" style="9" customWidth="1"/>
    <col min="13" max="13" width="43" style="9" customWidth="1"/>
    <col min="14" max="14" width="34" style="9" customWidth="1"/>
    <col min="15" max="15" width="8.42578125" style="9" customWidth="1"/>
    <col min="16" max="16" width="18.42578125" style="9" customWidth="1"/>
    <col min="17" max="17" width="7.28515625" style="9" customWidth="1"/>
    <col min="18" max="18" width="30.5703125" style="9" customWidth="1"/>
    <col min="19" max="19" width="7.5703125" style="9" customWidth="1"/>
    <col min="20" max="27" width="10.42578125" style="9" customWidth="1"/>
    <col min="28" max="28" width="5.42578125" style="9" customWidth="1"/>
    <col min="29" max="29" width="5.7109375" style="9" customWidth="1"/>
    <col min="30" max="30" width="5.42578125" style="9" customWidth="1"/>
    <col min="31" max="31" width="5.85546875" style="9" customWidth="1"/>
    <col min="32" max="33" width="5.7109375" style="9" customWidth="1"/>
    <col min="34" max="34" width="5.28515625" style="9" customWidth="1"/>
    <col min="35" max="35" width="4.28515625" style="9" customWidth="1"/>
    <col min="36" max="36" width="5.42578125" style="9" customWidth="1"/>
    <col min="37" max="37" width="5" style="9" customWidth="1"/>
    <col min="38" max="38" width="4" style="9" customWidth="1"/>
    <col min="39" max="39" width="7.7109375" style="9" customWidth="1"/>
    <col min="40" max="40" width="5.5703125" style="9" customWidth="1"/>
    <col min="41" max="41" width="5.28515625" style="9" customWidth="1"/>
    <col min="42" max="42" width="5.7109375" style="9" customWidth="1"/>
    <col min="43" max="43" width="4.140625" style="9" customWidth="1"/>
    <col min="44" max="44" width="5.5703125" style="9" customWidth="1"/>
    <col min="45" max="45" width="14.140625" style="9" customWidth="1"/>
    <col min="46" max="46" width="5.5703125" style="9" customWidth="1"/>
    <col min="47" max="47" width="5.7109375" style="9" customWidth="1"/>
    <col min="48" max="49" width="8.140625" style="9" customWidth="1"/>
    <col min="50" max="50" width="5.7109375" style="9" customWidth="1"/>
    <col min="51" max="51" width="6" style="9" customWidth="1"/>
    <col min="52" max="52" width="5.85546875" style="9" customWidth="1"/>
    <col min="53" max="53" width="7.42578125" style="9" customWidth="1"/>
    <col min="54" max="54" width="28" style="9" customWidth="1"/>
    <col min="55" max="55" width="10.28515625" style="9" customWidth="1"/>
    <col min="56" max="56" width="31.85546875" style="9" customWidth="1"/>
    <col min="57" max="57" width="13" style="9" customWidth="1"/>
    <col min="58" max="58" width="17.28515625" style="9" customWidth="1"/>
    <col min="59" max="59" width="14.7109375" style="9" customWidth="1"/>
    <col min="60" max="60" width="18.28515625" style="9" customWidth="1"/>
    <col min="61" max="61" width="16.28515625" style="9" customWidth="1"/>
    <col min="62" max="62" width="15.85546875" style="9" customWidth="1"/>
    <col min="63" max="63" width="15.42578125" style="9" customWidth="1"/>
    <col min="64" max="64" width="12.7109375" style="9" customWidth="1"/>
    <col min="65" max="65" width="15.85546875" style="9" customWidth="1"/>
    <col min="66" max="66" width="16.85546875" style="9" customWidth="1"/>
    <col min="67" max="67" width="13.85546875" style="9" customWidth="1"/>
    <col min="68" max="69" width="16.28515625" style="9" customWidth="1"/>
    <col min="70" max="70" width="15.85546875" style="9" customWidth="1"/>
    <col min="71" max="71" width="15.5703125" style="9" customWidth="1"/>
    <col min="72" max="72" width="12.7109375" style="9" customWidth="1"/>
    <col min="73" max="73" width="16.28515625" style="9" customWidth="1"/>
    <col min="74" max="74" width="16.140625" style="9" customWidth="1"/>
    <col min="75" max="75" width="14.5703125" style="9" customWidth="1"/>
    <col min="76" max="76" width="17.140625" style="9" customWidth="1"/>
    <col min="77" max="77" width="16.7109375" style="9" customWidth="1"/>
    <col min="78" max="78" width="15.140625" style="9" customWidth="1"/>
    <col min="79" max="79" width="14.5703125" style="9" customWidth="1"/>
    <col min="80" max="80" width="12.7109375" style="9" customWidth="1"/>
    <col min="81" max="81" width="16.28515625" style="9" customWidth="1"/>
    <col min="82" max="82" width="17.140625" style="9" customWidth="1"/>
    <col min="83" max="83" width="15.140625" style="9" customWidth="1"/>
    <col min="84" max="84" width="17" style="9" customWidth="1"/>
    <col min="85" max="85" width="14.42578125" style="9" customWidth="1"/>
    <col min="86" max="87" width="15.28515625" style="9" customWidth="1"/>
    <col min="88" max="88" width="12.7109375" style="9" customWidth="1"/>
    <col min="89" max="89" width="15.85546875" style="9" customWidth="1"/>
    <col min="90" max="90" width="16.5703125" style="9" customWidth="1"/>
    <col min="91" max="91" width="14.7109375" style="9" customWidth="1"/>
    <col min="92" max="92" width="17.5703125" style="9" customWidth="1"/>
    <col min="93" max="93" width="14.7109375" style="9" customWidth="1"/>
    <col min="94" max="94" width="15.5703125" style="9" customWidth="1"/>
    <col min="95" max="95" width="16.7109375" style="9" customWidth="1"/>
    <col min="96" max="96" width="12.7109375" style="9" customWidth="1"/>
    <col min="97" max="97" width="16.140625" style="9" customWidth="1"/>
    <col min="98" max="98" width="40.42578125" style="9" customWidth="1"/>
    <col min="99" max="299" width="11.42578125" style="4"/>
    <col min="300" max="300" width="43.42578125" style="4" bestFit="1" customWidth="1"/>
    <col min="301" max="301" width="4.7109375" style="4" customWidth="1"/>
    <col min="302" max="302" width="5.42578125" style="4" customWidth="1"/>
    <col min="303" max="303" width="3.85546875" style="4" customWidth="1"/>
    <col min="304" max="304" width="4.42578125" style="4" customWidth="1"/>
    <col min="305" max="305" width="3.85546875" style="4" customWidth="1"/>
    <col min="306" max="306" width="3.7109375" style="4" customWidth="1"/>
    <col min="307" max="307" width="4.85546875" style="4" customWidth="1"/>
    <col min="308" max="308" width="3.7109375" style="4" customWidth="1"/>
    <col min="309" max="309" width="4.42578125" style="4" customWidth="1"/>
    <col min="310" max="310" width="4" style="4" customWidth="1"/>
    <col min="311" max="311" width="3.42578125" style="4" customWidth="1"/>
    <col min="312" max="312" width="4" style="4" customWidth="1"/>
    <col min="313" max="313" width="3" style="4" customWidth="1"/>
    <col min="314" max="314" width="3.42578125" style="4" customWidth="1"/>
    <col min="315" max="315" width="3.7109375" style="4" customWidth="1"/>
    <col min="316" max="316" width="3" style="4" customWidth="1"/>
    <col min="317" max="317" width="3.5703125" style="4" customWidth="1"/>
    <col min="318" max="318" width="2.5703125" style="4" customWidth="1"/>
    <col min="319" max="319" width="3.85546875" style="4" customWidth="1"/>
    <col min="320" max="320" width="2.7109375" style="4" customWidth="1"/>
    <col min="321" max="321" width="3.7109375" style="4" customWidth="1"/>
    <col min="322" max="322" width="5.28515625" style="4" customWidth="1"/>
    <col min="323" max="323" width="4.42578125" style="4" customWidth="1"/>
    <col min="324" max="324" width="3" style="4" customWidth="1"/>
    <col min="325" max="325" width="6" style="4" customWidth="1"/>
    <col min="326" max="326" width="3.28515625" style="4" customWidth="1"/>
    <col min="327" max="327" width="5.28515625" style="4" customWidth="1"/>
    <col min="328" max="328" width="3.5703125" style="4" customWidth="1"/>
    <col min="329" max="329" width="4" style="4" customWidth="1"/>
    <col min="330" max="330" width="3" style="4" customWidth="1"/>
    <col min="331" max="331" width="6.42578125" style="4" customWidth="1"/>
    <col min="332" max="332" width="3.5703125" style="4" customWidth="1"/>
    <col min="333" max="333" width="5.5703125" style="4" customWidth="1"/>
    <col min="334" max="334" width="3.28515625" style="4" customWidth="1"/>
    <col min="335" max="335" width="4.28515625" style="4" customWidth="1"/>
    <col min="336" max="336" width="3.28515625" style="4" customWidth="1"/>
    <col min="337" max="337" width="6.42578125" style="4" customWidth="1"/>
    <col min="338" max="338" width="3.5703125" style="4" customWidth="1"/>
    <col min="339" max="339" width="5.28515625" style="4" customWidth="1"/>
    <col min="340" max="340" width="3.5703125" style="4" customWidth="1"/>
    <col min="341" max="341" width="4" style="4" customWidth="1"/>
    <col min="342" max="342" width="3.5703125" style="4" customWidth="1"/>
    <col min="343" max="343" width="6.28515625" style="4" customWidth="1"/>
    <col min="344" max="344" width="3.28515625" style="4" customWidth="1"/>
    <col min="345" max="345" width="5.28515625" style="4" customWidth="1"/>
    <col min="346" max="346" width="3.140625" style="4" customWidth="1"/>
    <col min="347" max="348" width="3.7109375" style="4" customWidth="1"/>
    <col min="349" max="349" width="5.85546875" style="4" customWidth="1"/>
    <col min="350" max="350" width="3.7109375" style="4" customWidth="1"/>
    <col min="351" max="351" width="5.140625" style="4" customWidth="1"/>
    <col min="352" max="352" width="3.28515625" style="4" customWidth="1"/>
    <col min="353" max="353" width="8" style="4" customWidth="1"/>
    <col min="354" max="555" width="11.42578125" style="4"/>
    <col min="556" max="556" width="43.42578125" style="4" bestFit="1" customWidth="1"/>
    <col min="557" max="557" width="4.7109375" style="4" customWidth="1"/>
    <col min="558" max="558" width="5.42578125" style="4" customWidth="1"/>
    <col min="559" max="559" width="3.85546875" style="4" customWidth="1"/>
    <col min="560" max="560" width="4.42578125" style="4" customWidth="1"/>
    <col min="561" max="561" width="3.85546875" style="4" customWidth="1"/>
    <col min="562" max="562" width="3.7109375" style="4" customWidth="1"/>
    <col min="563" max="563" width="4.85546875" style="4" customWidth="1"/>
    <col min="564" max="564" width="3.7109375" style="4" customWidth="1"/>
    <col min="565" max="565" width="4.42578125" style="4" customWidth="1"/>
    <col min="566" max="566" width="4" style="4" customWidth="1"/>
    <col min="567" max="567" width="3.42578125" style="4" customWidth="1"/>
    <col min="568" max="568" width="4" style="4" customWidth="1"/>
    <col min="569" max="569" width="3" style="4" customWidth="1"/>
    <col min="570" max="570" width="3.42578125" style="4" customWidth="1"/>
    <col min="571" max="571" width="3.7109375" style="4" customWidth="1"/>
    <col min="572" max="572" width="3" style="4" customWidth="1"/>
    <col min="573" max="573" width="3.5703125" style="4" customWidth="1"/>
    <col min="574" max="574" width="2.5703125" style="4" customWidth="1"/>
    <col min="575" max="575" width="3.85546875" style="4" customWidth="1"/>
    <col min="576" max="576" width="2.7109375" style="4" customWidth="1"/>
    <col min="577" max="577" width="3.7109375" style="4" customWidth="1"/>
    <col min="578" max="578" width="5.28515625" style="4" customWidth="1"/>
    <col min="579" max="579" width="4.42578125" style="4" customWidth="1"/>
    <col min="580" max="580" width="3" style="4" customWidth="1"/>
    <col min="581" max="581" width="6" style="4" customWidth="1"/>
    <col min="582" max="582" width="3.28515625" style="4" customWidth="1"/>
    <col min="583" max="583" width="5.28515625" style="4" customWidth="1"/>
    <col min="584" max="584" width="3.5703125" style="4" customWidth="1"/>
    <col min="585" max="585" width="4" style="4" customWidth="1"/>
    <col min="586" max="586" width="3" style="4" customWidth="1"/>
    <col min="587" max="587" width="6.42578125" style="4" customWidth="1"/>
    <col min="588" max="588" width="3.5703125" style="4" customWidth="1"/>
    <col min="589" max="589" width="5.5703125" style="4" customWidth="1"/>
    <col min="590" max="590" width="3.28515625" style="4" customWidth="1"/>
    <col min="591" max="591" width="4.28515625" style="4" customWidth="1"/>
    <col min="592" max="592" width="3.28515625" style="4" customWidth="1"/>
    <col min="593" max="593" width="6.42578125" style="4" customWidth="1"/>
    <col min="594" max="594" width="3.5703125" style="4" customWidth="1"/>
    <col min="595" max="595" width="5.28515625" style="4" customWidth="1"/>
    <col min="596" max="596" width="3.5703125" style="4" customWidth="1"/>
    <col min="597" max="597" width="4" style="4" customWidth="1"/>
    <col min="598" max="598" width="3.5703125" style="4" customWidth="1"/>
    <col min="599" max="599" width="6.28515625" style="4" customWidth="1"/>
    <col min="600" max="600" width="3.28515625" style="4" customWidth="1"/>
    <col min="601" max="601" width="5.28515625" style="4" customWidth="1"/>
    <col min="602" max="602" width="3.140625" style="4" customWidth="1"/>
    <col min="603" max="604" width="3.7109375" style="4" customWidth="1"/>
    <col min="605" max="605" width="5.85546875" style="4" customWidth="1"/>
    <col min="606" max="606" width="3.7109375" style="4" customWidth="1"/>
    <col min="607" max="607" width="5.140625" style="4" customWidth="1"/>
    <col min="608" max="608" width="3.28515625" style="4" customWidth="1"/>
    <col min="609" max="609" width="8" style="4" customWidth="1"/>
    <col min="610" max="811" width="11.42578125" style="4"/>
    <col min="812" max="812" width="43.42578125" style="4" bestFit="1" customWidth="1"/>
    <col min="813" max="813" width="4.7109375" style="4" customWidth="1"/>
    <col min="814" max="814" width="5.42578125" style="4" customWidth="1"/>
    <col min="815" max="815" width="3.85546875" style="4" customWidth="1"/>
    <col min="816" max="816" width="4.42578125" style="4" customWidth="1"/>
    <col min="817" max="817" width="3.85546875" style="4" customWidth="1"/>
    <col min="818" max="818" width="3.7109375" style="4" customWidth="1"/>
    <col min="819" max="819" width="4.85546875" style="4" customWidth="1"/>
    <col min="820" max="820" width="3.7109375" style="4" customWidth="1"/>
    <col min="821" max="821" width="4.42578125" style="4" customWidth="1"/>
    <col min="822" max="822" width="4" style="4" customWidth="1"/>
    <col min="823" max="823" width="3.42578125" style="4" customWidth="1"/>
    <col min="824" max="824" width="4" style="4" customWidth="1"/>
    <col min="825" max="825" width="3" style="4" customWidth="1"/>
    <col min="826" max="826" width="3.42578125" style="4" customWidth="1"/>
    <col min="827" max="827" width="3.7109375" style="4" customWidth="1"/>
    <col min="828" max="828" width="3" style="4" customWidth="1"/>
    <col min="829" max="829" width="3.5703125" style="4" customWidth="1"/>
    <col min="830" max="830" width="2.5703125" style="4" customWidth="1"/>
    <col min="831" max="831" width="3.85546875" style="4" customWidth="1"/>
    <col min="832" max="832" width="2.7109375" style="4" customWidth="1"/>
    <col min="833" max="833" width="3.7109375" style="4" customWidth="1"/>
    <col min="834" max="834" width="5.28515625" style="4" customWidth="1"/>
    <col min="835" max="835" width="4.42578125" style="4" customWidth="1"/>
    <col min="836" max="836" width="3" style="4" customWidth="1"/>
    <col min="837" max="837" width="6" style="4" customWidth="1"/>
    <col min="838" max="838" width="3.28515625" style="4" customWidth="1"/>
    <col min="839" max="839" width="5.28515625" style="4" customWidth="1"/>
    <col min="840" max="840" width="3.5703125" style="4" customWidth="1"/>
    <col min="841" max="841" width="4" style="4" customWidth="1"/>
    <col min="842" max="842" width="3" style="4" customWidth="1"/>
    <col min="843" max="843" width="6.42578125" style="4" customWidth="1"/>
    <col min="844" max="844" width="3.5703125" style="4" customWidth="1"/>
    <col min="845" max="845" width="5.5703125" style="4" customWidth="1"/>
    <col min="846" max="846" width="3.28515625" style="4" customWidth="1"/>
    <col min="847" max="847" width="4.28515625" style="4" customWidth="1"/>
    <col min="848" max="848" width="3.28515625" style="4" customWidth="1"/>
    <col min="849" max="849" width="6.42578125" style="4" customWidth="1"/>
    <col min="850" max="850" width="3.5703125" style="4" customWidth="1"/>
    <col min="851" max="851" width="5.28515625" style="4" customWidth="1"/>
    <col min="852" max="852" width="3.5703125" style="4" customWidth="1"/>
    <col min="853" max="853" width="4" style="4" customWidth="1"/>
    <col min="854" max="854" width="3.5703125" style="4" customWidth="1"/>
    <col min="855" max="855" width="6.28515625" style="4" customWidth="1"/>
    <col min="856" max="856" width="3.28515625" style="4" customWidth="1"/>
    <col min="857" max="857" width="5.28515625" style="4" customWidth="1"/>
    <col min="858" max="858" width="3.140625" style="4" customWidth="1"/>
    <col min="859" max="860" width="3.7109375" style="4" customWidth="1"/>
    <col min="861" max="861" width="5.85546875" style="4" customWidth="1"/>
    <col min="862" max="862" width="3.7109375" style="4" customWidth="1"/>
    <col min="863" max="863" width="5.140625" style="4" customWidth="1"/>
    <col min="864" max="864" width="3.28515625" style="4" customWidth="1"/>
    <col min="865" max="865" width="8" style="4" customWidth="1"/>
    <col min="866" max="1067" width="11.42578125" style="4"/>
    <col min="1068" max="1068" width="43.42578125" style="4" bestFit="1" customWidth="1"/>
    <col min="1069" max="1069" width="4.7109375" style="4" customWidth="1"/>
    <col min="1070" max="1070" width="5.42578125" style="4" customWidth="1"/>
    <col min="1071" max="1071" width="3.85546875" style="4" customWidth="1"/>
    <col min="1072" max="1072" width="4.42578125" style="4" customWidth="1"/>
    <col min="1073" max="1073" width="3.85546875" style="4" customWidth="1"/>
    <col min="1074" max="1074" width="3.7109375" style="4" customWidth="1"/>
    <col min="1075" max="1075" width="4.85546875" style="4" customWidth="1"/>
    <col min="1076" max="1076" width="3.7109375" style="4" customWidth="1"/>
    <col min="1077" max="1077" width="4.42578125" style="4" customWidth="1"/>
    <col min="1078" max="1078" width="4" style="4" customWidth="1"/>
    <col min="1079" max="1079" width="3.42578125" style="4" customWidth="1"/>
    <col min="1080" max="1080" width="4" style="4" customWidth="1"/>
    <col min="1081" max="1081" width="3" style="4" customWidth="1"/>
    <col min="1082" max="1082" width="3.42578125" style="4" customWidth="1"/>
    <col min="1083" max="1083" width="3.7109375" style="4" customWidth="1"/>
    <col min="1084" max="1084" width="3" style="4" customWidth="1"/>
    <col min="1085" max="1085" width="3.5703125" style="4" customWidth="1"/>
    <col min="1086" max="1086" width="2.5703125" style="4" customWidth="1"/>
    <col min="1087" max="1087" width="3.85546875" style="4" customWidth="1"/>
    <col min="1088" max="1088" width="2.7109375" style="4" customWidth="1"/>
    <col min="1089" max="1089" width="3.7109375" style="4" customWidth="1"/>
    <col min="1090" max="1090" width="5.28515625" style="4" customWidth="1"/>
    <col min="1091" max="1091" width="4.42578125" style="4" customWidth="1"/>
    <col min="1092" max="1092" width="3" style="4" customWidth="1"/>
    <col min="1093" max="1093" width="6" style="4" customWidth="1"/>
    <col min="1094" max="1094" width="3.28515625" style="4" customWidth="1"/>
    <col min="1095" max="1095" width="5.28515625" style="4" customWidth="1"/>
    <col min="1096" max="1096" width="3.5703125" style="4" customWidth="1"/>
    <col min="1097" max="1097" width="4" style="4" customWidth="1"/>
    <col min="1098" max="1098" width="3" style="4" customWidth="1"/>
    <col min="1099" max="1099" width="6.42578125" style="4" customWidth="1"/>
    <col min="1100" max="1100" width="3.5703125" style="4" customWidth="1"/>
    <col min="1101" max="1101" width="5.5703125" style="4" customWidth="1"/>
    <col min="1102" max="1102" width="3.28515625" style="4" customWidth="1"/>
    <col min="1103" max="1103" width="4.28515625" style="4" customWidth="1"/>
    <col min="1104" max="1104" width="3.28515625" style="4" customWidth="1"/>
    <col min="1105" max="1105" width="6.42578125" style="4" customWidth="1"/>
    <col min="1106" max="1106" width="3.5703125" style="4" customWidth="1"/>
    <col min="1107" max="1107" width="5.28515625" style="4" customWidth="1"/>
    <col min="1108" max="1108" width="3.5703125" style="4" customWidth="1"/>
    <col min="1109" max="1109" width="4" style="4" customWidth="1"/>
    <col min="1110" max="1110" width="3.5703125" style="4" customWidth="1"/>
    <col min="1111" max="1111" width="6.28515625" style="4" customWidth="1"/>
    <col min="1112" max="1112" width="3.28515625" style="4" customWidth="1"/>
    <col min="1113" max="1113" width="5.28515625" style="4" customWidth="1"/>
    <col min="1114" max="1114" width="3.140625" style="4" customWidth="1"/>
    <col min="1115" max="1116" width="3.7109375" style="4" customWidth="1"/>
    <col min="1117" max="1117" width="5.85546875" style="4" customWidth="1"/>
    <col min="1118" max="1118" width="3.7109375" style="4" customWidth="1"/>
    <col min="1119" max="1119" width="5.140625" style="4" customWidth="1"/>
    <col min="1120" max="1120" width="3.28515625" style="4" customWidth="1"/>
    <col min="1121" max="1121" width="8" style="4" customWidth="1"/>
    <col min="1122" max="1323" width="11.42578125" style="4"/>
    <col min="1324" max="1324" width="43.42578125" style="4" bestFit="1" customWidth="1"/>
    <col min="1325" max="1325" width="4.7109375" style="4" customWidth="1"/>
    <col min="1326" max="1326" width="5.42578125" style="4" customWidth="1"/>
    <col min="1327" max="1327" width="3.85546875" style="4" customWidth="1"/>
    <col min="1328" max="1328" width="4.42578125" style="4" customWidth="1"/>
    <col min="1329" max="1329" width="3.85546875" style="4" customWidth="1"/>
    <col min="1330" max="1330" width="3.7109375" style="4" customWidth="1"/>
    <col min="1331" max="1331" width="4.85546875" style="4" customWidth="1"/>
    <col min="1332" max="1332" width="3.7109375" style="4" customWidth="1"/>
    <col min="1333" max="1333" width="4.42578125" style="4" customWidth="1"/>
    <col min="1334" max="1334" width="4" style="4" customWidth="1"/>
    <col min="1335" max="1335" width="3.42578125" style="4" customWidth="1"/>
    <col min="1336" max="1336" width="4" style="4" customWidth="1"/>
    <col min="1337" max="1337" width="3" style="4" customWidth="1"/>
    <col min="1338" max="1338" width="3.42578125" style="4" customWidth="1"/>
    <col min="1339" max="1339" width="3.7109375" style="4" customWidth="1"/>
    <col min="1340" max="1340" width="3" style="4" customWidth="1"/>
    <col min="1341" max="1341" width="3.5703125" style="4" customWidth="1"/>
    <col min="1342" max="1342" width="2.5703125" style="4" customWidth="1"/>
    <col min="1343" max="1343" width="3.85546875" style="4" customWidth="1"/>
    <col min="1344" max="1344" width="2.7109375" style="4" customWidth="1"/>
    <col min="1345" max="1345" width="3.7109375" style="4" customWidth="1"/>
    <col min="1346" max="1346" width="5.28515625" style="4" customWidth="1"/>
    <col min="1347" max="1347" width="4.42578125" style="4" customWidth="1"/>
    <col min="1348" max="1348" width="3" style="4" customWidth="1"/>
    <col min="1349" max="1349" width="6" style="4" customWidth="1"/>
    <col min="1350" max="1350" width="3.28515625" style="4" customWidth="1"/>
    <col min="1351" max="1351" width="5.28515625" style="4" customWidth="1"/>
    <col min="1352" max="1352" width="3.5703125" style="4" customWidth="1"/>
    <col min="1353" max="1353" width="4" style="4" customWidth="1"/>
    <col min="1354" max="1354" width="3" style="4" customWidth="1"/>
    <col min="1355" max="1355" width="6.42578125" style="4" customWidth="1"/>
    <col min="1356" max="1356" width="3.5703125" style="4" customWidth="1"/>
    <col min="1357" max="1357" width="5.5703125" style="4" customWidth="1"/>
    <col min="1358" max="1358" width="3.28515625" style="4" customWidth="1"/>
    <col min="1359" max="1359" width="4.28515625" style="4" customWidth="1"/>
    <col min="1360" max="1360" width="3.28515625" style="4" customWidth="1"/>
    <col min="1361" max="1361" width="6.42578125" style="4" customWidth="1"/>
    <col min="1362" max="1362" width="3.5703125" style="4" customWidth="1"/>
    <col min="1363" max="1363" width="5.28515625" style="4" customWidth="1"/>
    <col min="1364" max="1364" width="3.5703125" style="4" customWidth="1"/>
    <col min="1365" max="1365" width="4" style="4" customWidth="1"/>
    <col min="1366" max="1366" width="3.5703125" style="4" customWidth="1"/>
    <col min="1367" max="1367" width="6.28515625" style="4" customWidth="1"/>
    <col min="1368" max="1368" width="3.28515625" style="4" customWidth="1"/>
    <col min="1369" max="1369" width="5.28515625" style="4" customWidth="1"/>
    <col min="1370" max="1370" width="3.140625" style="4" customWidth="1"/>
    <col min="1371" max="1372" width="3.7109375" style="4" customWidth="1"/>
    <col min="1373" max="1373" width="5.85546875" style="4" customWidth="1"/>
    <col min="1374" max="1374" width="3.7109375" style="4" customWidth="1"/>
    <col min="1375" max="1375" width="5.140625" style="4" customWidth="1"/>
    <col min="1376" max="1376" width="3.28515625" style="4" customWidth="1"/>
    <col min="1377" max="1377" width="8" style="4" customWidth="1"/>
    <col min="1378" max="1579" width="11.42578125" style="4"/>
    <col min="1580" max="1580" width="43.42578125" style="4" bestFit="1" customWidth="1"/>
    <col min="1581" max="1581" width="4.7109375" style="4" customWidth="1"/>
    <col min="1582" max="1582" width="5.42578125" style="4" customWidth="1"/>
    <col min="1583" max="1583" width="3.85546875" style="4" customWidth="1"/>
    <col min="1584" max="1584" width="4.42578125" style="4" customWidth="1"/>
    <col min="1585" max="1585" width="3.85546875" style="4" customWidth="1"/>
    <col min="1586" max="1586" width="3.7109375" style="4" customWidth="1"/>
    <col min="1587" max="1587" width="4.85546875" style="4" customWidth="1"/>
    <col min="1588" max="1588" width="3.7109375" style="4" customWidth="1"/>
    <col min="1589" max="1589" width="4.42578125" style="4" customWidth="1"/>
    <col min="1590" max="1590" width="4" style="4" customWidth="1"/>
    <col min="1591" max="1591" width="3.42578125" style="4" customWidth="1"/>
    <col min="1592" max="1592" width="4" style="4" customWidth="1"/>
    <col min="1593" max="1593" width="3" style="4" customWidth="1"/>
    <col min="1594" max="1594" width="3.42578125" style="4" customWidth="1"/>
    <col min="1595" max="1595" width="3.7109375" style="4" customWidth="1"/>
    <col min="1596" max="1596" width="3" style="4" customWidth="1"/>
    <col min="1597" max="1597" width="3.5703125" style="4" customWidth="1"/>
    <col min="1598" max="1598" width="2.5703125" style="4" customWidth="1"/>
    <col min="1599" max="1599" width="3.85546875" style="4" customWidth="1"/>
    <col min="1600" max="1600" width="2.7109375" style="4" customWidth="1"/>
    <col min="1601" max="1601" width="3.7109375" style="4" customWidth="1"/>
    <col min="1602" max="1602" width="5.28515625" style="4" customWidth="1"/>
    <col min="1603" max="1603" width="4.42578125" style="4" customWidth="1"/>
    <col min="1604" max="1604" width="3" style="4" customWidth="1"/>
    <col min="1605" max="1605" width="6" style="4" customWidth="1"/>
    <col min="1606" max="1606" width="3.28515625" style="4" customWidth="1"/>
    <col min="1607" max="1607" width="5.28515625" style="4" customWidth="1"/>
    <col min="1608" max="1608" width="3.5703125" style="4" customWidth="1"/>
    <col min="1609" max="1609" width="4" style="4" customWidth="1"/>
    <col min="1610" max="1610" width="3" style="4" customWidth="1"/>
    <col min="1611" max="1611" width="6.42578125" style="4" customWidth="1"/>
    <col min="1612" max="1612" width="3.5703125" style="4" customWidth="1"/>
    <col min="1613" max="1613" width="5.5703125" style="4" customWidth="1"/>
    <col min="1614" max="1614" width="3.28515625" style="4" customWidth="1"/>
    <col min="1615" max="1615" width="4.28515625" style="4" customWidth="1"/>
    <col min="1616" max="1616" width="3.28515625" style="4" customWidth="1"/>
    <col min="1617" max="1617" width="6.42578125" style="4" customWidth="1"/>
    <col min="1618" max="1618" width="3.5703125" style="4" customWidth="1"/>
    <col min="1619" max="1619" width="5.28515625" style="4" customWidth="1"/>
    <col min="1620" max="1620" width="3.5703125" style="4" customWidth="1"/>
    <col min="1621" max="1621" width="4" style="4" customWidth="1"/>
    <col min="1622" max="1622" width="3.5703125" style="4" customWidth="1"/>
    <col min="1623" max="1623" width="6.28515625" style="4" customWidth="1"/>
    <col min="1624" max="1624" width="3.28515625" style="4" customWidth="1"/>
    <col min="1625" max="1625" width="5.28515625" style="4" customWidth="1"/>
    <col min="1626" max="1626" width="3.140625" style="4" customWidth="1"/>
    <col min="1627" max="1628" width="3.7109375" style="4" customWidth="1"/>
    <col min="1629" max="1629" width="5.85546875" style="4" customWidth="1"/>
    <col min="1630" max="1630" width="3.7109375" style="4" customWidth="1"/>
    <col min="1631" max="1631" width="5.140625" style="4" customWidth="1"/>
    <col min="1632" max="1632" width="3.28515625" style="4" customWidth="1"/>
    <col min="1633" max="1633" width="8" style="4" customWidth="1"/>
    <col min="1634" max="1835" width="11.42578125" style="4"/>
    <col min="1836" max="1836" width="43.42578125" style="4" bestFit="1" customWidth="1"/>
    <col min="1837" max="1837" width="4.7109375" style="4" customWidth="1"/>
    <col min="1838" max="1838" width="5.42578125" style="4" customWidth="1"/>
    <col min="1839" max="1839" width="3.85546875" style="4" customWidth="1"/>
    <col min="1840" max="1840" width="4.42578125" style="4" customWidth="1"/>
    <col min="1841" max="1841" width="3.85546875" style="4" customWidth="1"/>
    <col min="1842" max="1842" width="3.7109375" style="4" customWidth="1"/>
    <col min="1843" max="1843" width="4.85546875" style="4" customWidth="1"/>
    <col min="1844" max="1844" width="3.7109375" style="4" customWidth="1"/>
    <col min="1845" max="1845" width="4.42578125" style="4" customWidth="1"/>
    <col min="1846" max="1846" width="4" style="4" customWidth="1"/>
    <col min="1847" max="1847" width="3.42578125" style="4" customWidth="1"/>
    <col min="1848" max="1848" width="4" style="4" customWidth="1"/>
    <col min="1849" max="1849" width="3" style="4" customWidth="1"/>
    <col min="1850" max="1850" width="3.42578125" style="4" customWidth="1"/>
    <col min="1851" max="1851" width="3.7109375" style="4" customWidth="1"/>
    <col min="1852" max="1852" width="3" style="4" customWidth="1"/>
    <col min="1853" max="1853" width="3.5703125" style="4" customWidth="1"/>
    <col min="1854" max="1854" width="2.5703125" style="4" customWidth="1"/>
    <col min="1855" max="1855" width="3.85546875" style="4" customWidth="1"/>
    <col min="1856" max="1856" width="2.7109375" style="4" customWidth="1"/>
    <col min="1857" max="1857" width="3.7109375" style="4" customWidth="1"/>
    <col min="1858" max="1858" width="5.28515625" style="4" customWidth="1"/>
    <col min="1859" max="1859" width="4.42578125" style="4" customWidth="1"/>
    <col min="1860" max="1860" width="3" style="4" customWidth="1"/>
    <col min="1861" max="1861" width="6" style="4" customWidth="1"/>
    <col min="1862" max="1862" width="3.28515625" style="4" customWidth="1"/>
    <col min="1863" max="1863" width="5.28515625" style="4" customWidth="1"/>
    <col min="1864" max="1864" width="3.5703125" style="4" customWidth="1"/>
    <col min="1865" max="1865" width="4" style="4" customWidth="1"/>
    <col min="1866" max="1866" width="3" style="4" customWidth="1"/>
    <col min="1867" max="1867" width="6.42578125" style="4" customWidth="1"/>
    <col min="1868" max="1868" width="3.5703125" style="4" customWidth="1"/>
    <col min="1869" max="1869" width="5.5703125" style="4" customWidth="1"/>
    <col min="1870" max="1870" width="3.28515625" style="4" customWidth="1"/>
    <col min="1871" max="1871" width="4.28515625" style="4" customWidth="1"/>
    <col min="1872" max="1872" width="3.28515625" style="4" customWidth="1"/>
    <col min="1873" max="1873" width="6.42578125" style="4" customWidth="1"/>
    <col min="1874" max="1874" width="3.5703125" style="4" customWidth="1"/>
    <col min="1875" max="1875" width="5.28515625" style="4" customWidth="1"/>
    <col min="1876" max="1876" width="3.5703125" style="4" customWidth="1"/>
    <col min="1877" max="1877" width="4" style="4" customWidth="1"/>
    <col min="1878" max="1878" width="3.5703125" style="4" customWidth="1"/>
    <col min="1879" max="1879" width="6.28515625" style="4" customWidth="1"/>
    <col min="1880" max="1880" width="3.28515625" style="4" customWidth="1"/>
    <col min="1881" max="1881" width="5.28515625" style="4" customWidth="1"/>
    <col min="1882" max="1882" width="3.140625" style="4" customWidth="1"/>
    <col min="1883" max="1884" width="3.7109375" style="4" customWidth="1"/>
    <col min="1885" max="1885" width="5.85546875" style="4" customWidth="1"/>
    <col min="1886" max="1886" width="3.7109375" style="4" customWidth="1"/>
    <col min="1887" max="1887" width="5.140625" style="4" customWidth="1"/>
    <col min="1888" max="1888" width="3.28515625" style="4" customWidth="1"/>
    <col min="1889" max="1889" width="8" style="4" customWidth="1"/>
    <col min="1890" max="2091" width="11.42578125" style="4"/>
    <col min="2092" max="2092" width="43.42578125" style="4" bestFit="1" customWidth="1"/>
    <col min="2093" max="2093" width="4.7109375" style="4" customWidth="1"/>
    <col min="2094" max="2094" width="5.42578125" style="4" customWidth="1"/>
    <col min="2095" max="2095" width="3.85546875" style="4" customWidth="1"/>
    <col min="2096" max="2096" width="4.42578125" style="4" customWidth="1"/>
    <col min="2097" max="2097" width="3.85546875" style="4" customWidth="1"/>
    <col min="2098" max="2098" width="3.7109375" style="4" customWidth="1"/>
    <col min="2099" max="2099" width="4.85546875" style="4" customWidth="1"/>
    <col min="2100" max="2100" width="3.7109375" style="4" customWidth="1"/>
    <col min="2101" max="2101" width="4.42578125" style="4" customWidth="1"/>
    <col min="2102" max="2102" width="4" style="4" customWidth="1"/>
    <col min="2103" max="2103" width="3.42578125" style="4" customWidth="1"/>
    <col min="2104" max="2104" width="4" style="4" customWidth="1"/>
    <col min="2105" max="2105" width="3" style="4" customWidth="1"/>
    <col min="2106" max="2106" width="3.42578125" style="4" customWidth="1"/>
    <col min="2107" max="2107" width="3.7109375" style="4" customWidth="1"/>
    <col min="2108" max="2108" width="3" style="4" customWidth="1"/>
    <col min="2109" max="2109" width="3.5703125" style="4" customWidth="1"/>
    <col min="2110" max="2110" width="2.5703125" style="4" customWidth="1"/>
    <col min="2111" max="2111" width="3.85546875" style="4" customWidth="1"/>
    <col min="2112" max="2112" width="2.7109375" style="4" customWidth="1"/>
    <col min="2113" max="2113" width="3.7109375" style="4" customWidth="1"/>
    <col min="2114" max="2114" width="5.28515625" style="4" customWidth="1"/>
    <col min="2115" max="2115" width="4.42578125" style="4" customWidth="1"/>
    <col min="2116" max="2116" width="3" style="4" customWidth="1"/>
    <col min="2117" max="2117" width="6" style="4" customWidth="1"/>
    <col min="2118" max="2118" width="3.28515625" style="4" customWidth="1"/>
    <col min="2119" max="2119" width="5.28515625" style="4" customWidth="1"/>
    <col min="2120" max="2120" width="3.5703125" style="4" customWidth="1"/>
    <col min="2121" max="2121" width="4" style="4" customWidth="1"/>
    <col min="2122" max="2122" width="3" style="4" customWidth="1"/>
    <col min="2123" max="2123" width="6.42578125" style="4" customWidth="1"/>
    <col min="2124" max="2124" width="3.5703125" style="4" customWidth="1"/>
    <col min="2125" max="2125" width="5.5703125" style="4" customWidth="1"/>
    <col min="2126" max="2126" width="3.28515625" style="4" customWidth="1"/>
    <col min="2127" max="2127" width="4.28515625" style="4" customWidth="1"/>
    <col min="2128" max="2128" width="3.28515625" style="4" customWidth="1"/>
    <col min="2129" max="2129" width="6.42578125" style="4" customWidth="1"/>
    <col min="2130" max="2130" width="3.5703125" style="4" customWidth="1"/>
    <col min="2131" max="2131" width="5.28515625" style="4" customWidth="1"/>
    <col min="2132" max="2132" width="3.5703125" style="4" customWidth="1"/>
    <col min="2133" max="2133" width="4" style="4" customWidth="1"/>
    <col min="2134" max="2134" width="3.5703125" style="4" customWidth="1"/>
    <col min="2135" max="2135" width="6.28515625" style="4" customWidth="1"/>
    <col min="2136" max="2136" width="3.28515625" style="4" customWidth="1"/>
    <col min="2137" max="2137" width="5.28515625" style="4" customWidth="1"/>
    <col min="2138" max="2138" width="3.140625" style="4" customWidth="1"/>
    <col min="2139" max="2140" width="3.7109375" style="4" customWidth="1"/>
    <col min="2141" max="2141" width="5.85546875" style="4" customWidth="1"/>
    <col min="2142" max="2142" width="3.7109375" style="4" customWidth="1"/>
    <col min="2143" max="2143" width="5.140625" style="4" customWidth="1"/>
    <col min="2144" max="2144" width="3.28515625" style="4" customWidth="1"/>
    <col min="2145" max="2145" width="8" style="4" customWidth="1"/>
    <col min="2146" max="2347" width="11.42578125" style="4"/>
    <col min="2348" max="2348" width="43.42578125" style="4" bestFit="1" customWidth="1"/>
    <col min="2349" max="2349" width="4.7109375" style="4" customWidth="1"/>
    <col min="2350" max="2350" width="5.42578125" style="4" customWidth="1"/>
    <col min="2351" max="2351" width="3.85546875" style="4" customWidth="1"/>
    <col min="2352" max="2352" width="4.42578125" style="4" customWidth="1"/>
    <col min="2353" max="2353" width="3.85546875" style="4" customWidth="1"/>
    <col min="2354" max="2354" width="3.7109375" style="4" customWidth="1"/>
    <col min="2355" max="2355" width="4.85546875" style="4" customWidth="1"/>
    <col min="2356" max="2356" width="3.7109375" style="4" customWidth="1"/>
    <col min="2357" max="2357" width="4.42578125" style="4" customWidth="1"/>
    <col min="2358" max="2358" width="4" style="4" customWidth="1"/>
    <col min="2359" max="2359" width="3.42578125" style="4" customWidth="1"/>
    <col min="2360" max="2360" width="4" style="4" customWidth="1"/>
    <col min="2361" max="2361" width="3" style="4" customWidth="1"/>
    <col min="2362" max="2362" width="3.42578125" style="4" customWidth="1"/>
    <col min="2363" max="2363" width="3.7109375" style="4" customWidth="1"/>
    <col min="2364" max="2364" width="3" style="4" customWidth="1"/>
    <col min="2365" max="2365" width="3.5703125" style="4" customWidth="1"/>
    <col min="2366" max="2366" width="2.5703125" style="4" customWidth="1"/>
    <col min="2367" max="2367" width="3.85546875" style="4" customWidth="1"/>
    <col min="2368" max="2368" width="2.7109375" style="4" customWidth="1"/>
    <col min="2369" max="2369" width="3.7109375" style="4" customWidth="1"/>
    <col min="2370" max="2370" width="5.28515625" style="4" customWidth="1"/>
    <col min="2371" max="2371" width="4.42578125" style="4" customWidth="1"/>
    <col min="2372" max="2372" width="3" style="4" customWidth="1"/>
    <col min="2373" max="2373" width="6" style="4" customWidth="1"/>
    <col min="2374" max="2374" width="3.28515625" style="4" customWidth="1"/>
    <col min="2375" max="2375" width="5.28515625" style="4" customWidth="1"/>
    <col min="2376" max="2376" width="3.5703125" style="4" customWidth="1"/>
    <col min="2377" max="2377" width="4" style="4" customWidth="1"/>
    <col min="2378" max="2378" width="3" style="4" customWidth="1"/>
    <col min="2379" max="2379" width="6.42578125" style="4" customWidth="1"/>
    <col min="2380" max="2380" width="3.5703125" style="4" customWidth="1"/>
    <col min="2381" max="2381" width="5.5703125" style="4" customWidth="1"/>
    <col min="2382" max="2382" width="3.28515625" style="4" customWidth="1"/>
    <col min="2383" max="2383" width="4.28515625" style="4" customWidth="1"/>
    <col min="2384" max="2384" width="3.28515625" style="4" customWidth="1"/>
    <col min="2385" max="2385" width="6.42578125" style="4" customWidth="1"/>
    <col min="2386" max="2386" width="3.5703125" style="4" customWidth="1"/>
    <col min="2387" max="2387" width="5.28515625" style="4" customWidth="1"/>
    <col min="2388" max="2388" width="3.5703125" style="4" customWidth="1"/>
    <col min="2389" max="2389" width="4" style="4" customWidth="1"/>
    <col min="2390" max="2390" width="3.5703125" style="4" customWidth="1"/>
    <col min="2391" max="2391" width="6.28515625" style="4" customWidth="1"/>
    <col min="2392" max="2392" width="3.28515625" style="4" customWidth="1"/>
    <col min="2393" max="2393" width="5.28515625" style="4" customWidth="1"/>
    <col min="2394" max="2394" width="3.140625" style="4" customWidth="1"/>
    <col min="2395" max="2396" width="3.7109375" style="4" customWidth="1"/>
    <col min="2397" max="2397" width="5.85546875" style="4" customWidth="1"/>
    <col min="2398" max="2398" width="3.7109375" style="4" customWidth="1"/>
    <col min="2399" max="2399" width="5.140625" style="4" customWidth="1"/>
    <col min="2400" max="2400" width="3.28515625" style="4" customWidth="1"/>
    <col min="2401" max="2401" width="8" style="4" customWidth="1"/>
    <col min="2402" max="2603" width="11.42578125" style="4"/>
    <col min="2604" max="2604" width="43.42578125" style="4" bestFit="1" customWidth="1"/>
    <col min="2605" max="2605" width="4.7109375" style="4" customWidth="1"/>
    <col min="2606" max="2606" width="5.42578125" style="4" customWidth="1"/>
    <col min="2607" max="2607" width="3.85546875" style="4" customWidth="1"/>
    <col min="2608" max="2608" width="4.42578125" style="4" customWidth="1"/>
    <col min="2609" max="2609" width="3.85546875" style="4" customWidth="1"/>
    <col min="2610" max="2610" width="3.7109375" style="4" customWidth="1"/>
    <col min="2611" max="2611" width="4.85546875" style="4" customWidth="1"/>
    <col min="2612" max="2612" width="3.7109375" style="4" customWidth="1"/>
    <col min="2613" max="2613" width="4.42578125" style="4" customWidth="1"/>
    <col min="2614" max="2614" width="4" style="4" customWidth="1"/>
    <col min="2615" max="2615" width="3.42578125" style="4" customWidth="1"/>
    <col min="2616" max="2616" width="4" style="4" customWidth="1"/>
    <col min="2617" max="2617" width="3" style="4" customWidth="1"/>
    <col min="2618" max="2618" width="3.42578125" style="4" customWidth="1"/>
    <col min="2619" max="2619" width="3.7109375" style="4" customWidth="1"/>
    <col min="2620" max="2620" width="3" style="4" customWidth="1"/>
    <col min="2621" max="2621" width="3.5703125" style="4" customWidth="1"/>
    <col min="2622" max="2622" width="2.5703125" style="4" customWidth="1"/>
    <col min="2623" max="2623" width="3.85546875" style="4" customWidth="1"/>
    <col min="2624" max="2624" width="2.7109375" style="4" customWidth="1"/>
    <col min="2625" max="2625" width="3.7109375" style="4" customWidth="1"/>
    <col min="2626" max="2626" width="5.28515625" style="4" customWidth="1"/>
    <col min="2627" max="2627" width="4.42578125" style="4" customWidth="1"/>
    <col min="2628" max="2628" width="3" style="4" customWidth="1"/>
    <col min="2629" max="2629" width="6" style="4" customWidth="1"/>
    <col min="2630" max="2630" width="3.28515625" style="4" customWidth="1"/>
    <col min="2631" max="2631" width="5.28515625" style="4" customWidth="1"/>
    <col min="2632" max="2632" width="3.5703125" style="4" customWidth="1"/>
    <col min="2633" max="2633" width="4" style="4" customWidth="1"/>
    <col min="2634" max="2634" width="3" style="4" customWidth="1"/>
    <col min="2635" max="2635" width="6.42578125" style="4" customWidth="1"/>
    <col min="2636" max="2636" width="3.5703125" style="4" customWidth="1"/>
    <col min="2637" max="2637" width="5.5703125" style="4" customWidth="1"/>
    <col min="2638" max="2638" width="3.28515625" style="4" customWidth="1"/>
    <col min="2639" max="2639" width="4.28515625" style="4" customWidth="1"/>
    <col min="2640" max="2640" width="3.28515625" style="4" customWidth="1"/>
    <col min="2641" max="2641" width="6.42578125" style="4" customWidth="1"/>
    <col min="2642" max="2642" width="3.5703125" style="4" customWidth="1"/>
    <col min="2643" max="2643" width="5.28515625" style="4" customWidth="1"/>
    <col min="2644" max="2644" width="3.5703125" style="4" customWidth="1"/>
    <col min="2645" max="2645" width="4" style="4" customWidth="1"/>
    <col min="2646" max="2646" width="3.5703125" style="4" customWidth="1"/>
    <col min="2647" max="2647" width="6.28515625" style="4" customWidth="1"/>
    <col min="2648" max="2648" width="3.28515625" style="4" customWidth="1"/>
    <col min="2649" max="2649" width="5.28515625" style="4" customWidth="1"/>
    <col min="2650" max="2650" width="3.140625" style="4" customWidth="1"/>
    <col min="2651" max="2652" width="3.7109375" style="4" customWidth="1"/>
    <col min="2653" max="2653" width="5.85546875" style="4" customWidth="1"/>
    <col min="2654" max="2654" width="3.7109375" style="4" customWidth="1"/>
    <col min="2655" max="2655" width="5.140625" style="4" customWidth="1"/>
    <col min="2656" max="2656" width="3.28515625" style="4" customWidth="1"/>
    <col min="2657" max="2657" width="8" style="4" customWidth="1"/>
    <col min="2658" max="2859" width="11.42578125" style="4"/>
    <col min="2860" max="2860" width="43.42578125" style="4" bestFit="1" customWidth="1"/>
    <col min="2861" max="2861" width="4.7109375" style="4" customWidth="1"/>
    <col min="2862" max="2862" width="5.42578125" style="4" customWidth="1"/>
    <col min="2863" max="2863" width="3.85546875" style="4" customWidth="1"/>
    <col min="2864" max="2864" width="4.42578125" style="4" customWidth="1"/>
    <col min="2865" max="2865" width="3.85546875" style="4" customWidth="1"/>
    <col min="2866" max="2866" width="3.7109375" style="4" customWidth="1"/>
    <col min="2867" max="2867" width="4.85546875" style="4" customWidth="1"/>
    <col min="2868" max="2868" width="3.7109375" style="4" customWidth="1"/>
    <col min="2869" max="2869" width="4.42578125" style="4" customWidth="1"/>
    <col min="2870" max="2870" width="4" style="4" customWidth="1"/>
    <col min="2871" max="2871" width="3.42578125" style="4" customWidth="1"/>
    <col min="2872" max="2872" width="4" style="4" customWidth="1"/>
    <col min="2873" max="2873" width="3" style="4" customWidth="1"/>
    <col min="2874" max="2874" width="3.42578125" style="4" customWidth="1"/>
    <col min="2875" max="2875" width="3.7109375" style="4" customWidth="1"/>
    <col min="2876" max="2876" width="3" style="4" customWidth="1"/>
    <col min="2877" max="2877" width="3.5703125" style="4" customWidth="1"/>
    <col min="2878" max="2878" width="2.5703125" style="4" customWidth="1"/>
    <col min="2879" max="2879" width="3.85546875" style="4" customWidth="1"/>
    <col min="2880" max="2880" width="2.7109375" style="4" customWidth="1"/>
    <col min="2881" max="2881" width="3.7109375" style="4" customWidth="1"/>
    <col min="2882" max="2882" width="5.28515625" style="4" customWidth="1"/>
    <col min="2883" max="2883" width="4.42578125" style="4" customWidth="1"/>
    <col min="2884" max="2884" width="3" style="4" customWidth="1"/>
    <col min="2885" max="2885" width="6" style="4" customWidth="1"/>
    <col min="2886" max="2886" width="3.28515625" style="4" customWidth="1"/>
    <col min="2887" max="2887" width="5.28515625" style="4" customWidth="1"/>
    <col min="2888" max="2888" width="3.5703125" style="4" customWidth="1"/>
    <col min="2889" max="2889" width="4" style="4" customWidth="1"/>
    <col min="2890" max="2890" width="3" style="4" customWidth="1"/>
    <col min="2891" max="2891" width="6.42578125" style="4" customWidth="1"/>
    <col min="2892" max="2892" width="3.5703125" style="4" customWidth="1"/>
    <col min="2893" max="2893" width="5.5703125" style="4" customWidth="1"/>
    <col min="2894" max="2894" width="3.28515625" style="4" customWidth="1"/>
    <col min="2895" max="2895" width="4.28515625" style="4" customWidth="1"/>
    <col min="2896" max="2896" width="3.28515625" style="4" customWidth="1"/>
    <col min="2897" max="2897" width="6.42578125" style="4" customWidth="1"/>
    <col min="2898" max="2898" width="3.5703125" style="4" customWidth="1"/>
    <col min="2899" max="2899" width="5.28515625" style="4" customWidth="1"/>
    <col min="2900" max="2900" width="3.5703125" style="4" customWidth="1"/>
    <col min="2901" max="2901" width="4" style="4" customWidth="1"/>
    <col min="2902" max="2902" width="3.5703125" style="4" customWidth="1"/>
    <col min="2903" max="2903" width="6.28515625" style="4" customWidth="1"/>
    <col min="2904" max="2904" width="3.28515625" style="4" customWidth="1"/>
    <col min="2905" max="2905" width="5.28515625" style="4" customWidth="1"/>
    <col min="2906" max="2906" width="3.140625" style="4" customWidth="1"/>
    <col min="2907" max="2908" width="3.7109375" style="4" customWidth="1"/>
    <col min="2909" max="2909" width="5.85546875" style="4" customWidth="1"/>
    <col min="2910" max="2910" width="3.7109375" style="4" customWidth="1"/>
    <col min="2911" max="2911" width="5.140625" style="4" customWidth="1"/>
    <col min="2912" max="2912" width="3.28515625" style="4" customWidth="1"/>
    <col min="2913" max="2913" width="8" style="4" customWidth="1"/>
    <col min="2914" max="3115" width="11.42578125" style="4"/>
    <col min="3116" max="3116" width="43.42578125" style="4" bestFit="1" customWidth="1"/>
    <col min="3117" max="3117" width="4.7109375" style="4" customWidth="1"/>
    <col min="3118" max="3118" width="5.42578125" style="4" customWidth="1"/>
    <col min="3119" max="3119" width="3.85546875" style="4" customWidth="1"/>
    <col min="3120" max="3120" width="4.42578125" style="4" customWidth="1"/>
    <col min="3121" max="3121" width="3.85546875" style="4" customWidth="1"/>
    <col min="3122" max="3122" width="3.7109375" style="4" customWidth="1"/>
    <col min="3123" max="3123" width="4.85546875" style="4" customWidth="1"/>
    <col min="3124" max="3124" width="3.7109375" style="4" customWidth="1"/>
    <col min="3125" max="3125" width="4.42578125" style="4" customWidth="1"/>
    <col min="3126" max="3126" width="4" style="4" customWidth="1"/>
    <col min="3127" max="3127" width="3.42578125" style="4" customWidth="1"/>
    <col min="3128" max="3128" width="4" style="4" customWidth="1"/>
    <col min="3129" max="3129" width="3" style="4" customWidth="1"/>
    <col min="3130" max="3130" width="3.42578125" style="4" customWidth="1"/>
    <col min="3131" max="3131" width="3.7109375" style="4" customWidth="1"/>
    <col min="3132" max="3132" width="3" style="4" customWidth="1"/>
    <col min="3133" max="3133" width="3.5703125" style="4" customWidth="1"/>
    <col min="3134" max="3134" width="2.5703125" style="4" customWidth="1"/>
    <col min="3135" max="3135" width="3.85546875" style="4" customWidth="1"/>
    <col min="3136" max="3136" width="2.7109375" style="4" customWidth="1"/>
    <col min="3137" max="3137" width="3.7109375" style="4" customWidth="1"/>
    <col min="3138" max="3138" width="5.28515625" style="4" customWidth="1"/>
    <col min="3139" max="3139" width="4.42578125" style="4" customWidth="1"/>
    <col min="3140" max="3140" width="3" style="4" customWidth="1"/>
    <col min="3141" max="3141" width="6" style="4" customWidth="1"/>
    <col min="3142" max="3142" width="3.28515625" style="4" customWidth="1"/>
    <col min="3143" max="3143" width="5.28515625" style="4" customWidth="1"/>
    <col min="3144" max="3144" width="3.5703125" style="4" customWidth="1"/>
    <col min="3145" max="3145" width="4" style="4" customWidth="1"/>
    <col min="3146" max="3146" width="3" style="4" customWidth="1"/>
    <col min="3147" max="3147" width="6.42578125" style="4" customWidth="1"/>
    <col min="3148" max="3148" width="3.5703125" style="4" customWidth="1"/>
    <col min="3149" max="3149" width="5.5703125" style="4" customWidth="1"/>
    <col min="3150" max="3150" width="3.28515625" style="4" customWidth="1"/>
    <col min="3151" max="3151" width="4.28515625" style="4" customWidth="1"/>
    <col min="3152" max="3152" width="3.28515625" style="4" customWidth="1"/>
    <col min="3153" max="3153" width="6.42578125" style="4" customWidth="1"/>
    <col min="3154" max="3154" width="3.5703125" style="4" customWidth="1"/>
    <col min="3155" max="3155" width="5.28515625" style="4" customWidth="1"/>
    <col min="3156" max="3156" width="3.5703125" style="4" customWidth="1"/>
    <col min="3157" max="3157" width="4" style="4" customWidth="1"/>
    <col min="3158" max="3158" width="3.5703125" style="4" customWidth="1"/>
    <col min="3159" max="3159" width="6.28515625" style="4" customWidth="1"/>
    <col min="3160" max="3160" width="3.28515625" style="4" customWidth="1"/>
    <col min="3161" max="3161" width="5.28515625" style="4" customWidth="1"/>
    <col min="3162" max="3162" width="3.140625" style="4" customWidth="1"/>
    <col min="3163" max="3164" width="3.7109375" style="4" customWidth="1"/>
    <col min="3165" max="3165" width="5.85546875" style="4" customWidth="1"/>
    <col min="3166" max="3166" width="3.7109375" style="4" customWidth="1"/>
    <col min="3167" max="3167" width="5.140625" style="4" customWidth="1"/>
    <col min="3168" max="3168" width="3.28515625" style="4" customWidth="1"/>
    <col min="3169" max="3169" width="8" style="4" customWidth="1"/>
    <col min="3170" max="3371" width="11.42578125" style="4"/>
    <col min="3372" max="3372" width="43.42578125" style="4" bestFit="1" customWidth="1"/>
    <col min="3373" max="3373" width="4.7109375" style="4" customWidth="1"/>
    <col min="3374" max="3374" width="5.42578125" style="4" customWidth="1"/>
    <col min="3375" max="3375" width="3.85546875" style="4" customWidth="1"/>
    <col min="3376" max="3376" width="4.42578125" style="4" customWidth="1"/>
    <col min="3377" max="3377" width="3.85546875" style="4" customWidth="1"/>
    <col min="3378" max="3378" width="3.7109375" style="4" customWidth="1"/>
    <col min="3379" max="3379" width="4.85546875" style="4" customWidth="1"/>
    <col min="3380" max="3380" width="3.7109375" style="4" customWidth="1"/>
    <col min="3381" max="3381" width="4.42578125" style="4" customWidth="1"/>
    <col min="3382" max="3382" width="4" style="4" customWidth="1"/>
    <col min="3383" max="3383" width="3.42578125" style="4" customWidth="1"/>
    <col min="3384" max="3384" width="4" style="4" customWidth="1"/>
    <col min="3385" max="3385" width="3" style="4" customWidth="1"/>
    <col min="3386" max="3386" width="3.42578125" style="4" customWidth="1"/>
    <col min="3387" max="3387" width="3.7109375" style="4" customWidth="1"/>
    <col min="3388" max="3388" width="3" style="4" customWidth="1"/>
    <col min="3389" max="3389" width="3.5703125" style="4" customWidth="1"/>
    <col min="3390" max="3390" width="2.5703125" style="4" customWidth="1"/>
    <col min="3391" max="3391" width="3.85546875" style="4" customWidth="1"/>
    <col min="3392" max="3392" width="2.7109375" style="4" customWidth="1"/>
    <col min="3393" max="3393" width="3.7109375" style="4" customWidth="1"/>
    <col min="3394" max="3394" width="5.28515625" style="4" customWidth="1"/>
    <col min="3395" max="3395" width="4.42578125" style="4" customWidth="1"/>
    <col min="3396" max="3396" width="3" style="4" customWidth="1"/>
    <col min="3397" max="3397" width="6" style="4" customWidth="1"/>
    <col min="3398" max="3398" width="3.28515625" style="4" customWidth="1"/>
    <col min="3399" max="3399" width="5.28515625" style="4" customWidth="1"/>
    <col min="3400" max="3400" width="3.5703125" style="4" customWidth="1"/>
    <col min="3401" max="3401" width="4" style="4" customWidth="1"/>
    <col min="3402" max="3402" width="3" style="4" customWidth="1"/>
    <col min="3403" max="3403" width="6.42578125" style="4" customWidth="1"/>
    <col min="3404" max="3404" width="3.5703125" style="4" customWidth="1"/>
    <col min="3405" max="3405" width="5.5703125" style="4" customWidth="1"/>
    <col min="3406" max="3406" width="3.28515625" style="4" customWidth="1"/>
    <col min="3407" max="3407" width="4.28515625" style="4" customWidth="1"/>
    <col min="3408" max="3408" width="3.28515625" style="4" customWidth="1"/>
    <col min="3409" max="3409" width="6.42578125" style="4" customWidth="1"/>
    <col min="3410" max="3410" width="3.5703125" style="4" customWidth="1"/>
    <col min="3411" max="3411" width="5.28515625" style="4" customWidth="1"/>
    <col min="3412" max="3412" width="3.5703125" style="4" customWidth="1"/>
    <col min="3413" max="3413" width="4" style="4" customWidth="1"/>
    <col min="3414" max="3414" width="3.5703125" style="4" customWidth="1"/>
    <col min="3415" max="3415" width="6.28515625" style="4" customWidth="1"/>
    <col min="3416" max="3416" width="3.28515625" style="4" customWidth="1"/>
    <col min="3417" max="3417" width="5.28515625" style="4" customWidth="1"/>
    <col min="3418" max="3418" width="3.140625" style="4" customWidth="1"/>
    <col min="3419" max="3420" width="3.7109375" style="4" customWidth="1"/>
    <col min="3421" max="3421" width="5.85546875" style="4" customWidth="1"/>
    <col min="3422" max="3422" width="3.7109375" style="4" customWidth="1"/>
    <col min="3423" max="3423" width="5.140625" style="4" customWidth="1"/>
    <col min="3424" max="3424" width="3.28515625" style="4" customWidth="1"/>
    <col min="3425" max="3425" width="8" style="4" customWidth="1"/>
    <col min="3426" max="3627" width="11.42578125" style="4"/>
    <col min="3628" max="3628" width="43.42578125" style="4" bestFit="1" customWidth="1"/>
    <col min="3629" max="3629" width="4.7109375" style="4" customWidth="1"/>
    <col min="3630" max="3630" width="5.42578125" style="4" customWidth="1"/>
    <col min="3631" max="3631" width="3.85546875" style="4" customWidth="1"/>
    <col min="3632" max="3632" width="4.42578125" style="4" customWidth="1"/>
    <col min="3633" max="3633" width="3.85546875" style="4" customWidth="1"/>
    <col min="3634" max="3634" width="3.7109375" style="4" customWidth="1"/>
    <col min="3635" max="3635" width="4.85546875" style="4" customWidth="1"/>
    <col min="3636" max="3636" width="3.7109375" style="4" customWidth="1"/>
    <col min="3637" max="3637" width="4.42578125" style="4" customWidth="1"/>
    <col min="3638" max="3638" width="4" style="4" customWidth="1"/>
    <col min="3639" max="3639" width="3.42578125" style="4" customWidth="1"/>
    <col min="3640" max="3640" width="4" style="4" customWidth="1"/>
    <col min="3641" max="3641" width="3" style="4" customWidth="1"/>
    <col min="3642" max="3642" width="3.42578125" style="4" customWidth="1"/>
    <col min="3643" max="3643" width="3.7109375" style="4" customWidth="1"/>
    <col min="3644" max="3644" width="3" style="4" customWidth="1"/>
    <col min="3645" max="3645" width="3.5703125" style="4" customWidth="1"/>
    <col min="3646" max="3646" width="2.5703125" style="4" customWidth="1"/>
    <col min="3647" max="3647" width="3.85546875" style="4" customWidth="1"/>
    <col min="3648" max="3648" width="2.7109375" style="4" customWidth="1"/>
    <col min="3649" max="3649" width="3.7109375" style="4" customWidth="1"/>
    <col min="3650" max="3650" width="5.28515625" style="4" customWidth="1"/>
    <col min="3651" max="3651" width="4.42578125" style="4" customWidth="1"/>
    <col min="3652" max="3652" width="3" style="4" customWidth="1"/>
    <col min="3653" max="3653" width="6" style="4" customWidth="1"/>
    <col min="3654" max="3654" width="3.28515625" style="4" customWidth="1"/>
    <col min="3655" max="3655" width="5.28515625" style="4" customWidth="1"/>
    <col min="3656" max="3656" width="3.5703125" style="4" customWidth="1"/>
    <col min="3657" max="3657" width="4" style="4" customWidth="1"/>
    <col min="3658" max="3658" width="3" style="4" customWidth="1"/>
    <col min="3659" max="3659" width="6.42578125" style="4" customWidth="1"/>
    <col min="3660" max="3660" width="3.5703125" style="4" customWidth="1"/>
    <col min="3661" max="3661" width="5.5703125" style="4" customWidth="1"/>
    <col min="3662" max="3662" width="3.28515625" style="4" customWidth="1"/>
    <col min="3663" max="3663" width="4.28515625" style="4" customWidth="1"/>
    <col min="3664" max="3664" width="3.28515625" style="4" customWidth="1"/>
    <col min="3665" max="3665" width="6.42578125" style="4" customWidth="1"/>
    <col min="3666" max="3666" width="3.5703125" style="4" customWidth="1"/>
    <col min="3667" max="3667" width="5.28515625" style="4" customWidth="1"/>
    <col min="3668" max="3668" width="3.5703125" style="4" customWidth="1"/>
    <col min="3669" max="3669" width="4" style="4" customWidth="1"/>
    <col min="3670" max="3670" width="3.5703125" style="4" customWidth="1"/>
    <col min="3671" max="3671" width="6.28515625" style="4" customWidth="1"/>
    <col min="3672" max="3672" width="3.28515625" style="4" customWidth="1"/>
    <col min="3673" max="3673" width="5.28515625" style="4" customWidth="1"/>
    <col min="3674" max="3674" width="3.140625" style="4" customWidth="1"/>
    <col min="3675" max="3676" width="3.7109375" style="4" customWidth="1"/>
    <col min="3677" max="3677" width="5.85546875" style="4" customWidth="1"/>
    <col min="3678" max="3678" width="3.7109375" style="4" customWidth="1"/>
    <col min="3679" max="3679" width="5.140625" style="4" customWidth="1"/>
    <col min="3680" max="3680" width="3.28515625" style="4" customWidth="1"/>
    <col min="3681" max="3681" width="8" style="4" customWidth="1"/>
    <col min="3682" max="3883" width="11.42578125" style="4"/>
    <col min="3884" max="3884" width="43.42578125" style="4" bestFit="1" customWidth="1"/>
    <col min="3885" max="3885" width="4.7109375" style="4" customWidth="1"/>
    <col min="3886" max="3886" width="5.42578125" style="4" customWidth="1"/>
    <col min="3887" max="3887" width="3.85546875" style="4" customWidth="1"/>
    <col min="3888" max="3888" width="4.42578125" style="4" customWidth="1"/>
    <col min="3889" max="3889" width="3.85546875" style="4" customWidth="1"/>
    <col min="3890" max="3890" width="3.7109375" style="4" customWidth="1"/>
    <col min="3891" max="3891" width="4.85546875" style="4" customWidth="1"/>
    <col min="3892" max="3892" width="3.7109375" style="4" customWidth="1"/>
    <col min="3893" max="3893" width="4.42578125" style="4" customWidth="1"/>
    <col min="3894" max="3894" width="4" style="4" customWidth="1"/>
    <col min="3895" max="3895" width="3.42578125" style="4" customWidth="1"/>
    <col min="3896" max="3896" width="4" style="4" customWidth="1"/>
    <col min="3897" max="3897" width="3" style="4" customWidth="1"/>
    <col min="3898" max="3898" width="3.42578125" style="4" customWidth="1"/>
    <col min="3899" max="3899" width="3.7109375" style="4" customWidth="1"/>
    <col min="3900" max="3900" width="3" style="4" customWidth="1"/>
    <col min="3901" max="3901" width="3.5703125" style="4" customWidth="1"/>
    <col min="3902" max="3902" width="2.5703125" style="4" customWidth="1"/>
    <col min="3903" max="3903" width="3.85546875" style="4" customWidth="1"/>
    <col min="3904" max="3904" width="2.7109375" style="4" customWidth="1"/>
    <col min="3905" max="3905" width="3.7109375" style="4" customWidth="1"/>
    <col min="3906" max="3906" width="5.28515625" style="4" customWidth="1"/>
    <col min="3907" max="3907" width="4.42578125" style="4" customWidth="1"/>
    <col min="3908" max="3908" width="3" style="4" customWidth="1"/>
    <col min="3909" max="3909" width="6" style="4" customWidth="1"/>
    <col min="3910" max="3910" width="3.28515625" style="4" customWidth="1"/>
    <col min="3911" max="3911" width="5.28515625" style="4" customWidth="1"/>
    <col min="3912" max="3912" width="3.5703125" style="4" customWidth="1"/>
    <col min="3913" max="3913" width="4" style="4" customWidth="1"/>
    <col min="3914" max="3914" width="3" style="4" customWidth="1"/>
    <col min="3915" max="3915" width="6.42578125" style="4" customWidth="1"/>
    <col min="3916" max="3916" width="3.5703125" style="4" customWidth="1"/>
    <col min="3917" max="3917" width="5.5703125" style="4" customWidth="1"/>
    <col min="3918" max="3918" width="3.28515625" style="4" customWidth="1"/>
    <col min="3919" max="3919" width="4.28515625" style="4" customWidth="1"/>
    <col min="3920" max="3920" width="3.28515625" style="4" customWidth="1"/>
    <col min="3921" max="3921" width="6.42578125" style="4" customWidth="1"/>
    <col min="3922" max="3922" width="3.5703125" style="4" customWidth="1"/>
    <col min="3923" max="3923" width="5.28515625" style="4" customWidth="1"/>
    <col min="3924" max="3924" width="3.5703125" style="4" customWidth="1"/>
    <col min="3925" max="3925" width="4" style="4" customWidth="1"/>
    <col min="3926" max="3926" width="3.5703125" style="4" customWidth="1"/>
    <col min="3927" max="3927" width="6.28515625" style="4" customWidth="1"/>
    <col min="3928" max="3928" width="3.28515625" style="4" customWidth="1"/>
    <col min="3929" max="3929" width="5.28515625" style="4" customWidth="1"/>
    <col min="3930" max="3930" width="3.140625" style="4" customWidth="1"/>
    <col min="3931" max="3932" width="3.7109375" style="4" customWidth="1"/>
    <col min="3933" max="3933" width="5.85546875" style="4" customWidth="1"/>
    <col min="3934" max="3934" width="3.7109375" style="4" customWidth="1"/>
    <col min="3935" max="3935" width="5.140625" style="4" customWidth="1"/>
    <col min="3936" max="3936" width="3.28515625" style="4" customWidth="1"/>
    <col min="3937" max="3937" width="8" style="4" customWidth="1"/>
    <col min="3938" max="4139" width="11.42578125" style="4"/>
    <col min="4140" max="4140" width="43.42578125" style="4" bestFit="1" customWidth="1"/>
    <col min="4141" max="4141" width="4.7109375" style="4" customWidth="1"/>
    <col min="4142" max="4142" width="5.42578125" style="4" customWidth="1"/>
    <col min="4143" max="4143" width="3.85546875" style="4" customWidth="1"/>
    <col min="4144" max="4144" width="4.42578125" style="4" customWidth="1"/>
    <col min="4145" max="4145" width="3.85546875" style="4" customWidth="1"/>
    <col min="4146" max="4146" width="3.7109375" style="4" customWidth="1"/>
    <col min="4147" max="4147" width="4.85546875" style="4" customWidth="1"/>
    <col min="4148" max="4148" width="3.7109375" style="4" customWidth="1"/>
    <col min="4149" max="4149" width="4.42578125" style="4" customWidth="1"/>
    <col min="4150" max="4150" width="4" style="4" customWidth="1"/>
    <col min="4151" max="4151" width="3.42578125" style="4" customWidth="1"/>
    <col min="4152" max="4152" width="4" style="4" customWidth="1"/>
    <col min="4153" max="4153" width="3" style="4" customWidth="1"/>
    <col min="4154" max="4154" width="3.42578125" style="4" customWidth="1"/>
    <col min="4155" max="4155" width="3.7109375" style="4" customWidth="1"/>
    <col min="4156" max="4156" width="3" style="4" customWidth="1"/>
    <col min="4157" max="4157" width="3.5703125" style="4" customWidth="1"/>
    <col min="4158" max="4158" width="2.5703125" style="4" customWidth="1"/>
    <col min="4159" max="4159" width="3.85546875" style="4" customWidth="1"/>
    <col min="4160" max="4160" width="2.7109375" style="4" customWidth="1"/>
    <col min="4161" max="4161" width="3.7109375" style="4" customWidth="1"/>
    <col min="4162" max="4162" width="5.28515625" style="4" customWidth="1"/>
    <col min="4163" max="4163" width="4.42578125" style="4" customWidth="1"/>
    <col min="4164" max="4164" width="3" style="4" customWidth="1"/>
    <col min="4165" max="4165" width="6" style="4" customWidth="1"/>
    <col min="4166" max="4166" width="3.28515625" style="4" customWidth="1"/>
    <col min="4167" max="4167" width="5.28515625" style="4" customWidth="1"/>
    <col min="4168" max="4168" width="3.5703125" style="4" customWidth="1"/>
    <col min="4169" max="4169" width="4" style="4" customWidth="1"/>
    <col min="4170" max="4170" width="3" style="4" customWidth="1"/>
    <col min="4171" max="4171" width="6.42578125" style="4" customWidth="1"/>
    <col min="4172" max="4172" width="3.5703125" style="4" customWidth="1"/>
    <col min="4173" max="4173" width="5.5703125" style="4" customWidth="1"/>
    <col min="4174" max="4174" width="3.28515625" style="4" customWidth="1"/>
    <col min="4175" max="4175" width="4.28515625" style="4" customWidth="1"/>
    <col min="4176" max="4176" width="3.28515625" style="4" customWidth="1"/>
    <col min="4177" max="4177" width="6.42578125" style="4" customWidth="1"/>
    <col min="4178" max="4178" width="3.5703125" style="4" customWidth="1"/>
    <col min="4179" max="4179" width="5.28515625" style="4" customWidth="1"/>
    <col min="4180" max="4180" width="3.5703125" style="4" customWidth="1"/>
    <col min="4181" max="4181" width="4" style="4" customWidth="1"/>
    <col min="4182" max="4182" width="3.5703125" style="4" customWidth="1"/>
    <col min="4183" max="4183" width="6.28515625" style="4" customWidth="1"/>
    <col min="4184" max="4184" width="3.28515625" style="4" customWidth="1"/>
    <col min="4185" max="4185" width="5.28515625" style="4" customWidth="1"/>
    <col min="4186" max="4186" width="3.140625" style="4" customWidth="1"/>
    <col min="4187" max="4188" width="3.7109375" style="4" customWidth="1"/>
    <col min="4189" max="4189" width="5.85546875" style="4" customWidth="1"/>
    <col min="4190" max="4190" width="3.7109375" style="4" customWidth="1"/>
    <col min="4191" max="4191" width="5.140625" style="4" customWidth="1"/>
    <col min="4192" max="4192" width="3.28515625" style="4" customWidth="1"/>
    <col min="4193" max="4193" width="8" style="4" customWidth="1"/>
    <col min="4194" max="4395" width="11.42578125" style="4"/>
    <col min="4396" max="4396" width="43.42578125" style="4" bestFit="1" customWidth="1"/>
    <col min="4397" max="4397" width="4.7109375" style="4" customWidth="1"/>
    <col min="4398" max="4398" width="5.42578125" style="4" customWidth="1"/>
    <col min="4399" max="4399" width="3.85546875" style="4" customWidth="1"/>
    <col min="4400" max="4400" width="4.42578125" style="4" customWidth="1"/>
    <col min="4401" max="4401" width="3.85546875" style="4" customWidth="1"/>
    <col min="4402" max="4402" width="3.7109375" style="4" customWidth="1"/>
    <col min="4403" max="4403" width="4.85546875" style="4" customWidth="1"/>
    <col min="4404" max="4404" width="3.7109375" style="4" customWidth="1"/>
    <col min="4405" max="4405" width="4.42578125" style="4" customWidth="1"/>
    <col min="4406" max="4406" width="4" style="4" customWidth="1"/>
    <col min="4407" max="4407" width="3.42578125" style="4" customWidth="1"/>
    <col min="4408" max="4408" width="4" style="4" customWidth="1"/>
    <col min="4409" max="4409" width="3" style="4" customWidth="1"/>
    <col min="4410" max="4410" width="3.42578125" style="4" customWidth="1"/>
    <col min="4411" max="4411" width="3.7109375" style="4" customWidth="1"/>
    <col min="4412" max="4412" width="3" style="4" customWidth="1"/>
    <col min="4413" max="4413" width="3.5703125" style="4" customWidth="1"/>
    <col min="4414" max="4414" width="2.5703125" style="4" customWidth="1"/>
    <col min="4415" max="4415" width="3.85546875" style="4" customWidth="1"/>
    <col min="4416" max="4416" width="2.7109375" style="4" customWidth="1"/>
    <col min="4417" max="4417" width="3.7109375" style="4" customWidth="1"/>
    <col min="4418" max="4418" width="5.28515625" style="4" customWidth="1"/>
    <col min="4419" max="4419" width="4.42578125" style="4" customWidth="1"/>
    <col min="4420" max="4420" width="3" style="4" customWidth="1"/>
    <col min="4421" max="4421" width="6" style="4" customWidth="1"/>
    <col min="4422" max="4422" width="3.28515625" style="4" customWidth="1"/>
    <col min="4423" max="4423" width="5.28515625" style="4" customWidth="1"/>
    <col min="4424" max="4424" width="3.5703125" style="4" customWidth="1"/>
    <col min="4425" max="4425" width="4" style="4" customWidth="1"/>
    <col min="4426" max="4426" width="3" style="4" customWidth="1"/>
    <col min="4427" max="4427" width="6.42578125" style="4" customWidth="1"/>
    <col min="4428" max="4428" width="3.5703125" style="4" customWidth="1"/>
    <col min="4429" max="4429" width="5.5703125" style="4" customWidth="1"/>
    <col min="4430" max="4430" width="3.28515625" style="4" customWidth="1"/>
    <col min="4431" max="4431" width="4.28515625" style="4" customWidth="1"/>
    <col min="4432" max="4432" width="3.28515625" style="4" customWidth="1"/>
    <col min="4433" max="4433" width="6.42578125" style="4" customWidth="1"/>
    <col min="4434" max="4434" width="3.5703125" style="4" customWidth="1"/>
    <col min="4435" max="4435" width="5.28515625" style="4" customWidth="1"/>
    <col min="4436" max="4436" width="3.5703125" style="4" customWidth="1"/>
    <col min="4437" max="4437" width="4" style="4" customWidth="1"/>
    <col min="4438" max="4438" width="3.5703125" style="4" customWidth="1"/>
    <col min="4439" max="4439" width="6.28515625" style="4" customWidth="1"/>
    <col min="4440" max="4440" width="3.28515625" style="4" customWidth="1"/>
    <col min="4441" max="4441" width="5.28515625" style="4" customWidth="1"/>
    <col min="4442" max="4442" width="3.140625" style="4" customWidth="1"/>
    <col min="4443" max="4444" width="3.7109375" style="4" customWidth="1"/>
    <col min="4445" max="4445" width="5.85546875" style="4" customWidth="1"/>
    <col min="4446" max="4446" width="3.7109375" style="4" customWidth="1"/>
    <col min="4447" max="4447" width="5.140625" style="4" customWidth="1"/>
    <col min="4448" max="4448" width="3.28515625" style="4" customWidth="1"/>
    <col min="4449" max="4449" width="8" style="4" customWidth="1"/>
    <col min="4450" max="4651" width="11.42578125" style="4"/>
    <col min="4652" max="4652" width="43.42578125" style="4" bestFit="1" customWidth="1"/>
    <col min="4653" max="4653" width="4.7109375" style="4" customWidth="1"/>
    <col min="4654" max="4654" width="5.42578125" style="4" customWidth="1"/>
    <col min="4655" max="4655" width="3.85546875" style="4" customWidth="1"/>
    <col min="4656" max="4656" width="4.42578125" style="4" customWidth="1"/>
    <col min="4657" max="4657" width="3.85546875" style="4" customWidth="1"/>
    <col min="4658" max="4658" width="3.7109375" style="4" customWidth="1"/>
    <col min="4659" max="4659" width="4.85546875" style="4" customWidth="1"/>
    <col min="4660" max="4660" width="3.7109375" style="4" customWidth="1"/>
    <col min="4661" max="4661" width="4.42578125" style="4" customWidth="1"/>
    <col min="4662" max="4662" width="4" style="4" customWidth="1"/>
    <col min="4663" max="4663" width="3.42578125" style="4" customWidth="1"/>
    <col min="4664" max="4664" width="4" style="4" customWidth="1"/>
    <col min="4665" max="4665" width="3" style="4" customWidth="1"/>
    <col min="4666" max="4666" width="3.42578125" style="4" customWidth="1"/>
    <col min="4667" max="4667" width="3.7109375" style="4" customWidth="1"/>
    <col min="4668" max="4668" width="3" style="4" customWidth="1"/>
    <col min="4669" max="4669" width="3.5703125" style="4" customWidth="1"/>
    <col min="4670" max="4670" width="2.5703125" style="4" customWidth="1"/>
    <col min="4671" max="4671" width="3.85546875" style="4" customWidth="1"/>
    <col min="4672" max="4672" width="2.7109375" style="4" customWidth="1"/>
    <col min="4673" max="4673" width="3.7109375" style="4" customWidth="1"/>
    <col min="4674" max="4674" width="5.28515625" style="4" customWidth="1"/>
    <col min="4675" max="4675" width="4.42578125" style="4" customWidth="1"/>
    <col min="4676" max="4676" width="3" style="4" customWidth="1"/>
    <col min="4677" max="4677" width="6" style="4" customWidth="1"/>
    <col min="4678" max="4678" width="3.28515625" style="4" customWidth="1"/>
    <col min="4679" max="4679" width="5.28515625" style="4" customWidth="1"/>
    <col min="4680" max="4680" width="3.5703125" style="4" customWidth="1"/>
    <col min="4681" max="4681" width="4" style="4" customWidth="1"/>
    <col min="4682" max="4682" width="3" style="4" customWidth="1"/>
    <col min="4683" max="4683" width="6.42578125" style="4" customWidth="1"/>
    <col min="4684" max="4684" width="3.5703125" style="4" customWidth="1"/>
    <col min="4685" max="4685" width="5.5703125" style="4" customWidth="1"/>
    <col min="4686" max="4686" width="3.28515625" style="4" customWidth="1"/>
    <col min="4687" max="4687" width="4.28515625" style="4" customWidth="1"/>
    <col min="4688" max="4688" width="3.28515625" style="4" customWidth="1"/>
    <col min="4689" max="4689" width="6.42578125" style="4" customWidth="1"/>
    <col min="4690" max="4690" width="3.5703125" style="4" customWidth="1"/>
    <col min="4691" max="4691" width="5.28515625" style="4" customWidth="1"/>
    <col min="4692" max="4692" width="3.5703125" style="4" customWidth="1"/>
    <col min="4693" max="4693" width="4" style="4" customWidth="1"/>
    <col min="4694" max="4694" width="3.5703125" style="4" customWidth="1"/>
    <col min="4695" max="4695" width="6.28515625" style="4" customWidth="1"/>
    <col min="4696" max="4696" width="3.28515625" style="4" customWidth="1"/>
    <col min="4697" max="4697" width="5.28515625" style="4" customWidth="1"/>
    <col min="4698" max="4698" width="3.140625" style="4" customWidth="1"/>
    <col min="4699" max="4700" width="3.7109375" style="4" customWidth="1"/>
    <col min="4701" max="4701" width="5.85546875" style="4" customWidth="1"/>
    <col min="4702" max="4702" width="3.7109375" style="4" customWidth="1"/>
    <col min="4703" max="4703" width="5.140625" style="4" customWidth="1"/>
    <col min="4704" max="4704" width="3.28515625" style="4" customWidth="1"/>
    <col min="4705" max="4705" width="8" style="4" customWidth="1"/>
    <col min="4706" max="4907" width="11.42578125" style="4"/>
    <col min="4908" max="4908" width="43.42578125" style="4" bestFit="1" customWidth="1"/>
    <col min="4909" max="4909" width="4.7109375" style="4" customWidth="1"/>
    <col min="4910" max="4910" width="5.42578125" style="4" customWidth="1"/>
    <col min="4911" max="4911" width="3.85546875" style="4" customWidth="1"/>
    <col min="4912" max="4912" width="4.42578125" style="4" customWidth="1"/>
    <col min="4913" max="4913" width="3.85546875" style="4" customWidth="1"/>
    <col min="4914" max="4914" width="3.7109375" style="4" customWidth="1"/>
    <col min="4915" max="4915" width="4.85546875" style="4" customWidth="1"/>
    <col min="4916" max="4916" width="3.7109375" style="4" customWidth="1"/>
    <col min="4917" max="4917" width="4.42578125" style="4" customWidth="1"/>
    <col min="4918" max="4918" width="4" style="4" customWidth="1"/>
    <col min="4919" max="4919" width="3.42578125" style="4" customWidth="1"/>
    <col min="4920" max="4920" width="4" style="4" customWidth="1"/>
    <col min="4921" max="4921" width="3" style="4" customWidth="1"/>
    <col min="4922" max="4922" width="3.42578125" style="4" customWidth="1"/>
    <col min="4923" max="4923" width="3.7109375" style="4" customWidth="1"/>
    <col min="4924" max="4924" width="3" style="4" customWidth="1"/>
    <col min="4925" max="4925" width="3.5703125" style="4" customWidth="1"/>
    <col min="4926" max="4926" width="2.5703125" style="4" customWidth="1"/>
    <col min="4927" max="4927" width="3.85546875" style="4" customWidth="1"/>
    <col min="4928" max="4928" width="2.7109375" style="4" customWidth="1"/>
    <col min="4929" max="4929" width="3.7109375" style="4" customWidth="1"/>
    <col min="4930" max="4930" width="5.28515625" style="4" customWidth="1"/>
    <col min="4931" max="4931" width="4.42578125" style="4" customWidth="1"/>
    <col min="4932" max="4932" width="3" style="4" customWidth="1"/>
    <col min="4933" max="4933" width="6" style="4" customWidth="1"/>
    <col min="4934" max="4934" width="3.28515625" style="4" customWidth="1"/>
    <col min="4935" max="4935" width="5.28515625" style="4" customWidth="1"/>
    <col min="4936" max="4936" width="3.5703125" style="4" customWidth="1"/>
    <col min="4937" max="4937" width="4" style="4" customWidth="1"/>
    <col min="4938" max="4938" width="3" style="4" customWidth="1"/>
    <col min="4939" max="4939" width="6.42578125" style="4" customWidth="1"/>
    <col min="4940" max="4940" width="3.5703125" style="4" customWidth="1"/>
    <col min="4941" max="4941" width="5.5703125" style="4" customWidth="1"/>
    <col min="4942" max="4942" width="3.28515625" style="4" customWidth="1"/>
    <col min="4943" max="4943" width="4.28515625" style="4" customWidth="1"/>
    <col min="4944" max="4944" width="3.28515625" style="4" customWidth="1"/>
    <col min="4945" max="4945" width="6.42578125" style="4" customWidth="1"/>
    <col min="4946" max="4946" width="3.5703125" style="4" customWidth="1"/>
    <col min="4947" max="4947" width="5.28515625" style="4" customWidth="1"/>
    <col min="4948" max="4948" width="3.5703125" style="4" customWidth="1"/>
    <col min="4949" max="4949" width="4" style="4" customWidth="1"/>
    <col min="4950" max="4950" width="3.5703125" style="4" customWidth="1"/>
    <col min="4951" max="4951" width="6.28515625" style="4" customWidth="1"/>
    <col min="4952" max="4952" width="3.28515625" style="4" customWidth="1"/>
    <col min="4953" max="4953" width="5.28515625" style="4" customWidth="1"/>
    <col min="4954" max="4954" width="3.140625" style="4" customWidth="1"/>
    <col min="4955" max="4956" width="3.7109375" style="4" customWidth="1"/>
    <col min="4957" max="4957" width="5.85546875" style="4" customWidth="1"/>
    <col min="4958" max="4958" width="3.7109375" style="4" customWidth="1"/>
    <col min="4959" max="4959" width="5.140625" style="4" customWidth="1"/>
    <col min="4960" max="4960" width="3.28515625" style="4" customWidth="1"/>
    <col min="4961" max="4961" width="8" style="4" customWidth="1"/>
    <col min="4962" max="5163" width="11.42578125" style="4"/>
    <col min="5164" max="5164" width="43.42578125" style="4" bestFit="1" customWidth="1"/>
    <col min="5165" max="5165" width="4.7109375" style="4" customWidth="1"/>
    <col min="5166" max="5166" width="5.42578125" style="4" customWidth="1"/>
    <col min="5167" max="5167" width="3.85546875" style="4" customWidth="1"/>
    <col min="5168" max="5168" width="4.42578125" style="4" customWidth="1"/>
    <col min="5169" max="5169" width="3.85546875" style="4" customWidth="1"/>
    <col min="5170" max="5170" width="3.7109375" style="4" customWidth="1"/>
    <col min="5171" max="5171" width="4.85546875" style="4" customWidth="1"/>
    <col min="5172" max="5172" width="3.7109375" style="4" customWidth="1"/>
    <col min="5173" max="5173" width="4.42578125" style="4" customWidth="1"/>
    <col min="5174" max="5174" width="4" style="4" customWidth="1"/>
    <col min="5175" max="5175" width="3.42578125" style="4" customWidth="1"/>
    <col min="5176" max="5176" width="4" style="4" customWidth="1"/>
    <col min="5177" max="5177" width="3" style="4" customWidth="1"/>
    <col min="5178" max="5178" width="3.42578125" style="4" customWidth="1"/>
    <col min="5179" max="5179" width="3.7109375" style="4" customWidth="1"/>
    <col min="5180" max="5180" width="3" style="4" customWidth="1"/>
    <col min="5181" max="5181" width="3.5703125" style="4" customWidth="1"/>
    <col min="5182" max="5182" width="2.5703125" style="4" customWidth="1"/>
    <col min="5183" max="5183" width="3.85546875" style="4" customWidth="1"/>
    <col min="5184" max="5184" width="2.7109375" style="4" customWidth="1"/>
    <col min="5185" max="5185" width="3.7109375" style="4" customWidth="1"/>
    <col min="5186" max="5186" width="5.28515625" style="4" customWidth="1"/>
    <col min="5187" max="5187" width="4.42578125" style="4" customWidth="1"/>
    <col min="5188" max="5188" width="3" style="4" customWidth="1"/>
    <col min="5189" max="5189" width="6" style="4" customWidth="1"/>
    <col min="5190" max="5190" width="3.28515625" style="4" customWidth="1"/>
    <col min="5191" max="5191" width="5.28515625" style="4" customWidth="1"/>
    <col min="5192" max="5192" width="3.5703125" style="4" customWidth="1"/>
    <col min="5193" max="5193" width="4" style="4" customWidth="1"/>
    <col min="5194" max="5194" width="3" style="4" customWidth="1"/>
    <col min="5195" max="5195" width="6.42578125" style="4" customWidth="1"/>
    <col min="5196" max="5196" width="3.5703125" style="4" customWidth="1"/>
    <col min="5197" max="5197" width="5.5703125" style="4" customWidth="1"/>
    <col min="5198" max="5198" width="3.28515625" style="4" customWidth="1"/>
    <col min="5199" max="5199" width="4.28515625" style="4" customWidth="1"/>
    <col min="5200" max="5200" width="3.28515625" style="4" customWidth="1"/>
    <col min="5201" max="5201" width="6.42578125" style="4" customWidth="1"/>
    <col min="5202" max="5202" width="3.5703125" style="4" customWidth="1"/>
    <col min="5203" max="5203" width="5.28515625" style="4" customWidth="1"/>
    <col min="5204" max="5204" width="3.5703125" style="4" customWidth="1"/>
    <col min="5205" max="5205" width="4" style="4" customWidth="1"/>
    <col min="5206" max="5206" width="3.5703125" style="4" customWidth="1"/>
    <col min="5207" max="5207" width="6.28515625" style="4" customWidth="1"/>
    <col min="5208" max="5208" width="3.28515625" style="4" customWidth="1"/>
    <col min="5209" max="5209" width="5.28515625" style="4" customWidth="1"/>
    <col min="5210" max="5210" width="3.140625" style="4" customWidth="1"/>
    <col min="5211" max="5212" width="3.7109375" style="4" customWidth="1"/>
    <col min="5213" max="5213" width="5.85546875" style="4" customWidth="1"/>
    <col min="5214" max="5214" width="3.7109375" style="4" customWidth="1"/>
    <col min="5215" max="5215" width="5.140625" style="4" customWidth="1"/>
    <col min="5216" max="5216" width="3.28515625" style="4" customWidth="1"/>
    <col min="5217" max="5217" width="8" style="4" customWidth="1"/>
    <col min="5218" max="5419" width="11.42578125" style="4"/>
    <col min="5420" max="5420" width="43.42578125" style="4" bestFit="1" customWidth="1"/>
    <col min="5421" max="5421" width="4.7109375" style="4" customWidth="1"/>
    <col min="5422" max="5422" width="5.42578125" style="4" customWidth="1"/>
    <col min="5423" max="5423" width="3.85546875" style="4" customWidth="1"/>
    <col min="5424" max="5424" width="4.42578125" style="4" customWidth="1"/>
    <col min="5425" max="5425" width="3.85546875" style="4" customWidth="1"/>
    <col min="5426" max="5426" width="3.7109375" style="4" customWidth="1"/>
    <col min="5427" max="5427" width="4.85546875" style="4" customWidth="1"/>
    <col min="5428" max="5428" width="3.7109375" style="4" customWidth="1"/>
    <col min="5429" max="5429" width="4.42578125" style="4" customWidth="1"/>
    <col min="5430" max="5430" width="4" style="4" customWidth="1"/>
    <col min="5431" max="5431" width="3.42578125" style="4" customWidth="1"/>
    <col min="5432" max="5432" width="4" style="4" customWidth="1"/>
    <col min="5433" max="5433" width="3" style="4" customWidth="1"/>
    <col min="5434" max="5434" width="3.42578125" style="4" customWidth="1"/>
    <col min="5435" max="5435" width="3.7109375" style="4" customWidth="1"/>
    <col min="5436" max="5436" width="3" style="4" customWidth="1"/>
    <col min="5437" max="5437" width="3.5703125" style="4" customWidth="1"/>
    <col min="5438" max="5438" width="2.5703125" style="4" customWidth="1"/>
    <col min="5439" max="5439" width="3.85546875" style="4" customWidth="1"/>
    <col min="5440" max="5440" width="2.7109375" style="4" customWidth="1"/>
    <col min="5441" max="5441" width="3.7109375" style="4" customWidth="1"/>
    <col min="5442" max="5442" width="5.28515625" style="4" customWidth="1"/>
    <col min="5443" max="5443" width="4.42578125" style="4" customWidth="1"/>
    <col min="5444" max="5444" width="3" style="4" customWidth="1"/>
    <col min="5445" max="5445" width="6" style="4" customWidth="1"/>
    <col min="5446" max="5446" width="3.28515625" style="4" customWidth="1"/>
    <col min="5447" max="5447" width="5.28515625" style="4" customWidth="1"/>
    <col min="5448" max="5448" width="3.5703125" style="4" customWidth="1"/>
    <col min="5449" max="5449" width="4" style="4" customWidth="1"/>
    <col min="5450" max="5450" width="3" style="4" customWidth="1"/>
    <col min="5451" max="5451" width="6.42578125" style="4" customWidth="1"/>
    <col min="5452" max="5452" width="3.5703125" style="4" customWidth="1"/>
    <col min="5453" max="5453" width="5.5703125" style="4" customWidth="1"/>
    <col min="5454" max="5454" width="3.28515625" style="4" customWidth="1"/>
    <col min="5455" max="5455" width="4.28515625" style="4" customWidth="1"/>
    <col min="5456" max="5456" width="3.28515625" style="4" customWidth="1"/>
    <col min="5457" max="5457" width="6.42578125" style="4" customWidth="1"/>
    <col min="5458" max="5458" width="3.5703125" style="4" customWidth="1"/>
    <col min="5459" max="5459" width="5.28515625" style="4" customWidth="1"/>
    <col min="5460" max="5460" width="3.5703125" style="4" customWidth="1"/>
    <col min="5461" max="5461" width="4" style="4" customWidth="1"/>
    <col min="5462" max="5462" width="3.5703125" style="4" customWidth="1"/>
    <col min="5463" max="5463" width="6.28515625" style="4" customWidth="1"/>
    <col min="5464" max="5464" width="3.28515625" style="4" customWidth="1"/>
    <col min="5465" max="5465" width="5.28515625" style="4" customWidth="1"/>
    <col min="5466" max="5466" width="3.140625" style="4" customWidth="1"/>
    <col min="5467" max="5468" width="3.7109375" style="4" customWidth="1"/>
    <col min="5469" max="5469" width="5.85546875" style="4" customWidth="1"/>
    <col min="5470" max="5470" width="3.7109375" style="4" customWidth="1"/>
    <col min="5471" max="5471" width="5.140625" style="4" customWidth="1"/>
    <col min="5472" max="5472" width="3.28515625" style="4" customWidth="1"/>
    <col min="5473" max="5473" width="8" style="4" customWidth="1"/>
    <col min="5474" max="5675" width="11.42578125" style="4"/>
    <col min="5676" max="5676" width="43.42578125" style="4" bestFit="1" customWidth="1"/>
    <col min="5677" max="5677" width="4.7109375" style="4" customWidth="1"/>
    <col min="5678" max="5678" width="5.42578125" style="4" customWidth="1"/>
    <col min="5679" max="5679" width="3.85546875" style="4" customWidth="1"/>
    <col min="5680" max="5680" width="4.42578125" style="4" customWidth="1"/>
    <col min="5681" max="5681" width="3.85546875" style="4" customWidth="1"/>
    <col min="5682" max="5682" width="3.7109375" style="4" customWidth="1"/>
    <col min="5683" max="5683" width="4.85546875" style="4" customWidth="1"/>
    <col min="5684" max="5684" width="3.7109375" style="4" customWidth="1"/>
    <col min="5685" max="5685" width="4.42578125" style="4" customWidth="1"/>
    <col min="5686" max="5686" width="4" style="4" customWidth="1"/>
    <col min="5687" max="5687" width="3.42578125" style="4" customWidth="1"/>
    <col min="5688" max="5688" width="4" style="4" customWidth="1"/>
    <col min="5689" max="5689" width="3" style="4" customWidth="1"/>
    <col min="5690" max="5690" width="3.42578125" style="4" customWidth="1"/>
    <col min="5691" max="5691" width="3.7109375" style="4" customWidth="1"/>
    <col min="5692" max="5692" width="3" style="4" customWidth="1"/>
    <col min="5693" max="5693" width="3.5703125" style="4" customWidth="1"/>
    <col min="5694" max="5694" width="2.5703125" style="4" customWidth="1"/>
    <col min="5695" max="5695" width="3.85546875" style="4" customWidth="1"/>
    <col min="5696" max="5696" width="2.7109375" style="4" customWidth="1"/>
    <col min="5697" max="5697" width="3.7109375" style="4" customWidth="1"/>
    <col min="5698" max="5698" width="5.28515625" style="4" customWidth="1"/>
    <col min="5699" max="5699" width="4.42578125" style="4" customWidth="1"/>
    <col min="5700" max="5700" width="3" style="4" customWidth="1"/>
    <col min="5701" max="5701" width="6" style="4" customWidth="1"/>
    <col min="5702" max="5702" width="3.28515625" style="4" customWidth="1"/>
    <col min="5703" max="5703" width="5.28515625" style="4" customWidth="1"/>
    <col min="5704" max="5704" width="3.5703125" style="4" customWidth="1"/>
    <col min="5705" max="5705" width="4" style="4" customWidth="1"/>
    <col min="5706" max="5706" width="3" style="4" customWidth="1"/>
    <col min="5707" max="5707" width="6.42578125" style="4" customWidth="1"/>
    <col min="5708" max="5708" width="3.5703125" style="4" customWidth="1"/>
    <col min="5709" max="5709" width="5.5703125" style="4" customWidth="1"/>
    <col min="5710" max="5710" width="3.28515625" style="4" customWidth="1"/>
    <col min="5711" max="5711" width="4.28515625" style="4" customWidth="1"/>
    <col min="5712" max="5712" width="3.28515625" style="4" customWidth="1"/>
    <col min="5713" max="5713" width="6.42578125" style="4" customWidth="1"/>
    <col min="5714" max="5714" width="3.5703125" style="4" customWidth="1"/>
    <col min="5715" max="5715" width="5.28515625" style="4" customWidth="1"/>
    <col min="5716" max="5716" width="3.5703125" style="4" customWidth="1"/>
    <col min="5717" max="5717" width="4" style="4" customWidth="1"/>
    <col min="5718" max="5718" width="3.5703125" style="4" customWidth="1"/>
    <col min="5719" max="5719" width="6.28515625" style="4" customWidth="1"/>
    <col min="5720" max="5720" width="3.28515625" style="4" customWidth="1"/>
    <col min="5721" max="5721" width="5.28515625" style="4" customWidth="1"/>
    <col min="5722" max="5722" width="3.140625" style="4" customWidth="1"/>
    <col min="5723" max="5724" width="3.7109375" style="4" customWidth="1"/>
    <col min="5725" max="5725" width="5.85546875" style="4" customWidth="1"/>
    <col min="5726" max="5726" width="3.7109375" style="4" customWidth="1"/>
    <col min="5727" max="5727" width="5.140625" style="4" customWidth="1"/>
    <col min="5728" max="5728" width="3.28515625" style="4" customWidth="1"/>
    <col min="5729" max="5729" width="8" style="4" customWidth="1"/>
    <col min="5730" max="5931" width="11.42578125" style="4"/>
    <col min="5932" max="5932" width="43.42578125" style="4" bestFit="1" customWidth="1"/>
    <col min="5933" max="5933" width="4.7109375" style="4" customWidth="1"/>
    <col min="5934" max="5934" width="5.42578125" style="4" customWidth="1"/>
    <col min="5935" max="5935" width="3.85546875" style="4" customWidth="1"/>
    <col min="5936" max="5936" width="4.42578125" style="4" customWidth="1"/>
    <col min="5937" max="5937" width="3.85546875" style="4" customWidth="1"/>
    <col min="5938" max="5938" width="3.7109375" style="4" customWidth="1"/>
    <col min="5939" max="5939" width="4.85546875" style="4" customWidth="1"/>
    <col min="5940" max="5940" width="3.7109375" style="4" customWidth="1"/>
    <col min="5941" max="5941" width="4.42578125" style="4" customWidth="1"/>
    <col min="5942" max="5942" width="4" style="4" customWidth="1"/>
    <col min="5943" max="5943" width="3.42578125" style="4" customWidth="1"/>
    <col min="5944" max="5944" width="4" style="4" customWidth="1"/>
    <col min="5945" max="5945" width="3" style="4" customWidth="1"/>
    <col min="5946" max="5946" width="3.42578125" style="4" customWidth="1"/>
    <col min="5947" max="5947" width="3.7109375" style="4" customWidth="1"/>
    <col min="5948" max="5948" width="3" style="4" customWidth="1"/>
    <col min="5949" max="5949" width="3.5703125" style="4" customWidth="1"/>
    <col min="5950" max="5950" width="2.5703125" style="4" customWidth="1"/>
    <col min="5951" max="5951" width="3.85546875" style="4" customWidth="1"/>
    <col min="5952" max="5952" width="2.7109375" style="4" customWidth="1"/>
    <col min="5953" max="5953" width="3.7109375" style="4" customWidth="1"/>
    <col min="5954" max="5954" width="5.28515625" style="4" customWidth="1"/>
    <col min="5955" max="5955" width="4.42578125" style="4" customWidth="1"/>
    <col min="5956" max="5956" width="3" style="4" customWidth="1"/>
    <col min="5957" max="5957" width="6" style="4" customWidth="1"/>
    <col min="5958" max="5958" width="3.28515625" style="4" customWidth="1"/>
    <col min="5959" max="5959" width="5.28515625" style="4" customWidth="1"/>
    <col min="5960" max="5960" width="3.5703125" style="4" customWidth="1"/>
    <col min="5961" max="5961" width="4" style="4" customWidth="1"/>
    <col min="5962" max="5962" width="3" style="4" customWidth="1"/>
    <col min="5963" max="5963" width="6.42578125" style="4" customWidth="1"/>
    <col min="5964" max="5964" width="3.5703125" style="4" customWidth="1"/>
    <col min="5965" max="5965" width="5.5703125" style="4" customWidth="1"/>
    <col min="5966" max="5966" width="3.28515625" style="4" customWidth="1"/>
    <col min="5967" max="5967" width="4.28515625" style="4" customWidth="1"/>
    <col min="5968" max="5968" width="3.28515625" style="4" customWidth="1"/>
    <col min="5969" max="5969" width="6.42578125" style="4" customWidth="1"/>
    <col min="5970" max="5970" width="3.5703125" style="4" customWidth="1"/>
    <col min="5971" max="5971" width="5.28515625" style="4" customWidth="1"/>
    <col min="5972" max="5972" width="3.5703125" style="4" customWidth="1"/>
    <col min="5973" max="5973" width="4" style="4" customWidth="1"/>
    <col min="5974" max="5974" width="3.5703125" style="4" customWidth="1"/>
    <col min="5975" max="5975" width="6.28515625" style="4" customWidth="1"/>
    <col min="5976" max="5976" width="3.28515625" style="4" customWidth="1"/>
    <col min="5977" max="5977" width="5.28515625" style="4" customWidth="1"/>
    <col min="5978" max="5978" width="3.140625" style="4" customWidth="1"/>
    <col min="5979" max="5980" width="3.7109375" style="4" customWidth="1"/>
    <col min="5981" max="5981" width="5.85546875" style="4" customWidth="1"/>
    <col min="5982" max="5982" width="3.7109375" style="4" customWidth="1"/>
    <col min="5983" max="5983" width="5.140625" style="4" customWidth="1"/>
    <col min="5984" max="5984" width="3.28515625" style="4" customWidth="1"/>
    <col min="5985" max="5985" width="8" style="4" customWidth="1"/>
    <col min="5986" max="6187" width="11.42578125" style="4"/>
    <col min="6188" max="6188" width="43.42578125" style="4" bestFit="1" customWidth="1"/>
    <col min="6189" max="6189" width="4.7109375" style="4" customWidth="1"/>
    <col min="6190" max="6190" width="5.42578125" style="4" customWidth="1"/>
    <col min="6191" max="6191" width="3.85546875" style="4" customWidth="1"/>
    <col min="6192" max="6192" width="4.42578125" style="4" customWidth="1"/>
    <col min="6193" max="6193" width="3.85546875" style="4" customWidth="1"/>
    <col min="6194" max="6194" width="3.7109375" style="4" customWidth="1"/>
    <col min="6195" max="6195" width="4.85546875" style="4" customWidth="1"/>
    <col min="6196" max="6196" width="3.7109375" style="4" customWidth="1"/>
    <col min="6197" max="6197" width="4.42578125" style="4" customWidth="1"/>
    <col min="6198" max="6198" width="4" style="4" customWidth="1"/>
    <col min="6199" max="6199" width="3.42578125" style="4" customWidth="1"/>
    <col min="6200" max="6200" width="4" style="4" customWidth="1"/>
    <col min="6201" max="6201" width="3" style="4" customWidth="1"/>
    <col min="6202" max="6202" width="3.42578125" style="4" customWidth="1"/>
    <col min="6203" max="6203" width="3.7109375" style="4" customWidth="1"/>
    <col min="6204" max="6204" width="3" style="4" customWidth="1"/>
    <col min="6205" max="6205" width="3.5703125" style="4" customWidth="1"/>
    <col min="6206" max="6206" width="2.5703125" style="4" customWidth="1"/>
    <col min="6207" max="6207" width="3.85546875" style="4" customWidth="1"/>
    <col min="6208" max="6208" width="2.7109375" style="4" customWidth="1"/>
    <col min="6209" max="6209" width="3.7109375" style="4" customWidth="1"/>
    <col min="6210" max="6210" width="5.28515625" style="4" customWidth="1"/>
    <col min="6211" max="6211" width="4.42578125" style="4" customWidth="1"/>
    <col min="6212" max="6212" width="3" style="4" customWidth="1"/>
    <col min="6213" max="6213" width="6" style="4" customWidth="1"/>
    <col min="6214" max="6214" width="3.28515625" style="4" customWidth="1"/>
    <col min="6215" max="6215" width="5.28515625" style="4" customWidth="1"/>
    <col min="6216" max="6216" width="3.5703125" style="4" customWidth="1"/>
    <col min="6217" max="6217" width="4" style="4" customWidth="1"/>
    <col min="6218" max="6218" width="3" style="4" customWidth="1"/>
    <col min="6219" max="6219" width="6.42578125" style="4" customWidth="1"/>
    <col min="6220" max="6220" width="3.5703125" style="4" customWidth="1"/>
    <col min="6221" max="6221" width="5.5703125" style="4" customWidth="1"/>
    <col min="6222" max="6222" width="3.28515625" style="4" customWidth="1"/>
    <col min="6223" max="6223" width="4.28515625" style="4" customWidth="1"/>
    <col min="6224" max="6224" width="3.28515625" style="4" customWidth="1"/>
    <col min="6225" max="6225" width="6.42578125" style="4" customWidth="1"/>
    <col min="6226" max="6226" width="3.5703125" style="4" customWidth="1"/>
    <col min="6227" max="6227" width="5.28515625" style="4" customWidth="1"/>
    <col min="6228" max="6228" width="3.5703125" style="4" customWidth="1"/>
    <col min="6229" max="6229" width="4" style="4" customWidth="1"/>
    <col min="6230" max="6230" width="3.5703125" style="4" customWidth="1"/>
    <col min="6231" max="6231" width="6.28515625" style="4" customWidth="1"/>
    <col min="6232" max="6232" width="3.28515625" style="4" customWidth="1"/>
    <col min="6233" max="6233" width="5.28515625" style="4" customWidth="1"/>
    <col min="6234" max="6234" width="3.140625" style="4" customWidth="1"/>
    <col min="6235" max="6236" width="3.7109375" style="4" customWidth="1"/>
    <col min="6237" max="6237" width="5.85546875" style="4" customWidth="1"/>
    <col min="6238" max="6238" width="3.7109375" style="4" customWidth="1"/>
    <col min="6239" max="6239" width="5.140625" style="4" customWidth="1"/>
    <col min="6240" max="6240" width="3.28515625" style="4" customWidth="1"/>
    <col min="6241" max="6241" width="8" style="4" customWidth="1"/>
    <col min="6242" max="6443" width="11.42578125" style="4"/>
    <col min="6444" max="6444" width="43.42578125" style="4" bestFit="1" customWidth="1"/>
    <col min="6445" max="6445" width="4.7109375" style="4" customWidth="1"/>
    <col min="6446" max="6446" width="5.42578125" style="4" customWidth="1"/>
    <col min="6447" max="6447" width="3.85546875" style="4" customWidth="1"/>
    <col min="6448" max="6448" width="4.42578125" style="4" customWidth="1"/>
    <col min="6449" max="6449" width="3.85546875" style="4" customWidth="1"/>
    <col min="6450" max="6450" width="3.7109375" style="4" customWidth="1"/>
    <col min="6451" max="6451" width="4.85546875" style="4" customWidth="1"/>
    <col min="6452" max="6452" width="3.7109375" style="4" customWidth="1"/>
    <col min="6453" max="6453" width="4.42578125" style="4" customWidth="1"/>
    <col min="6454" max="6454" width="4" style="4" customWidth="1"/>
    <col min="6455" max="6455" width="3.42578125" style="4" customWidth="1"/>
    <col min="6456" max="6456" width="4" style="4" customWidth="1"/>
    <col min="6457" max="6457" width="3" style="4" customWidth="1"/>
    <col min="6458" max="6458" width="3.42578125" style="4" customWidth="1"/>
    <col min="6459" max="6459" width="3.7109375" style="4" customWidth="1"/>
    <col min="6460" max="6460" width="3" style="4" customWidth="1"/>
    <col min="6461" max="6461" width="3.5703125" style="4" customWidth="1"/>
    <col min="6462" max="6462" width="2.5703125" style="4" customWidth="1"/>
    <col min="6463" max="6463" width="3.85546875" style="4" customWidth="1"/>
    <col min="6464" max="6464" width="2.7109375" style="4" customWidth="1"/>
    <col min="6465" max="6465" width="3.7109375" style="4" customWidth="1"/>
    <col min="6466" max="6466" width="5.28515625" style="4" customWidth="1"/>
    <col min="6467" max="6467" width="4.42578125" style="4" customWidth="1"/>
    <col min="6468" max="6468" width="3" style="4" customWidth="1"/>
    <col min="6469" max="6469" width="6" style="4" customWidth="1"/>
    <col min="6470" max="6470" width="3.28515625" style="4" customWidth="1"/>
    <col min="6471" max="6471" width="5.28515625" style="4" customWidth="1"/>
    <col min="6472" max="6472" width="3.5703125" style="4" customWidth="1"/>
    <col min="6473" max="6473" width="4" style="4" customWidth="1"/>
    <col min="6474" max="6474" width="3" style="4" customWidth="1"/>
    <col min="6475" max="6475" width="6.42578125" style="4" customWidth="1"/>
    <col min="6476" max="6476" width="3.5703125" style="4" customWidth="1"/>
    <col min="6477" max="6477" width="5.5703125" style="4" customWidth="1"/>
    <col min="6478" max="6478" width="3.28515625" style="4" customWidth="1"/>
    <col min="6479" max="6479" width="4.28515625" style="4" customWidth="1"/>
    <col min="6480" max="6480" width="3.28515625" style="4" customWidth="1"/>
    <col min="6481" max="6481" width="6.42578125" style="4" customWidth="1"/>
    <col min="6482" max="6482" width="3.5703125" style="4" customWidth="1"/>
    <col min="6483" max="6483" width="5.28515625" style="4" customWidth="1"/>
    <col min="6484" max="6484" width="3.5703125" style="4" customWidth="1"/>
    <col min="6485" max="6485" width="4" style="4" customWidth="1"/>
    <col min="6486" max="6486" width="3.5703125" style="4" customWidth="1"/>
    <col min="6487" max="6487" width="6.28515625" style="4" customWidth="1"/>
    <col min="6488" max="6488" width="3.28515625" style="4" customWidth="1"/>
    <col min="6489" max="6489" width="5.28515625" style="4" customWidth="1"/>
    <col min="6490" max="6490" width="3.140625" style="4" customWidth="1"/>
    <col min="6491" max="6492" width="3.7109375" style="4" customWidth="1"/>
    <col min="6493" max="6493" width="5.85546875" style="4" customWidth="1"/>
    <col min="6494" max="6494" width="3.7109375" style="4" customWidth="1"/>
    <col min="6495" max="6495" width="5.140625" style="4" customWidth="1"/>
    <col min="6496" max="6496" width="3.28515625" style="4" customWidth="1"/>
    <col min="6497" max="6497" width="8" style="4" customWidth="1"/>
    <col min="6498" max="6699" width="11.42578125" style="4"/>
    <col min="6700" max="6700" width="43.42578125" style="4" bestFit="1" customWidth="1"/>
    <col min="6701" max="6701" width="4.7109375" style="4" customWidth="1"/>
    <col min="6702" max="6702" width="5.42578125" style="4" customWidth="1"/>
    <col min="6703" max="6703" width="3.85546875" style="4" customWidth="1"/>
    <col min="6704" max="6704" width="4.42578125" style="4" customWidth="1"/>
    <col min="6705" max="6705" width="3.85546875" style="4" customWidth="1"/>
    <col min="6706" max="6706" width="3.7109375" style="4" customWidth="1"/>
    <col min="6707" max="6707" width="4.85546875" style="4" customWidth="1"/>
    <col min="6708" max="6708" width="3.7109375" style="4" customWidth="1"/>
    <col min="6709" max="6709" width="4.42578125" style="4" customWidth="1"/>
    <col min="6710" max="6710" width="4" style="4" customWidth="1"/>
    <col min="6711" max="6711" width="3.42578125" style="4" customWidth="1"/>
    <col min="6712" max="6712" width="4" style="4" customWidth="1"/>
    <col min="6713" max="6713" width="3" style="4" customWidth="1"/>
    <col min="6714" max="6714" width="3.42578125" style="4" customWidth="1"/>
    <col min="6715" max="6715" width="3.7109375" style="4" customWidth="1"/>
    <col min="6716" max="6716" width="3" style="4" customWidth="1"/>
    <col min="6717" max="6717" width="3.5703125" style="4" customWidth="1"/>
    <col min="6718" max="6718" width="2.5703125" style="4" customWidth="1"/>
    <col min="6719" max="6719" width="3.85546875" style="4" customWidth="1"/>
    <col min="6720" max="6720" width="2.7109375" style="4" customWidth="1"/>
    <col min="6721" max="6721" width="3.7109375" style="4" customWidth="1"/>
    <col min="6722" max="6722" width="5.28515625" style="4" customWidth="1"/>
    <col min="6723" max="6723" width="4.42578125" style="4" customWidth="1"/>
    <col min="6724" max="6724" width="3" style="4" customWidth="1"/>
    <col min="6725" max="6725" width="6" style="4" customWidth="1"/>
    <col min="6726" max="6726" width="3.28515625" style="4" customWidth="1"/>
    <col min="6727" max="6727" width="5.28515625" style="4" customWidth="1"/>
    <col min="6728" max="6728" width="3.5703125" style="4" customWidth="1"/>
    <col min="6729" max="6729" width="4" style="4" customWidth="1"/>
    <col min="6730" max="6730" width="3" style="4" customWidth="1"/>
    <col min="6731" max="6731" width="6.42578125" style="4" customWidth="1"/>
    <col min="6732" max="6732" width="3.5703125" style="4" customWidth="1"/>
    <col min="6733" max="6733" width="5.5703125" style="4" customWidth="1"/>
    <col min="6734" max="6734" width="3.28515625" style="4" customWidth="1"/>
    <col min="6735" max="6735" width="4.28515625" style="4" customWidth="1"/>
    <col min="6736" max="6736" width="3.28515625" style="4" customWidth="1"/>
    <col min="6737" max="6737" width="6.42578125" style="4" customWidth="1"/>
    <col min="6738" max="6738" width="3.5703125" style="4" customWidth="1"/>
    <col min="6739" max="6739" width="5.28515625" style="4" customWidth="1"/>
    <col min="6740" max="6740" width="3.5703125" style="4" customWidth="1"/>
    <col min="6741" max="6741" width="4" style="4" customWidth="1"/>
    <col min="6742" max="6742" width="3.5703125" style="4" customWidth="1"/>
    <col min="6743" max="6743" width="6.28515625" style="4" customWidth="1"/>
    <col min="6744" max="6744" width="3.28515625" style="4" customWidth="1"/>
    <col min="6745" max="6745" width="5.28515625" style="4" customWidth="1"/>
    <col min="6746" max="6746" width="3.140625" style="4" customWidth="1"/>
    <col min="6747" max="6748" width="3.7109375" style="4" customWidth="1"/>
    <col min="6749" max="6749" width="5.85546875" style="4" customWidth="1"/>
    <col min="6750" max="6750" width="3.7109375" style="4" customWidth="1"/>
    <col min="6751" max="6751" width="5.140625" style="4" customWidth="1"/>
    <col min="6752" max="6752" width="3.28515625" style="4" customWidth="1"/>
    <col min="6753" max="6753" width="8" style="4" customWidth="1"/>
    <col min="6754" max="6955" width="11.42578125" style="4"/>
    <col min="6956" max="6956" width="43.42578125" style="4" bestFit="1" customWidth="1"/>
    <col min="6957" max="6957" width="4.7109375" style="4" customWidth="1"/>
    <col min="6958" max="6958" width="5.42578125" style="4" customWidth="1"/>
    <col min="6959" max="6959" width="3.85546875" style="4" customWidth="1"/>
    <col min="6960" max="6960" width="4.42578125" style="4" customWidth="1"/>
    <col min="6961" max="6961" width="3.85546875" style="4" customWidth="1"/>
    <col min="6962" max="6962" width="3.7109375" style="4" customWidth="1"/>
    <col min="6963" max="6963" width="4.85546875" style="4" customWidth="1"/>
    <col min="6964" max="6964" width="3.7109375" style="4" customWidth="1"/>
    <col min="6965" max="6965" width="4.42578125" style="4" customWidth="1"/>
    <col min="6966" max="6966" width="4" style="4" customWidth="1"/>
    <col min="6967" max="6967" width="3.42578125" style="4" customWidth="1"/>
    <col min="6968" max="6968" width="4" style="4" customWidth="1"/>
    <col min="6969" max="6969" width="3" style="4" customWidth="1"/>
    <col min="6970" max="6970" width="3.42578125" style="4" customWidth="1"/>
    <col min="6971" max="6971" width="3.7109375" style="4" customWidth="1"/>
    <col min="6972" max="6972" width="3" style="4" customWidth="1"/>
    <col min="6973" max="6973" width="3.5703125" style="4" customWidth="1"/>
    <col min="6974" max="6974" width="2.5703125" style="4" customWidth="1"/>
    <col min="6975" max="6975" width="3.85546875" style="4" customWidth="1"/>
    <col min="6976" max="6976" width="2.7109375" style="4" customWidth="1"/>
    <col min="6977" max="6977" width="3.7109375" style="4" customWidth="1"/>
    <col min="6978" max="6978" width="5.28515625" style="4" customWidth="1"/>
    <col min="6979" max="6979" width="4.42578125" style="4" customWidth="1"/>
    <col min="6980" max="6980" width="3" style="4" customWidth="1"/>
    <col min="6981" max="6981" width="6" style="4" customWidth="1"/>
    <col min="6982" max="6982" width="3.28515625" style="4" customWidth="1"/>
    <col min="6983" max="6983" width="5.28515625" style="4" customWidth="1"/>
    <col min="6984" max="6984" width="3.5703125" style="4" customWidth="1"/>
    <col min="6985" max="6985" width="4" style="4" customWidth="1"/>
    <col min="6986" max="6986" width="3" style="4" customWidth="1"/>
    <col min="6987" max="6987" width="6.42578125" style="4" customWidth="1"/>
    <col min="6988" max="6988" width="3.5703125" style="4" customWidth="1"/>
    <col min="6989" max="6989" width="5.5703125" style="4" customWidth="1"/>
    <col min="6990" max="6990" width="3.28515625" style="4" customWidth="1"/>
    <col min="6991" max="6991" width="4.28515625" style="4" customWidth="1"/>
    <col min="6992" max="6992" width="3.28515625" style="4" customWidth="1"/>
    <col min="6993" max="6993" width="6.42578125" style="4" customWidth="1"/>
    <col min="6994" max="6994" width="3.5703125" style="4" customWidth="1"/>
    <col min="6995" max="6995" width="5.28515625" style="4" customWidth="1"/>
    <col min="6996" max="6996" width="3.5703125" style="4" customWidth="1"/>
    <col min="6997" max="6997" width="4" style="4" customWidth="1"/>
    <col min="6998" max="6998" width="3.5703125" style="4" customWidth="1"/>
    <col min="6999" max="6999" width="6.28515625" style="4" customWidth="1"/>
    <col min="7000" max="7000" width="3.28515625" style="4" customWidth="1"/>
    <col min="7001" max="7001" width="5.28515625" style="4" customWidth="1"/>
    <col min="7002" max="7002" width="3.140625" style="4" customWidth="1"/>
    <col min="7003" max="7004" width="3.7109375" style="4" customWidth="1"/>
    <col min="7005" max="7005" width="5.85546875" style="4" customWidth="1"/>
    <col min="7006" max="7006" width="3.7109375" style="4" customWidth="1"/>
    <col min="7007" max="7007" width="5.140625" style="4" customWidth="1"/>
    <col min="7008" max="7008" width="3.28515625" style="4" customWidth="1"/>
    <col min="7009" max="7009" width="8" style="4" customWidth="1"/>
    <col min="7010" max="7211" width="11.42578125" style="4"/>
    <col min="7212" max="7212" width="43.42578125" style="4" bestFit="1" customWidth="1"/>
    <col min="7213" max="7213" width="4.7109375" style="4" customWidth="1"/>
    <col min="7214" max="7214" width="5.42578125" style="4" customWidth="1"/>
    <col min="7215" max="7215" width="3.85546875" style="4" customWidth="1"/>
    <col min="7216" max="7216" width="4.42578125" style="4" customWidth="1"/>
    <col min="7217" max="7217" width="3.85546875" style="4" customWidth="1"/>
    <col min="7218" max="7218" width="3.7109375" style="4" customWidth="1"/>
    <col min="7219" max="7219" width="4.85546875" style="4" customWidth="1"/>
    <col min="7220" max="7220" width="3.7109375" style="4" customWidth="1"/>
    <col min="7221" max="7221" width="4.42578125" style="4" customWidth="1"/>
    <col min="7222" max="7222" width="4" style="4" customWidth="1"/>
    <col min="7223" max="7223" width="3.42578125" style="4" customWidth="1"/>
    <col min="7224" max="7224" width="4" style="4" customWidth="1"/>
    <col min="7225" max="7225" width="3" style="4" customWidth="1"/>
    <col min="7226" max="7226" width="3.42578125" style="4" customWidth="1"/>
    <col min="7227" max="7227" width="3.7109375" style="4" customWidth="1"/>
    <col min="7228" max="7228" width="3" style="4" customWidth="1"/>
    <col min="7229" max="7229" width="3.5703125" style="4" customWidth="1"/>
    <col min="7230" max="7230" width="2.5703125" style="4" customWidth="1"/>
    <col min="7231" max="7231" width="3.85546875" style="4" customWidth="1"/>
    <col min="7232" max="7232" width="2.7109375" style="4" customWidth="1"/>
    <col min="7233" max="7233" width="3.7109375" style="4" customWidth="1"/>
    <col min="7234" max="7234" width="5.28515625" style="4" customWidth="1"/>
    <col min="7235" max="7235" width="4.42578125" style="4" customWidth="1"/>
    <col min="7236" max="7236" width="3" style="4" customWidth="1"/>
    <col min="7237" max="7237" width="6" style="4" customWidth="1"/>
    <col min="7238" max="7238" width="3.28515625" style="4" customWidth="1"/>
    <col min="7239" max="7239" width="5.28515625" style="4" customWidth="1"/>
    <col min="7240" max="7240" width="3.5703125" style="4" customWidth="1"/>
    <col min="7241" max="7241" width="4" style="4" customWidth="1"/>
    <col min="7242" max="7242" width="3" style="4" customWidth="1"/>
    <col min="7243" max="7243" width="6.42578125" style="4" customWidth="1"/>
    <col min="7244" max="7244" width="3.5703125" style="4" customWidth="1"/>
    <col min="7245" max="7245" width="5.5703125" style="4" customWidth="1"/>
    <col min="7246" max="7246" width="3.28515625" style="4" customWidth="1"/>
    <col min="7247" max="7247" width="4.28515625" style="4" customWidth="1"/>
    <col min="7248" max="7248" width="3.28515625" style="4" customWidth="1"/>
    <col min="7249" max="7249" width="6.42578125" style="4" customWidth="1"/>
    <col min="7250" max="7250" width="3.5703125" style="4" customWidth="1"/>
    <col min="7251" max="7251" width="5.28515625" style="4" customWidth="1"/>
    <col min="7252" max="7252" width="3.5703125" style="4" customWidth="1"/>
    <col min="7253" max="7253" width="4" style="4" customWidth="1"/>
    <col min="7254" max="7254" width="3.5703125" style="4" customWidth="1"/>
    <col min="7255" max="7255" width="6.28515625" style="4" customWidth="1"/>
    <col min="7256" max="7256" width="3.28515625" style="4" customWidth="1"/>
    <col min="7257" max="7257" width="5.28515625" style="4" customWidth="1"/>
    <col min="7258" max="7258" width="3.140625" style="4" customWidth="1"/>
    <col min="7259" max="7260" width="3.7109375" style="4" customWidth="1"/>
    <col min="7261" max="7261" width="5.85546875" style="4" customWidth="1"/>
    <col min="7262" max="7262" width="3.7109375" style="4" customWidth="1"/>
    <col min="7263" max="7263" width="5.140625" style="4" customWidth="1"/>
    <col min="7264" max="7264" width="3.28515625" style="4" customWidth="1"/>
    <col min="7265" max="7265" width="8" style="4" customWidth="1"/>
    <col min="7266" max="7467" width="11.42578125" style="4"/>
    <col min="7468" max="7468" width="43.42578125" style="4" bestFit="1" customWidth="1"/>
    <col min="7469" max="7469" width="4.7109375" style="4" customWidth="1"/>
    <col min="7470" max="7470" width="5.42578125" style="4" customWidth="1"/>
    <col min="7471" max="7471" width="3.85546875" style="4" customWidth="1"/>
    <col min="7472" max="7472" width="4.42578125" style="4" customWidth="1"/>
    <col min="7473" max="7473" width="3.85546875" style="4" customWidth="1"/>
    <col min="7474" max="7474" width="3.7109375" style="4" customWidth="1"/>
    <col min="7475" max="7475" width="4.85546875" style="4" customWidth="1"/>
    <col min="7476" max="7476" width="3.7109375" style="4" customWidth="1"/>
    <col min="7477" max="7477" width="4.42578125" style="4" customWidth="1"/>
    <col min="7478" max="7478" width="4" style="4" customWidth="1"/>
    <col min="7479" max="7479" width="3.42578125" style="4" customWidth="1"/>
    <col min="7480" max="7480" width="4" style="4" customWidth="1"/>
    <col min="7481" max="7481" width="3" style="4" customWidth="1"/>
    <col min="7482" max="7482" width="3.42578125" style="4" customWidth="1"/>
    <col min="7483" max="7483" width="3.7109375" style="4" customWidth="1"/>
    <col min="7484" max="7484" width="3" style="4" customWidth="1"/>
    <col min="7485" max="7485" width="3.5703125" style="4" customWidth="1"/>
    <col min="7486" max="7486" width="2.5703125" style="4" customWidth="1"/>
    <col min="7487" max="7487" width="3.85546875" style="4" customWidth="1"/>
    <col min="7488" max="7488" width="2.7109375" style="4" customWidth="1"/>
    <col min="7489" max="7489" width="3.7109375" style="4" customWidth="1"/>
    <col min="7490" max="7490" width="5.28515625" style="4" customWidth="1"/>
    <col min="7491" max="7491" width="4.42578125" style="4" customWidth="1"/>
    <col min="7492" max="7492" width="3" style="4" customWidth="1"/>
    <col min="7493" max="7493" width="6" style="4" customWidth="1"/>
    <col min="7494" max="7494" width="3.28515625" style="4" customWidth="1"/>
    <col min="7495" max="7495" width="5.28515625" style="4" customWidth="1"/>
    <col min="7496" max="7496" width="3.5703125" style="4" customWidth="1"/>
    <col min="7497" max="7497" width="4" style="4" customWidth="1"/>
    <col min="7498" max="7498" width="3" style="4" customWidth="1"/>
    <col min="7499" max="7499" width="6.42578125" style="4" customWidth="1"/>
    <col min="7500" max="7500" width="3.5703125" style="4" customWidth="1"/>
    <col min="7501" max="7501" width="5.5703125" style="4" customWidth="1"/>
    <col min="7502" max="7502" width="3.28515625" style="4" customWidth="1"/>
    <col min="7503" max="7503" width="4.28515625" style="4" customWidth="1"/>
    <col min="7504" max="7504" width="3.28515625" style="4" customWidth="1"/>
    <col min="7505" max="7505" width="6.42578125" style="4" customWidth="1"/>
    <col min="7506" max="7506" width="3.5703125" style="4" customWidth="1"/>
    <col min="7507" max="7507" width="5.28515625" style="4" customWidth="1"/>
    <col min="7508" max="7508" width="3.5703125" style="4" customWidth="1"/>
    <col min="7509" max="7509" width="4" style="4" customWidth="1"/>
    <col min="7510" max="7510" width="3.5703125" style="4" customWidth="1"/>
    <col min="7511" max="7511" width="6.28515625" style="4" customWidth="1"/>
    <col min="7512" max="7512" width="3.28515625" style="4" customWidth="1"/>
    <col min="7513" max="7513" width="5.28515625" style="4" customWidth="1"/>
    <col min="7514" max="7514" width="3.140625" style="4" customWidth="1"/>
    <col min="7515" max="7516" width="3.7109375" style="4" customWidth="1"/>
    <col min="7517" max="7517" width="5.85546875" style="4" customWidth="1"/>
    <col min="7518" max="7518" width="3.7109375" style="4" customWidth="1"/>
    <col min="7519" max="7519" width="5.140625" style="4" customWidth="1"/>
    <col min="7520" max="7520" width="3.28515625" style="4" customWidth="1"/>
    <col min="7521" max="7521" width="8" style="4" customWidth="1"/>
    <col min="7522" max="7723" width="11.42578125" style="4"/>
    <col min="7724" max="7724" width="43.42578125" style="4" bestFit="1" customWidth="1"/>
    <col min="7725" max="7725" width="4.7109375" style="4" customWidth="1"/>
    <col min="7726" max="7726" width="5.42578125" style="4" customWidth="1"/>
    <col min="7727" max="7727" width="3.85546875" style="4" customWidth="1"/>
    <col min="7728" max="7728" width="4.42578125" style="4" customWidth="1"/>
    <col min="7729" max="7729" width="3.85546875" style="4" customWidth="1"/>
    <col min="7730" max="7730" width="3.7109375" style="4" customWidth="1"/>
    <col min="7731" max="7731" width="4.85546875" style="4" customWidth="1"/>
    <col min="7732" max="7732" width="3.7109375" style="4" customWidth="1"/>
    <col min="7733" max="7733" width="4.42578125" style="4" customWidth="1"/>
    <col min="7734" max="7734" width="4" style="4" customWidth="1"/>
    <col min="7735" max="7735" width="3.42578125" style="4" customWidth="1"/>
    <col min="7736" max="7736" width="4" style="4" customWidth="1"/>
    <col min="7737" max="7737" width="3" style="4" customWidth="1"/>
    <col min="7738" max="7738" width="3.42578125" style="4" customWidth="1"/>
    <col min="7739" max="7739" width="3.7109375" style="4" customWidth="1"/>
    <col min="7740" max="7740" width="3" style="4" customWidth="1"/>
    <col min="7741" max="7741" width="3.5703125" style="4" customWidth="1"/>
    <col min="7742" max="7742" width="2.5703125" style="4" customWidth="1"/>
    <col min="7743" max="7743" width="3.85546875" style="4" customWidth="1"/>
    <col min="7744" max="7744" width="2.7109375" style="4" customWidth="1"/>
    <col min="7745" max="7745" width="3.7109375" style="4" customWidth="1"/>
    <col min="7746" max="7746" width="5.28515625" style="4" customWidth="1"/>
    <col min="7747" max="7747" width="4.42578125" style="4" customWidth="1"/>
    <col min="7748" max="7748" width="3" style="4" customWidth="1"/>
    <col min="7749" max="7749" width="6" style="4" customWidth="1"/>
    <col min="7750" max="7750" width="3.28515625" style="4" customWidth="1"/>
    <col min="7751" max="7751" width="5.28515625" style="4" customWidth="1"/>
    <col min="7752" max="7752" width="3.5703125" style="4" customWidth="1"/>
    <col min="7753" max="7753" width="4" style="4" customWidth="1"/>
    <col min="7754" max="7754" width="3" style="4" customWidth="1"/>
    <col min="7755" max="7755" width="6.42578125" style="4" customWidth="1"/>
    <col min="7756" max="7756" width="3.5703125" style="4" customWidth="1"/>
    <col min="7757" max="7757" width="5.5703125" style="4" customWidth="1"/>
    <col min="7758" max="7758" width="3.28515625" style="4" customWidth="1"/>
    <col min="7759" max="7759" width="4.28515625" style="4" customWidth="1"/>
    <col min="7760" max="7760" width="3.28515625" style="4" customWidth="1"/>
    <col min="7761" max="7761" width="6.42578125" style="4" customWidth="1"/>
    <col min="7762" max="7762" width="3.5703125" style="4" customWidth="1"/>
    <col min="7763" max="7763" width="5.28515625" style="4" customWidth="1"/>
    <col min="7764" max="7764" width="3.5703125" style="4" customWidth="1"/>
    <col min="7765" max="7765" width="4" style="4" customWidth="1"/>
    <col min="7766" max="7766" width="3.5703125" style="4" customWidth="1"/>
    <col min="7767" max="7767" width="6.28515625" style="4" customWidth="1"/>
    <col min="7768" max="7768" width="3.28515625" style="4" customWidth="1"/>
    <col min="7769" max="7769" width="5.28515625" style="4" customWidth="1"/>
    <col min="7770" max="7770" width="3.140625" style="4" customWidth="1"/>
    <col min="7771" max="7772" width="3.7109375" style="4" customWidth="1"/>
    <col min="7773" max="7773" width="5.85546875" style="4" customWidth="1"/>
    <col min="7774" max="7774" width="3.7109375" style="4" customWidth="1"/>
    <col min="7775" max="7775" width="5.140625" style="4" customWidth="1"/>
    <col min="7776" max="7776" width="3.28515625" style="4" customWidth="1"/>
    <col min="7777" max="7777" width="8" style="4" customWidth="1"/>
    <col min="7778" max="7979" width="11.42578125" style="4"/>
    <col min="7980" max="7980" width="43.42578125" style="4" bestFit="1" customWidth="1"/>
    <col min="7981" max="7981" width="4.7109375" style="4" customWidth="1"/>
    <col min="7982" max="7982" width="5.42578125" style="4" customWidth="1"/>
    <col min="7983" max="7983" width="3.85546875" style="4" customWidth="1"/>
    <col min="7984" max="7984" width="4.42578125" style="4" customWidth="1"/>
    <col min="7985" max="7985" width="3.85546875" style="4" customWidth="1"/>
    <col min="7986" max="7986" width="3.7109375" style="4" customWidth="1"/>
    <col min="7987" max="7987" width="4.85546875" style="4" customWidth="1"/>
    <col min="7988" max="7988" width="3.7109375" style="4" customWidth="1"/>
    <col min="7989" max="7989" width="4.42578125" style="4" customWidth="1"/>
    <col min="7990" max="7990" width="4" style="4" customWidth="1"/>
    <col min="7991" max="7991" width="3.42578125" style="4" customWidth="1"/>
    <col min="7992" max="7992" width="4" style="4" customWidth="1"/>
    <col min="7993" max="7993" width="3" style="4" customWidth="1"/>
    <col min="7994" max="7994" width="3.42578125" style="4" customWidth="1"/>
    <col min="7995" max="7995" width="3.7109375" style="4" customWidth="1"/>
    <col min="7996" max="7996" width="3" style="4" customWidth="1"/>
    <col min="7997" max="7997" width="3.5703125" style="4" customWidth="1"/>
    <col min="7998" max="7998" width="2.5703125" style="4" customWidth="1"/>
    <col min="7999" max="7999" width="3.85546875" style="4" customWidth="1"/>
    <col min="8000" max="8000" width="2.7109375" style="4" customWidth="1"/>
    <col min="8001" max="8001" width="3.7109375" style="4" customWidth="1"/>
    <col min="8002" max="8002" width="5.28515625" style="4" customWidth="1"/>
    <col min="8003" max="8003" width="4.42578125" style="4" customWidth="1"/>
    <col min="8004" max="8004" width="3" style="4" customWidth="1"/>
    <col min="8005" max="8005" width="6" style="4" customWidth="1"/>
    <col min="8006" max="8006" width="3.28515625" style="4" customWidth="1"/>
    <col min="8007" max="8007" width="5.28515625" style="4" customWidth="1"/>
    <col min="8008" max="8008" width="3.5703125" style="4" customWidth="1"/>
    <col min="8009" max="8009" width="4" style="4" customWidth="1"/>
    <col min="8010" max="8010" width="3" style="4" customWidth="1"/>
    <col min="8011" max="8011" width="6.42578125" style="4" customWidth="1"/>
    <col min="8012" max="8012" width="3.5703125" style="4" customWidth="1"/>
    <col min="8013" max="8013" width="5.5703125" style="4" customWidth="1"/>
    <col min="8014" max="8014" width="3.28515625" style="4" customWidth="1"/>
    <col min="8015" max="8015" width="4.28515625" style="4" customWidth="1"/>
    <col min="8016" max="8016" width="3.28515625" style="4" customWidth="1"/>
    <col min="8017" max="8017" width="6.42578125" style="4" customWidth="1"/>
    <col min="8018" max="8018" width="3.5703125" style="4" customWidth="1"/>
    <col min="8019" max="8019" width="5.28515625" style="4" customWidth="1"/>
    <col min="8020" max="8020" width="3.5703125" style="4" customWidth="1"/>
    <col min="8021" max="8021" width="4" style="4" customWidth="1"/>
    <col min="8022" max="8022" width="3.5703125" style="4" customWidth="1"/>
    <col min="8023" max="8023" width="6.28515625" style="4" customWidth="1"/>
    <col min="8024" max="8024" width="3.28515625" style="4" customWidth="1"/>
    <col min="8025" max="8025" width="5.28515625" style="4" customWidth="1"/>
    <col min="8026" max="8026" width="3.140625" style="4" customWidth="1"/>
    <col min="8027" max="8028" width="3.7109375" style="4" customWidth="1"/>
    <col min="8029" max="8029" width="5.85546875" style="4" customWidth="1"/>
    <col min="8030" max="8030" width="3.7109375" style="4" customWidth="1"/>
    <col min="8031" max="8031" width="5.140625" style="4" customWidth="1"/>
    <col min="8032" max="8032" width="3.28515625" style="4" customWidth="1"/>
    <col min="8033" max="8033" width="8" style="4" customWidth="1"/>
    <col min="8034" max="8235" width="11.42578125" style="4"/>
    <col min="8236" max="8236" width="43.42578125" style="4" bestFit="1" customWidth="1"/>
    <col min="8237" max="8237" width="4.7109375" style="4" customWidth="1"/>
    <col min="8238" max="8238" width="5.42578125" style="4" customWidth="1"/>
    <col min="8239" max="8239" width="3.85546875" style="4" customWidth="1"/>
    <col min="8240" max="8240" width="4.42578125" style="4" customWidth="1"/>
    <col min="8241" max="8241" width="3.85546875" style="4" customWidth="1"/>
    <col min="8242" max="8242" width="3.7109375" style="4" customWidth="1"/>
    <col min="8243" max="8243" width="4.85546875" style="4" customWidth="1"/>
    <col min="8244" max="8244" width="3.7109375" style="4" customWidth="1"/>
    <col min="8245" max="8245" width="4.42578125" style="4" customWidth="1"/>
    <col min="8246" max="8246" width="4" style="4" customWidth="1"/>
    <col min="8247" max="8247" width="3.42578125" style="4" customWidth="1"/>
    <col min="8248" max="8248" width="4" style="4" customWidth="1"/>
    <col min="8249" max="8249" width="3" style="4" customWidth="1"/>
    <col min="8250" max="8250" width="3.42578125" style="4" customWidth="1"/>
    <col min="8251" max="8251" width="3.7109375" style="4" customWidth="1"/>
    <col min="8252" max="8252" width="3" style="4" customWidth="1"/>
    <col min="8253" max="8253" width="3.5703125" style="4" customWidth="1"/>
    <col min="8254" max="8254" width="2.5703125" style="4" customWidth="1"/>
    <col min="8255" max="8255" width="3.85546875" style="4" customWidth="1"/>
    <col min="8256" max="8256" width="2.7109375" style="4" customWidth="1"/>
    <col min="8257" max="8257" width="3.7109375" style="4" customWidth="1"/>
    <col min="8258" max="8258" width="5.28515625" style="4" customWidth="1"/>
    <col min="8259" max="8259" width="4.42578125" style="4" customWidth="1"/>
    <col min="8260" max="8260" width="3" style="4" customWidth="1"/>
    <col min="8261" max="8261" width="6" style="4" customWidth="1"/>
    <col min="8262" max="8262" width="3.28515625" style="4" customWidth="1"/>
    <col min="8263" max="8263" width="5.28515625" style="4" customWidth="1"/>
    <col min="8264" max="8264" width="3.5703125" style="4" customWidth="1"/>
    <col min="8265" max="8265" width="4" style="4" customWidth="1"/>
    <col min="8266" max="8266" width="3" style="4" customWidth="1"/>
    <col min="8267" max="8267" width="6.42578125" style="4" customWidth="1"/>
    <col min="8268" max="8268" width="3.5703125" style="4" customWidth="1"/>
    <col min="8269" max="8269" width="5.5703125" style="4" customWidth="1"/>
    <col min="8270" max="8270" width="3.28515625" style="4" customWidth="1"/>
    <col min="8271" max="8271" width="4.28515625" style="4" customWidth="1"/>
    <col min="8272" max="8272" width="3.28515625" style="4" customWidth="1"/>
    <col min="8273" max="8273" width="6.42578125" style="4" customWidth="1"/>
    <col min="8274" max="8274" width="3.5703125" style="4" customWidth="1"/>
    <col min="8275" max="8275" width="5.28515625" style="4" customWidth="1"/>
    <col min="8276" max="8276" width="3.5703125" style="4" customWidth="1"/>
    <col min="8277" max="8277" width="4" style="4" customWidth="1"/>
    <col min="8278" max="8278" width="3.5703125" style="4" customWidth="1"/>
    <col min="8279" max="8279" width="6.28515625" style="4" customWidth="1"/>
    <col min="8280" max="8280" width="3.28515625" style="4" customWidth="1"/>
    <col min="8281" max="8281" width="5.28515625" style="4" customWidth="1"/>
    <col min="8282" max="8282" width="3.140625" style="4" customWidth="1"/>
    <col min="8283" max="8284" width="3.7109375" style="4" customWidth="1"/>
    <col min="8285" max="8285" width="5.85546875" style="4" customWidth="1"/>
    <col min="8286" max="8286" width="3.7109375" style="4" customWidth="1"/>
    <col min="8287" max="8287" width="5.140625" style="4" customWidth="1"/>
    <col min="8288" max="8288" width="3.28515625" style="4" customWidth="1"/>
    <col min="8289" max="8289" width="8" style="4" customWidth="1"/>
    <col min="8290" max="8491" width="11.42578125" style="4"/>
    <col min="8492" max="8492" width="43.42578125" style="4" bestFit="1" customWidth="1"/>
    <col min="8493" max="8493" width="4.7109375" style="4" customWidth="1"/>
    <col min="8494" max="8494" width="5.42578125" style="4" customWidth="1"/>
    <col min="8495" max="8495" width="3.85546875" style="4" customWidth="1"/>
    <col min="8496" max="8496" width="4.42578125" style="4" customWidth="1"/>
    <col min="8497" max="8497" width="3.85546875" style="4" customWidth="1"/>
    <col min="8498" max="8498" width="3.7109375" style="4" customWidth="1"/>
    <col min="8499" max="8499" width="4.85546875" style="4" customWidth="1"/>
    <col min="8500" max="8500" width="3.7109375" style="4" customWidth="1"/>
    <col min="8501" max="8501" width="4.42578125" style="4" customWidth="1"/>
    <col min="8502" max="8502" width="4" style="4" customWidth="1"/>
    <col min="8503" max="8503" width="3.42578125" style="4" customWidth="1"/>
    <col min="8504" max="8504" width="4" style="4" customWidth="1"/>
    <col min="8505" max="8505" width="3" style="4" customWidth="1"/>
    <col min="8506" max="8506" width="3.42578125" style="4" customWidth="1"/>
    <col min="8507" max="8507" width="3.7109375" style="4" customWidth="1"/>
    <col min="8508" max="8508" width="3" style="4" customWidth="1"/>
    <col min="8509" max="8509" width="3.5703125" style="4" customWidth="1"/>
    <col min="8510" max="8510" width="2.5703125" style="4" customWidth="1"/>
    <col min="8511" max="8511" width="3.85546875" style="4" customWidth="1"/>
    <col min="8512" max="8512" width="2.7109375" style="4" customWidth="1"/>
    <col min="8513" max="8513" width="3.7109375" style="4" customWidth="1"/>
    <col min="8514" max="8514" width="5.28515625" style="4" customWidth="1"/>
    <col min="8515" max="8515" width="4.42578125" style="4" customWidth="1"/>
    <col min="8516" max="8516" width="3" style="4" customWidth="1"/>
    <col min="8517" max="8517" width="6" style="4" customWidth="1"/>
    <col min="8518" max="8518" width="3.28515625" style="4" customWidth="1"/>
    <col min="8519" max="8519" width="5.28515625" style="4" customWidth="1"/>
    <col min="8520" max="8520" width="3.5703125" style="4" customWidth="1"/>
    <col min="8521" max="8521" width="4" style="4" customWidth="1"/>
    <col min="8522" max="8522" width="3" style="4" customWidth="1"/>
    <col min="8523" max="8523" width="6.42578125" style="4" customWidth="1"/>
    <col min="8524" max="8524" width="3.5703125" style="4" customWidth="1"/>
    <col min="8525" max="8525" width="5.5703125" style="4" customWidth="1"/>
    <col min="8526" max="8526" width="3.28515625" style="4" customWidth="1"/>
    <col min="8527" max="8527" width="4.28515625" style="4" customWidth="1"/>
    <col min="8528" max="8528" width="3.28515625" style="4" customWidth="1"/>
    <col min="8529" max="8529" width="6.42578125" style="4" customWidth="1"/>
    <col min="8530" max="8530" width="3.5703125" style="4" customWidth="1"/>
    <col min="8531" max="8531" width="5.28515625" style="4" customWidth="1"/>
    <col min="8532" max="8532" width="3.5703125" style="4" customWidth="1"/>
    <col min="8533" max="8533" width="4" style="4" customWidth="1"/>
    <col min="8534" max="8534" width="3.5703125" style="4" customWidth="1"/>
    <col min="8535" max="8535" width="6.28515625" style="4" customWidth="1"/>
    <col min="8536" max="8536" width="3.28515625" style="4" customWidth="1"/>
    <col min="8537" max="8537" width="5.28515625" style="4" customWidth="1"/>
    <col min="8538" max="8538" width="3.140625" style="4" customWidth="1"/>
    <col min="8539" max="8540" width="3.7109375" style="4" customWidth="1"/>
    <col min="8541" max="8541" width="5.85546875" style="4" customWidth="1"/>
    <col min="8542" max="8542" width="3.7109375" style="4" customWidth="1"/>
    <col min="8543" max="8543" width="5.140625" style="4" customWidth="1"/>
    <col min="8544" max="8544" width="3.28515625" style="4" customWidth="1"/>
    <col min="8545" max="8545" width="8" style="4" customWidth="1"/>
    <col min="8546" max="8747" width="11.42578125" style="4"/>
    <col min="8748" max="8748" width="43.42578125" style="4" bestFit="1" customWidth="1"/>
    <col min="8749" max="8749" width="4.7109375" style="4" customWidth="1"/>
    <col min="8750" max="8750" width="5.42578125" style="4" customWidth="1"/>
    <col min="8751" max="8751" width="3.85546875" style="4" customWidth="1"/>
    <col min="8752" max="8752" width="4.42578125" style="4" customWidth="1"/>
    <col min="8753" max="8753" width="3.85546875" style="4" customWidth="1"/>
    <col min="8754" max="8754" width="3.7109375" style="4" customWidth="1"/>
    <col min="8755" max="8755" width="4.85546875" style="4" customWidth="1"/>
    <col min="8756" max="8756" width="3.7109375" style="4" customWidth="1"/>
    <col min="8757" max="8757" width="4.42578125" style="4" customWidth="1"/>
    <col min="8758" max="8758" width="4" style="4" customWidth="1"/>
    <col min="8759" max="8759" width="3.42578125" style="4" customWidth="1"/>
    <col min="8760" max="8760" width="4" style="4" customWidth="1"/>
    <col min="8761" max="8761" width="3" style="4" customWidth="1"/>
    <col min="8762" max="8762" width="3.42578125" style="4" customWidth="1"/>
    <col min="8763" max="8763" width="3.7109375" style="4" customWidth="1"/>
    <col min="8764" max="8764" width="3" style="4" customWidth="1"/>
    <col min="8765" max="8765" width="3.5703125" style="4" customWidth="1"/>
    <col min="8766" max="8766" width="2.5703125" style="4" customWidth="1"/>
    <col min="8767" max="8767" width="3.85546875" style="4" customWidth="1"/>
    <col min="8768" max="8768" width="2.7109375" style="4" customWidth="1"/>
    <col min="8769" max="8769" width="3.7109375" style="4" customWidth="1"/>
    <col min="8770" max="8770" width="5.28515625" style="4" customWidth="1"/>
    <col min="8771" max="8771" width="4.42578125" style="4" customWidth="1"/>
    <col min="8772" max="8772" width="3" style="4" customWidth="1"/>
    <col min="8773" max="8773" width="6" style="4" customWidth="1"/>
    <col min="8774" max="8774" width="3.28515625" style="4" customWidth="1"/>
    <col min="8775" max="8775" width="5.28515625" style="4" customWidth="1"/>
    <col min="8776" max="8776" width="3.5703125" style="4" customWidth="1"/>
    <col min="8777" max="8777" width="4" style="4" customWidth="1"/>
    <col min="8778" max="8778" width="3" style="4" customWidth="1"/>
    <col min="8779" max="8779" width="6.42578125" style="4" customWidth="1"/>
    <col min="8780" max="8780" width="3.5703125" style="4" customWidth="1"/>
    <col min="8781" max="8781" width="5.5703125" style="4" customWidth="1"/>
    <col min="8782" max="8782" width="3.28515625" style="4" customWidth="1"/>
    <col min="8783" max="8783" width="4.28515625" style="4" customWidth="1"/>
    <col min="8784" max="8784" width="3.28515625" style="4" customWidth="1"/>
    <col min="8785" max="8785" width="6.42578125" style="4" customWidth="1"/>
    <col min="8786" max="8786" width="3.5703125" style="4" customWidth="1"/>
    <col min="8787" max="8787" width="5.28515625" style="4" customWidth="1"/>
    <col min="8788" max="8788" width="3.5703125" style="4" customWidth="1"/>
    <col min="8789" max="8789" width="4" style="4" customWidth="1"/>
    <col min="8790" max="8790" width="3.5703125" style="4" customWidth="1"/>
    <col min="8791" max="8791" width="6.28515625" style="4" customWidth="1"/>
    <col min="8792" max="8792" width="3.28515625" style="4" customWidth="1"/>
    <col min="8793" max="8793" width="5.28515625" style="4" customWidth="1"/>
    <col min="8794" max="8794" width="3.140625" style="4" customWidth="1"/>
    <col min="8795" max="8796" width="3.7109375" style="4" customWidth="1"/>
    <col min="8797" max="8797" width="5.85546875" style="4" customWidth="1"/>
    <col min="8798" max="8798" width="3.7109375" style="4" customWidth="1"/>
    <col min="8799" max="8799" width="5.140625" style="4" customWidth="1"/>
    <col min="8800" max="8800" width="3.28515625" style="4" customWidth="1"/>
    <col min="8801" max="8801" width="8" style="4" customWidth="1"/>
    <col min="8802" max="9003" width="11.42578125" style="4"/>
    <col min="9004" max="9004" width="43.42578125" style="4" bestFit="1" customWidth="1"/>
    <col min="9005" max="9005" width="4.7109375" style="4" customWidth="1"/>
    <col min="9006" max="9006" width="5.42578125" style="4" customWidth="1"/>
    <col min="9007" max="9007" width="3.85546875" style="4" customWidth="1"/>
    <col min="9008" max="9008" width="4.42578125" style="4" customWidth="1"/>
    <col min="9009" max="9009" width="3.85546875" style="4" customWidth="1"/>
    <col min="9010" max="9010" width="3.7109375" style="4" customWidth="1"/>
    <col min="9011" max="9011" width="4.85546875" style="4" customWidth="1"/>
    <col min="9012" max="9012" width="3.7109375" style="4" customWidth="1"/>
    <col min="9013" max="9013" width="4.42578125" style="4" customWidth="1"/>
    <col min="9014" max="9014" width="4" style="4" customWidth="1"/>
    <col min="9015" max="9015" width="3.42578125" style="4" customWidth="1"/>
    <col min="9016" max="9016" width="4" style="4" customWidth="1"/>
    <col min="9017" max="9017" width="3" style="4" customWidth="1"/>
    <col min="9018" max="9018" width="3.42578125" style="4" customWidth="1"/>
    <col min="9019" max="9019" width="3.7109375" style="4" customWidth="1"/>
    <col min="9020" max="9020" width="3" style="4" customWidth="1"/>
    <col min="9021" max="9021" width="3.5703125" style="4" customWidth="1"/>
    <col min="9022" max="9022" width="2.5703125" style="4" customWidth="1"/>
    <col min="9023" max="9023" width="3.85546875" style="4" customWidth="1"/>
    <col min="9024" max="9024" width="2.7109375" style="4" customWidth="1"/>
    <col min="9025" max="9025" width="3.7109375" style="4" customWidth="1"/>
    <col min="9026" max="9026" width="5.28515625" style="4" customWidth="1"/>
    <col min="9027" max="9027" width="4.42578125" style="4" customWidth="1"/>
    <col min="9028" max="9028" width="3" style="4" customWidth="1"/>
    <col min="9029" max="9029" width="6" style="4" customWidth="1"/>
    <col min="9030" max="9030" width="3.28515625" style="4" customWidth="1"/>
    <col min="9031" max="9031" width="5.28515625" style="4" customWidth="1"/>
    <col min="9032" max="9032" width="3.5703125" style="4" customWidth="1"/>
    <col min="9033" max="9033" width="4" style="4" customWidth="1"/>
    <col min="9034" max="9034" width="3" style="4" customWidth="1"/>
    <col min="9035" max="9035" width="6.42578125" style="4" customWidth="1"/>
    <col min="9036" max="9036" width="3.5703125" style="4" customWidth="1"/>
    <col min="9037" max="9037" width="5.5703125" style="4" customWidth="1"/>
    <col min="9038" max="9038" width="3.28515625" style="4" customWidth="1"/>
    <col min="9039" max="9039" width="4.28515625" style="4" customWidth="1"/>
    <col min="9040" max="9040" width="3.28515625" style="4" customWidth="1"/>
    <col min="9041" max="9041" width="6.42578125" style="4" customWidth="1"/>
    <col min="9042" max="9042" width="3.5703125" style="4" customWidth="1"/>
    <col min="9043" max="9043" width="5.28515625" style="4" customWidth="1"/>
    <col min="9044" max="9044" width="3.5703125" style="4" customWidth="1"/>
    <col min="9045" max="9045" width="4" style="4" customWidth="1"/>
    <col min="9046" max="9046" width="3.5703125" style="4" customWidth="1"/>
    <col min="9047" max="9047" width="6.28515625" style="4" customWidth="1"/>
    <col min="9048" max="9048" width="3.28515625" style="4" customWidth="1"/>
    <col min="9049" max="9049" width="5.28515625" style="4" customWidth="1"/>
    <col min="9050" max="9050" width="3.140625" style="4" customWidth="1"/>
    <col min="9051" max="9052" width="3.7109375" style="4" customWidth="1"/>
    <col min="9053" max="9053" width="5.85546875" style="4" customWidth="1"/>
    <col min="9054" max="9054" width="3.7109375" style="4" customWidth="1"/>
    <col min="9055" max="9055" width="5.140625" style="4" customWidth="1"/>
    <col min="9056" max="9056" width="3.28515625" style="4" customWidth="1"/>
    <col min="9057" max="9057" width="8" style="4" customWidth="1"/>
    <col min="9058" max="9259" width="11.42578125" style="4"/>
    <col min="9260" max="9260" width="43.42578125" style="4" bestFit="1" customWidth="1"/>
    <col min="9261" max="9261" width="4.7109375" style="4" customWidth="1"/>
    <col min="9262" max="9262" width="5.42578125" style="4" customWidth="1"/>
    <col min="9263" max="9263" width="3.85546875" style="4" customWidth="1"/>
    <col min="9264" max="9264" width="4.42578125" style="4" customWidth="1"/>
    <col min="9265" max="9265" width="3.85546875" style="4" customWidth="1"/>
    <col min="9266" max="9266" width="3.7109375" style="4" customWidth="1"/>
    <col min="9267" max="9267" width="4.85546875" style="4" customWidth="1"/>
    <col min="9268" max="9268" width="3.7109375" style="4" customWidth="1"/>
    <col min="9269" max="9269" width="4.42578125" style="4" customWidth="1"/>
    <col min="9270" max="9270" width="4" style="4" customWidth="1"/>
    <col min="9271" max="9271" width="3.42578125" style="4" customWidth="1"/>
    <col min="9272" max="9272" width="4" style="4" customWidth="1"/>
    <col min="9273" max="9273" width="3" style="4" customWidth="1"/>
    <col min="9274" max="9274" width="3.42578125" style="4" customWidth="1"/>
    <col min="9275" max="9275" width="3.7109375" style="4" customWidth="1"/>
    <col min="9276" max="9276" width="3" style="4" customWidth="1"/>
    <col min="9277" max="9277" width="3.5703125" style="4" customWidth="1"/>
    <col min="9278" max="9278" width="2.5703125" style="4" customWidth="1"/>
    <col min="9279" max="9279" width="3.85546875" style="4" customWidth="1"/>
    <col min="9280" max="9280" width="2.7109375" style="4" customWidth="1"/>
    <col min="9281" max="9281" width="3.7109375" style="4" customWidth="1"/>
    <col min="9282" max="9282" width="5.28515625" style="4" customWidth="1"/>
    <col min="9283" max="9283" width="4.42578125" style="4" customWidth="1"/>
    <col min="9284" max="9284" width="3" style="4" customWidth="1"/>
    <col min="9285" max="9285" width="6" style="4" customWidth="1"/>
    <col min="9286" max="9286" width="3.28515625" style="4" customWidth="1"/>
    <col min="9287" max="9287" width="5.28515625" style="4" customWidth="1"/>
    <col min="9288" max="9288" width="3.5703125" style="4" customWidth="1"/>
    <col min="9289" max="9289" width="4" style="4" customWidth="1"/>
    <col min="9290" max="9290" width="3" style="4" customWidth="1"/>
    <col min="9291" max="9291" width="6.42578125" style="4" customWidth="1"/>
    <col min="9292" max="9292" width="3.5703125" style="4" customWidth="1"/>
    <col min="9293" max="9293" width="5.5703125" style="4" customWidth="1"/>
    <col min="9294" max="9294" width="3.28515625" style="4" customWidth="1"/>
    <col min="9295" max="9295" width="4.28515625" style="4" customWidth="1"/>
    <col min="9296" max="9296" width="3.28515625" style="4" customWidth="1"/>
    <col min="9297" max="9297" width="6.42578125" style="4" customWidth="1"/>
    <col min="9298" max="9298" width="3.5703125" style="4" customWidth="1"/>
    <col min="9299" max="9299" width="5.28515625" style="4" customWidth="1"/>
    <col min="9300" max="9300" width="3.5703125" style="4" customWidth="1"/>
    <col min="9301" max="9301" width="4" style="4" customWidth="1"/>
    <col min="9302" max="9302" width="3.5703125" style="4" customWidth="1"/>
    <col min="9303" max="9303" width="6.28515625" style="4" customWidth="1"/>
    <col min="9304" max="9304" width="3.28515625" style="4" customWidth="1"/>
    <col min="9305" max="9305" width="5.28515625" style="4" customWidth="1"/>
    <col min="9306" max="9306" width="3.140625" style="4" customWidth="1"/>
    <col min="9307" max="9308" width="3.7109375" style="4" customWidth="1"/>
    <col min="9309" max="9309" width="5.85546875" style="4" customWidth="1"/>
    <col min="9310" max="9310" width="3.7109375" style="4" customWidth="1"/>
    <col min="9311" max="9311" width="5.140625" style="4" customWidth="1"/>
    <col min="9312" max="9312" width="3.28515625" style="4" customWidth="1"/>
    <col min="9313" max="9313" width="8" style="4" customWidth="1"/>
    <col min="9314" max="9515" width="11.42578125" style="4"/>
    <col min="9516" max="9516" width="43.42578125" style="4" bestFit="1" customWidth="1"/>
    <col min="9517" max="9517" width="4.7109375" style="4" customWidth="1"/>
    <col min="9518" max="9518" width="5.42578125" style="4" customWidth="1"/>
    <col min="9519" max="9519" width="3.85546875" style="4" customWidth="1"/>
    <col min="9520" max="9520" width="4.42578125" style="4" customWidth="1"/>
    <col min="9521" max="9521" width="3.85546875" style="4" customWidth="1"/>
    <col min="9522" max="9522" width="3.7109375" style="4" customWidth="1"/>
    <col min="9523" max="9523" width="4.85546875" style="4" customWidth="1"/>
    <col min="9524" max="9524" width="3.7109375" style="4" customWidth="1"/>
    <col min="9525" max="9525" width="4.42578125" style="4" customWidth="1"/>
    <col min="9526" max="9526" width="4" style="4" customWidth="1"/>
    <col min="9527" max="9527" width="3.42578125" style="4" customWidth="1"/>
    <col min="9528" max="9528" width="4" style="4" customWidth="1"/>
    <col min="9529" max="9529" width="3" style="4" customWidth="1"/>
    <col min="9530" max="9530" width="3.42578125" style="4" customWidth="1"/>
    <col min="9531" max="9531" width="3.7109375" style="4" customWidth="1"/>
    <col min="9532" max="9532" width="3" style="4" customWidth="1"/>
    <col min="9533" max="9533" width="3.5703125" style="4" customWidth="1"/>
    <col min="9534" max="9534" width="2.5703125" style="4" customWidth="1"/>
    <col min="9535" max="9535" width="3.85546875" style="4" customWidth="1"/>
    <col min="9536" max="9536" width="2.7109375" style="4" customWidth="1"/>
    <col min="9537" max="9537" width="3.7109375" style="4" customWidth="1"/>
    <col min="9538" max="9538" width="5.28515625" style="4" customWidth="1"/>
    <col min="9539" max="9539" width="4.42578125" style="4" customWidth="1"/>
    <col min="9540" max="9540" width="3" style="4" customWidth="1"/>
    <col min="9541" max="9541" width="6" style="4" customWidth="1"/>
    <col min="9542" max="9542" width="3.28515625" style="4" customWidth="1"/>
    <col min="9543" max="9543" width="5.28515625" style="4" customWidth="1"/>
    <col min="9544" max="9544" width="3.5703125" style="4" customWidth="1"/>
    <col min="9545" max="9545" width="4" style="4" customWidth="1"/>
    <col min="9546" max="9546" width="3" style="4" customWidth="1"/>
    <col min="9547" max="9547" width="6.42578125" style="4" customWidth="1"/>
    <col min="9548" max="9548" width="3.5703125" style="4" customWidth="1"/>
    <col min="9549" max="9549" width="5.5703125" style="4" customWidth="1"/>
    <col min="9550" max="9550" width="3.28515625" style="4" customWidth="1"/>
    <col min="9551" max="9551" width="4.28515625" style="4" customWidth="1"/>
    <col min="9552" max="9552" width="3.28515625" style="4" customWidth="1"/>
    <col min="9553" max="9553" width="6.42578125" style="4" customWidth="1"/>
    <col min="9554" max="9554" width="3.5703125" style="4" customWidth="1"/>
    <col min="9555" max="9555" width="5.28515625" style="4" customWidth="1"/>
    <col min="9556" max="9556" width="3.5703125" style="4" customWidth="1"/>
    <col min="9557" max="9557" width="4" style="4" customWidth="1"/>
    <col min="9558" max="9558" width="3.5703125" style="4" customWidth="1"/>
    <col min="9559" max="9559" width="6.28515625" style="4" customWidth="1"/>
    <col min="9560" max="9560" width="3.28515625" style="4" customWidth="1"/>
    <col min="9561" max="9561" width="5.28515625" style="4" customWidth="1"/>
    <col min="9562" max="9562" width="3.140625" style="4" customWidth="1"/>
    <col min="9563" max="9564" width="3.7109375" style="4" customWidth="1"/>
    <col min="9565" max="9565" width="5.85546875" style="4" customWidth="1"/>
    <col min="9566" max="9566" width="3.7109375" style="4" customWidth="1"/>
    <col min="9567" max="9567" width="5.140625" style="4" customWidth="1"/>
    <col min="9568" max="9568" width="3.28515625" style="4" customWidth="1"/>
    <col min="9569" max="9569" width="8" style="4" customWidth="1"/>
    <col min="9570" max="9771" width="11.42578125" style="4"/>
    <col min="9772" max="9772" width="43.42578125" style="4" bestFit="1" customWidth="1"/>
    <col min="9773" max="9773" width="4.7109375" style="4" customWidth="1"/>
    <col min="9774" max="9774" width="5.42578125" style="4" customWidth="1"/>
    <col min="9775" max="9775" width="3.85546875" style="4" customWidth="1"/>
    <col min="9776" max="9776" width="4.42578125" style="4" customWidth="1"/>
    <col min="9777" max="9777" width="3.85546875" style="4" customWidth="1"/>
    <col min="9778" max="9778" width="3.7109375" style="4" customWidth="1"/>
    <col min="9779" max="9779" width="4.85546875" style="4" customWidth="1"/>
    <col min="9780" max="9780" width="3.7109375" style="4" customWidth="1"/>
    <col min="9781" max="9781" width="4.42578125" style="4" customWidth="1"/>
    <col min="9782" max="9782" width="4" style="4" customWidth="1"/>
    <col min="9783" max="9783" width="3.42578125" style="4" customWidth="1"/>
    <col min="9784" max="9784" width="4" style="4" customWidth="1"/>
    <col min="9785" max="9785" width="3" style="4" customWidth="1"/>
    <col min="9786" max="9786" width="3.42578125" style="4" customWidth="1"/>
    <col min="9787" max="9787" width="3.7109375" style="4" customWidth="1"/>
    <col min="9788" max="9788" width="3" style="4" customWidth="1"/>
    <col min="9789" max="9789" width="3.5703125" style="4" customWidth="1"/>
    <col min="9790" max="9790" width="2.5703125" style="4" customWidth="1"/>
    <col min="9791" max="9791" width="3.85546875" style="4" customWidth="1"/>
    <col min="9792" max="9792" width="2.7109375" style="4" customWidth="1"/>
    <col min="9793" max="9793" width="3.7109375" style="4" customWidth="1"/>
    <col min="9794" max="9794" width="5.28515625" style="4" customWidth="1"/>
    <col min="9795" max="9795" width="4.42578125" style="4" customWidth="1"/>
    <col min="9796" max="9796" width="3" style="4" customWidth="1"/>
    <col min="9797" max="9797" width="6" style="4" customWidth="1"/>
    <col min="9798" max="9798" width="3.28515625" style="4" customWidth="1"/>
    <col min="9799" max="9799" width="5.28515625" style="4" customWidth="1"/>
    <col min="9800" max="9800" width="3.5703125" style="4" customWidth="1"/>
    <col min="9801" max="9801" width="4" style="4" customWidth="1"/>
    <col min="9802" max="9802" width="3" style="4" customWidth="1"/>
    <col min="9803" max="9803" width="6.42578125" style="4" customWidth="1"/>
    <col min="9804" max="9804" width="3.5703125" style="4" customWidth="1"/>
    <col min="9805" max="9805" width="5.5703125" style="4" customWidth="1"/>
    <col min="9806" max="9806" width="3.28515625" style="4" customWidth="1"/>
    <col min="9807" max="9807" width="4.28515625" style="4" customWidth="1"/>
    <col min="9808" max="9808" width="3.28515625" style="4" customWidth="1"/>
    <col min="9809" max="9809" width="6.42578125" style="4" customWidth="1"/>
    <col min="9810" max="9810" width="3.5703125" style="4" customWidth="1"/>
    <col min="9811" max="9811" width="5.28515625" style="4" customWidth="1"/>
    <col min="9812" max="9812" width="3.5703125" style="4" customWidth="1"/>
    <col min="9813" max="9813" width="4" style="4" customWidth="1"/>
    <col min="9814" max="9814" width="3.5703125" style="4" customWidth="1"/>
    <col min="9815" max="9815" width="6.28515625" style="4" customWidth="1"/>
    <col min="9816" max="9816" width="3.28515625" style="4" customWidth="1"/>
    <col min="9817" max="9817" width="5.28515625" style="4" customWidth="1"/>
    <col min="9818" max="9818" width="3.140625" style="4" customWidth="1"/>
    <col min="9819" max="9820" width="3.7109375" style="4" customWidth="1"/>
    <col min="9821" max="9821" width="5.85546875" style="4" customWidth="1"/>
    <col min="9822" max="9822" width="3.7109375" style="4" customWidth="1"/>
    <col min="9823" max="9823" width="5.140625" style="4" customWidth="1"/>
    <col min="9824" max="9824" width="3.28515625" style="4" customWidth="1"/>
    <col min="9825" max="9825" width="8" style="4" customWidth="1"/>
    <col min="9826" max="10027" width="11.42578125" style="4"/>
    <col min="10028" max="10028" width="43.42578125" style="4" bestFit="1" customWidth="1"/>
    <col min="10029" max="10029" width="4.7109375" style="4" customWidth="1"/>
    <col min="10030" max="10030" width="5.42578125" style="4" customWidth="1"/>
    <col min="10031" max="10031" width="3.85546875" style="4" customWidth="1"/>
    <col min="10032" max="10032" width="4.42578125" style="4" customWidth="1"/>
    <col min="10033" max="10033" width="3.85546875" style="4" customWidth="1"/>
    <col min="10034" max="10034" width="3.7109375" style="4" customWidth="1"/>
    <col min="10035" max="10035" width="4.85546875" style="4" customWidth="1"/>
    <col min="10036" max="10036" width="3.7109375" style="4" customWidth="1"/>
    <col min="10037" max="10037" width="4.42578125" style="4" customWidth="1"/>
    <col min="10038" max="10038" width="4" style="4" customWidth="1"/>
    <col min="10039" max="10039" width="3.42578125" style="4" customWidth="1"/>
    <col min="10040" max="10040" width="4" style="4" customWidth="1"/>
    <col min="10041" max="10041" width="3" style="4" customWidth="1"/>
    <col min="10042" max="10042" width="3.42578125" style="4" customWidth="1"/>
    <col min="10043" max="10043" width="3.7109375" style="4" customWidth="1"/>
    <col min="10044" max="10044" width="3" style="4" customWidth="1"/>
    <col min="10045" max="10045" width="3.5703125" style="4" customWidth="1"/>
    <col min="10046" max="10046" width="2.5703125" style="4" customWidth="1"/>
    <col min="10047" max="10047" width="3.85546875" style="4" customWidth="1"/>
    <col min="10048" max="10048" width="2.7109375" style="4" customWidth="1"/>
    <col min="10049" max="10049" width="3.7109375" style="4" customWidth="1"/>
    <col min="10050" max="10050" width="5.28515625" style="4" customWidth="1"/>
    <col min="10051" max="10051" width="4.42578125" style="4" customWidth="1"/>
    <col min="10052" max="10052" width="3" style="4" customWidth="1"/>
    <col min="10053" max="10053" width="6" style="4" customWidth="1"/>
    <col min="10054" max="10054" width="3.28515625" style="4" customWidth="1"/>
    <col min="10055" max="10055" width="5.28515625" style="4" customWidth="1"/>
    <col min="10056" max="10056" width="3.5703125" style="4" customWidth="1"/>
    <col min="10057" max="10057" width="4" style="4" customWidth="1"/>
    <col min="10058" max="10058" width="3" style="4" customWidth="1"/>
    <col min="10059" max="10059" width="6.42578125" style="4" customWidth="1"/>
    <col min="10060" max="10060" width="3.5703125" style="4" customWidth="1"/>
    <col min="10061" max="10061" width="5.5703125" style="4" customWidth="1"/>
    <col min="10062" max="10062" width="3.28515625" style="4" customWidth="1"/>
    <col min="10063" max="10063" width="4.28515625" style="4" customWidth="1"/>
    <col min="10064" max="10064" width="3.28515625" style="4" customWidth="1"/>
    <col min="10065" max="10065" width="6.42578125" style="4" customWidth="1"/>
    <col min="10066" max="10066" width="3.5703125" style="4" customWidth="1"/>
    <col min="10067" max="10067" width="5.28515625" style="4" customWidth="1"/>
    <col min="10068" max="10068" width="3.5703125" style="4" customWidth="1"/>
    <col min="10069" max="10069" width="4" style="4" customWidth="1"/>
    <col min="10070" max="10070" width="3.5703125" style="4" customWidth="1"/>
    <col min="10071" max="10071" width="6.28515625" style="4" customWidth="1"/>
    <col min="10072" max="10072" width="3.28515625" style="4" customWidth="1"/>
    <col min="10073" max="10073" width="5.28515625" style="4" customWidth="1"/>
    <col min="10074" max="10074" width="3.140625" style="4" customWidth="1"/>
    <col min="10075" max="10076" width="3.7109375" style="4" customWidth="1"/>
    <col min="10077" max="10077" width="5.85546875" style="4" customWidth="1"/>
    <col min="10078" max="10078" width="3.7109375" style="4" customWidth="1"/>
    <col min="10079" max="10079" width="5.140625" style="4" customWidth="1"/>
    <col min="10080" max="10080" width="3.28515625" style="4" customWidth="1"/>
    <col min="10081" max="10081" width="8" style="4" customWidth="1"/>
    <col min="10082" max="10283" width="11.42578125" style="4"/>
    <col min="10284" max="10284" width="43.42578125" style="4" bestFit="1" customWidth="1"/>
    <col min="10285" max="10285" width="4.7109375" style="4" customWidth="1"/>
    <col min="10286" max="10286" width="5.42578125" style="4" customWidth="1"/>
    <col min="10287" max="10287" width="3.85546875" style="4" customWidth="1"/>
    <col min="10288" max="10288" width="4.42578125" style="4" customWidth="1"/>
    <col min="10289" max="10289" width="3.85546875" style="4" customWidth="1"/>
    <col min="10290" max="10290" width="3.7109375" style="4" customWidth="1"/>
    <col min="10291" max="10291" width="4.85546875" style="4" customWidth="1"/>
    <col min="10292" max="10292" width="3.7109375" style="4" customWidth="1"/>
    <col min="10293" max="10293" width="4.42578125" style="4" customWidth="1"/>
    <col min="10294" max="10294" width="4" style="4" customWidth="1"/>
    <col min="10295" max="10295" width="3.42578125" style="4" customWidth="1"/>
    <col min="10296" max="10296" width="4" style="4" customWidth="1"/>
    <col min="10297" max="10297" width="3" style="4" customWidth="1"/>
    <col min="10298" max="10298" width="3.42578125" style="4" customWidth="1"/>
    <col min="10299" max="10299" width="3.7109375" style="4" customWidth="1"/>
    <col min="10300" max="10300" width="3" style="4" customWidth="1"/>
    <col min="10301" max="10301" width="3.5703125" style="4" customWidth="1"/>
    <col min="10302" max="10302" width="2.5703125" style="4" customWidth="1"/>
    <col min="10303" max="10303" width="3.85546875" style="4" customWidth="1"/>
    <col min="10304" max="10304" width="2.7109375" style="4" customWidth="1"/>
    <col min="10305" max="10305" width="3.7109375" style="4" customWidth="1"/>
    <col min="10306" max="10306" width="5.28515625" style="4" customWidth="1"/>
    <col min="10307" max="10307" width="4.42578125" style="4" customWidth="1"/>
    <col min="10308" max="10308" width="3" style="4" customWidth="1"/>
    <col min="10309" max="10309" width="6" style="4" customWidth="1"/>
    <col min="10310" max="10310" width="3.28515625" style="4" customWidth="1"/>
    <col min="10311" max="10311" width="5.28515625" style="4" customWidth="1"/>
    <col min="10312" max="10312" width="3.5703125" style="4" customWidth="1"/>
    <col min="10313" max="10313" width="4" style="4" customWidth="1"/>
    <col min="10314" max="10314" width="3" style="4" customWidth="1"/>
    <col min="10315" max="10315" width="6.42578125" style="4" customWidth="1"/>
    <col min="10316" max="10316" width="3.5703125" style="4" customWidth="1"/>
    <col min="10317" max="10317" width="5.5703125" style="4" customWidth="1"/>
    <col min="10318" max="10318" width="3.28515625" style="4" customWidth="1"/>
    <col min="10319" max="10319" width="4.28515625" style="4" customWidth="1"/>
    <col min="10320" max="10320" width="3.28515625" style="4" customWidth="1"/>
    <col min="10321" max="10321" width="6.42578125" style="4" customWidth="1"/>
    <col min="10322" max="10322" width="3.5703125" style="4" customWidth="1"/>
    <col min="10323" max="10323" width="5.28515625" style="4" customWidth="1"/>
    <col min="10324" max="10324" width="3.5703125" style="4" customWidth="1"/>
    <col min="10325" max="10325" width="4" style="4" customWidth="1"/>
    <col min="10326" max="10326" width="3.5703125" style="4" customWidth="1"/>
    <col min="10327" max="10327" width="6.28515625" style="4" customWidth="1"/>
    <col min="10328" max="10328" width="3.28515625" style="4" customWidth="1"/>
    <col min="10329" max="10329" width="5.28515625" style="4" customWidth="1"/>
    <col min="10330" max="10330" width="3.140625" style="4" customWidth="1"/>
    <col min="10331" max="10332" width="3.7109375" style="4" customWidth="1"/>
    <col min="10333" max="10333" width="5.85546875" style="4" customWidth="1"/>
    <col min="10334" max="10334" width="3.7109375" style="4" customWidth="1"/>
    <col min="10335" max="10335" width="5.140625" style="4" customWidth="1"/>
    <col min="10336" max="10336" width="3.28515625" style="4" customWidth="1"/>
    <col min="10337" max="10337" width="8" style="4" customWidth="1"/>
    <col min="10338" max="10539" width="11.42578125" style="4"/>
    <col min="10540" max="10540" width="43.42578125" style="4" bestFit="1" customWidth="1"/>
    <col min="10541" max="10541" width="4.7109375" style="4" customWidth="1"/>
    <col min="10542" max="10542" width="5.42578125" style="4" customWidth="1"/>
    <col min="10543" max="10543" width="3.85546875" style="4" customWidth="1"/>
    <col min="10544" max="10544" width="4.42578125" style="4" customWidth="1"/>
    <col min="10545" max="10545" width="3.85546875" style="4" customWidth="1"/>
    <col min="10546" max="10546" width="3.7109375" style="4" customWidth="1"/>
    <col min="10547" max="10547" width="4.85546875" style="4" customWidth="1"/>
    <col min="10548" max="10548" width="3.7109375" style="4" customWidth="1"/>
    <col min="10549" max="10549" width="4.42578125" style="4" customWidth="1"/>
    <col min="10550" max="10550" width="4" style="4" customWidth="1"/>
    <col min="10551" max="10551" width="3.42578125" style="4" customWidth="1"/>
    <col min="10552" max="10552" width="4" style="4" customWidth="1"/>
    <col min="10553" max="10553" width="3" style="4" customWidth="1"/>
    <col min="10554" max="10554" width="3.42578125" style="4" customWidth="1"/>
    <col min="10555" max="10555" width="3.7109375" style="4" customWidth="1"/>
    <col min="10556" max="10556" width="3" style="4" customWidth="1"/>
    <col min="10557" max="10557" width="3.5703125" style="4" customWidth="1"/>
    <col min="10558" max="10558" width="2.5703125" style="4" customWidth="1"/>
    <col min="10559" max="10559" width="3.85546875" style="4" customWidth="1"/>
    <col min="10560" max="10560" width="2.7109375" style="4" customWidth="1"/>
    <col min="10561" max="10561" width="3.7109375" style="4" customWidth="1"/>
    <col min="10562" max="10562" width="5.28515625" style="4" customWidth="1"/>
    <col min="10563" max="10563" width="4.42578125" style="4" customWidth="1"/>
    <col min="10564" max="10564" width="3" style="4" customWidth="1"/>
    <col min="10565" max="10565" width="6" style="4" customWidth="1"/>
    <col min="10566" max="10566" width="3.28515625" style="4" customWidth="1"/>
    <col min="10567" max="10567" width="5.28515625" style="4" customWidth="1"/>
    <col min="10568" max="10568" width="3.5703125" style="4" customWidth="1"/>
    <col min="10569" max="10569" width="4" style="4" customWidth="1"/>
    <col min="10570" max="10570" width="3" style="4" customWidth="1"/>
    <col min="10571" max="10571" width="6.42578125" style="4" customWidth="1"/>
    <col min="10572" max="10572" width="3.5703125" style="4" customWidth="1"/>
    <col min="10573" max="10573" width="5.5703125" style="4" customWidth="1"/>
    <col min="10574" max="10574" width="3.28515625" style="4" customWidth="1"/>
    <col min="10575" max="10575" width="4.28515625" style="4" customWidth="1"/>
    <col min="10576" max="10576" width="3.28515625" style="4" customWidth="1"/>
    <col min="10577" max="10577" width="6.42578125" style="4" customWidth="1"/>
    <col min="10578" max="10578" width="3.5703125" style="4" customWidth="1"/>
    <col min="10579" max="10579" width="5.28515625" style="4" customWidth="1"/>
    <col min="10580" max="10580" width="3.5703125" style="4" customWidth="1"/>
    <col min="10581" max="10581" width="4" style="4" customWidth="1"/>
    <col min="10582" max="10582" width="3.5703125" style="4" customWidth="1"/>
    <col min="10583" max="10583" width="6.28515625" style="4" customWidth="1"/>
    <col min="10584" max="10584" width="3.28515625" style="4" customWidth="1"/>
    <col min="10585" max="10585" width="5.28515625" style="4" customWidth="1"/>
    <col min="10586" max="10586" width="3.140625" style="4" customWidth="1"/>
    <col min="10587" max="10588" width="3.7109375" style="4" customWidth="1"/>
    <col min="10589" max="10589" width="5.85546875" style="4" customWidth="1"/>
    <col min="10590" max="10590" width="3.7109375" style="4" customWidth="1"/>
    <col min="10591" max="10591" width="5.140625" style="4" customWidth="1"/>
    <col min="10592" max="10592" width="3.28515625" style="4" customWidth="1"/>
    <col min="10593" max="10593" width="8" style="4" customWidth="1"/>
    <col min="10594" max="10795" width="11.42578125" style="4"/>
    <col min="10796" max="10796" width="43.42578125" style="4" bestFit="1" customWidth="1"/>
    <col min="10797" max="10797" width="4.7109375" style="4" customWidth="1"/>
    <col min="10798" max="10798" width="5.42578125" style="4" customWidth="1"/>
    <col min="10799" max="10799" width="3.85546875" style="4" customWidth="1"/>
    <col min="10800" max="10800" width="4.42578125" style="4" customWidth="1"/>
    <col min="10801" max="10801" width="3.85546875" style="4" customWidth="1"/>
    <col min="10802" max="10802" width="3.7109375" style="4" customWidth="1"/>
    <col min="10803" max="10803" width="4.85546875" style="4" customWidth="1"/>
    <col min="10804" max="10804" width="3.7109375" style="4" customWidth="1"/>
    <col min="10805" max="10805" width="4.42578125" style="4" customWidth="1"/>
    <col min="10806" max="10806" width="4" style="4" customWidth="1"/>
    <col min="10807" max="10807" width="3.42578125" style="4" customWidth="1"/>
    <col min="10808" max="10808" width="4" style="4" customWidth="1"/>
    <col min="10809" max="10809" width="3" style="4" customWidth="1"/>
    <col min="10810" max="10810" width="3.42578125" style="4" customWidth="1"/>
    <col min="10811" max="10811" width="3.7109375" style="4" customWidth="1"/>
    <col min="10812" max="10812" width="3" style="4" customWidth="1"/>
    <col min="10813" max="10813" width="3.5703125" style="4" customWidth="1"/>
    <col min="10814" max="10814" width="2.5703125" style="4" customWidth="1"/>
    <col min="10815" max="10815" width="3.85546875" style="4" customWidth="1"/>
    <col min="10816" max="10816" width="2.7109375" style="4" customWidth="1"/>
    <col min="10817" max="10817" width="3.7109375" style="4" customWidth="1"/>
    <col min="10818" max="10818" width="5.28515625" style="4" customWidth="1"/>
    <col min="10819" max="10819" width="4.42578125" style="4" customWidth="1"/>
    <col min="10820" max="10820" width="3" style="4" customWidth="1"/>
    <col min="10821" max="10821" width="6" style="4" customWidth="1"/>
    <col min="10822" max="10822" width="3.28515625" style="4" customWidth="1"/>
    <col min="10823" max="10823" width="5.28515625" style="4" customWidth="1"/>
    <col min="10824" max="10824" width="3.5703125" style="4" customWidth="1"/>
    <col min="10825" max="10825" width="4" style="4" customWidth="1"/>
    <col min="10826" max="10826" width="3" style="4" customWidth="1"/>
    <col min="10827" max="10827" width="6.42578125" style="4" customWidth="1"/>
    <col min="10828" max="10828" width="3.5703125" style="4" customWidth="1"/>
    <col min="10829" max="10829" width="5.5703125" style="4" customWidth="1"/>
    <col min="10830" max="10830" width="3.28515625" style="4" customWidth="1"/>
    <col min="10831" max="10831" width="4.28515625" style="4" customWidth="1"/>
    <col min="10832" max="10832" width="3.28515625" style="4" customWidth="1"/>
    <col min="10833" max="10833" width="6.42578125" style="4" customWidth="1"/>
    <col min="10834" max="10834" width="3.5703125" style="4" customWidth="1"/>
    <col min="10835" max="10835" width="5.28515625" style="4" customWidth="1"/>
    <col min="10836" max="10836" width="3.5703125" style="4" customWidth="1"/>
    <col min="10837" max="10837" width="4" style="4" customWidth="1"/>
    <col min="10838" max="10838" width="3.5703125" style="4" customWidth="1"/>
    <col min="10839" max="10839" width="6.28515625" style="4" customWidth="1"/>
    <col min="10840" max="10840" width="3.28515625" style="4" customWidth="1"/>
    <col min="10841" max="10841" width="5.28515625" style="4" customWidth="1"/>
    <col min="10842" max="10842" width="3.140625" style="4" customWidth="1"/>
    <col min="10843" max="10844" width="3.7109375" style="4" customWidth="1"/>
    <col min="10845" max="10845" width="5.85546875" style="4" customWidth="1"/>
    <col min="10846" max="10846" width="3.7109375" style="4" customWidth="1"/>
    <col min="10847" max="10847" width="5.140625" style="4" customWidth="1"/>
    <col min="10848" max="10848" width="3.28515625" style="4" customWidth="1"/>
    <col min="10849" max="10849" width="8" style="4" customWidth="1"/>
    <col min="10850" max="11051" width="11.42578125" style="4"/>
    <col min="11052" max="11052" width="43.42578125" style="4" bestFit="1" customWidth="1"/>
    <col min="11053" max="11053" width="4.7109375" style="4" customWidth="1"/>
    <col min="11054" max="11054" width="5.42578125" style="4" customWidth="1"/>
    <col min="11055" max="11055" width="3.85546875" style="4" customWidth="1"/>
    <col min="11056" max="11056" width="4.42578125" style="4" customWidth="1"/>
    <col min="11057" max="11057" width="3.85546875" style="4" customWidth="1"/>
    <col min="11058" max="11058" width="3.7109375" style="4" customWidth="1"/>
    <col min="11059" max="11059" width="4.85546875" style="4" customWidth="1"/>
    <col min="11060" max="11060" width="3.7109375" style="4" customWidth="1"/>
    <col min="11061" max="11061" width="4.42578125" style="4" customWidth="1"/>
    <col min="11062" max="11062" width="4" style="4" customWidth="1"/>
    <col min="11063" max="11063" width="3.42578125" style="4" customWidth="1"/>
    <col min="11064" max="11064" width="4" style="4" customWidth="1"/>
    <col min="11065" max="11065" width="3" style="4" customWidth="1"/>
    <col min="11066" max="11066" width="3.42578125" style="4" customWidth="1"/>
    <col min="11067" max="11067" width="3.7109375" style="4" customWidth="1"/>
    <col min="11068" max="11068" width="3" style="4" customWidth="1"/>
    <col min="11069" max="11069" width="3.5703125" style="4" customWidth="1"/>
    <col min="11070" max="11070" width="2.5703125" style="4" customWidth="1"/>
    <col min="11071" max="11071" width="3.85546875" style="4" customWidth="1"/>
    <col min="11072" max="11072" width="2.7109375" style="4" customWidth="1"/>
    <col min="11073" max="11073" width="3.7109375" style="4" customWidth="1"/>
    <col min="11074" max="11074" width="5.28515625" style="4" customWidth="1"/>
    <col min="11075" max="11075" width="4.42578125" style="4" customWidth="1"/>
    <col min="11076" max="11076" width="3" style="4" customWidth="1"/>
    <col min="11077" max="11077" width="6" style="4" customWidth="1"/>
    <col min="11078" max="11078" width="3.28515625" style="4" customWidth="1"/>
    <col min="11079" max="11079" width="5.28515625" style="4" customWidth="1"/>
    <col min="11080" max="11080" width="3.5703125" style="4" customWidth="1"/>
    <col min="11081" max="11081" width="4" style="4" customWidth="1"/>
    <col min="11082" max="11082" width="3" style="4" customWidth="1"/>
    <col min="11083" max="11083" width="6.42578125" style="4" customWidth="1"/>
    <col min="11084" max="11084" width="3.5703125" style="4" customWidth="1"/>
    <col min="11085" max="11085" width="5.5703125" style="4" customWidth="1"/>
    <col min="11086" max="11086" width="3.28515625" style="4" customWidth="1"/>
    <col min="11087" max="11087" width="4.28515625" style="4" customWidth="1"/>
    <col min="11088" max="11088" width="3.28515625" style="4" customWidth="1"/>
    <col min="11089" max="11089" width="6.42578125" style="4" customWidth="1"/>
    <col min="11090" max="11090" width="3.5703125" style="4" customWidth="1"/>
    <col min="11091" max="11091" width="5.28515625" style="4" customWidth="1"/>
    <col min="11092" max="11092" width="3.5703125" style="4" customWidth="1"/>
    <col min="11093" max="11093" width="4" style="4" customWidth="1"/>
    <col min="11094" max="11094" width="3.5703125" style="4" customWidth="1"/>
    <col min="11095" max="11095" width="6.28515625" style="4" customWidth="1"/>
    <col min="11096" max="11096" width="3.28515625" style="4" customWidth="1"/>
    <col min="11097" max="11097" width="5.28515625" style="4" customWidth="1"/>
    <col min="11098" max="11098" width="3.140625" style="4" customWidth="1"/>
    <col min="11099" max="11100" width="3.7109375" style="4" customWidth="1"/>
    <col min="11101" max="11101" width="5.85546875" style="4" customWidth="1"/>
    <col min="11102" max="11102" width="3.7109375" style="4" customWidth="1"/>
    <col min="11103" max="11103" width="5.140625" style="4" customWidth="1"/>
    <col min="11104" max="11104" width="3.28515625" style="4" customWidth="1"/>
    <col min="11105" max="11105" width="8" style="4" customWidth="1"/>
    <col min="11106" max="11307" width="11.42578125" style="4"/>
    <col min="11308" max="11308" width="43.42578125" style="4" bestFit="1" customWidth="1"/>
    <col min="11309" max="11309" width="4.7109375" style="4" customWidth="1"/>
    <col min="11310" max="11310" width="5.42578125" style="4" customWidth="1"/>
    <col min="11311" max="11311" width="3.85546875" style="4" customWidth="1"/>
    <col min="11312" max="11312" width="4.42578125" style="4" customWidth="1"/>
    <col min="11313" max="11313" width="3.85546875" style="4" customWidth="1"/>
    <col min="11314" max="11314" width="3.7109375" style="4" customWidth="1"/>
    <col min="11315" max="11315" width="4.85546875" style="4" customWidth="1"/>
    <col min="11316" max="11316" width="3.7109375" style="4" customWidth="1"/>
    <col min="11317" max="11317" width="4.42578125" style="4" customWidth="1"/>
    <col min="11318" max="11318" width="4" style="4" customWidth="1"/>
    <col min="11319" max="11319" width="3.42578125" style="4" customWidth="1"/>
    <col min="11320" max="11320" width="4" style="4" customWidth="1"/>
    <col min="11321" max="11321" width="3" style="4" customWidth="1"/>
    <col min="11322" max="11322" width="3.42578125" style="4" customWidth="1"/>
    <col min="11323" max="11323" width="3.7109375" style="4" customWidth="1"/>
    <col min="11324" max="11324" width="3" style="4" customWidth="1"/>
    <col min="11325" max="11325" width="3.5703125" style="4" customWidth="1"/>
    <col min="11326" max="11326" width="2.5703125" style="4" customWidth="1"/>
    <col min="11327" max="11327" width="3.85546875" style="4" customWidth="1"/>
    <col min="11328" max="11328" width="2.7109375" style="4" customWidth="1"/>
    <col min="11329" max="11329" width="3.7109375" style="4" customWidth="1"/>
    <col min="11330" max="11330" width="5.28515625" style="4" customWidth="1"/>
    <col min="11331" max="11331" width="4.42578125" style="4" customWidth="1"/>
    <col min="11332" max="11332" width="3" style="4" customWidth="1"/>
    <col min="11333" max="11333" width="6" style="4" customWidth="1"/>
    <col min="11334" max="11334" width="3.28515625" style="4" customWidth="1"/>
    <col min="11335" max="11335" width="5.28515625" style="4" customWidth="1"/>
    <col min="11336" max="11336" width="3.5703125" style="4" customWidth="1"/>
    <col min="11337" max="11337" width="4" style="4" customWidth="1"/>
    <col min="11338" max="11338" width="3" style="4" customWidth="1"/>
    <col min="11339" max="11339" width="6.42578125" style="4" customWidth="1"/>
    <col min="11340" max="11340" width="3.5703125" style="4" customWidth="1"/>
    <col min="11341" max="11341" width="5.5703125" style="4" customWidth="1"/>
    <col min="11342" max="11342" width="3.28515625" style="4" customWidth="1"/>
    <col min="11343" max="11343" width="4.28515625" style="4" customWidth="1"/>
    <col min="11344" max="11344" width="3.28515625" style="4" customWidth="1"/>
    <col min="11345" max="11345" width="6.42578125" style="4" customWidth="1"/>
    <col min="11346" max="11346" width="3.5703125" style="4" customWidth="1"/>
    <col min="11347" max="11347" width="5.28515625" style="4" customWidth="1"/>
    <col min="11348" max="11348" width="3.5703125" style="4" customWidth="1"/>
    <col min="11349" max="11349" width="4" style="4" customWidth="1"/>
    <col min="11350" max="11350" width="3.5703125" style="4" customWidth="1"/>
    <col min="11351" max="11351" width="6.28515625" style="4" customWidth="1"/>
    <col min="11352" max="11352" width="3.28515625" style="4" customWidth="1"/>
    <col min="11353" max="11353" width="5.28515625" style="4" customWidth="1"/>
    <col min="11354" max="11354" width="3.140625" style="4" customWidth="1"/>
    <col min="11355" max="11356" width="3.7109375" style="4" customWidth="1"/>
    <col min="11357" max="11357" width="5.85546875" style="4" customWidth="1"/>
    <col min="11358" max="11358" width="3.7109375" style="4" customWidth="1"/>
    <col min="11359" max="11359" width="5.140625" style="4" customWidth="1"/>
    <col min="11360" max="11360" width="3.28515625" style="4" customWidth="1"/>
    <col min="11361" max="11361" width="8" style="4" customWidth="1"/>
    <col min="11362" max="11563" width="11.42578125" style="4"/>
    <col min="11564" max="11564" width="43.42578125" style="4" bestFit="1" customWidth="1"/>
    <col min="11565" max="11565" width="4.7109375" style="4" customWidth="1"/>
    <col min="11566" max="11566" width="5.42578125" style="4" customWidth="1"/>
    <col min="11567" max="11567" width="3.85546875" style="4" customWidth="1"/>
    <col min="11568" max="11568" width="4.42578125" style="4" customWidth="1"/>
    <col min="11569" max="11569" width="3.85546875" style="4" customWidth="1"/>
    <col min="11570" max="11570" width="3.7109375" style="4" customWidth="1"/>
    <col min="11571" max="11571" width="4.85546875" style="4" customWidth="1"/>
    <col min="11572" max="11572" width="3.7109375" style="4" customWidth="1"/>
    <col min="11573" max="11573" width="4.42578125" style="4" customWidth="1"/>
    <col min="11574" max="11574" width="4" style="4" customWidth="1"/>
    <col min="11575" max="11575" width="3.42578125" style="4" customWidth="1"/>
    <col min="11576" max="11576" width="4" style="4" customWidth="1"/>
    <col min="11577" max="11577" width="3" style="4" customWidth="1"/>
    <col min="11578" max="11578" width="3.42578125" style="4" customWidth="1"/>
    <col min="11579" max="11579" width="3.7109375" style="4" customWidth="1"/>
    <col min="11580" max="11580" width="3" style="4" customWidth="1"/>
    <col min="11581" max="11581" width="3.5703125" style="4" customWidth="1"/>
    <col min="11582" max="11582" width="2.5703125" style="4" customWidth="1"/>
    <col min="11583" max="11583" width="3.85546875" style="4" customWidth="1"/>
    <col min="11584" max="11584" width="2.7109375" style="4" customWidth="1"/>
    <col min="11585" max="11585" width="3.7109375" style="4" customWidth="1"/>
    <col min="11586" max="11586" width="5.28515625" style="4" customWidth="1"/>
    <col min="11587" max="11587" width="4.42578125" style="4" customWidth="1"/>
    <col min="11588" max="11588" width="3" style="4" customWidth="1"/>
    <col min="11589" max="11589" width="6" style="4" customWidth="1"/>
    <col min="11590" max="11590" width="3.28515625" style="4" customWidth="1"/>
    <col min="11591" max="11591" width="5.28515625" style="4" customWidth="1"/>
    <col min="11592" max="11592" width="3.5703125" style="4" customWidth="1"/>
    <col min="11593" max="11593" width="4" style="4" customWidth="1"/>
    <col min="11594" max="11594" width="3" style="4" customWidth="1"/>
    <col min="11595" max="11595" width="6.42578125" style="4" customWidth="1"/>
    <col min="11596" max="11596" width="3.5703125" style="4" customWidth="1"/>
    <col min="11597" max="11597" width="5.5703125" style="4" customWidth="1"/>
    <col min="11598" max="11598" width="3.28515625" style="4" customWidth="1"/>
    <col min="11599" max="11599" width="4.28515625" style="4" customWidth="1"/>
    <col min="11600" max="11600" width="3.28515625" style="4" customWidth="1"/>
    <col min="11601" max="11601" width="6.42578125" style="4" customWidth="1"/>
    <col min="11602" max="11602" width="3.5703125" style="4" customWidth="1"/>
    <col min="11603" max="11603" width="5.28515625" style="4" customWidth="1"/>
    <col min="11604" max="11604" width="3.5703125" style="4" customWidth="1"/>
    <col min="11605" max="11605" width="4" style="4" customWidth="1"/>
    <col min="11606" max="11606" width="3.5703125" style="4" customWidth="1"/>
    <col min="11607" max="11607" width="6.28515625" style="4" customWidth="1"/>
    <col min="11608" max="11608" width="3.28515625" style="4" customWidth="1"/>
    <col min="11609" max="11609" width="5.28515625" style="4" customWidth="1"/>
    <col min="11610" max="11610" width="3.140625" style="4" customWidth="1"/>
    <col min="11611" max="11612" width="3.7109375" style="4" customWidth="1"/>
    <col min="11613" max="11613" width="5.85546875" style="4" customWidth="1"/>
    <col min="11614" max="11614" width="3.7109375" style="4" customWidth="1"/>
    <col min="11615" max="11615" width="5.140625" style="4" customWidth="1"/>
    <col min="11616" max="11616" width="3.28515625" style="4" customWidth="1"/>
    <col min="11617" max="11617" width="8" style="4" customWidth="1"/>
    <col min="11618" max="11819" width="11.42578125" style="4"/>
    <col min="11820" max="11820" width="43.42578125" style="4" bestFit="1" customWidth="1"/>
    <col min="11821" max="11821" width="4.7109375" style="4" customWidth="1"/>
    <col min="11822" max="11822" width="5.42578125" style="4" customWidth="1"/>
    <col min="11823" max="11823" width="3.85546875" style="4" customWidth="1"/>
    <col min="11824" max="11824" width="4.42578125" style="4" customWidth="1"/>
    <col min="11825" max="11825" width="3.85546875" style="4" customWidth="1"/>
    <col min="11826" max="11826" width="3.7109375" style="4" customWidth="1"/>
    <col min="11827" max="11827" width="4.85546875" style="4" customWidth="1"/>
    <col min="11828" max="11828" width="3.7109375" style="4" customWidth="1"/>
    <col min="11829" max="11829" width="4.42578125" style="4" customWidth="1"/>
    <col min="11830" max="11830" width="4" style="4" customWidth="1"/>
    <col min="11831" max="11831" width="3.42578125" style="4" customWidth="1"/>
    <col min="11832" max="11832" width="4" style="4" customWidth="1"/>
    <col min="11833" max="11833" width="3" style="4" customWidth="1"/>
    <col min="11834" max="11834" width="3.42578125" style="4" customWidth="1"/>
    <col min="11835" max="11835" width="3.7109375" style="4" customWidth="1"/>
    <col min="11836" max="11836" width="3" style="4" customWidth="1"/>
    <col min="11837" max="11837" width="3.5703125" style="4" customWidth="1"/>
    <col min="11838" max="11838" width="2.5703125" style="4" customWidth="1"/>
    <col min="11839" max="11839" width="3.85546875" style="4" customWidth="1"/>
    <col min="11840" max="11840" width="2.7109375" style="4" customWidth="1"/>
    <col min="11841" max="11841" width="3.7109375" style="4" customWidth="1"/>
    <col min="11842" max="11842" width="5.28515625" style="4" customWidth="1"/>
    <col min="11843" max="11843" width="4.42578125" style="4" customWidth="1"/>
    <col min="11844" max="11844" width="3" style="4" customWidth="1"/>
    <col min="11845" max="11845" width="6" style="4" customWidth="1"/>
    <col min="11846" max="11846" width="3.28515625" style="4" customWidth="1"/>
    <col min="11847" max="11847" width="5.28515625" style="4" customWidth="1"/>
    <col min="11848" max="11848" width="3.5703125" style="4" customWidth="1"/>
    <col min="11849" max="11849" width="4" style="4" customWidth="1"/>
    <col min="11850" max="11850" width="3" style="4" customWidth="1"/>
    <col min="11851" max="11851" width="6.42578125" style="4" customWidth="1"/>
    <col min="11852" max="11852" width="3.5703125" style="4" customWidth="1"/>
    <col min="11853" max="11853" width="5.5703125" style="4" customWidth="1"/>
    <col min="11854" max="11854" width="3.28515625" style="4" customWidth="1"/>
    <col min="11855" max="11855" width="4.28515625" style="4" customWidth="1"/>
    <col min="11856" max="11856" width="3.28515625" style="4" customWidth="1"/>
    <col min="11857" max="11857" width="6.42578125" style="4" customWidth="1"/>
    <col min="11858" max="11858" width="3.5703125" style="4" customWidth="1"/>
    <col min="11859" max="11859" width="5.28515625" style="4" customWidth="1"/>
    <col min="11860" max="11860" width="3.5703125" style="4" customWidth="1"/>
    <col min="11861" max="11861" width="4" style="4" customWidth="1"/>
    <col min="11862" max="11862" width="3.5703125" style="4" customWidth="1"/>
    <col min="11863" max="11863" width="6.28515625" style="4" customWidth="1"/>
    <col min="11864" max="11864" width="3.28515625" style="4" customWidth="1"/>
    <col min="11865" max="11865" width="5.28515625" style="4" customWidth="1"/>
    <col min="11866" max="11866" width="3.140625" style="4" customWidth="1"/>
    <col min="11867" max="11868" width="3.7109375" style="4" customWidth="1"/>
    <col min="11869" max="11869" width="5.85546875" style="4" customWidth="1"/>
    <col min="11870" max="11870" width="3.7109375" style="4" customWidth="1"/>
    <col min="11871" max="11871" width="5.140625" style="4" customWidth="1"/>
    <col min="11872" max="11872" width="3.28515625" style="4" customWidth="1"/>
    <col min="11873" max="11873" width="8" style="4" customWidth="1"/>
    <col min="11874" max="12075" width="11.42578125" style="4"/>
    <col min="12076" max="12076" width="43.42578125" style="4" bestFit="1" customWidth="1"/>
    <col min="12077" max="12077" width="4.7109375" style="4" customWidth="1"/>
    <col min="12078" max="12078" width="5.42578125" style="4" customWidth="1"/>
    <col min="12079" max="12079" width="3.85546875" style="4" customWidth="1"/>
    <col min="12080" max="12080" width="4.42578125" style="4" customWidth="1"/>
    <col min="12081" max="12081" width="3.85546875" style="4" customWidth="1"/>
    <col min="12082" max="12082" width="3.7109375" style="4" customWidth="1"/>
    <col min="12083" max="12083" width="4.85546875" style="4" customWidth="1"/>
    <col min="12084" max="12084" width="3.7109375" style="4" customWidth="1"/>
    <col min="12085" max="12085" width="4.42578125" style="4" customWidth="1"/>
    <col min="12086" max="12086" width="4" style="4" customWidth="1"/>
    <col min="12087" max="12087" width="3.42578125" style="4" customWidth="1"/>
    <col min="12088" max="12088" width="4" style="4" customWidth="1"/>
    <col min="12089" max="12089" width="3" style="4" customWidth="1"/>
    <col min="12090" max="12090" width="3.42578125" style="4" customWidth="1"/>
    <col min="12091" max="12091" width="3.7109375" style="4" customWidth="1"/>
    <col min="12092" max="12092" width="3" style="4" customWidth="1"/>
    <col min="12093" max="12093" width="3.5703125" style="4" customWidth="1"/>
    <col min="12094" max="12094" width="2.5703125" style="4" customWidth="1"/>
    <col min="12095" max="12095" width="3.85546875" style="4" customWidth="1"/>
    <col min="12096" max="12096" width="2.7109375" style="4" customWidth="1"/>
    <col min="12097" max="12097" width="3.7109375" style="4" customWidth="1"/>
    <col min="12098" max="12098" width="5.28515625" style="4" customWidth="1"/>
    <col min="12099" max="12099" width="4.42578125" style="4" customWidth="1"/>
    <col min="12100" max="12100" width="3" style="4" customWidth="1"/>
    <col min="12101" max="12101" width="6" style="4" customWidth="1"/>
    <col min="12102" max="12102" width="3.28515625" style="4" customWidth="1"/>
    <col min="12103" max="12103" width="5.28515625" style="4" customWidth="1"/>
    <col min="12104" max="12104" width="3.5703125" style="4" customWidth="1"/>
    <col min="12105" max="12105" width="4" style="4" customWidth="1"/>
    <col min="12106" max="12106" width="3" style="4" customWidth="1"/>
    <col min="12107" max="12107" width="6.42578125" style="4" customWidth="1"/>
    <col min="12108" max="12108" width="3.5703125" style="4" customWidth="1"/>
    <col min="12109" max="12109" width="5.5703125" style="4" customWidth="1"/>
    <col min="12110" max="12110" width="3.28515625" style="4" customWidth="1"/>
    <col min="12111" max="12111" width="4.28515625" style="4" customWidth="1"/>
    <col min="12112" max="12112" width="3.28515625" style="4" customWidth="1"/>
    <col min="12113" max="12113" width="6.42578125" style="4" customWidth="1"/>
    <col min="12114" max="12114" width="3.5703125" style="4" customWidth="1"/>
    <col min="12115" max="12115" width="5.28515625" style="4" customWidth="1"/>
    <col min="12116" max="12116" width="3.5703125" style="4" customWidth="1"/>
    <col min="12117" max="12117" width="4" style="4" customWidth="1"/>
    <col min="12118" max="12118" width="3.5703125" style="4" customWidth="1"/>
    <col min="12119" max="12119" width="6.28515625" style="4" customWidth="1"/>
    <col min="12120" max="12120" width="3.28515625" style="4" customWidth="1"/>
    <col min="12121" max="12121" width="5.28515625" style="4" customWidth="1"/>
    <col min="12122" max="12122" width="3.140625" style="4" customWidth="1"/>
    <col min="12123" max="12124" width="3.7109375" style="4" customWidth="1"/>
    <col min="12125" max="12125" width="5.85546875" style="4" customWidth="1"/>
    <col min="12126" max="12126" width="3.7109375" style="4" customWidth="1"/>
    <col min="12127" max="12127" width="5.140625" style="4" customWidth="1"/>
    <col min="12128" max="12128" width="3.28515625" style="4" customWidth="1"/>
    <col min="12129" max="12129" width="8" style="4" customWidth="1"/>
    <col min="12130" max="12331" width="11.42578125" style="4"/>
    <col min="12332" max="12332" width="43.42578125" style="4" bestFit="1" customWidth="1"/>
    <col min="12333" max="12333" width="4.7109375" style="4" customWidth="1"/>
    <col min="12334" max="12334" width="5.42578125" style="4" customWidth="1"/>
    <col min="12335" max="12335" width="3.85546875" style="4" customWidth="1"/>
    <col min="12336" max="12336" width="4.42578125" style="4" customWidth="1"/>
    <col min="12337" max="12337" width="3.85546875" style="4" customWidth="1"/>
    <col min="12338" max="12338" width="3.7109375" style="4" customWidth="1"/>
    <col min="12339" max="12339" width="4.85546875" style="4" customWidth="1"/>
    <col min="12340" max="12340" width="3.7109375" style="4" customWidth="1"/>
    <col min="12341" max="12341" width="4.42578125" style="4" customWidth="1"/>
    <col min="12342" max="12342" width="4" style="4" customWidth="1"/>
    <col min="12343" max="12343" width="3.42578125" style="4" customWidth="1"/>
    <col min="12344" max="12344" width="4" style="4" customWidth="1"/>
    <col min="12345" max="12345" width="3" style="4" customWidth="1"/>
    <col min="12346" max="12346" width="3.42578125" style="4" customWidth="1"/>
    <col min="12347" max="12347" width="3.7109375" style="4" customWidth="1"/>
    <col min="12348" max="12348" width="3" style="4" customWidth="1"/>
    <col min="12349" max="12349" width="3.5703125" style="4" customWidth="1"/>
    <col min="12350" max="12350" width="2.5703125" style="4" customWidth="1"/>
    <col min="12351" max="12351" width="3.85546875" style="4" customWidth="1"/>
    <col min="12352" max="12352" width="2.7109375" style="4" customWidth="1"/>
    <col min="12353" max="12353" width="3.7109375" style="4" customWidth="1"/>
    <col min="12354" max="12354" width="5.28515625" style="4" customWidth="1"/>
    <col min="12355" max="12355" width="4.42578125" style="4" customWidth="1"/>
    <col min="12356" max="12356" width="3" style="4" customWidth="1"/>
    <col min="12357" max="12357" width="6" style="4" customWidth="1"/>
    <col min="12358" max="12358" width="3.28515625" style="4" customWidth="1"/>
    <col min="12359" max="12359" width="5.28515625" style="4" customWidth="1"/>
    <col min="12360" max="12360" width="3.5703125" style="4" customWidth="1"/>
    <col min="12361" max="12361" width="4" style="4" customWidth="1"/>
    <col min="12362" max="12362" width="3" style="4" customWidth="1"/>
    <col min="12363" max="12363" width="6.42578125" style="4" customWidth="1"/>
    <col min="12364" max="12364" width="3.5703125" style="4" customWidth="1"/>
    <col min="12365" max="12365" width="5.5703125" style="4" customWidth="1"/>
    <col min="12366" max="12366" width="3.28515625" style="4" customWidth="1"/>
    <col min="12367" max="12367" width="4.28515625" style="4" customWidth="1"/>
    <col min="12368" max="12368" width="3.28515625" style="4" customWidth="1"/>
    <col min="12369" max="12369" width="6.42578125" style="4" customWidth="1"/>
    <col min="12370" max="12370" width="3.5703125" style="4" customWidth="1"/>
    <col min="12371" max="12371" width="5.28515625" style="4" customWidth="1"/>
    <col min="12372" max="12372" width="3.5703125" style="4" customWidth="1"/>
    <col min="12373" max="12373" width="4" style="4" customWidth="1"/>
    <col min="12374" max="12374" width="3.5703125" style="4" customWidth="1"/>
    <col min="12375" max="12375" width="6.28515625" style="4" customWidth="1"/>
    <col min="12376" max="12376" width="3.28515625" style="4" customWidth="1"/>
    <col min="12377" max="12377" width="5.28515625" style="4" customWidth="1"/>
    <col min="12378" max="12378" width="3.140625" style="4" customWidth="1"/>
    <col min="12379" max="12380" width="3.7109375" style="4" customWidth="1"/>
    <col min="12381" max="12381" width="5.85546875" style="4" customWidth="1"/>
    <col min="12382" max="12382" width="3.7109375" style="4" customWidth="1"/>
    <col min="12383" max="12383" width="5.140625" style="4" customWidth="1"/>
    <col min="12384" max="12384" width="3.28515625" style="4" customWidth="1"/>
    <col min="12385" max="12385" width="8" style="4" customWidth="1"/>
    <col min="12386" max="12587" width="11.42578125" style="4"/>
    <col min="12588" max="12588" width="43.42578125" style="4" bestFit="1" customWidth="1"/>
    <col min="12589" max="12589" width="4.7109375" style="4" customWidth="1"/>
    <col min="12590" max="12590" width="5.42578125" style="4" customWidth="1"/>
    <col min="12591" max="12591" width="3.85546875" style="4" customWidth="1"/>
    <col min="12592" max="12592" width="4.42578125" style="4" customWidth="1"/>
    <col min="12593" max="12593" width="3.85546875" style="4" customWidth="1"/>
    <col min="12594" max="12594" width="3.7109375" style="4" customWidth="1"/>
    <col min="12595" max="12595" width="4.85546875" style="4" customWidth="1"/>
    <col min="12596" max="12596" width="3.7109375" style="4" customWidth="1"/>
    <col min="12597" max="12597" width="4.42578125" style="4" customWidth="1"/>
    <col min="12598" max="12598" width="4" style="4" customWidth="1"/>
    <col min="12599" max="12599" width="3.42578125" style="4" customWidth="1"/>
    <col min="12600" max="12600" width="4" style="4" customWidth="1"/>
    <col min="12601" max="12601" width="3" style="4" customWidth="1"/>
    <col min="12602" max="12602" width="3.42578125" style="4" customWidth="1"/>
    <col min="12603" max="12603" width="3.7109375" style="4" customWidth="1"/>
    <col min="12604" max="12604" width="3" style="4" customWidth="1"/>
    <col min="12605" max="12605" width="3.5703125" style="4" customWidth="1"/>
    <col min="12606" max="12606" width="2.5703125" style="4" customWidth="1"/>
    <col min="12607" max="12607" width="3.85546875" style="4" customWidth="1"/>
    <col min="12608" max="12608" width="2.7109375" style="4" customWidth="1"/>
    <col min="12609" max="12609" width="3.7109375" style="4" customWidth="1"/>
    <col min="12610" max="12610" width="5.28515625" style="4" customWidth="1"/>
    <col min="12611" max="12611" width="4.42578125" style="4" customWidth="1"/>
    <col min="12612" max="12612" width="3" style="4" customWidth="1"/>
    <col min="12613" max="12613" width="6" style="4" customWidth="1"/>
    <col min="12614" max="12614" width="3.28515625" style="4" customWidth="1"/>
    <col min="12615" max="12615" width="5.28515625" style="4" customWidth="1"/>
    <col min="12616" max="12616" width="3.5703125" style="4" customWidth="1"/>
    <col min="12617" max="12617" width="4" style="4" customWidth="1"/>
    <col min="12618" max="12618" width="3" style="4" customWidth="1"/>
    <col min="12619" max="12619" width="6.42578125" style="4" customWidth="1"/>
    <col min="12620" max="12620" width="3.5703125" style="4" customWidth="1"/>
    <col min="12621" max="12621" width="5.5703125" style="4" customWidth="1"/>
    <col min="12622" max="12622" width="3.28515625" style="4" customWidth="1"/>
    <col min="12623" max="12623" width="4.28515625" style="4" customWidth="1"/>
    <col min="12624" max="12624" width="3.28515625" style="4" customWidth="1"/>
    <col min="12625" max="12625" width="6.42578125" style="4" customWidth="1"/>
    <col min="12626" max="12626" width="3.5703125" style="4" customWidth="1"/>
    <col min="12627" max="12627" width="5.28515625" style="4" customWidth="1"/>
    <col min="12628" max="12628" width="3.5703125" style="4" customWidth="1"/>
    <col min="12629" max="12629" width="4" style="4" customWidth="1"/>
    <col min="12630" max="12630" width="3.5703125" style="4" customWidth="1"/>
    <col min="12631" max="12631" width="6.28515625" style="4" customWidth="1"/>
    <col min="12632" max="12632" width="3.28515625" style="4" customWidth="1"/>
    <col min="12633" max="12633" width="5.28515625" style="4" customWidth="1"/>
    <col min="12634" max="12634" width="3.140625" style="4" customWidth="1"/>
    <col min="12635" max="12636" width="3.7109375" style="4" customWidth="1"/>
    <col min="12637" max="12637" width="5.85546875" style="4" customWidth="1"/>
    <col min="12638" max="12638" width="3.7109375" style="4" customWidth="1"/>
    <col min="12639" max="12639" width="5.140625" style="4" customWidth="1"/>
    <col min="12640" max="12640" width="3.28515625" style="4" customWidth="1"/>
    <col min="12641" max="12641" width="8" style="4" customWidth="1"/>
    <col min="12642" max="12843" width="11.42578125" style="4"/>
    <col min="12844" max="12844" width="43.42578125" style="4" bestFit="1" customWidth="1"/>
    <col min="12845" max="12845" width="4.7109375" style="4" customWidth="1"/>
    <col min="12846" max="12846" width="5.42578125" style="4" customWidth="1"/>
    <col min="12847" max="12847" width="3.85546875" style="4" customWidth="1"/>
    <col min="12848" max="12848" width="4.42578125" style="4" customWidth="1"/>
    <col min="12849" max="12849" width="3.85546875" style="4" customWidth="1"/>
    <col min="12850" max="12850" width="3.7109375" style="4" customWidth="1"/>
    <col min="12851" max="12851" width="4.85546875" style="4" customWidth="1"/>
    <col min="12852" max="12852" width="3.7109375" style="4" customWidth="1"/>
    <col min="12853" max="12853" width="4.42578125" style="4" customWidth="1"/>
    <col min="12854" max="12854" width="4" style="4" customWidth="1"/>
    <col min="12855" max="12855" width="3.42578125" style="4" customWidth="1"/>
    <col min="12856" max="12856" width="4" style="4" customWidth="1"/>
    <col min="12857" max="12857" width="3" style="4" customWidth="1"/>
    <col min="12858" max="12858" width="3.42578125" style="4" customWidth="1"/>
    <col min="12859" max="12859" width="3.7109375" style="4" customWidth="1"/>
    <col min="12860" max="12860" width="3" style="4" customWidth="1"/>
    <col min="12861" max="12861" width="3.5703125" style="4" customWidth="1"/>
    <col min="12862" max="12862" width="2.5703125" style="4" customWidth="1"/>
    <col min="12863" max="12863" width="3.85546875" style="4" customWidth="1"/>
    <col min="12864" max="12864" width="2.7109375" style="4" customWidth="1"/>
    <col min="12865" max="12865" width="3.7109375" style="4" customWidth="1"/>
    <col min="12866" max="12866" width="5.28515625" style="4" customWidth="1"/>
    <col min="12867" max="12867" width="4.42578125" style="4" customWidth="1"/>
    <col min="12868" max="12868" width="3" style="4" customWidth="1"/>
    <col min="12869" max="12869" width="6" style="4" customWidth="1"/>
    <col min="12870" max="12870" width="3.28515625" style="4" customWidth="1"/>
    <col min="12871" max="12871" width="5.28515625" style="4" customWidth="1"/>
    <col min="12872" max="12872" width="3.5703125" style="4" customWidth="1"/>
    <col min="12873" max="12873" width="4" style="4" customWidth="1"/>
    <col min="12874" max="12874" width="3" style="4" customWidth="1"/>
    <col min="12875" max="12875" width="6.42578125" style="4" customWidth="1"/>
    <col min="12876" max="12876" width="3.5703125" style="4" customWidth="1"/>
    <col min="12877" max="12877" width="5.5703125" style="4" customWidth="1"/>
    <col min="12878" max="12878" width="3.28515625" style="4" customWidth="1"/>
    <col min="12879" max="12879" width="4.28515625" style="4" customWidth="1"/>
    <col min="12880" max="12880" width="3.28515625" style="4" customWidth="1"/>
    <col min="12881" max="12881" width="6.42578125" style="4" customWidth="1"/>
    <col min="12882" max="12882" width="3.5703125" style="4" customWidth="1"/>
    <col min="12883" max="12883" width="5.28515625" style="4" customWidth="1"/>
    <col min="12884" max="12884" width="3.5703125" style="4" customWidth="1"/>
    <col min="12885" max="12885" width="4" style="4" customWidth="1"/>
    <col min="12886" max="12886" width="3.5703125" style="4" customWidth="1"/>
    <col min="12887" max="12887" width="6.28515625" style="4" customWidth="1"/>
    <col min="12888" max="12888" width="3.28515625" style="4" customWidth="1"/>
    <col min="12889" max="12889" width="5.28515625" style="4" customWidth="1"/>
    <col min="12890" max="12890" width="3.140625" style="4" customWidth="1"/>
    <col min="12891" max="12892" width="3.7109375" style="4" customWidth="1"/>
    <col min="12893" max="12893" width="5.85546875" style="4" customWidth="1"/>
    <col min="12894" max="12894" width="3.7109375" style="4" customWidth="1"/>
    <col min="12895" max="12895" width="5.140625" style="4" customWidth="1"/>
    <col min="12896" max="12896" width="3.28515625" style="4" customWidth="1"/>
    <col min="12897" max="12897" width="8" style="4" customWidth="1"/>
    <col min="12898" max="13099" width="11.42578125" style="4"/>
    <col min="13100" max="13100" width="43.42578125" style="4" bestFit="1" customWidth="1"/>
    <col min="13101" max="13101" width="4.7109375" style="4" customWidth="1"/>
    <col min="13102" max="13102" width="5.42578125" style="4" customWidth="1"/>
    <col min="13103" max="13103" width="3.85546875" style="4" customWidth="1"/>
    <col min="13104" max="13104" width="4.42578125" style="4" customWidth="1"/>
    <col min="13105" max="13105" width="3.85546875" style="4" customWidth="1"/>
    <col min="13106" max="13106" width="3.7109375" style="4" customWidth="1"/>
    <col min="13107" max="13107" width="4.85546875" style="4" customWidth="1"/>
    <col min="13108" max="13108" width="3.7109375" style="4" customWidth="1"/>
    <col min="13109" max="13109" width="4.42578125" style="4" customWidth="1"/>
    <col min="13110" max="13110" width="4" style="4" customWidth="1"/>
    <col min="13111" max="13111" width="3.42578125" style="4" customWidth="1"/>
    <col min="13112" max="13112" width="4" style="4" customWidth="1"/>
    <col min="13113" max="13113" width="3" style="4" customWidth="1"/>
    <col min="13114" max="13114" width="3.42578125" style="4" customWidth="1"/>
    <col min="13115" max="13115" width="3.7109375" style="4" customWidth="1"/>
    <col min="13116" max="13116" width="3" style="4" customWidth="1"/>
    <col min="13117" max="13117" width="3.5703125" style="4" customWidth="1"/>
    <col min="13118" max="13118" width="2.5703125" style="4" customWidth="1"/>
    <col min="13119" max="13119" width="3.85546875" style="4" customWidth="1"/>
    <col min="13120" max="13120" width="2.7109375" style="4" customWidth="1"/>
    <col min="13121" max="13121" width="3.7109375" style="4" customWidth="1"/>
    <col min="13122" max="13122" width="5.28515625" style="4" customWidth="1"/>
    <col min="13123" max="13123" width="4.42578125" style="4" customWidth="1"/>
    <col min="13124" max="13124" width="3" style="4" customWidth="1"/>
    <col min="13125" max="13125" width="6" style="4" customWidth="1"/>
    <col min="13126" max="13126" width="3.28515625" style="4" customWidth="1"/>
    <col min="13127" max="13127" width="5.28515625" style="4" customWidth="1"/>
    <col min="13128" max="13128" width="3.5703125" style="4" customWidth="1"/>
    <col min="13129" max="13129" width="4" style="4" customWidth="1"/>
    <col min="13130" max="13130" width="3" style="4" customWidth="1"/>
    <col min="13131" max="13131" width="6.42578125" style="4" customWidth="1"/>
    <col min="13132" max="13132" width="3.5703125" style="4" customWidth="1"/>
    <col min="13133" max="13133" width="5.5703125" style="4" customWidth="1"/>
    <col min="13134" max="13134" width="3.28515625" style="4" customWidth="1"/>
    <col min="13135" max="13135" width="4.28515625" style="4" customWidth="1"/>
    <col min="13136" max="13136" width="3.28515625" style="4" customWidth="1"/>
    <col min="13137" max="13137" width="6.42578125" style="4" customWidth="1"/>
    <col min="13138" max="13138" width="3.5703125" style="4" customWidth="1"/>
    <col min="13139" max="13139" width="5.28515625" style="4" customWidth="1"/>
    <col min="13140" max="13140" width="3.5703125" style="4" customWidth="1"/>
    <col min="13141" max="13141" width="4" style="4" customWidth="1"/>
    <col min="13142" max="13142" width="3.5703125" style="4" customWidth="1"/>
    <col min="13143" max="13143" width="6.28515625" style="4" customWidth="1"/>
    <col min="13144" max="13144" width="3.28515625" style="4" customWidth="1"/>
    <col min="13145" max="13145" width="5.28515625" style="4" customWidth="1"/>
    <col min="13146" max="13146" width="3.140625" style="4" customWidth="1"/>
    <col min="13147" max="13148" width="3.7109375" style="4" customWidth="1"/>
    <col min="13149" max="13149" width="5.85546875" style="4" customWidth="1"/>
    <col min="13150" max="13150" width="3.7109375" style="4" customWidth="1"/>
    <col min="13151" max="13151" width="5.140625" style="4" customWidth="1"/>
    <col min="13152" max="13152" width="3.28515625" style="4" customWidth="1"/>
    <col min="13153" max="13153" width="8" style="4" customWidth="1"/>
    <col min="13154" max="13355" width="11.42578125" style="4"/>
    <col min="13356" max="13356" width="43.42578125" style="4" bestFit="1" customWidth="1"/>
    <col min="13357" max="13357" width="4.7109375" style="4" customWidth="1"/>
    <col min="13358" max="13358" width="5.42578125" style="4" customWidth="1"/>
    <col min="13359" max="13359" width="3.85546875" style="4" customWidth="1"/>
    <col min="13360" max="13360" width="4.42578125" style="4" customWidth="1"/>
    <col min="13361" max="13361" width="3.85546875" style="4" customWidth="1"/>
    <col min="13362" max="13362" width="3.7109375" style="4" customWidth="1"/>
    <col min="13363" max="13363" width="4.85546875" style="4" customWidth="1"/>
    <col min="13364" max="13364" width="3.7109375" style="4" customWidth="1"/>
    <col min="13365" max="13365" width="4.42578125" style="4" customWidth="1"/>
    <col min="13366" max="13366" width="4" style="4" customWidth="1"/>
    <col min="13367" max="13367" width="3.42578125" style="4" customWidth="1"/>
    <col min="13368" max="13368" width="4" style="4" customWidth="1"/>
    <col min="13369" max="13369" width="3" style="4" customWidth="1"/>
    <col min="13370" max="13370" width="3.42578125" style="4" customWidth="1"/>
    <col min="13371" max="13371" width="3.7109375" style="4" customWidth="1"/>
    <col min="13372" max="13372" width="3" style="4" customWidth="1"/>
    <col min="13373" max="13373" width="3.5703125" style="4" customWidth="1"/>
    <col min="13374" max="13374" width="2.5703125" style="4" customWidth="1"/>
    <col min="13375" max="13375" width="3.85546875" style="4" customWidth="1"/>
    <col min="13376" max="13376" width="2.7109375" style="4" customWidth="1"/>
    <col min="13377" max="13377" width="3.7109375" style="4" customWidth="1"/>
    <col min="13378" max="13378" width="5.28515625" style="4" customWidth="1"/>
    <col min="13379" max="13379" width="4.42578125" style="4" customWidth="1"/>
    <col min="13380" max="13380" width="3" style="4" customWidth="1"/>
    <col min="13381" max="13381" width="6" style="4" customWidth="1"/>
    <col min="13382" max="13382" width="3.28515625" style="4" customWidth="1"/>
    <col min="13383" max="13383" width="5.28515625" style="4" customWidth="1"/>
    <col min="13384" max="13384" width="3.5703125" style="4" customWidth="1"/>
    <col min="13385" max="13385" width="4" style="4" customWidth="1"/>
    <col min="13386" max="13386" width="3" style="4" customWidth="1"/>
    <col min="13387" max="13387" width="6.42578125" style="4" customWidth="1"/>
    <col min="13388" max="13388" width="3.5703125" style="4" customWidth="1"/>
    <col min="13389" max="13389" width="5.5703125" style="4" customWidth="1"/>
    <col min="13390" max="13390" width="3.28515625" style="4" customWidth="1"/>
    <col min="13391" max="13391" width="4.28515625" style="4" customWidth="1"/>
    <col min="13392" max="13392" width="3.28515625" style="4" customWidth="1"/>
    <col min="13393" max="13393" width="6.42578125" style="4" customWidth="1"/>
    <col min="13394" max="13394" width="3.5703125" style="4" customWidth="1"/>
    <col min="13395" max="13395" width="5.28515625" style="4" customWidth="1"/>
    <col min="13396" max="13396" width="3.5703125" style="4" customWidth="1"/>
    <col min="13397" max="13397" width="4" style="4" customWidth="1"/>
    <col min="13398" max="13398" width="3.5703125" style="4" customWidth="1"/>
    <col min="13399" max="13399" width="6.28515625" style="4" customWidth="1"/>
    <col min="13400" max="13400" width="3.28515625" style="4" customWidth="1"/>
    <col min="13401" max="13401" width="5.28515625" style="4" customWidth="1"/>
    <col min="13402" max="13402" width="3.140625" style="4" customWidth="1"/>
    <col min="13403" max="13404" width="3.7109375" style="4" customWidth="1"/>
    <col min="13405" max="13405" width="5.85546875" style="4" customWidth="1"/>
    <col min="13406" max="13406" width="3.7109375" style="4" customWidth="1"/>
    <col min="13407" max="13407" width="5.140625" style="4" customWidth="1"/>
    <col min="13408" max="13408" width="3.28515625" style="4" customWidth="1"/>
    <col min="13409" max="13409" width="8" style="4" customWidth="1"/>
    <col min="13410" max="13611" width="11.42578125" style="4"/>
    <col min="13612" max="13612" width="43.42578125" style="4" bestFit="1" customWidth="1"/>
    <col min="13613" max="13613" width="4.7109375" style="4" customWidth="1"/>
    <col min="13614" max="13614" width="5.42578125" style="4" customWidth="1"/>
    <col min="13615" max="13615" width="3.85546875" style="4" customWidth="1"/>
    <col min="13616" max="13616" width="4.42578125" style="4" customWidth="1"/>
    <col min="13617" max="13617" width="3.85546875" style="4" customWidth="1"/>
    <col min="13618" max="13618" width="3.7109375" style="4" customWidth="1"/>
    <col min="13619" max="13619" width="4.85546875" style="4" customWidth="1"/>
    <col min="13620" max="13620" width="3.7109375" style="4" customWidth="1"/>
    <col min="13621" max="13621" width="4.42578125" style="4" customWidth="1"/>
    <col min="13622" max="13622" width="4" style="4" customWidth="1"/>
    <col min="13623" max="13623" width="3.42578125" style="4" customWidth="1"/>
    <col min="13624" max="13624" width="4" style="4" customWidth="1"/>
    <col min="13625" max="13625" width="3" style="4" customWidth="1"/>
    <col min="13626" max="13626" width="3.42578125" style="4" customWidth="1"/>
    <col min="13627" max="13627" width="3.7109375" style="4" customWidth="1"/>
    <col min="13628" max="13628" width="3" style="4" customWidth="1"/>
    <col min="13629" max="13629" width="3.5703125" style="4" customWidth="1"/>
    <col min="13630" max="13630" width="2.5703125" style="4" customWidth="1"/>
    <col min="13631" max="13631" width="3.85546875" style="4" customWidth="1"/>
    <col min="13632" max="13632" width="2.7109375" style="4" customWidth="1"/>
    <col min="13633" max="13633" width="3.7109375" style="4" customWidth="1"/>
    <col min="13634" max="13634" width="5.28515625" style="4" customWidth="1"/>
    <col min="13635" max="13635" width="4.42578125" style="4" customWidth="1"/>
    <col min="13636" max="13636" width="3" style="4" customWidth="1"/>
    <col min="13637" max="13637" width="6" style="4" customWidth="1"/>
    <col min="13638" max="13638" width="3.28515625" style="4" customWidth="1"/>
    <col min="13639" max="13639" width="5.28515625" style="4" customWidth="1"/>
    <col min="13640" max="13640" width="3.5703125" style="4" customWidth="1"/>
    <col min="13641" max="13641" width="4" style="4" customWidth="1"/>
    <col min="13642" max="13642" width="3" style="4" customWidth="1"/>
    <col min="13643" max="13643" width="6.42578125" style="4" customWidth="1"/>
    <col min="13644" max="13644" width="3.5703125" style="4" customWidth="1"/>
    <col min="13645" max="13645" width="5.5703125" style="4" customWidth="1"/>
    <col min="13646" max="13646" width="3.28515625" style="4" customWidth="1"/>
    <col min="13647" max="13647" width="4.28515625" style="4" customWidth="1"/>
    <col min="13648" max="13648" width="3.28515625" style="4" customWidth="1"/>
    <col min="13649" max="13649" width="6.42578125" style="4" customWidth="1"/>
    <col min="13650" max="13650" width="3.5703125" style="4" customWidth="1"/>
    <col min="13651" max="13651" width="5.28515625" style="4" customWidth="1"/>
    <col min="13652" max="13652" width="3.5703125" style="4" customWidth="1"/>
    <col min="13653" max="13653" width="4" style="4" customWidth="1"/>
    <col min="13654" max="13654" width="3.5703125" style="4" customWidth="1"/>
    <col min="13655" max="13655" width="6.28515625" style="4" customWidth="1"/>
    <col min="13656" max="13656" width="3.28515625" style="4" customWidth="1"/>
    <col min="13657" max="13657" width="5.28515625" style="4" customWidth="1"/>
    <col min="13658" max="13658" width="3.140625" style="4" customWidth="1"/>
    <col min="13659" max="13660" width="3.7109375" style="4" customWidth="1"/>
    <col min="13661" max="13661" width="5.85546875" style="4" customWidth="1"/>
    <col min="13662" max="13662" width="3.7109375" style="4" customWidth="1"/>
    <col min="13663" max="13663" width="5.140625" style="4" customWidth="1"/>
    <col min="13664" max="13664" width="3.28515625" style="4" customWidth="1"/>
    <col min="13665" max="13665" width="8" style="4" customWidth="1"/>
    <col min="13666" max="13867" width="11.42578125" style="4"/>
    <col min="13868" max="13868" width="43.42578125" style="4" bestFit="1" customWidth="1"/>
    <col min="13869" max="13869" width="4.7109375" style="4" customWidth="1"/>
    <col min="13870" max="13870" width="5.42578125" style="4" customWidth="1"/>
    <col min="13871" max="13871" width="3.85546875" style="4" customWidth="1"/>
    <col min="13872" max="13872" width="4.42578125" style="4" customWidth="1"/>
    <col min="13873" max="13873" width="3.85546875" style="4" customWidth="1"/>
    <col min="13874" max="13874" width="3.7109375" style="4" customWidth="1"/>
    <col min="13875" max="13875" width="4.85546875" style="4" customWidth="1"/>
    <col min="13876" max="13876" width="3.7109375" style="4" customWidth="1"/>
    <col min="13877" max="13877" width="4.42578125" style="4" customWidth="1"/>
    <col min="13878" max="13878" width="4" style="4" customWidth="1"/>
    <col min="13879" max="13879" width="3.42578125" style="4" customWidth="1"/>
    <col min="13880" max="13880" width="4" style="4" customWidth="1"/>
    <col min="13881" max="13881" width="3" style="4" customWidth="1"/>
    <col min="13882" max="13882" width="3.42578125" style="4" customWidth="1"/>
    <col min="13883" max="13883" width="3.7109375" style="4" customWidth="1"/>
    <col min="13884" max="13884" width="3" style="4" customWidth="1"/>
    <col min="13885" max="13885" width="3.5703125" style="4" customWidth="1"/>
    <col min="13886" max="13886" width="2.5703125" style="4" customWidth="1"/>
    <col min="13887" max="13887" width="3.85546875" style="4" customWidth="1"/>
    <col min="13888" max="13888" width="2.7109375" style="4" customWidth="1"/>
    <col min="13889" max="13889" width="3.7109375" style="4" customWidth="1"/>
    <col min="13890" max="13890" width="5.28515625" style="4" customWidth="1"/>
    <col min="13891" max="13891" width="4.42578125" style="4" customWidth="1"/>
    <col min="13892" max="13892" width="3" style="4" customWidth="1"/>
    <col min="13893" max="13893" width="6" style="4" customWidth="1"/>
    <col min="13894" max="13894" width="3.28515625" style="4" customWidth="1"/>
    <col min="13895" max="13895" width="5.28515625" style="4" customWidth="1"/>
    <col min="13896" max="13896" width="3.5703125" style="4" customWidth="1"/>
    <col min="13897" max="13897" width="4" style="4" customWidth="1"/>
    <col min="13898" max="13898" width="3" style="4" customWidth="1"/>
    <col min="13899" max="13899" width="6.42578125" style="4" customWidth="1"/>
    <col min="13900" max="13900" width="3.5703125" style="4" customWidth="1"/>
    <col min="13901" max="13901" width="5.5703125" style="4" customWidth="1"/>
    <col min="13902" max="13902" width="3.28515625" style="4" customWidth="1"/>
    <col min="13903" max="13903" width="4.28515625" style="4" customWidth="1"/>
    <col min="13904" max="13904" width="3.28515625" style="4" customWidth="1"/>
    <col min="13905" max="13905" width="6.42578125" style="4" customWidth="1"/>
    <col min="13906" max="13906" width="3.5703125" style="4" customWidth="1"/>
    <col min="13907" max="13907" width="5.28515625" style="4" customWidth="1"/>
    <col min="13908" max="13908" width="3.5703125" style="4" customWidth="1"/>
    <col min="13909" max="13909" width="4" style="4" customWidth="1"/>
    <col min="13910" max="13910" width="3.5703125" style="4" customWidth="1"/>
    <col min="13911" max="13911" width="6.28515625" style="4" customWidth="1"/>
    <col min="13912" max="13912" width="3.28515625" style="4" customWidth="1"/>
    <col min="13913" max="13913" width="5.28515625" style="4" customWidth="1"/>
    <col min="13914" max="13914" width="3.140625" style="4" customWidth="1"/>
    <col min="13915" max="13916" width="3.7109375" style="4" customWidth="1"/>
    <col min="13917" max="13917" width="5.85546875" style="4" customWidth="1"/>
    <col min="13918" max="13918" width="3.7109375" style="4" customWidth="1"/>
    <col min="13919" max="13919" width="5.140625" style="4" customWidth="1"/>
    <col min="13920" max="13920" width="3.28515625" style="4" customWidth="1"/>
    <col min="13921" max="13921" width="8" style="4" customWidth="1"/>
    <col min="13922" max="14123" width="11.42578125" style="4"/>
    <col min="14124" max="14124" width="43.42578125" style="4" bestFit="1" customWidth="1"/>
    <col min="14125" max="14125" width="4.7109375" style="4" customWidth="1"/>
    <col min="14126" max="14126" width="5.42578125" style="4" customWidth="1"/>
    <col min="14127" max="14127" width="3.85546875" style="4" customWidth="1"/>
    <col min="14128" max="14128" width="4.42578125" style="4" customWidth="1"/>
    <col min="14129" max="14129" width="3.85546875" style="4" customWidth="1"/>
    <col min="14130" max="14130" width="3.7109375" style="4" customWidth="1"/>
    <col min="14131" max="14131" width="4.85546875" style="4" customWidth="1"/>
    <col min="14132" max="14132" width="3.7109375" style="4" customWidth="1"/>
    <col min="14133" max="14133" width="4.42578125" style="4" customWidth="1"/>
    <col min="14134" max="14134" width="4" style="4" customWidth="1"/>
    <col min="14135" max="14135" width="3.42578125" style="4" customWidth="1"/>
    <col min="14136" max="14136" width="4" style="4" customWidth="1"/>
    <col min="14137" max="14137" width="3" style="4" customWidth="1"/>
    <col min="14138" max="14138" width="3.42578125" style="4" customWidth="1"/>
    <col min="14139" max="14139" width="3.7109375" style="4" customWidth="1"/>
    <col min="14140" max="14140" width="3" style="4" customWidth="1"/>
    <col min="14141" max="14141" width="3.5703125" style="4" customWidth="1"/>
    <col min="14142" max="14142" width="2.5703125" style="4" customWidth="1"/>
    <col min="14143" max="14143" width="3.85546875" style="4" customWidth="1"/>
    <col min="14144" max="14144" width="2.7109375" style="4" customWidth="1"/>
    <col min="14145" max="14145" width="3.7109375" style="4" customWidth="1"/>
    <col min="14146" max="14146" width="5.28515625" style="4" customWidth="1"/>
    <col min="14147" max="14147" width="4.42578125" style="4" customWidth="1"/>
    <col min="14148" max="14148" width="3" style="4" customWidth="1"/>
    <col min="14149" max="14149" width="6" style="4" customWidth="1"/>
    <col min="14150" max="14150" width="3.28515625" style="4" customWidth="1"/>
    <col min="14151" max="14151" width="5.28515625" style="4" customWidth="1"/>
    <col min="14152" max="14152" width="3.5703125" style="4" customWidth="1"/>
    <col min="14153" max="14153" width="4" style="4" customWidth="1"/>
    <col min="14154" max="14154" width="3" style="4" customWidth="1"/>
    <col min="14155" max="14155" width="6.42578125" style="4" customWidth="1"/>
    <col min="14156" max="14156" width="3.5703125" style="4" customWidth="1"/>
    <col min="14157" max="14157" width="5.5703125" style="4" customWidth="1"/>
    <col min="14158" max="14158" width="3.28515625" style="4" customWidth="1"/>
    <col min="14159" max="14159" width="4.28515625" style="4" customWidth="1"/>
    <col min="14160" max="14160" width="3.28515625" style="4" customWidth="1"/>
    <col min="14161" max="14161" width="6.42578125" style="4" customWidth="1"/>
    <col min="14162" max="14162" width="3.5703125" style="4" customWidth="1"/>
    <col min="14163" max="14163" width="5.28515625" style="4" customWidth="1"/>
    <col min="14164" max="14164" width="3.5703125" style="4" customWidth="1"/>
    <col min="14165" max="14165" width="4" style="4" customWidth="1"/>
    <col min="14166" max="14166" width="3.5703125" style="4" customWidth="1"/>
    <col min="14167" max="14167" width="6.28515625" style="4" customWidth="1"/>
    <col min="14168" max="14168" width="3.28515625" style="4" customWidth="1"/>
    <col min="14169" max="14169" width="5.28515625" style="4" customWidth="1"/>
    <col min="14170" max="14170" width="3.140625" style="4" customWidth="1"/>
    <col min="14171" max="14172" width="3.7109375" style="4" customWidth="1"/>
    <col min="14173" max="14173" width="5.85546875" style="4" customWidth="1"/>
    <col min="14174" max="14174" width="3.7109375" style="4" customWidth="1"/>
    <col min="14175" max="14175" width="5.140625" style="4" customWidth="1"/>
    <col min="14176" max="14176" width="3.28515625" style="4" customWidth="1"/>
    <col min="14177" max="14177" width="8" style="4" customWidth="1"/>
    <col min="14178" max="14379" width="11.42578125" style="4"/>
    <col min="14380" max="14380" width="43.42578125" style="4" bestFit="1" customWidth="1"/>
    <col min="14381" max="14381" width="4.7109375" style="4" customWidth="1"/>
    <col min="14382" max="14382" width="5.42578125" style="4" customWidth="1"/>
    <col min="14383" max="14383" width="3.85546875" style="4" customWidth="1"/>
    <col min="14384" max="14384" width="4.42578125" style="4" customWidth="1"/>
    <col min="14385" max="14385" width="3.85546875" style="4" customWidth="1"/>
    <col min="14386" max="14386" width="3.7109375" style="4" customWidth="1"/>
    <col min="14387" max="14387" width="4.85546875" style="4" customWidth="1"/>
    <col min="14388" max="14388" width="3.7109375" style="4" customWidth="1"/>
    <col min="14389" max="14389" width="4.42578125" style="4" customWidth="1"/>
    <col min="14390" max="14390" width="4" style="4" customWidth="1"/>
    <col min="14391" max="14391" width="3.42578125" style="4" customWidth="1"/>
    <col min="14392" max="14392" width="4" style="4" customWidth="1"/>
    <col min="14393" max="14393" width="3" style="4" customWidth="1"/>
    <col min="14394" max="14394" width="3.42578125" style="4" customWidth="1"/>
    <col min="14395" max="14395" width="3.7109375" style="4" customWidth="1"/>
    <col min="14396" max="14396" width="3" style="4" customWidth="1"/>
    <col min="14397" max="14397" width="3.5703125" style="4" customWidth="1"/>
    <col min="14398" max="14398" width="2.5703125" style="4" customWidth="1"/>
    <col min="14399" max="14399" width="3.85546875" style="4" customWidth="1"/>
    <col min="14400" max="14400" width="2.7109375" style="4" customWidth="1"/>
    <col min="14401" max="14401" width="3.7109375" style="4" customWidth="1"/>
    <col min="14402" max="14402" width="5.28515625" style="4" customWidth="1"/>
    <col min="14403" max="14403" width="4.42578125" style="4" customWidth="1"/>
    <col min="14404" max="14404" width="3" style="4" customWidth="1"/>
    <col min="14405" max="14405" width="6" style="4" customWidth="1"/>
    <col min="14406" max="14406" width="3.28515625" style="4" customWidth="1"/>
    <col min="14407" max="14407" width="5.28515625" style="4" customWidth="1"/>
    <col min="14408" max="14408" width="3.5703125" style="4" customWidth="1"/>
    <col min="14409" max="14409" width="4" style="4" customWidth="1"/>
    <col min="14410" max="14410" width="3" style="4" customWidth="1"/>
    <col min="14411" max="14411" width="6.42578125" style="4" customWidth="1"/>
    <col min="14412" max="14412" width="3.5703125" style="4" customWidth="1"/>
    <col min="14413" max="14413" width="5.5703125" style="4" customWidth="1"/>
    <col min="14414" max="14414" width="3.28515625" style="4" customWidth="1"/>
    <col min="14415" max="14415" width="4.28515625" style="4" customWidth="1"/>
    <col min="14416" max="14416" width="3.28515625" style="4" customWidth="1"/>
    <col min="14417" max="14417" width="6.42578125" style="4" customWidth="1"/>
    <col min="14418" max="14418" width="3.5703125" style="4" customWidth="1"/>
    <col min="14419" max="14419" width="5.28515625" style="4" customWidth="1"/>
    <col min="14420" max="14420" width="3.5703125" style="4" customWidth="1"/>
    <col min="14421" max="14421" width="4" style="4" customWidth="1"/>
    <col min="14422" max="14422" width="3.5703125" style="4" customWidth="1"/>
    <col min="14423" max="14423" width="6.28515625" style="4" customWidth="1"/>
    <col min="14424" max="14424" width="3.28515625" style="4" customWidth="1"/>
    <col min="14425" max="14425" width="5.28515625" style="4" customWidth="1"/>
    <col min="14426" max="14426" width="3.140625" style="4" customWidth="1"/>
    <col min="14427" max="14428" width="3.7109375" style="4" customWidth="1"/>
    <col min="14429" max="14429" width="5.85546875" style="4" customWidth="1"/>
    <col min="14430" max="14430" width="3.7109375" style="4" customWidth="1"/>
    <col min="14431" max="14431" width="5.140625" style="4" customWidth="1"/>
    <col min="14432" max="14432" width="3.28515625" style="4" customWidth="1"/>
    <col min="14433" max="14433" width="8" style="4" customWidth="1"/>
    <col min="14434" max="14635" width="11.42578125" style="4"/>
    <col min="14636" max="14636" width="43.42578125" style="4" bestFit="1" customWidth="1"/>
    <col min="14637" max="14637" width="4.7109375" style="4" customWidth="1"/>
    <col min="14638" max="14638" width="5.42578125" style="4" customWidth="1"/>
    <col min="14639" max="14639" width="3.85546875" style="4" customWidth="1"/>
    <col min="14640" max="14640" width="4.42578125" style="4" customWidth="1"/>
    <col min="14641" max="14641" width="3.85546875" style="4" customWidth="1"/>
    <col min="14642" max="14642" width="3.7109375" style="4" customWidth="1"/>
    <col min="14643" max="14643" width="4.85546875" style="4" customWidth="1"/>
    <col min="14644" max="14644" width="3.7109375" style="4" customWidth="1"/>
    <col min="14645" max="14645" width="4.42578125" style="4" customWidth="1"/>
    <col min="14646" max="14646" width="4" style="4" customWidth="1"/>
    <col min="14647" max="14647" width="3.42578125" style="4" customWidth="1"/>
    <col min="14648" max="14648" width="4" style="4" customWidth="1"/>
    <col min="14649" max="14649" width="3" style="4" customWidth="1"/>
    <col min="14650" max="14650" width="3.42578125" style="4" customWidth="1"/>
    <col min="14651" max="14651" width="3.7109375" style="4" customWidth="1"/>
    <col min="14652" max="14652" width="3" style="4" customWidth="1"/>
    <col min="14653" max="14653" width="3.5703125" style="4" customWidth="1"/>
    <col min="14654" max="14654" width="2.5703125" style="4" customWidth="1"/>
    <col min="14655" max="14655" width="3.85546875" style="4" customWidth="1"/>
    <col min="14656" max="14656" width="2.7109375" style="4" customWidth="1"/>
    <col min="14657" max="14657" width="3.7109375" style="4" customWidth="1"/>
    <col min="14658" max="14658" width="5.28515625" style="4" customWidth="1"/>
    <col min="14659" max="14659" width="4.42578125" style="4" customWidth="1"/>
    <col min="14660" max="14660" width="3" style="4" customWidth="1"/>
    <col min="14661" max="14661" width="6" style="4" customWidth="1"/>
    <col min="14662" max="14662" width="3.28515625" style="4" customWidth="1"/>
    <col min="14663" max="14663" width="5.28515625" style="4" customWidth="1"/>
    <col min="14664" max="14664" width="3.5703125" style="4" customWidth="1"/>
    <col min="14665" max="14665" width="4" style="4" customWidth="1"/>
    <col min="14666" max="14666" width="3" style="4" customWidth="1"/>
    <col min="14667" max="14667" width="6.42578125" style="4" customWidth="1"/>
    <col min="14668" max="14668" width="3.5703125" style="4" customWidth="1"/>
    <col min="14669" max="14669" width="5.5703125" style="4" customWidth="1"/>
    <col min="14670" max="14670" width="3.28515625" style="4" customWidth="1"/>
    <col min="14671" max="14671" width="4.28515625" style="4" customWidth="1"/>
    <col min="14672" max="14672" width="3.28515625" style="4" customWidth="1"/>
    <col min="14673" max="14673" width="6.42578125" style="4" customWidth="1"/>
    <col min="14674" max="14674" width="3.5703125" style="4" customWidth="1"/>
    <col min="14675" max="14675" width="5.28515625" style="4" customWidth="1"/>
    <col min="14676" max="14676" width="3.5703125" style="4" customWidth="1"/>
    <col min="14677" max="14677" width="4" style="4" customWidth="1"/>
    <col min="14678" max="14678" width="3.5703125" style="4" customWidth="1"/>
    <col min="14679" max="14679" width="6.28515625" style="4" customWidth="1"/>
    <col min="14680" max="14680" width="3.28515625" style="4" customWidth="1"/>
    <col min="14681" max="14681" width="5.28515625" style="4" customWidth="1"/>
    <col min="14682" max="14682" width="3.140625" style="4" customWidth="1"/>
    <col min="14683" max="14684" width="3.7109375" style="4" customWidth="1"/>
    <col min="14685" max="14685" width="5.85546875" style="4" customWidth="1"/>
    <col min="14686" max="14686" width="3.7109375" style="4" customWidth="1"/>
    <col min="14687" max="14687" width="5.140625" style="4" customWidth="1"/>
    <col min="14688" max="14688" width="3.28515625" style="4" customWidth="1"/>
    <col min="14689" max="14689" width="8" style="4" customWidth="1"/>
    <col min="14690" max="14891" width="11.42578125" style="4"/>
    <col min="14892" max="14892" width="43.42578125" style="4" bestFit="1" customWidth="1"/>
    <col min="14893" max="14893" width="4.7109375" style="4" customWidth="1"/>
    <col min="14894" max="14894" width="5.42578125" style="4" customWidth="1"/>
    <col min="14895" max="14895" width="3.85546875" style="4" customWidth="1"/>
    <col min="14896" max="14896" width="4.42578125" style="4" customWidth="1"/>
    <col min="14897" max="14897" width="3.85546875" style="4" customWidth="1"/>
    <col min="14898" max="14898" width="3.7109375" style="4" customWidth="1"/>
    <col min="14899" max="14899" width="4.85546875" style="4" customWidth="1"/>
    <col min="14900" max="14900" width="3.7109375" style="4" customWidth="1"/>
    <col min="14901" max="14901" width="4.42578125" style="4" customWidth="1"/>
    <col min="14902" max="14902" width="4" style="4" customWidth="1"/>
    <col min="14903" max="14903" width="3.42578125" style="4" customWidth="1"/>
    <col min="14904" max="14904" width="4" style="4" customWidth="1"/>
    <col min="14905" max="14905" width="3" style="4" customWidth="1"/>
    <col min="14906" max="14906" width="3.42578125" style="4" customWidth="1"/>
    <col min="14907" max="14907" width="3.7109375" style="4" customWidth="1"/>
    <col min="14908" max="14908" width="3" style="4" customWidth="1"/>
    <col min="14909" max="14909" width="3.5703125" style="4" customWidth="1"/>
    <col min="14910" max="14910" width="2.5703125" style="4" customWidth="1"/>
    <col min="14911" max="14911" width="3.85546875" style="4" customWidth="1"/>
    <col min="14912" max="14912" width="2.7109375" style="4" customWidth="1"/>
    <col min="14913" max="14913" width="3.7109375" style="4" customWidth="1"/>
    <col min="14914" max="14914" width="5.28515625" style="4" customWidth="1"/>
    <col min="14915" max="14915" width="4.42578125" style="4" customWidth="1"/>
    <col min="14916" max="14916" width="3" style="4" customWidth="1"/>
    <col min="14917" max="14917" width="6" style="4" customWidth="1"/>
    <col min="14918" max="14918" width="3.28515625" style="4" customWidth="1"/>
    <col min="14919" max="14919" width="5.28515625" style="4" customWidth="1"/>
    <col min="14920" max="14920" width="3.5703125" style="4" customWidth="1"/>
    <col min="14921" max="14921" width="4" style="4" customWidth="1"/>
    <col min="14922" max="14922" width="3" style="4" customWidth="1"/>
    <col min="14923" max="14923" width="6.42578125" style="4" customWidth="1"/>
    <col min="14924" max="14924" width="3.5703125" style="4" customWidth="1"/>
    <col min="14925" max="14925" width="5.5703125" style="4" customWidth="1"/>
    <col min="14926" max="14926" width="3.28515625" style="4" customWidth="1"/>
    <col min="14927" max="14927" width="4.28515625" style="4" customWidth="1"/>
    <col min="14928" max="14928" width="3.28515625" style="4" customWidth="1"/>
    <col min="14929" max="14929" width="6.42578125" style="4" customWidth="1"/>
    <col min="14930" max="14930" width="3.5703125" style="4" customWidth="1"/>
    <col min="14931" max="14931" width="5.28515625" style="4" customWidth="1"/>
    <col min="14932" max="14932" width="3.5703125" style="4" customWidth="1"/>
    <col min="14933" max="14933" width="4" style="4" customWidth="1"/>
    <col min="14934" max="14934" width="3.5703125" style="4" customWidth="1"/>
    <col min="14935" max="14935" width="6.28515625" style="4" customWidth="1"/>
    <col min="14936" max="14936" width="3.28515625" style="4" customWidth="1"/>
    <col min="14937" max="14937" width="5.28515625" style="4" customWidth="1"/>
    <col min="14938" max="14938" width="3.140625" style="4" customWidth="1"/>
    <col min="14939" max="14940" width="3.7109375" style="4" customWidth="1"/>
    <col min="14941" max="14941" width="5.85546875" style="4" customWidth="1"/>
    <col min="14942" max="14942" width="3.7109375" style="4" customWidth="1"/>
    <col min="14943" max="14943" width="5.140625" style="4" customWidth="1"/>
    <col min="14944" max="14944" width="3.28515625" style="4" customWidth="1"/>
    <col min="14945" max="14945" width="8" style="4" customWidth="1"/>
    <col min="14946" max="15147" width="11.42578125" style="4"/>
    <col min="15148" max="15148" width="43.42578125" style="4" bestFit="1" customWidth="1"/>
    <col min="15149" max="15149" width="4.7109375" style="4" customWidth="1"/>
    <col min="15150" max="15150" width="5.42578125" style="4" customWidth="1"/>
    <col min="15151" max="15151" width="3.85546875" style="4" customWidth="1"/>
    <col min="15152" max="15152" width="4.42578125" style="4" customWidth="1"/>
    <col min="15153" max="15153" width="3.85546875" style="4" customWidth="1"/>
    <col min="15154" max="15154" width="3.7109375" style="4" customWidth="1"/>
    <col min="15155" max="15155" width="4.85546875" style="4" customWidth="1"/>
    <col min="15156" max="15156" width="3.7109375" style="4" customWidth="1"/>
    <col min="15157" max="15157" width="4.42578125" style="4" customWidth="1"/>
    <col min="15158" max="15158" width="4" style="4" customWidth="1"/>
    <col min="15159" max="15159" width="3.42578125" style="4" customWidth="1"/>
    <col min="15160" max="15160" width="4" style="4" customWidth="1"/>
    <col min="15161" max="15161" width="3" style="4" customWidth="1"/>
    <col min="15162" max="15162" width="3.42578125" style="4" customWidth="1"/>
    <col min="15163" max="15163" width="3.7109375" style="4" customWidth="1"/>
    <col min="15164" max="15164" width="3" style="4" customWidth="1"/>
    <col min="15165" max="15165" width="3.5703125" style="4" customWidth="1"/>
    <col min="15166" max="15166" width="2.5703125" style="4" customWidth="1"/>
    <col min="15167" max="15167" width="3.85546875" style="4" customWidth="1"/>
    <col min="15168" max="15168" width="2.7109375" style="4" customWidth="1"/>
    <col min="15169" max="15169" width="3.7109375" style="4" customWidth="1"/>
    <col min="15170" max="15170" width="5.28515625" style="4" customWidth="1"/>
    <col min="15171" max="15171" width="4.42578125" style="4" customWidth="1"/>
    <col min="15172" max="15172" width="3" style="4" customWidth="1"/>
    <col min="15173" max="15173" width="6" style="4" customWidth="1"/>
    <col min="15174" max="15174" width="3.28515625" style="4" customWidth="1"/>
    <col min="15175" max="15175" width="5.28515625" style="4" customWidth="1"/>
    <col min="15176" max="15176" width="3.5703125" style="4" customWidth="1"/>
    <col min="15177" max="15177" width="4" style="4" customWidth="1"/>
    <col min="15178" max="15178" width="3" style="4" customWidth="1"/>
    <col min="15179" max="15179" width="6.42578125" style="4" customWidth="1"/>
    <col min="15180" max="15180" width="3.5703125" style="4" customWidth="1"/>
    <col min="15181" max="15181" width="5.5703125" style="4" customWidth="1"/>
    <col min="15182" max="15182" width="3.28515625" style="4" customWidth="1"/>
    <col min="15183" max="15183" width="4.28515625" style="4" customWidth="1"/>
    <col min="15184" max="15184" width="3.28515625" style="4" customWidth="1"/>
    <col min="15185" max="15185" width="6.42578125" style="4" customWidth="1"/>
    <col min="15186" max="15186" width="3.5703125" style="4" customWidth="1"/>
    <col min="15187" max="15187" width="5.28515625" style="4" customWidth="1"/>
    <col min="15188" max="15188" width="3.5703125" style="4" customWidth="1"/>
    <col min="15189" max="15189" width="4" style="4" customWidth="1"/>
    <col min="15190" max="15190" width="3.5703125" style="4" customWidth="1"/>
    <col min="15191" max="15191" width="6.28515625" style="4" customWidth="1"/>
    <col min="15192" max="15192" width="3.28515625" style="4" customWidth="1"/>
    <col min="15193" max="15193" width="5.28515625" style="4" customWidth="1"/>
    <col min="15194" max="15194" width="3.140625" style="4" customWidth="1"/>
    <col min="15195" max="15196" width="3.7109375" style="4" customWidth="1"/>
    <col min="15197" max="15197" width="5.85546875" style="4" customWidth="1"/>
    <col min="15198" max="15198" width="3.7109375" style="4" customWidth="1"/>
    <col min="15199" max="15199" width="5.140625" style="4" customWidth="1"/>
    <col min="15200" max="15200" width="3.28515625" style="4" customWidth="1"/>
    <col min="15201" max="15201" width="8" style="4" customWidth="1"/>
    <col min="15202" max="15403" width="11.42578125" style="4"/>
    <col min="15404" max="15404" width="43.42578125" style="4" bestFit="1" customWidth="1"/>
    <col min="15405" max="15405" width="4.7109375" style="4" customWidth="1"/>
    <col min="15406" max="15406" width="5.42578125" style="4" customWidth="1"/>
    <col min="15407" max="15407" width="3.85546875" style="4" customWidth="1"/>
    <col min="15408" max="15408" width="4.42578125" style="4" customWidth="1"/>
    <col min="15409" max="15409" width="3.85546875" style="4" customWidth="1"/>
    <col min="15410" max="15410" width="3.7109375" style="4" customWidth="1"/>
    <col min="15411" max="15411" width="4.85546875" style="4" customWidth="1"/>
    <col min="15412" max="15412" width="3.7109375" style="4" customWidth="1"/>
    <col min="15413" max="15413" width="4.42578125" style="4" customWidth="1"/>
    <col min="15414" max="15414" width="4" style="4" customWidth="1"/>
    <col min="15415" max="15415" width="3.42578125" style="4" customWidth="1"/>
    <col min="15416" max="15416" width="4" style="4" customWidth="1"/>
    <col min="15417" max="15417" width="3" style="4" customWidth="1"/>
    <col min="15418" max="15418" width="3.42578125" style="4" customWidth="1"/>
    <col min="15419" max="15419" width="3.7109375" style="4" customWidth="1"/>
    <col min="15420" max="15420" width="3" style="4" customWidth="1"/>
    <col min="15421" max="15421" width="3.5703125" style="4" customWidth="1"/>
    <col min="15422" max="15422" width="2.5703125" style="4" customWidth="1"/>
    <col min="15423" max="15423" width="3.85546875" style="4" customWidth="1"/>
    <col min="15424" max="15424" width="2.7109375" style="4" customWidth="1"/>
    <col min="15425" max="15425" width="3.7109375" style="4" customWidth="1"/>
    <col min="15426" max="15426" width="5.28515625" style="4" customWidth="1"/>
    <col min="15427" max="15427" width="4.42578125" style="4" customWidth="1"/>
    <col min="15428" max="15428" width="3" style="4" customWidth="1"/>
    <col min="15429" max="15429" width="6" style="4" customWidth="1"/>
    <col min="15430" max="15430" width="3.28515625" style="4" customWidth="1"/>
    <col min="15431" max="15431" width="5.28515625" style="4" customWidth="1"/>
    <col min="15432" max="15432" width="3.5703125" style="4" customWidth="1"/>
    <col min="15433" max="15433" width="4" style="4" customWidth="1"/>
    <col min="15434" max="15434" width="3" style="4" customWidth="1"/>
    <col min="15435" max="15435" width="6.42578125" style="4" customWidth="1"/>
    <col min="15436" max="15436" width="3.5703125" style="4" customWidth="1"/>
    <col min="15437" max="15437" width="5.5703125" style="4" customWidth="1"/>
    <col min="15438" max="15438" width="3.28515625" style="4" customWidth="1"/>
    <col min="15439" max="15439" width="4.28515625" style="4" customWidth="1"/>
    <col min="15440" max="15440" width="3.28515625" style="4" customWidth="1"/>
    <col min="15441" max="15441" width="6.42578125" style="4" customWidth="1"/>
    <col min="15442" max="15442" width="3.5703125" style="4" customWidth="1"/>
    <col min="15443" max="15443" width="5.28515625" style="4" customWidth="1"/>
    <col min="15444" max="15444" width="3.5703125" style="4" customWidth="1"/>
    <col min="15445" max="15445" width="4" style="4" customWidth="1"/>
    <col min="15446" max="15446" width="3.5703125" style="4" customWidth="1"/>
    <col min="15447" max="15447" width="6.28515625" style="4" customWidth="1"/>
    <col min="15448" max="15448" width="3.28515625" style="4" customWidth="1"/>
    <col min="15449" max="15449" width="5.28515625" style="4" customWidth="1"/>
    <col min="15450" max="15450" width="3.140625" style="4" customWidth="1"/>
    <col min="15451" max="15452" width="3.7109375" style="4" customWidth="1"/>
    <col min="15453" max="15453" width="5.85546875" style="4" customWidth="1"/>
    <col min="15454" max="15454" width="3.7109375" style="4" customWidth="1"/>
    <col min="15455" max="15455" width="5.140625" style="4" customWidth="1"/>
    <col min="15456" max="15456" width="3.28515625" style="4" customWidth="1"/>
    <col min="15457" max="15457" width="8" style="4" customWidth="1"/>
    <col min="15458" max="15659" width="11.42578125" style="4"/>
    <col min="15660" max="15660" width="43.42578125" style="4" bestFit="1" customWidth="1"/>
    <col min="15661" max="15661" width="4.7109375" style="4" customWidth="1"/>
    <col min="15662" max="15662" width="5.42578125" style="4" customWidth="1"/>
    <col min="15663" max="15663" width="3.85546875" style="4" customWidth="1"/>
    <col min="15664" max="15664" width="4.42578125" style="4" customWidth="1"/>
    <col min="15665" max="15665" width="3.85546875" style="4" customWidth="1"/>
    <col min="15666" max="15666" width="3.7109375" style="4" customWidth="1"/>
    <col min="15667" max="15667" width="4.85546875" style="4" customWidth="1"/>
    <col min="15668" max="15668" width="3.7109375" style="4" customWidth="1"/>
    <col min="15669" max="15669" width="4.42578125" style="4" customWidth="1"/>
    <col min="15670" max="15670" width="4" style="4" customWidth="1"/>
    <col min="15671" max="15671" width="3.42578125" style="4" customWidth="1"/>
    <col min="15672" max="15672" width="4" style="4" customWidth="1"/>
    <col min="15673" max="15673" width="3" style="4" customWidth="1"/>
    <col min="15674" max="15674" width="3.42578125" style="4" customWidth="1"/>
    <col min="15675" max="15675" width="3.7109375" style="4" customWidth="1"/>
    <col min="15676" max="15676" width="3" style="4" customWidth="1"/>
    <col min="15677" max="15677" width="3.5703125" style="4" customWidth="1"/>
    <col min="15678" max="15678" width="2.5703125" style="4" customWidth="1"/>
    <col min="15679" max="15679" width="3.85546875" style="4" customWidth="1"/>
    <col min="15680" max="15680" width="2.7109375" style="4" customWidth="1"/>
    <col min="15681" max="15681" width="3.7109375" style="4" customWidth="1"/>
    <col min="15682" max="15682" width="5.28515625" style="4" customWidth="1"/>
    <col min="15683" max="15683" width="4.42578125" style="4" customWidth="1"/>
    <col min="15684" max="15684" width="3" style="4" customWidth="1"/>
    <col min="15685" max="15685" width="6" style="4" customWidth="1"/>
    <col min="15686" max="15686" width="3.28515625" style="4" customWidth="1"/>
    <col min="15687" max="15687" width="5.28515625" style="4" customWidth="1"/>
    <col min="15688" max="15688" width="3.5703125" style="4" customWidth="1"/>
    <col min="15689" max="15689" width="4" style="4" customWidth="1"/>
    <col min="15690" max="15690" width="3" style="4" customWidth="1"/>
    <col min="15691" max="15691" width="6.42578125" style="4" customWidth="1"/>
    <col min="15692" max="15692" width="3.5703125" style="4" customWidth="1"/>
    <col min="15693" max="15693" width="5.5703125" style="4" customWidth="1"/>
    <col min="15694" max="15694" width="3.28515625" style="4" customWidth="1"/>
    <col min="15695" max="15695" width="4.28515625" style="4" customWidth="1"/>
    <col min="15696" max="15696" width="3.28515625" style="4" customWidth="1"/>
    <col min="15697" max="15697" width="6.42578125" style="4" customWidth="1"/>
    <col min="15698" max="15698" width="3.5703125" style="4" customWidth="1"/>
    <col min="15699" max="15699" width="5.28515625" style="4" customWidth="1"/>
    <col min="15700" max="15700" width="3.5703125" style="4" customWidth="1"/>
    <col min="15701" max="15701" width="4" style="4" customWidth="1"/>
    <col min="15702" max="15702" width="3.5703125" style="4" customWidth="1"/>
    <col min="15703" max="15703" width="6.28515625" style="4" customWidth="1"/>
    <col min="15704" max="15704" width="3.28515625" style="4" customWidth="1"/>
    <col min="15705" max="15705" width="5.28515625" style="4" customWidth="1"/>
    <col min="15706" max="15706" width="3.140625" style="4" customWidth="1"/>
    <col min="15707" max="15708" width="3.7109375" style="4" customWidth="1"/>
    <col min="15709" max="15709" width="5.85546875" style="4" customWidth="1"/>
    <col min="15710" max="15710" width="3.7109375" style="4" customWidth="1"/>
    <col min="15711" max="15711" width="5.140625" style="4" customWidth="1"/>
    <col min="15712" max="15712" width="3.28515625" style="4" customWidth="1"/>
    <col min="15713" max="15713" width="8" style="4" customWidth="1"/>
    <col min="15714" max="15915" width="11.42578125" style="4"/>
    <col min="15916" max="15916" width="43.42578125" style="4" bestFit="1" customWidth="1"/>
    <col min="15917" max="15917" width="4.7109375" style="4" customWidth="1"/>
    <col min="15918" max="15918" width="5.42578125" style="4" customWidth="1"/>
    <col min="15919" max="15919" width="3.85546875" style="4" customWidth="1"/>
    <col min="15920" max="15920" width="4.42578125" style="4" customWidth="1"/>
    <col min="15921" max="15921" width="3.85546875" style="4" customWidth="1"/>
    <col min="15922" max="15922" width="3.7109375" style="4" customWidth="1"/>
    <col min="15923" max="15923" width="4.85546875" style="4" customWidth="1"/>
    <col min="15924" max="15924" width="3.7109375" style="4" customWidth="1"/>
    <col min="15925" max="15925" width="4.42578125" style="4" customWidth="1"/>
    <col min="15926" max="15926" width="4" style="4" customWidth="1"/>
    <col min="15927" max="15927" width="3.42578125" style="4" customWidth="1"/>
    <col min="15928" max="15928" width="4" style="4" customWidth="1"/>
    <col min="15929" max="15929" width="3" style="4" customWidth="1"/>
    <col min="15930" max="15930" width="3.42578125" style="4" customWidth="1"/>
    <col min="15931" max="15931" width="3.7109375" style="4" customWidth="1"/>
    <col min="15932" max="15932" width="3" style="4" customWidth="1"/>
    <col min="15933" max="15933" width="3.5703125" style="4" customWidth="1"/>
    <col min="15934" max="15934" width="2.5703125" style="4" customWidth="1"/>
    <col min="15935" max="15935" width="3.85546875" style="4" customWidth="1"/>
    <col min="15936" max="15936" width="2.7109375" style="4" customWidth="1"/>
    <col min="15937" max="15937" width="3.7109375" style="4" customWidth="1"/>
    <col min="15938" max="15938" width="5.28515625" style="4" customWidth="1"/>
    <col min="15939" max="15939" width="4.42578125" style="4" customWidth="1"/>
    <col min="15940" max="15940" width="3" style="4" customWidth="1"/>
    <col min="15941" max="15941" width="6" style="4" customWidth="1"/>
    <col min="15942" max="15942" width="3.28515625" style="4" customWidth="1"/>
    <col min="15943" max="15943" width="5.28515625" style="4" customWidth="1"/>
    <col min="15944" max="15944" width="3.5703125" style="4" customWidth="1"/>
    <col min="15945" max="15945" width="4" style="4" customWidth="1"/>
    <col min="15946" max="15946" width="3" style="4" customWidth="1"/>
    <col min="15947" max="15947" width="6.42578125" style="4" customWidth="1"/>
    <col min="15948" max="15948" width="3.5703125" style="4" customWidth="1"/>
    <col min="15949" max="15949" width="5.5703125" style="4" customWidth="1"/>
    <col min="15950" max="15950" width="3.28515625" style="4" customWidth="1"/>
    <col min="15951" max="15951" width="4.28515625" style="4" customWidth="1"/>
    <col min="15952" max="15952" width="3.28515625" style="4" customWidth="1"/>
    <col min="15953" max="15953" width="6.42578125" style="4" customWidth="1"/>
    <col min="15954" max="15954" width="3.5703125" style="4" customWidth="1"/>
    <col min="15955" max="15955" width="5.28515625" style="4" customWidth="1"/>
    <col min="15956" max="15956" width="3.5703125" style="4" customWidth="1"/>
    <col min="15957" max="15957" width="4" style="4" customWidth="1"/>
    <col min="15958" max="15958" width="3.5703125" style="4" customWidth="1"/>
    <col min="15959" max="15959" width="6.28515625" style="4" customWidth="1"/>
    <col min="15960" max="15960" width="3.28515625" style="4" customWidth="1"/>
    <col min="15961" max="15961" width="5.28515625" style="4" customWidth="1"/>
    <col min="15962" max="15962" width="3.140625" style="4" customWidth="1"/>
    <col min="15963" max="15964" width="3.7109375" style="4" customWidth="1"/>
    <col min="15965" max="15965" width="5.85546875" style="4" customWidth="1"/>
    <col min="15966" max="15966" width="3.7109375" style="4" customWidth="1"/>
    <col min="15967" max="15967" width="5.140625" style="4" customWidth="1"/>
    <col min="15968" max="15968" width="3.28515625" style="4" customWidth="1"/>
    <col min="15969" max="15969" width="8" style="4" customWidth="1"/>
    <col min="15970" max="16171" width="11.42578125" style="4"/>
    <col min="16172" max="16172" width="43.42578125" style="4" bestFit="1" customWidth="1"/>
    <col min="16173" max="16173" width="4.7109375" style="4" customWidth="1"/>
    <col min="16174" max="16174" width="5.42578125" style="4" customWidth="1"/>
    <col min="16175" max="16175" width="3.85546875" style="4" customWidth="1"/>
    <col min="16176" max="16176" width="4.42578125" style="4" customWidth="1"/>
    <col min="16177" max="16177" width="3.85546875" style="4" customWidth="1"/>
    <col min="16178" max="16178" width="3.7109375" style="4" customWidth="1"/>
    <col min="16179" max="16179" width="4.85546875" style="4" customWidth="1"/>
    <col min="16180" max="16180" width="3.7109375" style="4" customWidth="1"/>
    <col min="16181" max="16181" width="4.42578125" style="4" customWidth="1"/>
    <col min="16182" max="16182" width="4" style="4" customWidth="1"/>
    <col min="16183" max="16183" width="3.42578125" style="4" customWidth="1"/>
    <col min="16184" max="16184" width="4" style="4" customWidth="1"/>
    <col min="16185" max="16185" width="3" style="4" customWidth="1"/>
    <col min="16186" max="16186" width="3.42578125" style="4" customWidth="1"/>
    <col min="16187" max="16187" width="3.7109375" style="4" customWidth="1"/>
    <col min="16188" max="16188" width="3" style="4" customWidth="1"/>
    <col min="16189" max="16189" width="3.5703125" style="4" customWidth="1"/>
    <col min="16190" max="16190" width="2.5703125" style="4" customWidth="1"/>
    <col min="16191" max="16191" width="3.85546875" style="4" customWidth="1"/>
    <col min="16192" max="16192" width="2.7109375" style="4" customWidth="1"/>
    <col min="16193" max="16193" width="3.7109375" style="4" customWidth="1"/>
    <col min="16194" max="16194" width="5.28515625" style="4" customWidth="1"/>
    <col min="16195" max="16195" width="4.42578125" style="4" customWidth="1"/>
    <col min="16196" max="16196" width="3" style="4" customWidth="1"/>
    <col min="16197" max="16197" width="6" style="4" customWidth="1"/>
    <col min="16198" max="16198" width="3.28515625" style="4" customWidth="1"/>
    <col min="16199" max="16199" width="5.28515625" style="4" customWidth="1"/>
    <col min="16200" max="16200" width="3.5703125" style="4" customWidth="1"/>
    <col min="16201" max="16201" width="4" style="4" customWidth="1"/>
    <col min="16202" max="16202" width="3" style="4" customWidth="1"/>
    <col min="16203" max="16203" width="6.42578125" style="4" customWidth="1"/>
    <col min="16204" max="16204" width="3.5703125" style="4" customWidth="1"/>
    <col min="16205" max="16205" width="5.5703125" style="4" customWidth="1"/>
    <col min="16206" max="16206" width="3.28515625" style="4" customWidth="1"/>
    <col min="16207" max="16207" width="4.28515625" style="4" customWidth="1"/>
    <col min="16208" max="16208" width="3.28515625" style="4" customWidth="1"/>
    <col min="16209" max="16209" width="6.42578125" style="4" customWidth="1"/>
    <col min="16210" max="16210" width="3.5703125" style="4" customWidth="1"/>
    <col min="16211" max="16211" width="5.28515625" style="4" customWidth="1"/>
    <col min="16212" max="16212" width="3.5703125" style="4" customWidth="1"/>
    <col min="16213" max="16213" width="4" style="4" customWidth="1"/>
    <col min="16214" max="16214" width="3.5703125" style="4" customWidth="1"/>
    <col min="16215" max="16215" width="6.28515625" style="4" customWidth="1"/>
    <col min="16216" max="16216" width="3.28515625" style="4" customWidth="1"/>
    <col min="16217" max="16217" width="5.28515625" style="4" customWidth="1"/>
    <col min="16218" max="16218" width="3.140625" style="4" customWidth="1"/>
    <col min="16219" max="16220" width="3.7109375" style="4" customWidth="1"/>
    <col min="16221" max="16221" width="5.85546875" style="4" customWidth="1"/>
    <col min="16222" max="16222" width="3.7109375" style="4" customWidth="1"/>
    <col min="16223" max="16223" width="5.140625" style="4" customWidth="1"/>
    <col min="16224" max="16224" width="3.28515625" style="4" customWidth="1"/>
    <col min="16225" max="16225" width="8" style="4" customWidth="1"/>
    <col min="16226" max="16384" width="11.42578125" style="4"/>
  </cols>
  <sheetData>
    <row r="1" spans="2:98" ht="12.75"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25"/>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2:98" ht="12.75" x14ac:dyDescent="0.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row>
    <row r="3" spans="2:98" ht="12.75" x14ac:dyDescent="0.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row>
    <row r="4" spans="2:98" ht="12.75" x14ac:dyDescent="0.2">
      <c r="B4" s="81" t="s">
        <v>3674</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row>
    <row r="5" spans="2:98" ht="12.75" x14ac:dyDescent="0.2">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row>
    <row r="6" spans="2:98" ht="12.75" x14ac:dyDescent="0.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row>
    <row r="7" spans="2:98" ht="12.75"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row>
    <row r="8" spans="2:98" ht="12.75" x14ac:dyDescent="0.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98" ht="18" x14ac:dyDescent="0.2">
      <c r="B9" s="26"/>
      <c r="C9" s="27"/>
      <c r="D9" s="28"/>
      <c r="E9" s="96"/>
      <c r="F9" s="97" t="s">
        <v>15</v>
      </c>
      <c r="G9" s="97"/>
      <c r="H9" s="97"/>
      <c r="I9" s="97"/>
      <c r="J9" s="97"/>
      <c r="K9" s="97"/>
      <c r="L9" s="97"/>
      <c r="M9" s="98" t="s">
        <v>16</v>
      </c>
      <c r="N9" s="98"/>
      <c r="O9" s="98"/>
      <c r="P9" s="98"/>
      <c r="Q9" s="98"/>
      <c r="R9" s="98"/>
      <c r="S9" s="98"/>
      <c r="T9" s="99" t="s">
        <v>2315</v>
      </c>
      <c r="U9" s="99"/>
      <c r="V9" s="99"/>
      <c r="W9" s="99"/>
      <c r="X9" s="99"/>
      <c r="Y9" s="99"/>
      <c r="Z9" s="99"/>
      <c r="AA9" s="99"/>
      <c r="AB9" s="89" t="s">
        <v>2305</v>
      </c>
      <c r="AC9" s="89"/>
      <c r="AD9" s="89"/>
      <c r="AE9" s="89"/>
      <c r="AF9" s="89"/>
      <c r="AG9" s="89"/>
      <c r="AH9" s="89"/>
      <c r="AI9" s="89"/>
      <c r="AJ9" s="89"/>
      <c r="AK9" s="89"/>
      <c r="AL9" s="89"/>
      <c r="AM9" s="89"/>
      <c r="AN9" s="89"/>
      <c r="AO9" s="89"/>
      <c r="AP9" s="89"/>
      <c r="AQ9" s="89"/>
      <c r="AR9" s="89"/>
      <c r="AS9" s="88" t="s">
        <v>2345</v>
      </c>
      <c r="AT9" s="90" t="s">
        <v>27</v>
      </c>
      <c r="AU9" s="90"/>
      <c r="AV9" s="90"/>
      <c r="AW9" s="90"/>
      <c r="AX9" s="90"/>
      <c r="AY9" s="90"/>
      <c r="AZ9" s="90"/>
      <c r="BA9" s="90"/>
      <c r="BB9" s="91" t="s">
        <v>2306</v>
      </c>
      <c r="BC9" s="75"/>
      <c r="BD9" s="92" t="s">
        <v>2352</v>
      </c>
      <c r="BE9" s="95" t="s">
        <v>17</v>
      </c>
      <c r="BF9" s="85" t="s">
        <v>18</v>
      </c>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7"/>
      <c r="CT9" s="88" t="s">
        <v>3</v>
      </c>
    </row>
    <row r="10" spans="2:98" ht="12.75" x14ac:dyDescent="0.2">
      <c r="B10" s="26"/>
      <c r="C10" s="27"/>
      <c r="D10" s="29"/>
      <c r="E10" s="96"/>
      <c r="F10" s="97"/>
      <c r="G10" s="97"/>
      <c r="H10" s="97"/>
      <c r="I10" s="97"/>
      <c r="J10" s="97"/>
      <c r="K10" s="97"/>
      <c r="L10" s="97"/>
      <c r="M10" s="98"/>
      <c r="N10" s="98"/>
      <c r="O10" s="98"/>
      <c r="P10" s="98"/>
      <c r="Q10" s="98"/>
      <c r="R10" s="98"/>
      <c r="S10" s="98"/>
      <c r="T10" s="99"/>
      <c r="U10" s="99"/>
      <c r="V10" s="99"/>
      <c r="W10" s="99"/>
      <c r="X10" s="99"/>
      <c r="Y10" s="99"/>
      <c r="Z10" s="99"/>
      <c r="AA10" s="99"/>
      <c r="AB10" s="84" t="s">
        <v>2292</v>
      </c>
      <c r="AC10" s="84" t="s">
        <v>2293</v>
      </c>
      <c r="AD10" s="84" t="s">
        <v>2294</v>
      </c>
      <c r="AE10" s="84" t="s">
        <v>2295</v>
      </c>
      <c r="AF10" s="84" t="s">
        <v>2296</v>
      </c>
      <c r="AG10" s="84" t="s">
        <v>2297</v>
      </c>
      <c r="AH10" s="84" t="s">
        <v>2298</v>
      </c>
      <c r="AI10" s="84" t="s">
        <v>2299</v>
      </c>
      <c r="AJ10" s="84" t="s">
        <v>2300</v>
      </c>
      <c r="AK10" s="84" t="s">
        <v>2301</v>
      </c>
      <c r="AL10" s="84" t="s">
        <v>2350</v>
      </c>
      <c r="AM10" s="84" t="s">
        <v>2349</v>
      </c>
      <c r="AN10" s="84" t="s">
        <v>2351</v>
      </c>
      <c r="AO10" s="84" t="s">
        <v>2302</v>
      </c>
      <c r="AP10" s="84" t="s">
        <v>2303</v>
      </c>
      <c r="AQ10" s="84" t="s">
        <v>2304</v>
      </c>
      <c r="AR10" s="84" t="s">
        <v>13</v>
      </c>
      <c r="AS10" s="88"/>
      <c r="AT10" s="82" t="s">
        <v>19</v>
      </c>
      <c r="AU10" s="82" t="s">
        <v>20</v>
      </c>
      <c r="AV10" s="82" t="s">
        <v>21</v>
      </c>
      <c r="AW10" s="82" t="s">
        <v>22</v>
      </c>
      <c r="AX10" s="82" t="s">
        <v>23</v>
      </c>
      <c r="AY10" s="82" t="s">
        <v>24</v>
      </c>
      <c r="AZ10" s="82" t="s">
        <v>25</v>
      </c>
      <c r="BA10" s="82" t="s">
        <v>26</v>
      </c>
      <c r="BB10" s="91"/>
      <c r="BC10" s="76"/>
      <c r="BD10" s="93"/>
      <c r="BE10" s="95"/>
      <c r="BF10" s="80" t="s">
        <v>2254</v>
      </c>
      <c r="BG10" s="80"/>
      <c r="BH10" s="80"/>
      <c r="BI10" s="80"/>
      <c r="BJ10" s="80"/>
      <c r="BK10" s="80"/>
      <c r="BL10" s="80"/>
      <c r="BM10" s="80"/>
      <c r="BN10" s="83" t="s">
        <v>4</v>
      </c>
      <c r="BO10" s="83"/>
      <c r="BP10" s="83"/>
      <c r="BQ10" s="83"/>
      <c r="BR10" s="83"/>
      <c r="BS10" s="83"/>
      <c r="BT10" s="83"/>
      <c r="BU10" s="83"/>
      <c r="BV10" s="80" t="s">
        <v>5</v>
      </c>
      <c r="BW10" s="80"/>
      <c r="BX10" s="80"/>
      <c r="BY10" s="80"/>
      <c r="BZ10" s="80"/>
      <c r="CA10" s="80"/>
      <c r="CB10" s="80"/>
      <c r="CC10" s="80"/>
      <c r="CD10" s="83" t="s">
        <v>6</v>
      </c>
      <c r="CE10" s="83"/>
      <c r="CF10" s="83"/>
      <c r="CG10" s="83"/>
      <c r="CH10" s="83"/>
      <c r="CI10" s="83"/>
      <c r="CJ10" s="83"/>
      <c r="CK10" s="83"/>
      <c r="CL10" s="80" t="s">
        <v>7</v>
      </c>
      <c r="CM10" s="80"/>
      <c r="CN10" s="80"/>
      <c r="CO10" s="80"/>
      <c r="CP10" s="80"/>
      <c r="CQ10" s="80"/>
      <c r="CR10" s="80"/>
      <c r="CS10" s="80"/>
      <c r="CT10" s="88"/>
    </row>
    <row r="11" spans="2:98" ht="156.75" x14ac:dyDescent="0.2">
      <c r="B11" s="30" t="s">
        <v>14</v>
      </c>
      <c r="C11" s="74" t="s">
        <v>2262</v>
      </c>
      <c r="D11" s="74" t="s">
        <v>2255</v>
      </c>
      <c r="E11" s="35" t="s">
        <v>2335</v>
      </c>
      <c r="F11" s="31" t="s">
        <v>2287</v>
      </c>
      <c r="G11" s="31" t="s">
        <v>2288</v>
      </c>
      <c r="H11" s="73" t="s">
        <v>2256</v>
      </c>
      <c r="I11" s="31" t="s">
        <v>2248</v>
      </c>
      <c r="J11" s="73" t="s">
        <v>2257</v>
      </c>
      <c r="K11" s="31" t="s">
        <v>8</v>
      </c>
      <c r="L11" s="73" t="s">
        <v>2335</v>
      </c>
      <c r="M11" s="32" t="s">
        <v>2291</v>
      </c>
      <c r="N11" s="32" t="s">
        <v>2289</v>
      </c>
      <c r="O11" s="33" t="s">
        <v>2290</v>
      </c>
      <c r="P11" s="32" t="s">
        <v>2248</v>
      </c>
      <c r="Q11" s="33" t="s">
        <v>2258</v>
      </c>
      <c r="R11" s="32" t="s">
        <v>2247</v>
      </c>
      <c r="S11" s="33" t="s">
        <v>2335</v>
      </c>
      <c r="T11" s="34" t="s">
        <v>2307</v>
      </c>
      <c r="U11" s="34" t="s">
        <v>2308</v>
      </c>
      <c r="V11" s="34" t="s">
        <v>2309</v>
      </c>
      <c r="W11" s="34" t="s">
        <v>2310</v>
      </c>
      <c r="X11" s="34" t="s">
        <v>2311</v>
      </c>
      <c r="Y11" s="34" t="s">
        <v>2312</v>
      </c>
      <c r="Z11" s="34" t="s">
        <v>2313</v>
      </c>
      <c r="AA11" s="34" t="s">
        <v>2314</v>
      </c>
      <c r="AB11" s="84"/>
      <c r="AC11" s="84"/>
      <c r="AD11" s="84"/>
      <c r="AE11" s="84"/>
      <c r="AF11" s="84"/>
      <c r="AG11" s="84"/>
      <c r="AH11" s="84"/>
      <c r="AI11" s="84"/>
      <c r="AJ11" s="84"/>
      <c r="AK11" s="84"/>
      <c r="AL11" s="84"/>
      <c r="AM11" s="84"/>
      <c r="AN11" s="84"/>
      <c r="AO11" s="84"/>
      <c r="AP11" s="84"/>
      <c r="AQ11" s="84"/>
      <c r="AR11" s="84"/>
      <c r="AS11" s="88"/>
      <c r="AT11" s="82"/>
      <c r="AU11" s="82"/>
      <c r="AV11" s="82"/>
      <c r="AW11" s="82"/>
      <c r="AX11" s="82"/>
      <c r="AY11" s="82"/>
      <c r="AZ11" s="82"/>
      <c r="BA11" s="82"/>
      <c r="BB11" s="91"/>
      <c r="BC11" s="77"/>
      <c r="BD11" s="94"/>
      <c r="BE11" s="95"/>
      <c r="BF11" s="34" t="s">
        <v>2316</v>
      </c>
      <c r="BG11" s="34" t="s">
        <v>9</v>
      </c>
      <c r="BH11" s="34" t="s">
        <v>10</v>
      </c>
      <c r="BI11" s="34" t="s">
        <v>2259</v>
      </c>
      <c r="BJ11" s="34" t="s">
        <v>2260</v>
      </c>
      <c r="BK11" s="34" t="s">
        <v>11</v>
      </c>
      <c r="BL11" s="34" t="s">
        <v>12</v>
      </c>
      <c r="BM11" s="34" t="s">
        <v>13</v>
      </c>
      <c r="BN11" s="72" t="s">
        <v>2317</v>
      </c>
      <c r="BO11" s="72" t="s">
        <v>9</v>
      </c>
      <c r="BP11" s="72" t="s">
        <v>10</v>
      </c>
      <c r="BQ11" s="72" t="s">
        <v>2259</v>
      </c>
      <c r="BR11" s="72" t="s">
        <v>2260</v>
      </c>
      <c r="BS11" s="72" t="s">
        <v>11</v>
      </c>
      <c r="BT11" s="72" t="s">
        <v>12</v>
      </c>
      <c r="BU11" s="72" t="s">
        <v>13</v>
      </c>
      <c r="BV11" s="34" t="s">
        <v>2318</v>
      </c>
      <c r="BW11" s="34" t="s">
        <v>9</v>
      </c>
      <c r="BX11" s="34" t="s">
        <v>10</v>
      </c>
      <c r="BY11" s="34" t="s">
        <v>2259</v>
      </c>
      <c r="BZ11" s="34" t="s">
        <v>2260</v>
      </c>
      <c r="CA11" s="34" t="s">
        <v>11</v>
      </c>
      <c r="CB11" s="34" t="s">
        <v>12</v>
      </c>
      <c r="CC11" s="34" t="s">
        <v>13</v>
      </c>
      <c r="CD11" s="72" t="s">
        <v>2319</v>
      </c>
      <c r="CE11" s="72" t="s">
        <v>9</v>
      </c>
      <c r="CF11" s="72" t="s">
        <v>10</v>
      </c>
      <c r="CG11" s="72" t="s">
        <v>2259</v>
      </c>
      <c r="CH11" s="72" t="s">
        <v>2260</v>
      </c>
      <c r="CI11" s="72" t="s">
        <v>11</v>
      </c>
      <c r="CJ11" s="72" t="s">
        <v>12</v>
      </c>
      <c r="CK11" s="72" t="s">
        <v>13</v>
      </c>
      <c r="CL11" s="34" t="s">
        <v>2320</v>
      </c>
      <c r="CM11" s="34" t="s">
        <v>9</v>
      </c>
      <c r="CN11" s="34" t="s">
        <v>10</v>
      </c>
      <c r="CO11" s="34" t="s">
        <v>2259</v>
      </c>
      <c r="CP11" s="34" t="s">
        <v>2260</v>
      </c>
      <c r="CQ11" s="34" t="s">
        <v>11</v>
      </c>
      <c r="CR11" s="34" t="s">
        <v>12</v>
      </c>
      <c r="CS11" s="34" t="s">
        <v>13</v>
      </c>
      <c r="CT11" s="88"/>
    </row>
    <row r="12" spans="2:98" ht="12.75" x14ac:dyDescent="0.2">
      <c r="B12" s="7">
        <v>1</v>
      </c>
      <c r="C12" s="7">
        <v>2</v>
      </c>
      <c r="D12" s="8">
        <v>3</v>
      </c>
      <c r="E12" s="7">
        <v>10</v>
      </c>
      <c r="F12" s="8">
        <v>11</v>
      </c>
      <c r="G12" s="7">
        <v>12</v>
      </c>
      <c r="H12" s="7">
        <v>13</v>
      </c>
      <c r="I12" s="7">
        <v>14</v>
      </c>
      <c r="J12" s="8">
        <v>15</v>
      </c>
      <c r="K12" s="7">
        <v>16</v>
      </c>
      <c r="L12" s="7">
        <v>17</v>
      </c>
      <c r="M12" s="7">
        <v>18</v>
      </c>
      <c r="N12" s="8">
        <v>19</v>
      </c>
      <c r="O12" s="7">
        <v>20</v>
      </c>
      <c r="P12" s="7">
        <v>21</v>
      </c>
      <c r="Q12" s="7">
        <v>22</v>
      </c>
      <c r="R12" s="8">
        <v>23</v>
      </c>
      <c r="S12" s="7">
        <v>24</v>
      </c>
      <c r="T12" s="7">
        <v>25</v>
      </c>
      <c r="U12" s="7">
        <v>26</v>
      </c>
      <c r="V12" s="8">
        <v>27</v>
      </c>
      <c r="W12" s="7">
        <v>28</v>
      </c>
      <c r="X12" s="7">
        <v>29</v>
      </c>
      <c r="Y12" s="7">
        <v>30</v>
      </c>
      <c r="Z12" s="8">
        <v>31</v>
      </c>
      <c r="AA12" s="7">
        <v>32</v>
      </c>
      <c r="AB12" s="7">
        <v>33</v>
      </c>
      <c r="AC12" s="7">
        <v>34</v>
      </c>
      <c r="AD12" s="8">
        <v>35</v>
      </c>
      <c r="AE12" s="7">
        <v>36</v>
      </c>
      <c r="AF12" s="7">
        <v>37</v>
      </c>
      <c r="AG12" s="7">
        <v>38</v>
      </c>
      <c r="AH12" s="8">
        <v>39</v>
      </c>
      <c r="AI12" s="7">
        <v>40</v>
      </c>
      <c r="AJ12" s="7">
        <v>41</v>
      </c>
      <c r="AK12" s="7">
        <v>42</v>
      </c>
      <c r="AL12" s="8">
        <v>43</v>
      </c>
      <c r="AM12" s="7">
        <v>44</v>
      </c>
      <c r="AN12" s="7">
        <v>45</v>
      </c>
      <c r="AO12" s="7">
        <v>46</v>
      </c>
      <c r="AP12" s="8">
        <v>47</v>
      </c>
      <c r="AQ12" s="7">
        <v>48</v>
      </c>
      <c r="AR12" s="7">
        <v>49</v>
      </c>
      <c r="AS12" s="7">
        <v>50</v>
      </c>
      <c r="AT12" s="8">
        <v>51</v>
      </c>
      <c r="AU12" s="7">
        <v>52</v>
      </c>
      <c r="AV12" s="7">
        <v>53</v>
      </c>
      <c r="AW12" s="7">
        <v>54</v>
      </c>
      <c r="AX12" s="8">
        <v>55</v>
      </c>
      <c r="AY12" s="7">
        <v>56</v>
      </c>
      <c r="AZ12" s="7">
        <v>57</v>
      </c>
      <c r="BA12" s="7">
        <v>58</v>
      </c>
      <c r="BB12" s="8">
        <v>59</v>
      </c>
      <c r="BC12" s="7">
        <v>60</v>
      </c>
      <c r="BD12" s="8">
        <v>61</v>
      </c>
      <c r="BE12" s="7">
        <v>62</v>
      </c>
      <c r="BF12" s="8">
        <v>63</v>
      </c>
      <c r="BG12" s="7">
        <v>64</v>
      </c>
      <c r="BH12" s="8">
        <v>65</v>
      </c>
      <c r="BI12" s="7">
        <v>66</v>
      </c>
      <c r="BJ12" s="8">
        <v>67</v>
      </c>
      <c r="BK12" s="7">
        <v>68</v>
      </c>
      <c r="BL12" s="8">
        <v>69</v>
      </c>
      <c r="BM12" s="7">
        <v>70</v>
      </c>
      <c r="BN12" s="8">
        <v>71</v>
      </c>
      <c r="BO12" s="7">
        <v>72</v>
      </c>
      <c r="BP12" s="8">
        <v>73</v>
      </c>
      <c r="BQ12" s="7">
        <v>74</v>
      </c>
      <c r="BR12" s="8">
        <v>75</v>
      </c>
      <c r="BS12" s="7">
        <v>76</v>
      </c>
      <c r="BT12" s="8">
        <v>77</v>
      </c>
      <c r="BU12" s="7">
        <v>78</v>
      </c>
      <c r="BV12" s="8">
        <v>79</v>
      </c>
      <c r="BW12" s="7">
        <v>80</v>
      </c>
      <c r="BX12" s="8">
        <v>81</v>
      </c>
      <c r="BY12" s="7">
        <v>82</v>
      </c>
      <c r="BZ12" s="8">
        <v>83</v>
      </c>
      <c r="CA12" s="7">
        <v>84</v>
      </c>
      <c r="CB12" s="8">
        <v>85</v>
      </c>
      <c r="CC12" s="7">
        <v>86</v>
      </c>
      <c r="CD12" s="8">
        <v>87</v>
      </c>
      <c r="CE12" s="7">
        <v>88</v>
      </c>
      <c r="CF12" s="8">
        <v>89</v>
      </c>
      <c r="CG12" s="7">
        <v>90</v>
      </c>
      <c r="CH12" s="8">
        <v>91</v>
      </c>
      <c r="CI12" s="7">
        <v>92</v>
      </c>
      <c r="CJ12" s="8">
        <v>93</v>
      </c>
      <c r="CK12" s="7">
        <v>94</v>
      </c>
      <c r="CL12" s="8">
        <v>95</v>
      </c>
      <c r="CM12" s="7">
        <v>96</v>
      </c>
      <c r="CN12" s="8">
        <v>97</v>
      </c>
      <c r="CO12" s="7">
        <v>98</v>
      </c>
      <c r="CP12" s="8">
        <v>99</v>
      </c>
      <c r="CQ12" s="7">
        <v>100</v>
      </c>
      <c r="CR12" s="8">
        <v>101</v>
      </c>
      <c r="CS12" s="7">
        <v>102</v>
      </c>
      <c r="CT12" s="8">
        <v>103</v>
      </c>
    </row>
    <row r="13" spans="2:98" ht="38.25" x14ac:dyDescent="0.2">
      <c r="B13" s="70" t="s">
        <v>3461</v>
      </c>
      <c r="C13" s="49" t="s">
        <v>2325</v>
      </c>
      <c r="D13" s="50" t="s">
        <v>2935</v>
      </c>
      <c r="E13" s="51"/>
      <c r="F13" s="52"/>
      <c r="G13" s="52"/>
      <c r="H13" s="53"/>
      <c r="I13" s="52"/>
      <c r="J13" s="53"/>
      <c r="K13" s="52"/>
      <c r="L13" s="53"/>
      <c r="M13" s="54"/>
      <c r="N13" s="54"/>
      <c r="O13" s="55"/>
      <c r="P13" s="54"/>
      <c r="Q13" s="54"/>
      <c r="R13" s="54"/>
      <c r="S13" s="55"/>
      <c r="T13" s="56"/>
      <c r="U13" s="56"/>
      <c r="V13" s="56"/>
      <c r="W13" s="56"/>
      <c r="X13" s="56"/>
      <c r="Y13" s="56"/>
      <c r="Z13" s="56"/>
      <c r="AA13" s="56"/>
      <c r="AB13" s="57" t="s">
        <v>2343</v>
      </c>
      <c r="AC13" s="57" t="s">
        <v>2343</v>
      </c>
      <c r="AD13" s="57" t="s">
        <v>2343</v>
      </c>
      <c r="AE13" s="57" t="s">
        <v>2343</v>
      </c>
      <c r="AF13" s="57" t="s">
        <v>2343</v>
      </c>
      <c r="AG13" s="57" t="s">
        <v>2343</v>
      </c>
      <c r="AH13" s="57" t="s">
        <v>2343</v>
      </c>
      <c r="AI13" s="57" t="s">
        <v>2343</v>
      </c>
      <c r="AJ13" s="57" t="s">
        <v>2343</v>
      </c>
      <c r="AK13" s="57" t="s">
        <v>2343</v>
      </c>
      <c r="AL13" s="57" t="s">
        <v>2343</v>
      </c>
      <c r="AM13" s="57" t="s">
        <v>2343</v>
      </c>
      <c r="AN13" s="57" t="s">
        <v>2343</v>
      </c>
      <c r="AO13" s="57" t="s">
        <v>2343</v>
      </c>
      <c r="AP13" s="57" t="s">
        <v>2343</v>
      </c>
      <c r="AQ13" s="57" t="s">
        <v>2343</v>
      </c>
      <c r="AR13" s="57" t="s">
        <v>2343</v>
      </c>
      <c r="AS13" s="58"/>
      <c r="AT13" s="59" t="s">
        <v>2343</v>
      </c>
      <c r="AU13" s="59" t="s">
        <v>2343</v>
      </c>
      <c r="AV13" s="59" t="s">
        <v>2343</v>
      </c>
      <c r="AW13" s="59" t="s">
        <v>2343</v>
      </c>
      <c r="AX13" s="59" t="s">
        <v>2343</v>
      </c>
      <c r="AY13" s="59" t="s">
        <v>2343</v>
      </c>
      <c r="AZ13" s="59" t="s">
        <v>2343</v>
      </c>
      <c r="BA13" s="59" t="s">
        <v>2343</v>
      </c>
      <c r="BB13" s="60"/>
      <c r="BC13" s="60" t="str">
        <f>IFERROR(VLOOKUP(BB13,FUT!$B$7:$C$24,2,FALSE),"")</f>
        <v/>
      </c>
      <c r="BD13" s="60"/>
      <c r="BE13" s="48" t="str">
        <f>IFERROR(VLOOKUP(BD13,FUT!$D$3:$E$285,2,FALSE),"")</f>
        <v/>
      </c>
      <c r="BF13" s="45">
        <f>SUM(BG13:BM13)</f>
        <v>23039594275.207001</v>
      </c>
      <c r="BG13" s="45">
        <f>SUM(BO13,BW13,CE13,CM13)</f>
        <v>246614718.31999999</v>
      </c>
      <c r="BH13" s="45">
        <f t="shared" ref="BH13:BM28" si="0">SUM(BP13,BX13,CF13,CN13)</f>
        <v>14807412509.9</v>
      </c>
      <c r="BI13" s="45">
        <f t="shared" si="0"/>
        <v>520000000</v>
      </c>
      <c r="BJ13" s="45">
        <f t="shared" si="0"/>
        <v>1747690921.3169999</v>
      </c>
      <c r="BK13" s="45">
        <f t="shared" si="0"/>
        <v>777908100</v>
      </c>
      <c r="BL13" s="45">
        <f t="shared" si="0"/>
        <v>0</v>
      </c>
      <c r="BM13" s="45">
        <f t="shared" si="0"/>
        <v>4939968025.6700001</v>
      </c>
      <c r="BN13" s="46">
        <f>SUM(BO13:BU13)</f>
        <v>6119132125.4699993</v>
      </c>
      <c r="BO13" s="62">
        <v>58947589.729999997</v>
      </c>
      <c r="BP13" s="62">
        <v>3255365588</v>
      </c>
      <c r="BQ13" s="62">
        <v>430000000</v>
      </c>
      <c r="BR13" s="62">
        <v>808641861.13999999</v>
      </c>
      <c r="BS13" s="62">
        <v>200000000</v>
      </c>
      <c r="BT13" s="62">
        <v>0</v>
      </c>
      <c r="BU13" s="62">
        <v>1366177086.5999999</v>
      </c>
      <c r="BV13" s="47">
        <f>SUM(BW13:CC13)</f>
        <v>5382096032.1099997</v>
      </c>
      <c r="BW13" s="63">
        <v>60716015.689999998</v>
      </c>
      <c r="BX13" s="63">
        <v>3671079240.7199998</v>
      </c>
      <c r="BY13" s="63">
        <v>30000000</v>
      </c>
      <c r="BZ13" s="63">
        <v>304693152.43000001</v>
      </c>
      <c r="CA13" s="63">
        <v>159000000</v>
      </c>
      <c r="CB13" s="63">
        <v>0</v>
      </c>
      <c r="CC13" s="63">
        <v>1156607623.27</v>
      </c>
      <c r="CD13" s="46">
        <f>SUM(CE13:CK13)</f>
        <v>5488591013.0799999</v>
      </c>
      <c r="CE13" s="62">
        <v>62537493.869999997</v>
      </c>
      <c r="CF13" s="62">
        <v>3700723721.96</v>
      </c>
      <c r="CG13" s="62">
        <v>30000000</v>
      </c>
      <c r="CH13" s="62">
        <v>312933945.52999997</v>
      </c>
      <c r="CI13" s="62">
        <v>191090000</v>
      </c>
      <c r="CJ13" s="62">
        <v>0</v>
      </c>
      <c r="CK13" s="62">
        <v>1191305851.72</v>
      </c>
      <c r="CL13" s="47">
        <f>SUM(CM13:CS13)</f>
        <v>6049775104.5469999</v>
      </c>
      <c r="CM13" s="63">
        <v>64413619.030000001</v>
      </c>
      <c r="CN13" s="63">
        <v>4180243959.2199998</v>
      </c>
      <c r="CO13" s="63">
        <v>30000000</v>
      </c>
      <c r="CP13" s="63">
        <v>321421962.21700001</v>
      </c>
      <c r="CQ13" s="63">
        <v>227818100</v>
      </c>
      <c r="CR13" s="63">
        <v>0</v>
      </c>
      <c r="CS13" s="63">
        <v>1225877464.0799999</v>
      </c>
      <c r="CT13" s="78" t="s">
        <v>3660</v>
      </c>
    </row>
    <row r="14" spans="2:98" ht="12.75" x14ac:dyDescent="0.2">
      <c r="B14" s="61" t="s">
        <v>3462</v>
      </c>
      <c r="C14" s="49" t="s">
        <v>2333</v>
      </c>
      <c r="D14" s="50" t="s">
        <v>2936</v>
      </c>
      <c r="E14" s="51"/>
      <c r="F14" s="52"/>
      <c r="G14" s="52"/>
      <c r="H14" s="53"/>
      <c r="I14" s="52"/>
      <c r="J14" s="53"/>
      <c r="K14" s="52"/>
      <c r="L14" s="53"/>
      <c r="M14" s="54"/>
      <c r="N14" s="54"/>
      <c r="O14" s="55"/>
      <c r="P14" s="54"/>
      <c r="Q14" s="54"/>
      <c r="R14" s="54"/>
      <c r="S14" s="55"/>
      <c r="T14" s="56"/>
      <c r="U14" s="56"/>
      <c r="V14" s="56"/>
      <c r="W14" s="56"/>
      <c r="X14" s="56"/>
      <c r="Y14" s="56"/>
      <c r="Z14" s="56"/>
      <c r="AA14" s="56"/>
      <c r="AB14" s="57" t="s">
        <v>2343</v>
      </c>
      <c r="AC14" s="57" t="s">
        <v>2343</v>
      </c>
      <c r="AD14" s="57" t="s">
        <v>2343</v>
      </c>
      <c r="AE14" s="57" t="s">
        <v>2343</v>
      </c>
      <c r="AF14" s="57" t="s">
        <v>2343</v>
      </c>
      <c r="AG14" s="57" t="s">
        <v>2343</v>
      </c>
      <c r="AH14" s="57" t="s">
        <v>2343</v>
      </c>
      <c r="AI14" s="57" t="s">
        <v>2343</v>
      </c>
      <c r="AJ14" s="57" t="s">
        <v>2343</v>
      </c>
      <c r="AK14" s="57" t="s">
        <v>2343</v>
      </c>
      <c r="AL14" s="57" t="s">
        <v>2343</v>
      </c>
      <c r="AM14" s="57" t="s">
        <v>2343</v>
      </c>
      <c r="AN14" s="57" t="s">
        <v>2343</v>
      </c>
      <c r="AO14" s="57" t="s">
        <v>2343</v>
      </c>
      <c r="AP14" s="57" t="s">
        <v>2343</v>
      </c>
      <c r="AQ14" s="57" t="s">
        <v>2343</v>
      </c>
      <c r="AR14" s="57" t="s">
        <v>2343</v>
      </c>
      <c r="AS14" s="58"/>
      <c r="AT14" s="59" t="s">
        <v>2343</v>
      </c>
      <c r="AU14" s="59" t="s">
        <v>2343</v>
      </c>
      <c r="AV14" s="59" t="s">
        <v>2343</v>
      </c>
      <c r="AW14" s="59" t="s">
        <v>2343</v>
      </c>
      <c r="AX14" s="59" t="s">
        <v>2343</v>
      </c>
      <c r="AY14" s="59" t="s">
        <v>2343</v>
      </c>
      <c r="AZ14" s="59" t="s">
        <v>2343</v>
      </c>
      <c r="BA14" s="59" t="s">
        <v>2343</v>
      </c>
      <c r="BB14" s="60" t="s">
        <v>2356</v>
      </c>
      <c r="BC14" s="60" t="str">
        <f>IFERROR(VLOOKUP(BB14,FUT!$B$7:$C$24,2,FALSE),"")</f>
        <v>Educacion</v>
      </c>
      <c r="BD14" s="60"/>
      <c r="BE14" s="48" t="str">
        <f>IFERROR(VLOOKUP(BD14,FUT!$D$3:$E$285,2,FALSE),"")</f>
        <v/>
      </c>
      <c r="BF14" s="45">
        <f t="shared" ref="BF14:BF83" si="1">SUM(BG14:BM14)</f>
        <v>2957820045.0700002</v>
      </c>
      <c r="BG14" s="45">
        <f t="shared" ref="BG14:BM69" si="2">SUM(BO14,BW14,CE14,CM14)</f>
        <v>0</v>
      </c>
      <c r="BH14" s="45">
        <f t="shared" si="0"/>
        <v>2093151209.1300001</v>
      </c>
      <c r="BI14" s="45">
        <f t="shared" si="0"/>
        <v>120000000</v>
      </c>
      <c r="BJ14" s="45">
        <f t="shared" si="0"/>
        <v>408999663.93999994</v>
      </c>
      <c r="BK14" s="45">
        <f t="shared" si="0"/>
        <v>259181350</v>
      </c>
      <c r="BL14" s="45">
        <f t="shared" si="0"/>
        <v>0</v>
      </c>
      <c r="BM14" s="45">
        <f t="shared" si="0"/>
        <v>76487822</v>
      </c>
      <c r="BN14" s="46">
        <f t="shared" ref="BN14:BN83" si="3">SUM(BO14:BU14)</f>
        <v>756642234.01999998</v>
      </c>
      <c r="BO14" s="62">
        <v>0</v>
      </c>
      <c r="BP14" s="62">
        <v>501075676</v>
      </c>
      <c r="BQ14" s="62">
        <v>30000000</v>
      </c>
      <c r="BR14" s="62">
        <v>99078736.019999996</v>
      </c>
      <c r="BS14" s="62">
        <v>50000000</v>
      </c>
      <c r="BT14" s="62">
        <v>0</v>
      </c>
      <c r="BU14" s="62">
        <v>76487822</v>
      </c>
      <c r="BV14" s="47">
        <f t="shared" ref="BV14:BV83" si="4">SUM(BW14:CC14)</f>
        <v>678998939.63999999</v>
      </c>
      <c r="BW14" s="63">
        <v>0</v>
      </c>
      <c r="BX14" s="63">
        <v>496347841.56</v>
      </c>
      <c r="BY14" s="63">
        <v>30000000</v>
      </c>
      <c r="BZ14" s="63">
        <v>101151098.08</v>
      </c>
      <c r="CA14" s="63">
        <v>51500000</v>
      </c>
      <c r="CB14" s="63">
        <v>0</v>
      </c>
      <c r="CC14" s="63">
        <v>0</v>
      </c>
      <c r="CD14" s="46">
        <f t="shared" ref="CD14:CD83" si="5">SUM(CE14:CK14)</f>
        <v>714579070.08999991</v>
      </c>
      <c r="CE14" s="62">
        <v>0</v>
      </c>
      <c r="CF14" s="62">
        <v>528248439.14999998</v>
      </c>
      <c r="CG14" s="62">
        <v>30000000</v>
      </c>
      <c r="CH14" s="62">
        <v>103285630.94</v>
      </c>
      <c r="CI14" s="62">
        <v>53045000</v>
      </c>
      <c r="CJ14" s="62">
        <v>0</v>
      </c>
      <c r="CK14" s="62">
        <v>0</v>
      </c>
      <c r="CL14" s="47">
        <f t="shared" ref="CL14:CL83" si="6">SUM(CM14:CS14)</f>
        <v>807599801.31999993</v>
      </c>
      <c r="CM14" s="63">
        <v>0</v>
      </c>
      <c r="CN14" s="63">
        <v>567479252.41999996</v>
      </c>
      <c r="CO14" s="63">
        <v>30000000</v>
      </c>
      <c r="CP14" s="63">
        <v>105484198.90000001</v>
      </c>
      <c r="CQ14" s="63">
        <v>104636350</v>
      </c>
      <c r="CR14" s="63">
        <v>0</v>
      </c>
      <c r="CS14" s="63">
        <v>0</v>
      </c>
      <c r="CT14" s="78" t="s">
        <v>3660</v>
      </c>
    </row>
    <row r="15" spans="2:98" ht="38.25" x14ac:dyDescent="0.2">
      <c r="B15" s="70" t="s">
        <v>3463</v>
      </c>
      <c r="C15" s="49" t="s">
        <v>2330</v>
      </c>
      <c r="D15" s="50" t="s">
        <v>2937</v>
      </c>
      <c r="E15" s="51"/>
      <c r="F15" s="52" t="s">
        <v>3077</v>
      </c>
      <c r="G15" s="52" t="s">
        <v>3078</v>
      </c>
      <c r="H15" s="53">
        <v>2</v>
      </c>
      <c r="I15" s="52" t="s">
        <v>2336</v>
      </c>
      <c r="J15" s="53">
        <v>100</v>
      </c>
      <c r="K15" s="52" t="s">
        <v>3079</v>
      </c>
      <c r="L15" s="53"/>
      <c r="M15" s="54"/>
      <c r="N15" s="54"/>
      <c r="O15" s="55"/>
      <c r="P15" s="54"/>
      <c r="Q15" s="54"/>
      <c r="R15" s="54"/>
      <c r="S15" s="55"/>
      <c r="T15" s="56"/>
      <c r="U15" s="56"/>
      <c r="V15" s="56"/>
      <c r="W15" s="56"/>
      <c r="X15" s="56"/>
      <c r="Y15" s="56"/>
      <c r="Z15" s="56"/>
      <c r="AA15" s="56"/>
      <c r="AB15" s="57" t="s">
        <v>2343</v>
      </c>
      <c r="AC15" s="57" t="s">
        <v>2343</v>
      </c>
      <c r="AD15" s="57" t="s">
        <v>2343</v>
      </c>
      <c r="AE15" s="57" t="s">
        <v>2343</v>
      </c>
      <c r="AF15" s="57" t="s">
        <v>2343</v>
      </c>
      <c r="AG15" s="57" t="s">
        <v>2343</v>
      </c>
      <c r="AH15" s="57" t="s">
        <v>2343</v>
      </c>
      <c r="AI15" s="57" t="s">
        <v>2343</v>
      </c>
      <c r="AJ15" s="57" t="s">
        <v>2343</v>
      </c>
      <c r="AK15" s="57" t="s">
        <v>2343</v>
      </c>
      <c r="AL15" s="57" t="s">
        <v>2343</v>
      </c>
      <c r="AM15" s="57" t="s">
        <v>2343</v>
      </c>
      <c r="AN15" s="57" t="s">
        <v>2343</v>
      </c>
      <c r="AO15" s="57" t="s">
        <v>2343</v>
      </c>
      <c r="AP15" s="57" t="s">
        <v>2343</v>
      </c>
      <c r="AQ15" s="57" t="s">
        <v>2343</v>
      </c>
      <c r="AR15" s="57" t="s">
        <v>2343</v>
      </c>
      <c r="AS15" s="58"/>
      <c r="AT15" s="59" t="s">
        <v>2343</v>
      </c>
      <c r="AU15" s="59" t="s">
        <v>2343</v>
      </c>
      <c r="AV15" s="59" t="s">
        <v>2343</v>
      </c>
      <c r="AW15" s="59" t="s">
        <v>2343</v>
      </c>
      <c r="AX15" s="59" t="s">
        <v>2343</v>
      </c>
      <c r="AY15" s="59" t="s">
        <v>2343</v>
      </c>
      <c r="AZ15" s="59" t="s">
        <v>2343</v>
      </c>
      <c r="BA15" s="59" t="s">
        <v>2343</v>
      </c>
      <c r="BB15" s="60"/>
      <c r="BC15" s="60" t="str">
        <f>IFERROR(VLOOKUP(BB15,FUT!$B$7:$C$24,2,FALSE),"")</f>
        <v/>
      </c>
      <c r="BD15" s="60"/>
      <c r="BE15" s="48" t="str">
        <f>IFERROR(VLOOKUP(BD15,FUT!$D$3:$E$285,2,FALSE),"")</f>
        <v/>
      </c>
      <c r="BF15" s="45">
        <f t="shared" si="1"/>
        <v>1435706295</v>
      </c>
      <c r="BG15" s="45">
        <f t="shared" si="2"/>
        <v>0</v>
      </c>
      <c r="BH15" s="45">
        <f t="shared" si="0"/>
        <v>1131524945</v>
      </c>
      <c r="BI15" s="45">
        <f t="shared" si="0"/>
        <v>0</v>
      </c>
      <c r="BJ15" s="45">
        <f t="shared" si="0"/>
        <v>0</v>
      </c>
      <c r="BK15" s="45">
        <f t="shared" si="0"/>
        <v>259181350</v>
      </c>
      <c r="BL15" s="45">
        <f t="shared" si="0"/>
        <v>0</v>
      </c>
      <c r="BM15" s="45">
        <f t="shared" si="0"/>
        <v>45000000</v>
      </c>
      <c r="BN15" s="46">
        <f t="shared" si="3"/>
        <v>348764000</v>
      </c>
      <c r="BO15" s="62">
        <v>0</v>
      </c>
      <c r="BP15" s="62">
        <v>253764000</v>
      </c>
      <c r="BQ15" s="62">
        <v>0</v>
      </c>
      <c r="BR15" s="62">
        <v>0</v>
      </c>
      <c r="BS15" s="62">
        <v>50000000</v>
      </c>
      <c r="BT15" s="62">
        <v>0</v>
      </c>
      <c r="BU15" s="62">
        <v>45000000</v>
      </c>
      <c r="BV15" s="47">
        <f t="shared" si="4"/>
        <v>320373765</v>
      </c>
      <c r="BW15" s="63">
        <v>0</v>
      </c>
      <c r="BX15" s="63">
        <v>268873765</v>
      </c>
      <c r="BY15" s="63">
        <v>0</v>
      </c>
      <c r="BZ15" s="63">
        <v>0</v>
      </c>
      <c r="CA15" s="63">
        <v>51500000</v>
      </c>
      <c r="CB15" s="63">
        <v>0</v>
      </c>
      <c r="CC15" s="63">
        <v>0</v>
      </c>
      <c r="CD15" s="46">
        <f t="shared" si="5"/>
        <v>352924000</v>
      </c>
      <c r="CE15" s="62">
        <v>0</v>
      </c>
      <c r="CF15" s="62">
        <v>299879000</v>
      </c>
      <c r="CG15" s="62">
        <v>0</v>
      </c>
      <c r="CH15" s="62">
        <v>0</v>
      </c>
      <c r="CI15" s="62">
        <v>53045000</v>
      </c>
      <c r="CJ15" s="62">
        <v>0</v>
      </c>
      <c r="CK15" s="62">
        <v>0</v>
      </c>
      <c r="CL15" s="47">
        <f t="shared" si="6"/>
        <v>413644530</v>
      </c>
      <c r="CM15" s="63">
        <v>0</v>
      </c>
      <c r="CN15" s="63">
        <v>309008180</v>
      </c>
      <c r="CO15" s="63">
        <v>0</v>
      </c>
      <c r="CP15" s="63">
        <v>0</v>
      </c>
      <c r="CQ15" s="63">
        <v>104636350</v>
      </c>
      <c r="CR15" s="63">
        <v>0</v>
      </c>
      <c r="CS15" s="63">
        <v>0</v>
      </c>
      <c r="CT15" s="78" t="s">
        <v>3660</v>
      </c>
    </row>
    <row r="16" spans="2:98" ht="63.75" x14ac:dyDescent="0.2">
      <c r="B16" s="70" t="s">
        <v>3472</v>
      </c>
      <c r="C16" s="49" t="s">
        <v>2331</v>
      </c>
      <c r="D16" s="50" t="s">
        <v>3560</v>
      </c>
      <c r="E16" s="51"/>
      <c r="F16" s="52"/>
      <c r="G16" s="52"/>
      <c r="H16" s="53"/>
      <c r="I16" s="52"/>
      <c r="J16" s="53"/>
      <c r="K16" s="52"/>
      <c r="L16" s="53" t="s">
        <v>3559</v>
      </c>
      <c r="M16" s="54" t="s">
        <v>3080</v>
      </c>
      <c r="N16" s="54" t="s">
        <v>3081</v>
      </c>
      <c r="O16" s="67" t="s">
        <v>3113</v>
      </c>
      <c r="P16" s="54" t="s">
        <v>2336</v>
      </c>
      <c r="Q16" s="54">
        <v>25</v>
      </c>
      <c r="R16" s="69" t="s">
        <v>3449</v>
      </c>
      <c r="S16" s="55" t="s">
        <v>3082</v>
      </c>
      <c r="T16" s="71" t="s">
        <v>3457</v>
      </c>
      <c r="U16" s="56">
        <v>40</v>
      </c>
      <c r="V16" s="71" t="s">
        <v>3457</v>
      </c>
      <c r="W16" s="56">
        <v>50</v>
      </c>
      <c r="X16" s="71" t="s">
        <v>3457</v>
      </c>
      <c r="Y16" s="56">
        <v>50</v>
      </c>
      <c r="Z16" s="71" t="s">
        <v>3457</v>
      </c>
      <c r="AA16" s="56">
        <v>50</v>
      </c>
      <c r="AB16" s="57" t="s">
        <v>2343</v>
      </c>
      <c r="AC16" s="57" t="s">
        <v>2343</v>
      </c>
      <c r="AD16" s="57" t="s">
        <v>2343</v>
      </c>
      <c r="AE16" s="57" t="s">
        <v>2343</v>
      </c>
      <c r="AF16" s="57" t="s">
        <v>2343</v>
      </c>
      <c r="AG16" s="57" t="s">
        <v>2343</v>
      </c>
      <c r="AH16" s="57" t="s">
        <v>2343</v>
      </c>
      <c r="AI16" s="57" t="s">
        <v>2343</v>
      </c>
      <c r="AJ16" s="57" t="s">
        <v>2343</v>
      </c>
      <c r="AK16" s="57" t="s">
        <v>2343</v>
      </c>
      <c r="AL16" s="57" t="s">
        <v>2343</v>
      </c>
      <c r="AM16" s="57" t="s">
        <v>2343</v>
      </c>
      <c r="AN16" s="57" t="s">
        <v>2343</v>
      </c>
      <c r="AO16" s="57" t="s">
        <v>2343</v>
      </c>
      <c r="AP16" s="57" t="s">
        <v>2343</v>
      </c>
      <c r="AQ16" s="57" t="s">
        <v>2343</v>
      </c>
      <c r="AR16" s="57" t="s">
        <v>2343</v>
      </c>
      <c r="AS16" s="58" t="s">
        <v>2346</v>
      </c>
      <c r="AT16" s="59" t="s">
        <v>2343</v>
      </c>
      <c r="AU16" s="59" t="s">
        <v>2343</v>
      </c>
      <c r="AV16" s="59" t="s">
        <v>2343</v>
      </c>
      <c r="AW16" s="59" t="s">
        <v>2343</v>
      </c>
      <c r="AX16" s="59" t="s">
        <v>2343</v>
      </c>
      <c r="AY16" s="59" t="s">
        <v>2343</v>
      </c>
      <c r="AZ16" s="59" t="s">
        <v>2343</v>
      </c>
      <c r="BA16" s="59" t="s">
        <v>2343</v>
      </c>
      <c r="BB16" s="60" t="s">
        <v>2356</v>
      </c>
      <c r="BC16" s="60" t="str">
        <f>IFERROR(VLOOKUP(BB16,FUT!$B$7:$C$24,2,FALSE),"")</f>
        <v>Educacion</v>
      </c>
      <c r="BD16" s="60" t="s">
        <v>2384</v>
      </c>
      <c r="BE16" s="48" t="str">
        <f>IFERROR(VLOOKUP(BD16,FUT!$D$3:$E$285,2,FALSE),"")</f>
        <v>A.1.2.5</v>
      </c>
      <c r="BF16" s="45">
        <f t="shared" si="1"/>
        <v>139390791</v>
      </c>
      <c r="BG16" s="45">
        <f t="shared" si="2"/>
        <v>0</v>
      </c>
      <c r="BH16" s="45">
        <f t="shared" si="0"/>
        <v>119390791</v>
      </c>
      <c r="BI16" s="45">
        <f t="shared" si="0"/>
        <v>0</v>
      </c>
      <c r="BJ16" s="45">
        <f t="shared" si="0"/>
        <v>0</v>
      </c>
      <c r="BK16" s="45">
        <f t="shared" si="0"/>
        <v>0</v>
      </c>
      <c r="BL16" s="45">
        <f t="shared" si="0"/>
        <v>0</v>
      </c>
      <c r="BM16" s="45">
        <f t="shared" si="0"/>
        <v>20000000</v>
      </c>
      <c r="BN16" s="46">
        <f t="shared" si="3"/>
        <v>47000000</v>
      </c>
      <c r="BO16" s="62">
        <v>0</v>
      </c>
      <c r="BP16" s="62">
        <v>27000000</v>
      </c>
      <c r="BQ16" s="62">
        <v>0</v>
      </c>
      <c r="BR16" s="62">
        <v>0</v>
      </c>
      <c r="BS16" s="62">
        <v>0</v>
      </c>
      <c r="BT16" s="62">
        <v>0</v>
      </c>
      <c r="BU16" s="62">
        <v>20000000</v>
      </c>
      <c r="BV16" s="47">
        <f t="shared" si="4"/>
        <v>23392173</v>
      </c>
      <c r="BW16" s="63">
        <v>0</v>
      </c>
      <c r="BX16" s="63">
        <v>23392173</v>
      </c>
      <c r="BY16" s="63">
        <v>0</v>
      </c>
      <c r="BZ16" s="63">
        <v>0</v>
      </c>
      <c r="CA16" s="63">
        <v>0</v>
      </c>
      <c r="CB16" s="63">
        <v>0</v>
      </c>
      <c r="CC16" s="63">
        <v>0</v>
      </c>
      <c r="CD16" s="46">
        <f t="shared" si="5"/>
        <v>35000000</v>
      </c>
      <c r="CE16" s="62">
        <v>0</v>
      </c>
      <c r="CF16" s="62">
        <v>35000000</v>
      </c>
      <c r="CG16" s="62">
        <v>0</v>
      </c>
      <c r="CH16" s="62">
        <v>0</v>
      </c>
      <c r="CI16" s="62">
        <v>0</v>
      </c>
      <c r="CJ16" s="62">
        <v>0</v>
      </c>
      <c r="CK16" s="62">
        <v>0</v>
      </c>
      <c r="CL16" s="47">
        <f t="shared" si="6"/>
        <v>33998618</v>
      </c>
      <c r="CM16" s="63">
        <v>0</v>
      </c>
      <c r="CN16" s="63">
        <v>33998618</v>
      </c>
      <c r="CO16" s="63">
        <v>0</v>
      </c>
      <c r="CP16" s="63">
        <v>0</v>
      </c>
      <c r="CQ16" s="63">
        <v>0</v>
      </c>
      <c r="CR16" s="63">
        <v>0</v>
      </c>
      <c r="CS16" s="63">
        <v>0</v>
      </c>
      <c r="CT16" s="78" t="s">
        <v>3660</v>
      </c>
    </row>
    <row r="17" spans="2:98" ht="89.25" x14ac:dyDescent="0.2">
      <c r="B17" s="70" t="s">
        <v>3472</v>
      </c>
      <c r="C17" s="49" t="s">
        <v>2331</v>
      </c>
      <c r="D17" s="50" t="s">
        <v>3560</v>
      </c>
      <c r="E17" s="51"/>
      <c r="F17" s="52"/>
      <c r="G17" s="52"/>
      <c r="H17" s="53"/>
      <c r="I17" s="52"/>
      <c r="J17" s="53"/>
      <c r="K17" s="52"/>
      <c r="L17" s="53"/>
      <c r="M17" s="54" t="s">
        <v>3083</v>
      </c>
      <c r="N17" s="54" t="s">
        <v>3084</v>
      </c>
      <c r="O17" s="55">
        <v>3</v>
      </c>
      <c r="P17" s="54" t="s">
        <v>2339</v>
      </c>
      <c r="Q17" s="54">
        <v>25</v>
      </c>
      <c r="R17" s="69" t="s">
        <v>3450</v>
      </c>
      <c r="S17" s="55" t="s">
        <v>3082</v>
      </c>
      <c r="T17" s="56">
        <v>3</v>
      </c>
      <c r="U17" s="56">
        <v>40</v>
      </c>
      <c r="V17" s="56"/>
      <c r="W17" s="56"/>
      <c r="X17" s="56"/>
      <c r="Y17" s="56"/>
      <c r="Z17" s="56"/>
      <c r="AA17" s="56"/>
      <c r="AB17" s="57" t="s">
        <v>2343</v>
      </c>
      <c r="AC17" s="57" t="s">
        <v>2343</v>
      </c>
      <c r="AD17" s="57" t="s">
        <v>2343</v>
      </c>
      <c r="AE17" s="57" t="s">
        <v>2343</v>
      </c>
      <c r="AF17" s="57" t="s">
        <v>2343</v>
      </c>
      <c r="AG17" s="57" t="s">
        <v>2343</v>
      </c>
      <c r="AH17" s="57" t="s">
        <v>2343</v>
      </c>
      <c r="AI17" s="57" t="s">
        <v>2343</v>
      </c>
      <c r="AJ17" s="57" t="s">
        <v>2343</v>
      </c>
      <c r="AK17" s="57" t="s">
        <v>2343</v>
      </c>
      <c r="AL17" s="57" t="s">
        <v>2343</v>
      </c>
      <c r="AM17" s="57" t="s">
        <v>2343</v>
      </c>
      <c r="AN17" s="57" t="s">
        <v>2343</v>
      </c>
      <c r="AO17" s="57" t="s">
        <v>2343</v>
      </c>
      <c r="AP17" s="57" t="s">
        <v>2343</v>
      </c>
      <c r="AQ17" s="57" t="s">
        <v>2343</v>
      </c>
      <c r="AR17" s="57" t="s">
        <v>2343</v>
      </c>
      <c r="AS17" s="58" t="s">
        <v>2346</v>
      </c>
      <c r="AT17" s="59" t="s">
        <v>2343</v>
      </c>
      <c r="AU17" s="59" t="s">
        <v>2343</v>
      </c>
      <c r="AV17" s="59" t="s">
        <v>2343</v>
      </c>
      <c r="AW17" s="59" t="s">
        <v>2343</v>
      </c>
      <c r="AX17" s="59" t="s">
        <v>2343</v>
      </c>
      <c r="AY17" s="59" t="s">
        <v>2343</v>
      </c>
      <c r="AZ17" s="59" t="s">
        <v>2343</v>
      </c>
      <c r="BA17" s="59" t="s">
        <v>2343</v>
      </c>
      <c r="BB17" s="60" t="s">
        <v>2356</v>
      </c>
      <c r="BC17" s="60" t="str">
        <f>IFERROR(VLOOKUP(BB17,FUT!$B$7:$C$24,2,FALSE),"")</f>
        <v>Educacion</v>
      </c>
      <c r="BD17" s="60" t="s">
        <v>2378</v>
      </c>
      <c r="BE17" s="48" t="str">
        <f>IFERROR(VLOOKUP(BD17,FUT!$D$3:$E$285,2,FALSE),"")</f>
        <v>A.1.2.2</v>
      </c>
      <c r="BF17" s="45">
        <f t="shared" si="1"/>
        <v>739181350</v>
      </c>
      <c r="BG17" s="45">
        <f t="shared" si="2"/>
        <v>0</v>
      </c>
      <c r="BH17" s="45">
        <f t="shared" si="0"/>
        <v>460000000</v>
      </c>
      <c r="BI17" s="45">
        <f t="shared" si="0"/>
        <v>0</v>
      </c>
      <c r="BJ17" s="45">
        <f t="shared" si="0"/>
        <v>0</v>
      </c>
      <c r="BK17" s="45">
        <f t="shared" si="0"/>
        <v>259181350</v>
      </c>
      <c r="BL17" s="45">
        <f t="shared" si="0"/>
        <v>0</v>
      </c>
      <c r="BM17" s="45">
        <f t="shared" si="0"/>
        <v>20000000</v>
      </c>
      <c r="BN17" s="46">
        <f t="shared" si="3"/>
        <v>170000000</v>
      </c>
      <c r="BO17" s="62">
        <v>0</v>
      </c>
      <c r="BP17" s="62">
        <v>100000000</v>
      </c>
      <c r="BQ17" s="62">
        <v>0</v>
      </c>
      <c r="BR17" s="62">
        <v>0</v>
      </c>
      <c r="BS17" s="62">
        <v>50000000</v>
      </c>
      <c r="BT17" s="62">
        <v>0</v>
      </c>
      <c r="BU17" s="62">
        <v>20000000</v>
      </c>
      <c r="BV17" s="47">
        <f t="shared" si="4"/>
        <v>166500000</v>
      </c>
      <c r="BW17" s="63">
        <v>0</v>
      </c>
      <c r="BX17" s="63">
        <v>115000000</v>
      </c>
      <c r="BY17" s="63">
        <v>0</v>
      </c>
      <c r="BZ17" s="63">
        <v>0</v>
      </c>
      <c r="CA17" s="63">
        <v>51500000</v>
      </c>
      <c r="CB17" s="63">
        <v>0</v>
      </c>
      <c r="CC17" s="63">
        <v>0</v>
      </c>
      <c r="CD17" s="46">
        <f t="shared" si="5"/>
        <v>173045000</v>
      </c>
      <c r="CE17" s="62">
        <v>0</v>
      </c>
      <c r="CF17" s="62">
        <v>120000000</v>
      </c>
      <c r="CG17" s="62">
        <v>0</v>
      </c>
      <c r="CH17" s="62">
        <v>0</v>
      </c>
      <c r="CI17" s="62">
        <v>53045000</v>
      </c>
      <c r="CJ17" s="62">
        <v>0</v>
      </c>
      <c r="CK17" s="62">
        <v>0</v>
      </c>
      <c r="CL17" s="47">
        <f t="shared" si="6"/>
        <v>229636350</v>
      </c>
      <c r="CM17" s="63">
        <v>0</v>
      </c>
      <c r="CN17" s="63">
        <v>125000000</v>
      </c>
      <c r="CO17" s="63">
        <v>0</v>
      </c>
      <c r="CP17" s="63">
        <v>0</v>
      </c>
      <c r="CQ17" s="63">
        <v>104636350</v>
      </c>
      <c r="CR17" s="63">
        <v>0</v>
      </c>
      <c r="CS17" s="63">
        <v>0</v>
      </c>
      <c r="CT17" s="78" t="s">
        <v>3667</v>
      </c>
    </row>
    <row r="18" spans="2:98" ht="63.75" x14ac:dyDescent="0.2">
      <c r="B18" s="70" t="s">
        <v>3472</v>
      </c>
      <c r="C18" s="49" t="s">
        <v>2331</v>
      </c>
      <c r="D18" s="50" t="s">
        <v>3560</v>
      </c>
      <c r="E18" s="51"/>
      <c r="F18" s="52"/>
      <c r="G18" s="52"/>
      <c r="H18" s="53"/>
      <c r="I18" s="52"/>
      <c r="J18" s="53"/>
      <c r="K18" s="52"/>
      <c r="L18" s="53"/>
      <c r="M18" s="54" t="s">
        <v>3085</v>
      </c>
      <c r="N18" s="54" t="s">
        <v>3087</v>
      </c>
      <c r="O18" s="67" t="s">
        <v>3458</v>
      </c>
      <c r="P18" s="54" t="s">
        <v>2336</v>
      </c>
      <c r="Q18" s="54">
        <v>25</v>
      </c>
      <c r="R18" s="69" t="s">
        <v>3451</v>
      </c>
      <c r="S18" s="55" t="s">
        <v>3082</v>
      </c>
      <c r="T18" s="56" t="s">
        <v>3456</v>
      </c>
      <c r="U18" s="56">
        <v>10</v>
      </c>
      <c r="V18" s="56" t="s">
        <v>3456</v>
      </c>
      <c r="W18" s="56">
        <v>30</v>
      </c>
      <c r="X18" s="56" t="s">
        <v>3456</v>
      </c>
      <c r="Y18" s="56">
        <v>30</v>
      </c>
      <c r="Z18" s="56" t="s">
        <v>3456</v>
      </c>
      <c r="AA18" s="56">
        <v>30</v>
      </c>
      <c r="AB18" s="57" t="s">
        <v>2343</v>
      </c>
      <c r="AC18" s="57" t="s">
        <v>2343</v>
      </c>
      <c r="AD18" s="57" t="s">
        <v>2343</v>
      </c>
      <c r="AE18" s="57" t="s">
        <v>2343</v>
      </c>
      <c r="AF18" s="57" t="s">
        <v>2343</v>
      </c>
      <c r="AG18" s="57" t="s">
        <v>2343</v>
      </c>
      <c r="AH18" s="57" t="s">
        <v>2343</v>
      </c>
      <c r="AI18" s="57" t="s">
        <v>2343</v>
      </c>
      <c r="AJ18" s="57" t="s">
        <v>2343</v>
      </c>
      <c r="AK18" s="57" t="s">
        <v>2343</v>
      </c>
      <c r="AL18" s="57" t="s">
        <v>2343</v>
      </c>
      <c r="AM18" s="57" t="s">
        <v>2343</v>
      </c>
      <c r="AN18" s="57" t="s">
        <v>2343</v>
      </c>
      <c r="AO18" s="57" t="s">
        <v>2343</v>
      </c>
      <c r="AP18" s="57" t="s">
        <v>2343</v>
      </c>
      <c r="AQ18" s="57" t="s">
        <v>2343</v>
      </c>
      <c r="AR18" s="57" t="s">
        <v>2343</v>
      </c>
      <c r="AS18" s="58" t="s">
        <v>2346</v>
      </c>
      <c r="AT18" s="59" t="s">
        <v>2343</v>
      </c>
      <c r="AU18" s="59" t="s">
        <v>2343</v>
      </c>
      <c r="AV18" s="59" t="s">
        <v>2343</v>
      </c>
      <c r="AW18" s="59" t="s">
        <v>2343</v>
      </c>
      <c r="AX18" s="59" t="s">
        <v>2343</v>
      </c>
      <c r="AY18" s="59" t="s">
        <v>2343</v>
      </c>
      <c r="AZ18" s="59" t="s">
        <v>2343</v>
      </c>
      <c r="BA18" s="59" t="s">
        <v>2343</v>
      </c>
      <c r="BB18" s="60" t="s">
        <v>2356</v>
      </c>
      <c r="BC18" s="60" t="str">
        <f>IFERROR(VLOOKUP(BB18,FUT!$B$7:$C$24,2,FALSE),"")</f>
        <v>Educacion</v>
      </c>
      <c r="BD18" s="60" t="s">
        <v>2400</v>
      </c>
      <c r="BE18" s="48" t="str">
        <f>IFERROR(VLOOKUP(BD18,FUT!$D$3:$E$285,2,FALSE),"")</f>
        <v>A.1.3.8</v>
      </c>
      <c r="BF18" s="45">
        <f t="shared" si="1"/>
        <v>502134154</v>
      </c>
      <c r="BG18" s="45">
        <f t="shared" si="2"/>
        <v>0</v>
      </c>
      <c r="BH18" s="45">
        <f t="shared" si="0"/>
        <v>502134154</v>
      </c>
      <c r="BI18" s="45">
        <f t="shared" si="0"/>
        <v>0</v>
      </c>
      <c r="BJ18" s="45">
        <f t="shared" si="0"/>
        <v>0</v>
      </c>
      <c r="BK18" s="45">
        <f t="shared" si="0"/>
        <v>0</v>
      </c>
      <c r="BL18" s="45">
        <f t="shared" si="0"/>
        <v>0</v>
      </c>
      <c r="BM18" s="45">
        <f t="shared" si="0"/>
        <v>0</v>
      </c>
      <c r="BN18" s="46">
        <f t="shared" si="3"/>
        <v>111764000</v>
      </c>
      <c r="BO18" s="62">
        <v>0</v>
      </c>
      <c r="BP18" s="62">
        <v>111764000</v>
      </c>
      <c r="BQ18" s="62">
        <v>0</v>
      </c>
      <c r="BR18" s="62">
        <v>0</v>
      </c>
      <c r="BS18" s="62">
        <v>0</v>
      </c>
      <c r="BT18" s="62">
        <v>0</v>
      </c>
      <c r="BU18" s="62">
        <v>0</v>
      </c>
      <c r="BV18" s="47">
        <f t="shared" si="4"/>
        <v>120481592</v>
      </c>
      <c r="BW18" s="63">
        <v>0</v>
      </c>
      <c r="BX18" s="63">
        <v>120481592</v>
      </c>
      <c r="BY18" s="63">
        <v>0</v>
      </c>
      <c r="BZ18" s="63">
        <v>0</v>
      </c>
      <c r="CA18" s="63">
        <v>0</v>
      </c>
      <c r="CB18" s="63">
        <v>0</v>
      </c>
      <c r="CC18" s="63">
        <v>0</v>
      </c>
      <c r="CD18" s="46">
        <f t="shared" si="5"/>
        <v>129879000</v>
      </c>
      <c r="CE18" s="62">
        <v>0</v>
      </c>
      <c r="CF18" s="62">
        <v>129879000</v>
      </c>
      <c r="CG18" s="62">
        <v>0</v>
      </c>
      <c r="CH18" s="62">
        <v>0</v>
      </c>
      <c r="CI18" s="62">
        <v>0</v>
      </c>
      <c r="CJ18" s="62">
        <v>0</v>
      </c>
      <c r="CK18" s="62">
        <v>0</v>
      </c>
      <c r="CL18" s="47">
        <f t="shared" si="6"/>
        <v>140009562</v>
      </c>
      <c r="CM18" s="63">
        <v>0</v>
      </c>
      <c r="CN18" s="63">
        <v>140009562</v>
      </c>
      <c r="CO18" s="63">
        <v>0</v>
      </c>
      <c r="CP18" s="63">
        <v>0</v>
      </c>
      <c r="CQ18" s="63">
        <v>0</v>
      </c>
      <c r="CR18" s="63">
        <v>0</v>
      </c>
      <c r="CS18" s="63">
        <v>0</v>
      </c>
      <c r="CT18" s="78" t="s">
        <v>3660</v>
      </c>
    </row>
    <row r="19" spans="2:98" ht="63.75" x14ac:dyDescent="0.2">
      <c r="B19" s="70" t="s">
        <v>3472</v>
      </c>
      <c r="C19" s="49" t="s">
        <v>2331</v>
      </c>
      <c r="D19" s="50" t="s">
        <v>3560</v>
      </c>
      <c r="E19" s="51"/>
      <c r="F19" s="52"/>
      <c r="G19" s="52"/>
      <c r="H19" s="53"/>
      <c r="I19" s="52"/>
      <c r="J19" s="53"/>
      <c r="K19" s="52"/>
      <c r="L19" s="53"/>
      <c r="M19" s="54" t="s">
        <v>3086</v>
      </c>
      <c r="N19" s="54" t="s">
        <v>3088</v>
      </c>
      <c r="O19" s="55">
        <v>5</v>
      </c>
      <c r="P19" s="54" t="s">
        <v>2338</v>
      </c>
      <c r="Q19" s="54">
        <v>25</v>
      </c>
      <c r="R19" s="69" t="s">
        <v>3088</v>
      </c>
      <c r="S19" s="55" t="s">
        <v>3082</v>
      </c>
      <c r="T19" s="56">
        <v>5</v>
      </c>
      <c r="U19" s="56">
        <v>10</v>
      </c>
      <c r="V19" s="56">
        <v>5</v>
      </c>
      <c r="W19" s="56">
        <v>20</v>
      </c>
      <c r="X19" s="56">
        <v>5</v>
      </c>
      <c r="Y19" s="56">
        <v>20</v>
      </c>
      <c r="Z19" s="56">
        <v>5</v>
      </c>
      <c r="AA19" s="56">
        <v>20</v>
      </c>
      <c r="AB19" s="57" t="s">
        <v>2343</v>
      </c>
      <c r="AC19" s="57" t="s">
        <v>2343</v>
      </c>
      <c r="AD19" s="57" t="s">
        <v>2343</v>
      </c>
      <c r="AE19" s="57" t="s">
        <v>2343</v>
      </c>
      <c r="AF19" s="57" t="s">
        <v>2343</v>
      </c>
      <c r="AG19" s="57" t="s">
        <v>2343</v>
      </c>
      <c r="AH19" s="57" t="s">
        <v>2343</v>
      </c>
      <c r="AI19" s="57" t="s">
        <v>2343</v>
      </c>
      <c r="AJ19" s="57" t="s">
        <v>2343</v>
      </c>
      <c r="AK19" s="57" t="s">
        <v>2343</v>
      </c>
      <c r="AL19" s="57" t="s">
        <v>2343</v>
      </c>
      <c r="AM19" s="57" t="s">
        <v>2343</v>
      </c>
      <c r="AN19" s="57" t="s">
        <v>2343</v>
      </c>
      <c r="AO19" s="57" t="s">
        <v>2343</v>
      </c>
      <c r="AP19" s="57" t="s">
        <v>2343</v>
      </c>
      <c r="AQ19" s="57" t="s">
        <v>2343</v>
      </c>
      <c r="AR19" s="57" t="s">
        <v>2343</v>
      </c>
      <c r="AS19" s="58" t="s">
        <v>2346</v>
      </c>
      <c r="AT19" s="59" t="s">
        <v>2343</v>
      </c>
      <c r="AU19" s="59" t="s">
        <v>2343</v>
      </c>
      <c r="AV19" s="59" t="s">
        <v>2343</v>
      </c>
      <c r="AW19" s="59" t="s">
        <v>2343</v>
      </c>
      <c r="AX19" s="59" t="s">
        <v>2343</v>
      </c>
      <c r="AY19" s="59" t="s">
        <v>2343</v>
      </c>
      <c r="AZ19" s="59" t="s">
        <v>2343</v>
      </c>
      <c r="BA19" s="59" t="s">
        <v>2343</v>
      </c>
      <c r="BB19" s="60" t="s">
        <v>2356</v>
      </c>
      <c r="BC19" s="60" t="str">
        <f>IFERROR(VLOOKUP(BB19,FUT!$B$7:$C$24,2,FALSE),"")</f>
        <v>Educacion</v>
      </c>
      <c r="BD19" s="60" t="s">
        <v>2400</v>
      </c>
      <c r="BE19" s="48" t="str">
        <f>IFERROR(VLOOKUP(BD19,FUT!$D$3:$E$285,2,FALSE),"")</f>
        <v>A.1.3.8</v>
      </c>
      <c r="BF19" s="45">
        <f t="shared" si="1"/>
        <v>55000000</v>
      </c>
      <c r="BG19" s="45">
        <f t="shared" si="2"/>
        <v>0</v>
      </c>
      <c r="BH19" s="45">
        <f t="shared" si="0"/>
        <v>50000000</v>
      </c>
      <c r="BI19" s="45">
        <f t="shared" si="0"/>
        <v>0</v>
      </c>
      <c r="BJ19" s="45">
        <f t="shared" si="0"/>
        <v>0</v>
      </c>
      <c r="BK19" s="45">
        <f t="shared" si="0"/>
        <v>0</v>
      </c>
      <c r="BL19" s="45">
        <f t="shared" si="0"/>
        <v>0</v>
      </c>
      <c r="BM19" s="45">
        <f t="shared" si="0"/>
        <v>5000000</v>
      </c>
      <c r="BN19" s="46">
        <f t="shared" si="3"/>
        <v>20000000</v>
      </c>
      <c r="BO19" s="62">
        <v>0</v>
      </c>
      <c r="BP19" s="62">
        <v>15000000</v>
      </c>
      <c r="BQ19" s="62">
        <v>0</v>
      </c>
      <c r="BR19" s="62">
        <v>0</v>
      </c>
      <c r="BS19" s="62">
        <v>0</v>
      </c>
      <c r="BT19" s="62">
        <v>0</v>
      </c>
      <c r="BU19" s="62">
        <v>5000000</v>
      </c>
      <c r="BV19" s="47">
        <f t="shared" si="4"/>
        <v>10000000</v>
      </c>
      <c r="BW19" s="63">
        <v>0</v>
      </c>
      <c r="BX19" s="63">
        <v>10000000</v>
      </c>
      <c r="BY19" s="63">
        <v>0</v>
      </c>
      <c r="BZ19" s="63">
        <v>0</v>
      </c>
      <c r="CA19" s="63">
        <v>0</v>
      </c>
      <c r="CB19" s="63">
        <v>0</v>
      </c>
      <c r="CC19" s="63">
        <v>0</v>
      </c>
      <c r="CD19" s="46">
        <f t="shared" si="5"/>
        <v>15000000</v>
      </c>
      <c r="CE19" s="62">
        <v>0</v>
      </c>
      <c r="CF19" s="62">
        <v>15000000</v>
      </c>
      <c r="CG19" s="62">
        <v>0</v>
      </c>
      <c r="CH19" s="62">
        <v>0</v>
      </c>
      <c r="CI19" s="62">
        <v>0</v>
      </c>
      <c r="CJ19" s="62">
        <v>0</v>
      </c>
      <c r="CK19" s="62">
        <v>0</v>
      </c>
      <c r="CL19" s="47">
        <f t="shared" si="6"/>
        <v>10000000</v>
      </c>
      <c r="CM19" s="63">
        <v>0</v>
      </c>
      <c r="CN19" s="63">
        <v>10000000</v>
      </c>
      <c r="CO19" s="63">
        <v>0</v>
      </c>
      <c r="CP19" s="63">
        <v>0</v>
      </c>
      <c r="CQ19" s="63">
        <v>0</v>
      </c>
      <c r="CR19" s="63">
        <v>0</v>
      </c>
      <c r="CS19" s="63">
        <v>0</v>
      </c>
      <c r="CT19" s="78" t="s">
        <v>3660</v>
      </c>
    </row>
    <row r="20" spans="2:98" ht="51" x14ac:dyDescent="0.2">
      <c r="B20" s="70" t="s">
        <v>3473</v>
      </c>
      <c r="C20" s="49" t="s">
        <v>2330</v>
      </c>
      <c r="D20" s="50" t="s">
        <v>2938</v>
      </c>
      <c r="E20" s="51"/>
      <c r="F20" s="52" t="s">
        <v>3089</v>
      </c>
      <c r="G20" s="52" t="s">
        <v>3090</v>
      </c>
      <c r="H20" s="53">
        <v>3</v>
      </c>
      <c r="I20" s="52" t="s">
        <v>2337</v>
      </c>
      <c r="J20" s="53">
        <v>100</v>
      </c>
      <c r="K20" s="52" t="s">
        <v>3091</v>
      </c>
      <c r="L20" s="53" t="s">
        <v>3445</v>
      </c>
      <c r="M20" s="54"/>
      <c r="N20" s="54"/>
      <c r="O20" s="55"/>
      <c r="P20" s="54"/>
      <c r="Q20" s="54"/>
      <c r="R20" s="54"/>
      <c r="S20" s="55"/>
      <c r="T20" s="56"/>
      <c r="U20" s="56"/>
      <c r="V20" s="56"/>
      <c r="W20" s="56"/>
      <c r="X20" s="56"/>
      <c r="Y20" s="56"/>
      <c r="Z20" s="56"/>
      <c r="AA20" s="56"/>
      <c r="AB20" s="57" t="s">
        <v>2343</v>
      </c>
      <c r="AC20" s="57" t="s">
        <v>2343</v>
      </c>
      <c r="AD20" s="57" t="s">
        <v>2343</v>
      </c>
      <c r="AE20" s="57" t="s">
        <v>2343</v>
      </c>
      <c r="AF20" s="57" t="s">
        <v>2343</v>
      </c>
      <c r="AG20" s="57" t="s">
        <v>2343</v>
      </c>
      <c r="AH20" s="57" t="s">
        <v>2343</v>
      </c>
      <c r="AI20" s="57" t="s">
        <v>2343</v>
      </c>
      <c r="AJ20" s="57" t="s">
        <v>2343</v>
      </c>
      <c r="AK20" s="57" t="s">
        <v>2343</v>
      </c>
      <c r="AL20" s="57" t="s">
        <v>2343</v>
      </c>
      <c r="AM20" s="57" t="s">
        <v>2343</v>
      </c>
      <c r="AN20" s="57" t="s">
        <v>2343</v>
      </c>
      <c r="AO20" s="57" t="s">
        <v>2343</v>
      </c>
      <c r="AP20" s="57" t="s">
        <v>2343</v>
      </c>
      <c r="AQ20" s="57" t="s">
        <v>2343</v>
      </c>
      <c r="AR20" s="57" t="s">
        <v>2343</v>
      </c>
      <c r="AS20" s="58"/>
      <c r="AT20" s="59" t="s">
        <v>2343</v>
      </c>
      <c r="AU20" s="59" t="s">
        <v>2343</v>
      </c>
      <c r="AV20" s="59" t="s">
        <v>2343</v>
      </c>
      <c r="AW20" s="59" t="s">
        <v>2343</v>
      </c>
      <c r="AX20" s="59" t="s">
        <v>2343</v>
      </c>
      <c r="AY20" s="59" t="s">
        <v>2343</v>
      </c>
      <c r="AZ20" s="59" t="s">
        <v>2343</v>
      </c>
      <c r="BA20" s="59" t="s">
        <v>2343</v>
      </c>
      <c r="BB20" s="60"/>
      <c r="BC20" s="60" t="str">
        <f>IFERROR(VLOOKUP(BB20,FUT!$B$7:$C$24,2,FALSE),"")</f>
        <v/>
      </c>
      <c r="BD20" s="60"/>
      <c r="BE20" s="48" t="str">
        <f>IFERROR(VLOOKUP(BD20,FUT!$D$3:$E$285,2,FALSE),"")</f>
        <v/>
      </c>
      <c r="BF20" s="45">
        <f t="shared" si="1"/>
        <v>65000000</v>
      </c>
      <c r="BG20" s="45">
        <f t="shared" si="2"/>
        <v>0</v>
      </c>
      <c r="BH20" s="45">
        <f t="shared" si="0"/>
        <v>53000000</v>
      </c>
      <c r="BI20" s="45">
        <f t="shared" si="0"/>
        <v>0</v>
      </c>
      <c r="BJ20" s="45">
        <f t="shared" si="0"/>
        <v>0</v>
      </c>
      <c r="BK20" s="45">
        <f t="shared" si="0"/>
        <v>0</v>
      </c>
      <c r="BL20" s="45">
        <f t="shared" si="0"/>
        <v>0</v>
      </c>
      <c r="BM20" s="45">
        <f t="shared" si="0"/>
        <v>12000000</v>
      </c>
      <c r="BN20" s="46">
        <f t="shared" si="3"/>
        <v>25000000</v>
      </c>
      <c r="BO20" s="62">
        <v>0</v>
      </c>
      <c r="BP20" s="62">
        <v>13000000</v>
      </c>
      <c r="BQ20" s="62">
        <v>0</v>
      </c>
      <c r="BR20" s="62">
        <v>0</v>
      </c>
      <c r="BS20" s="62">
        <v>0</v>
      </c>
      <c r="BT20" s="62">
        <v>0</v>
      </c>
      <c r="BU20" s="62">
        <v>12000000</v>
      </c>
      <c r="BV20" s="47">
        <f t="shared" si="4"/>
        <v>14000000</v>
      </c>
      <c r="BW20" s="63">
        <v>0</v>
      </c>
      <c r="BX20" s="63">
        <v>14000000</v>
      </c>
      <c r="BY20" s="63">
        <v>0</v>
      </c>
      <c r="BZ20" s="63">
        <v>0</v>
      </c>
      <c r="CA20" s="63">
        <v>0</v>
      </c>
      <c r="CB20" s="63">
        <v>0</v>
      </c>
      <c r="CC20" s="63">
        <v>0</v>
      </c>
      <c r="CD20" s="46">
        <f t="shared" si="5"/>
        <v>13000000</v>
      </c>
      <c r="CE20" s="62">
        <v>0</v>
      </c>
      <c r="CF20" s="62">
        <v>13000000</v>
      </c>
      <c r="CG20" s="62">
        <v>0</v>
      </c>
      <c r="CH20" s="62">
        <v>0</v>
      </c>
      <c r="CI20" s="62">
        <v>0</v>
      </c>
      <c r="CJ20" s="62">
        <v>0</v>
      </c>
      <c r="CK20" s="62">
        <v>0</v>
      </c>
      <c r="CL20" s="47">
        <f t="shared" si="6"/>
        <v>13000000</v>
      </c>
      <c r="CM20" s="63">
        <v>0</v>
      </c>
      <c r="CN20" s="63">
        <v>13000000</v>
      </c>
      <c r="CO20" s="63">
        <v>0</v>
      </c>
      <c r="CP20" s="63">
        <v>0</v>
      </c>
      <c r="CQ20" s="63">
        <v>0</v>
      </c>
      <c r="CR20" s="63">
        <v>0</v>
      </c>
      <c r="CS20" s="63">
        <v>0</v>
      </c>
      <c r="CT20" s="78" t="s">
        <v>3660</v>
      </c>
    </row>
    <row r="21" spans="2:98" ht="51" x14ac:dyDescent="0.2">
      <c r="B21" s="70" t="s">
        <v>3474</v>
      </c>
      <c r="C21" s="49" t="s">
        <v>2331</v>
      </c>
      <c r="D21" s="50" t="s">
        <v>3561</v>
      </c>
      <c r="E21" s="51"/>
      <c r="F21" s="52"/>
      <c r="G21" s="52"/>
      <c r="H21" s="53"/>
      <c r="I21" s="52"/>
      <c r="J21" s="53"/>
      <c r="K21" s="52"/>
      <c r="L21" s="53"/>
      <c r="M21" s="54" t="s">
        <v>3092</v>
      </c>
      <c r="N21" s="54" t="s">
        <v>3095</v>
      </c>
      <c r="O21" s="55">
        <v>1</v>
      </c>
      <c r="P21" s="54" t="s">
        <v>2336</v>
      </c>
      <c r="Q21" s="54">
        <v>20</v>
      </c>
      <c r="R21" s="54" t="s">
        <v>3099</v>
      </c>
      <c r="S21" s="55" t="s">
        <v>3082</v>
      </c>
      <c r="T21" s="56"/>
      <c r="U21" s="56"/>
      <c r="V21" s="56">
        <v>1</v>
      </c>
      <c r="W21" s="56">
        <v>20</v>
      </c>
      <c r="X21" s="56"/>
      <c r="Y21" s="56"/>
      <c r="Z21" s="56"/>
      <c r="AA21" s="56"/>
      <c r="AB21" s="57" t="s">
        <v>2343</v>
      </c>
      <c r="AC21" s="57" t="s">
        <v>2343</v>
      </c>
      <c r="AD21" s="57" t="s">
        <v>2343</v>
      </c>
      <c r="AE21" s="57" t="s">
        <v>2343</v>
      </c>
      <c r="AF21" s="57" t="s">
        <v>2343</v>
      </c>
      <c r="AG21" s="57" t="s">
        <v>2343</v>
      </c>
      <c r="AH21" s="57" t="s">
        <v>2343</v>
      </c>
      <c r="AI21" s="57" t="s">
        <v>2343</v>
      </c>
      <c r="AJ21" s="57" t="s">
        <v>2343</v>
      </c>
      <c r="AK21" s="57" t="s">
        <v>2343</v>
      </c>
      <c r="AL21" s="57" t="s">
        <v>2343</v>
      </c>
      <c r="AM21" s="57" t="s">
        <v>2343</v>
      </c>
      <c r="AN21" s="57" t="s">
        <v>2343</v>
      </c>
      <c r="AO21" s="57" t="s">
        <v>2343</v>
      </c>
      <c r="AP21" s="57" t="s">
        <v>2343</v>
      </c>
      <c r="AQ21" s="57" t="s">
        <v>2343</v>
      </c>
      <c r="AR21" s="57" t="s">
        <v>2343</v>
      </c>
      <c r="AS21" s="58" t="s">
        <v>2346</v>
      </c>
      <c r="AT21" s="59" t="s">
        <v>2343</v>
      </c>
      <c r="AU21" s="59" t="s">
        <v>2343</v>
      </c>
      <c r="AV21" s="59" t="s">
        <v>2343</v>
      </c>
      <c r="AW21" s="59" t="s">
        <v>2343</v>
      </c>
      <c r="AX21" s="59" t="s">
        <v>2343</v>
      </c>
      <c r="AY21" s="59" t="s">
        <v>2343</v>
      </c>
      <c r="AZ21" s="59" t="s">
        <v>2343</v>
      </c>
      <c r="BA21" s="59" t="s">
        <v>2343</v>
      </c>
      <c r="BB21" s="60" t="s">
        <v>2356</v>
      </c>
      <c r="BC21" s="60" t="str">
        <f>IFERROR(VLOOKUP(BB21,FUT!$B$7:$C$24,2,FALSE),"")</f>
        <v>Educacion</v>
      </c>
      <c r="BD21" s="60" t="s">
        <v>2384</v>
      </c>
      <c r="BE21" s="48" t="str">
        <f>IFERROR(VLOOKUP(BD21,FUT!$D$3:$E$285,2,FALSE),"")</f>
        <v>A.1.2.5</v>
      </c>
      <c r="BF21" s="45">
        <f t="shared" si="1"/>
        <v>44000000</v>
      </c>
      <c r="BG21" s="45">
        <f t="shared" si="2"/>
        <v>0</v>
      </c>
      <c r="BH21" s="45">
        <f t="shared" si="0"/>
        <v>39000000</v>
      </c>
      <c r="BI21" s="45">
        <f t="shared" si="0"/>
        <v>0</v>
      </c>
      <c r="BJ21" s="45">
        <f t="shared" si="0"/>
        <v>0</v>
      </c>
      <c r="BK21" s="45">
        <f t="shared" si="0"/>
        <v>0</v>
      </c>
      <c r="BL21" s="45">
        <f t="shared" si="0"/>
        <v>0</v>
      </c>
      <c r="BM21" s="45">
        <f t="shared" si="0"/>
        <v>5000000</v>
      </c>
      <c r="BN21" s="46">
        <f t="shared" si="3"/>
        <v>15000000</v>
      </c>
      <c r="BO21" s="62">
        <v>0</v>
      </c>
      <c r="BP21" s="62">
        <v>10000000</v>
      </c>
      <c r="BQ21" s="62">
        <v>0</v>
      </c>
      <c r="BR21" s="62">
        <v>0</v>
      </c>
      <c r="BS21" s="62">
        <v>0</v>
      </c>
      <c r="BT21" s="62">
        <v>0</v>
      </c>
      <c r="BU21" s="62">
        <v>5000000</v>
      </c>
      <c r="BV21" s="47">
        <f t="shared" si="4"/>
        <v>9000000</v>
      </c>
      <c r="BW21" s="63">
        <v>0</v>
      </c>
      <c r="BX21" s="63">
        <v>9000000</v>
      </c>
      <c r="BY21" s="63">
        <v>0</v>
      </c>
      <c r="BZ21" s="63">
        <v>0</v>
      </c>
      <c r="CA21" s="63">
        <v>0</v>
      </c>
      <c r="CB21" s="63">
        <v>0</v>
      </c>
      <c r="CC21" s="63">
        <v>0</v>
      </c>
      <c r="CD21" s="46">
        <f t="shared" si="5"/>
        <v>10000000</v>
      </c>
      <c r="CE21" s="62">
        <v>0</v>
      </c>
      <c r="CF21" s="62">
        <v>10000000</v>
      </c>
      <c r="CG21" s="62">
        <v>0</v>
      </c>
      <c r="CH21" s="62">
        <v>0</v>
      </c>
      <c r="CI21" s="62">
        <v>0</v>
      </c>
      <c r="CJ21" s="62">
        <v>0</v>
      </c>
      <c r="CK21" s="62">
        <v>0</v>
      </c>
      <c r="CL21" s="47">
        <f t="shared" si="6"/>
        <v>10000000</v>
      </c>
      <c r="CM21" s="63">
        <v>0</v>
      </c>
      <c r="CN21" s="63">
        <v>10000000</v>
      </c>
      <c r="CO21" s="63">
        <v>0</v>
      </c>
      <c r="CP21" s="63">
        <v>0</v>
      </c>
      <c r="CQ21" s="63">
        <v>0</v>
      </c>
      <c r="CR21" s="63">
        <v>0</v>
      </c>
      <c r="CS21" s="63">
        <v>0</v>
      </c>
      <c r="CT21" s="78" t="s">
        <v>3660</v>
      </c>
    </row>
    <row r="22" spans="2:98" ht="51" x14ac:dyDescent="0.2">
      <c r="B22" s="70" t="s">
        <v>3474</v>
      </c>
      <c r="C22" s="49" t="s">
        <v>2331</v>
      </c>
      <c r="D22" s="50" t="s">
        <v>3561</v>
      </c>
      <c r="E22" s="51"/>
      <c r="F22" s="52"/>
      <c r="G22" s="52"/>
      <c r="H22" s="53"/>
      <c r="I22" s="52"/>
      <c r="J22" s="53"/>
      <c r="K22" s="52"/>
      <c r="L22" s="53"/>
      <c r="M22" s="54" t="s">
        <v>3093</v>
      </c>
      <c r="N22" s="54" t="s">
        <v>3096</v>
      </c>
      <c r="O22" s="55">
        <v>1</v>
      </c>
      <c r="P22" s="54" t="s">
        <v>2338</v>
      </c>
      <c r="Q22" s="54">
        <v>40</v>
      </c>
      <c r="R22" s="54" t="s">
        <v>3452</v>
      </c>
      <c r="S22" s="55" t="s">
        <v>3082</v>
      </c>
      <c r="T22" s="56">
        <v>1</v>
      </c>
      <c r="U22" s="56">
        <v>50</v>
      </c>
      <c r="V22" s="56">
        <v>1</v>
      </c>
      <c r="W22" s="56">
        <v>40</v>
      </c>
      <c r="X22" s="56">
        <v>1</v>
      </c>
      <c r="Y22" s="56">
        <v>50</v>
      </c>
      <c r="Z22" s="56">
        <v>1</v>
      </c>
      <c r="AA22" s="56">
        <v>50</v>
      </c>
      <c r="AB22" s="57" t="s">
        <v>2343</v>
      </c>
      <c r="AC22" s="57" t="s">
        <v>2343</v>
      </c>
      <c r="AD22" s="57" t="s">
        <v>2343</v>
      </c>
      <c r="AE22" s="57" t="s">
        <v>2343</v>
      </c>
      <c r="AF22" s="57" t="s">
        <v>2343</v>
      </c>
      <c r="AG22" s="57" t="s">
        <v>2343</v>
      </c>
      <c r="AH22" s="57" t="s">
        <v>2343</v>
      </c>
      <c r="AI22" s="57" t="s">
        <v>2343</v>
      </c>
      <c r="AJ22" s="57" t="s">
        <v>2343</v>
      </c>
      <c r="AK22" s="57" t="s">
        <v>2343</v>
      </c>
      <c r="AL22" s="57" t="s">
        <v>2343</v>
      </c>
      <c r="AM22" s="57" t="s">
        <v>2343</v>
      </c>
      <c r="AN22" s="57" t="s">
        <v>2343</v>
      </c>
      <c r="AO22" s="57" t="s">
        <v>2343</v>
      </c>
      <c r="AP22" s="57" t="s">
        <v>2343</v>
      </c>
      <c r="AQ22" s="57" t="s">
        <v>2343</v>
      </c>
      <c r="AR22" s="57" t="s">
        <v>2343</v>
      </c>
      <c r="AS22" s="58" t="s">
        <v>2346</v>
      </c>
      <c r="AT22" s="59" t="s">
        <v>2343</v>
      </c>
      <c r="AU22" s="59" t="s">
        <v>2343</v>
      </c>
      <c r="AV22" s="59" t="s">
        <v>2343</v>
      </c>
      <c r="AW22" s="59" t="s">
        <v>2343</v>
      </c>
      <c r="AX22" s="59" t="s">
        <v>2343</v>
      </c>
      <c r="AY22" s="59" t="s">
        <v>2343</v>
      </c>
      <c r="AZ22" s="59" t="s">
        <v>2343</v>
      </c>
      <c r="BA22" s="59" t="s">
        <v>2343</v>
      </c>
      <c r="BB22" s="60" t="s">
        <v>2356</v>
      </c>
      <c r="BC22" s="60" t="str">
        <f>IFERROR(VLOOKUP(BB22,FUT!$B$7:$C$24,2,FALSE),"")</f>
        <v>Educacion</v>
      </c>
      <c r="BD22" s="60" t="s">
        <v>2384</v>
      </c>
      <c r="BE22" s="48" t="str">
        <f>IFERROR(VLOOKUP(BD22,FUT!$D$3:$E$285,2,FALSE),"")</f>
        <v>A.1.2.5</v>
      </c>
      <c r="BF22" s="45">
        <f t="shared" si="1"/>
        <v>15000000</v>
      </c>
      <c r="BG22" s="45">
        <f t="shared" si="2"/>
        <v>0</v>
      </c>
      <c r="BH22" s="45">
        <f t="shared" si="0"/>
        <v>10000000</v>
      </c>
      <c r="BI22" s="45">
        <f t="shared" si="0"/>
        <v>0</v>
      </c>
      <c r="BJ22" s="45">
        <f t="shared" si="0"/>
        <v>0</v>
      </c>
      <c r="BK22" s="45">
        <f t="shared" si="0"/>
        <v>0</v>
      </c>
      <c r="BL22" s="45">
        <f t="shared" si="0"/>
        <v>0</v>
      </c>
      <c r="BM22" s="45">
        <f t="shared" si="0"/>
        <v>5000000</v>
      </c>
      <c r="BN22" s="46">
        <f t="shared" si="3"/>
        <v>7000000</v>
      </c>
      <c r="BO22" s="62">
        <v>0</v>
      </c>
      <c r="BP22" s="62">
        <v>2000000</v>
      </c>
      <c r="BQ22" s="62">
        <v>0</v>
      </c>
      <c r="BR22" s="62">
        <v>0</v>
      </c>
      <c r="BS22" s="62">
        <v>0</v>
      </c>
      <c r="BT22" s="62">
        <v>0</v>
      </c>
      <c r="BU22" s="62">
        <v>5000000</v>
      </c>
      <c r="BV22" s="47">
        <f t="shared" si="4"/>
        <v>4000000</v>
      </c>
      <c r="BW22" s="63">
        <v>0</v>
      </c>
      <c r="BX22" s="63">
        <v>4000000</v>
      </c>
      <c r="BY22" s="63">
        <v>0</v>
      </c>
      <c r="BZ22" s="63">
        <v>0</v>
      </c>
      <c r="CA22" s="63">
        <v>0</v>
      </c>
      <c r="CB22" s="63">
        <v>0</v>
      </c>
      <c r="CC22" s="63">
        <v>0</v>
      </c>
      <c r="CD22" s="46">
        <f t="shared" si="5"/>
        <v>2000000</v>
      </c>
      <c r="CE22" s="62">
        <v>0</v>
      </c>
      <c r="CF22" s="62">
        <v>2000000</v>
      </c>
      <c r="CG22" s="62">
        <v>0</v>
      </c>
      <c r="CH22" s="62">
        <v>0</v>
      </c>
      <c r="CI22" s="62">
        <v>0</v>
      </c>
      <c r="CJ22" s="62">
        <v>0</v>
      </c>
      <c r="CK22" s="62">
        <v>0</v>
      </c>
      <c r="CL22" s="47">
        <f t="shared" si="6"/>
        <v>2000000</v>
      </c>
      <c r="CM22" s="63">
        <v>0</v>
      </c>
      <c r="CN22" s="63">
        <v>2000000</v>
      </c>
      <c r="CO22" s="63">
        <v>0</v>
      </c>
      <c r="CP22" s="63">
        <v>0</v>
      </c>
      <c r="CQ22" s="63">
        <v>0</v>
      </c>
      <c r="CR22" s="63">
        <v>0</v>
      </c>
      <c r="CS22" s="63">
        <v>0</v>
      </c>
      <c r="CT22" s="78" t="s">
        <v>3660</v>
      </c>
    </row>
    <row r="23" spans="2:98" ht="51" x14ac:dyDescent="0.2">
      <c r="B23" s="70" t="s">
        <v>3474</v>
      </c>
      <c r="C23" s="49" t="s">
        <v>2331</v>
      </c>
      <c r="D23" s="50" t="s">
        <v>3561</v>
      </c>
      <c r="E23" s="51"/>
      <c r="F23" s="52"/>
      <c r="G23" s="52"/>
      <c r="H23" s="53"/>
      <c r="I23" s="52"/>
      <c r="J23" s="53"/>
      <c r="K23" s="52"/>
      <c r="L23" s="53"/>
      <c r="M23" s="54" t="s">
        <v>3094</v>
      </c>
      <c r="N23" s="54" t="s">
        <v>3097</v>
      </c>
      <c r="O23" s="55">
        <v>2</v>
      </c>
      <c r="P23" s="54" t="s">
        <v>2338</v>
      </c>
      <c r="Q23" s="54">
        <v>40</v>
      </c>
      <c r="R23" s="54" t="s">
        <v>3098</v>
      </c>
      <c r="S23" s="55" t="s">
        <v>3082</v>
      </c>
      <c r="T23" s="56">
        <v>2</v>
      </c>
      <c r="U23" s="56">
        <v>50</v>
      </c>
      <c r="V23" s="56">
        <v>2</v>
      </c>
      <c r="W23" s="56">
        <v>40</v>
      </c>
      <c r="X23" s="56">
        <v>2</v>
      </c>
      <c r="Y23" s="56">
        <v>50</v>
      </c>
      <c r="Z23" s="56">
        <v>2</v>
      </c>
      <c r="AA23" s="56">
        <v>50</v>
      </c>
      <c r="AB23" s="57" t="s">
        <v>2343</v>
      </c>
      <c r="AC23" s="57" t="s">
        <v>2343</v>
      </c>
      <c r="AD23" s="57" t="s">
        <v>2343</v>
      </c>
      <c r="AE23" s="57" t="s">
        <v>2343</v>
      </c>
      <c r="AF23" s="57" t="s">
        <v>2343</v>
      </c>
      <c r="AG23" s="57" t="s">
        <v>2343</v>
      </c>
      <c r="AH23" s="57" t="s">
        <v>2343</v>
      </c>
      <c r="AI23" s="57" t="s">
        <v>2343</v>
      </c>
      <c r="AJ23" s="57" t="s">
        <v>2343</v>
      </c>
      <c r="AK23" s="57" t="s">
        <v>2343</v>
      </c>
      <c r="AL23" s="57" t="s">
        <v>2343</v>
      </c>
      <c r="AM23" s="57" t="s">
        <v>2343</v>
      </c>
      <c r="AN23" s="57" t="s">
        <v>2343</v>
      </c>
      <c r="AO23" s="57" t="s">
        <v>2343</v>
      </c>
      <c r="AP23" s="57" t="s">
        <v>2343</v>
      </c>
      <c r="AQ23" s="57" t="s">
        <v>2343</v>
      </c>
      <c r="AR23" s="57" t="s">
        <v>2343</v>
      </c>
      <c r="AS23" s="58" t="s">
        <v>2346</v>
      </c>
      <c r="AT23" s="59" t="s">
        <v>2343</v>
      </c>
      <c r="AU23" s="59" t="s">
        <v>2343</v>
      </c>
      <c r="AV23" s="59" t="s">
        <v>2343</v>
      </c>
      <c r="AW23" s="59" t="s">
        <v>2343</v>
      </c>
      <c r="AX23" s="59" t="s">
        <v>2343</v>
      </c>
      <c r="AY23" s="59" t="s">
        <v>2343</v>
      </c>
      <c r="AZ23" s="59" t="s">
        <v>2343</v>
      </c>
      <c r="BA23" s="59" t="s">
        <v>2343</v>
      </c>
      <c r="BB23" s="60" t="s">
        <v>2356</v>
      </c>
      <c r="BC23" s="60" t="str">
        <f>IFERROR(VLOOKUP(BB23,FUT!$B$7:$C$24,2,FALSE),"")</f>
        <v>Educacion</v>
      </c>
      <c r="BD23" s="60" t="s">
        <v>2384</v>
      </c>
      <c r="BE23" s="48" t="str">
        <f>IFERROR(VLOOKUP(BD23,FUT!$D$3:$E$285,2,FALSE),"")</f>
        <v>A.1.2.5</v>
      </c>
      <c r="BF23" s="45">
        <f t="shared" si="1"/>
        <v>6000000</v>
      </c>
      <c r="BG23" s="45">
        <f t="shared" si="2"/>
        <v>0</v>
      </c>
      <c r="BH23" s="45">
        <f t="shared" si="0"/>
        <v>4000000</v>
      </c>
      <c r="BI23" s="45">
        <f t="shared" si="0"/>
        <v>0</v>
      </c>
      <c r="BJ23" s="45">
        <f t="shared" si="0"/>
        <v>0</v>
      </c>
      <c r="BK23" s="45">
        <f t="shared" si="0"/>
        <v>0</v>
      </c>
      <c r="BL23" s="45">
        <f t="shared" si="0"/>
        <v>0</v>
      </c>
      <c r="BM23" s="45">
        <f t="shared" si="0"/>
        <v>2000000</v>
      </c>
      <c r="BN23" s="46">
        <f t="shared" si="3"/>
        <v>3000000</v>
      </c>
      <c r="BO23" s="62">
        <v>0</v>
      </c>
      <c r="BP23" s="62">
        <v>1000000</v>
      </c>
      <c r="BQ23" s="62">
        <v>0</v>
      </c>
      <c r="BR23" s="62">
        <v>0</v>
      </c>
      <c r="BS23" s="62">
        <v>0</v>
      </c>
      <c r="BT23" s="62">
        <v>0</v>
      </c>
      <c r="BU23" s="62">
        <v>2000000</v>
      </c>
      <c r="BV23" s="47">
        <f t="shared" si="4"/>
        <v>1000000</v>
      </c>
      <c r="BW23" s="63">
        <v>0</v>
      </c>
      <c r="BX23" s="63">
        <v>1000000</v>
      </c>
      <c r="BY23" s="63">
        <v>0</v>
      </c>
      <c r="BZ23" s="63">
        <v>0</v>
      </c>
      <c r="CA23" s="63">
        <v>0</v>
      </c>
      <c r="CB23" s="63">
        <v>0</v>
      </c>
      <c r="CC23" s="63">
        <v>0</v>
      </c>
      <c r="CD23" s="46">
        <f t="shared" si="5"/>
        <v>1000000</v>
      </c>
      <c r="CE23" s="62">
        <v>0</v>
      </c>
      <c r="CF23" s="62">
        <v>1000000</v>
      </c>
      <c r="CG23" s="62">
        <v>0</v>
      </c>
      <c r="CH23" s="62">
        <v>0</v>
      </c>
      <c r="CI23" s="62">
        <v>0</v>
      </c>
      <c r="CJ23" s="62">
        <v>0</v>
      </c>
      <c r="CK23" s="62">
        <v>0</v>
      </c>
      <c r="CL23" s="47">
        <f t="shared" si="6"/>
        <v>1000000</v>
      </c>
      <c r="CM23" s="63">
        <v>0</v>
      </c>
      <c r="CN23" s="63">
        <v>1000000</v>
      </c>
      <c r="CO23" s="63">
        <v>0</v>
      </c>
      <c r="CP23" s="63">
        <v>0</v>
      </c>
      <c r="CQ23" s="63">
        <v>0</v>
      </c>
      <c r="CR23" s="63">
        <v>0</v>
      </c>
      <c r="CS23" s="63">
        <v>0</v>
      </c>
      <c r="CT23" s="78" t="s">
        <v>3660</v>
      </c>
    </row>
    <row r="24" spans="2:98" ht="25.5" x14ac:dyDescent="0.2">
      <c r="B24" s="70" t="s">
        <v>3475</v>
      </c>
      <c r="C24" s="49" t="s">
        <v>2330</v>
      </c>
      <c r="D24" s="50" t="s">
        <v>2939</v>
      </c>
      <c r="E24" s="51"/>
      <c r="F24" s="52" t="s">
        <v>3100</v>
      </c>
      <c r="G24" s="52" t="s">
        <v>3101</v>
      </c>
      <c r="H24" s="53">
        <v>4.67</v>
      </c>
      <c r="I24" s="52" t="s">
        <v>2337</v>
      </c>
      <c r="J24" s="53">
        <v>100</v>
      </c>
      <c r="K24" s="52" t="s">
        <v>3103</v>
      </c>
      <c r="L24" s="66" t="s">
        <v>3102</v>
      </c>
      <c r="M24" s="54"/>
      <c r="N24" s="54"/>
      <c r="O24" s="55"/>
      <c r="P24" s="54"/>
      <c r="Q24" s="54"/>
      <c r="R24" s="54"/>
      <c r="S24" s="55"/>
      <c r="T24" s="56"/>
      <c r="U24" s="56"/>
      <c r="V24" s="56"/>
      <c r="W24" s="56"/>
      <c r="X24" s="56"/>
      <c r="Y24" s="56"/>
      <c r="Z24" s="56"/>
      <c r="AA24" s="56"/>
      <c r="AB24" s="57" t="s">
        <v>2343</v>
      </c>
      <c r="AC24" s="57" t="s">
        <v>2343</v>
      </c>
      <c r="AD24" s="57" t="s">
        <v>2343</v>
      </c>
      <c r="AE24" s="57" t="s">
        <v>2343</v>
      </c>
      <c r="AF24" s="57" t="s">
        <v>2343</v>
      </c>
      <c r="AG24" s="57" t="s">
        <v>2343</v>
      </c>
      <c r="AH24" s="57" t="s">
        <v>2343</v>
      </c>
      <c r="AI24" s="57" t="s">
        <v>2343</v>
      </c>
      <c r="AJ24" s="57" t="s">
        <v>2343</v>
      </c>
      <c r="AK24" s="57" t="s">
        <v>2343</v>
      </c>
      <c r="AL24" s="57" t="s">
        <v>2343</v>
      </c>
      <c r="AM24" s="57" t="s">
        <v>2343</v>
      </c>
      <c r="AN24" s="57" t="s">
        <v>2343</v>
      </c>
      <c r="AO24" s="57" t="s">
        <v>2343</v>
      </c>
      <c r="AP24" s="57" t="s">
        <v>2343</v>
      </c>
      <c r="AQ24" s="57" t="s">
        <v>2343</v>
      </c>
      <c r="AR24" s="57" t="s">
        <v>2343</v>
      </c>
      <c r="AS24" s="58"/>
      <c r="AT24" s="59" t="s">
        <v>2343</v>
      </c>
      <c r="AU24" s="59" t="s">
        <v>2343</v>
      </c>
      <c r="AV24" s="59" t="s">
        <v>2343</v>
      </c>
      <c r="AW24" s="59" t="s">
        <v>2343</v>
      </c>
      <c r="AX24" s="59" t="s">
        <v>2343</v>
      </c>
      <c r="AY24" s="59" t="s">
        <v>2343</v>
      </c>
      <c r="AZ24" s="59" t="s">
        <v>2343</v>
      </c>
      <c r="BA24" s="59" t="s">
        <v>2343</v>
      </c>
      <c r="BB24" s="60" t="s">
        <v>2356</v>
      </c>
      <c r="BC24" s="60" t="str">
        <f>IFERROR(VLOOKUP(BB24,FUT!$B$7:$C$24,2,FALSE),"")</f>
        <v>Educacion</v>
      </c>
      <c r="BD24" s="60"/>
      <c r="BE24" s="48" t="str">
        <f>IFERROR(VLOOKUP(BD24,FUT!$D$3:$E$285,2,FALSE),"")</f>
        <v/>
      </c>
      <c r="BF24" s="45">
        <f t="shared" si="1"/>
        <v>968386832.07000005</v>
      </c>
      <c r="BG24" s="45">
        <f t="shared" si="2"/>
        <v>0</v>
      </c>
      <c r="BH24" s="45">
        <f t="shared" si="0"/>
        <v>431899346.13000005</v>
      </c>
      <c r="BI24" s="45">
        <f t="shared" si="0"/>
        <v>120000000</v>
      </c>
      <c r="BJ24" s="45">
        <f t="shared" si="0"/>
        <v>408999663.93999994</v>
      </c>
      <c r="BK24" s="45">
        <f t="shared" si="0"/>
        <v>0</v>
      </c>
      <c r="BL24" s="45">
        <f t="shared" si="0"/>
        <v>0</v>
      </c>
      <c r="BM24" s="45">
        <f t="shared" si="0"/>
        <v>7487822</v>
      </c>
      <c r="BN24" s="46">
        <f t="shared" si="3"/>
        <v>256878234.01999998</v>
      </c>
      <c r="BO24" s="62">
        <v>0</v>
      </c>
      <c r="BP24" s="62">
        <v>120311676</v>
      </c>
      <c r="BQ24" s="62">
        <v>30000000</v>
      </c>
      <c r="BR24" s="62">
        <v>99078736.019999996</v>
      </c>
      <c r="BS24" s="62">
        <v>0</v>
      </c>
      <c r="BT24" s="62">
        <v>0</v>
      </c>
      <c r="BU24" s="62">
        <v>7487822</v>
      </c>
      <c r="BV24" s="47">
        <f t="shared" si="4"/>
        <v>220625174.63999999</v>
      </c>
      <c r="BW24" s="63">
        <v>0</v>
      </c>
      <c r="BX24" s="63">
        <v>89474076.560000002</v>
      </c>
      <c r="BY24" s="63">
        <v>30000000</v>
      </c>
      <c r="BZ24" s="63">
        <v>101151098.08</v>
      </c>
      <c r="CA24" s="63">
        <v>0</v>
      </c>
      <c r="CB24" s="63">
        <v>0</v>
      </c>
      <c r="CC24" s="63">
        <v>0</v>
      </c>
      <c r="CD24" s="46">
        <f t="shared" si="5"/>
        <v>240428152.09</v>
      </c>
      <c r="CE24" s="62">
        <v>0</v>
      </c>
      <c r="CF24" s="62">
        <v>107142521.15000001</v>
      </c>
      <c r="CG24" s="62">
        <v>30000000</v>
      </c>
      <c r="CH24" s="62">
        <v>103285630.94</v>
      </c>
      <c r="CI24" s="62">
        <v>0</v>
      </c>
      <c r="CJ24" s="62">
        <v>0</v>
      </c>
      <c r="CK24" s="62">
        <v>0</v>
      </c>
      <c r="CL24" s="47">
        <f t="shared" si="6"/>
        <v>250455271.32000002</v>
      </c>
      <c r="CM24" s="63">
        <v>0</v>
      </c>
      <c r="CN24" s="63">
        <v>114971072.42</v>
      </c>
      <c r="CO24" s="63">
        <v>30000000</v>
      </c>
      <c r="CP24" s="63">
        <v>105484198.90000001</v>
      </c>
      <c r="CQ24" s="63">
        <v>0</v>
      </c>
      <c r="CR24" s="63">
        <v>0</v>
      </c>
      <c r="CS24" s="63">
        <v>0</v>
      </c>
      <c r="CT24" s="78" t="s">
        <v>3660</v>
      </c>
    </row>
    <row r="25" spans="2:98" ht="51" x14ac:dyDescent="0.2">
      <c r="B25" s="70" t="s">
        <v>3476</v>
      </c>
      <c r="C25" s="49" t="s">
        <v>2331</v>
      </c>
      <c r="D25" s="50" t="s">
        <v>3562</v>
      </c>
      <c r="E25" s="51"/>
      <c r="F25" s="52"/>
      <c r="G25" s="52"/>
      <c r="H25" s="53"/>
      <c r="I25" s="52"/>
      <c r="J25" s="53"/>
      <c r="K25" s="52"/>
      <c r="L25" s="66"/>
      <c r="M25" s="54" t="s">
        <v>3104</v>
      </c>
      <c r="N25" s="54" t="s">
        <v>3105</v>
      </c>
      <c r="O25" s="67" t="s">
        <v>3457</v>
      </c>
      <c r="P25" s="54" t="s">
        <v>2336</v>
      </c>
      <c r="Q25" s="54">
        <v>40</v>
      </c>
      <c r="R25" s="54" t="s">
        <v>3110</v>
      </c>
      <c r="S25" s="55" t="s">
        <v>3082</v>
      </c>
      <c r="T25" s="56"/>
      <c r="U25" s="56"/>
      <c r="V25" s="71" t="s">
        <v>3454</v>
      </c>
      <c r="W25" s="56">
        <v>50</v>
      </c>
      <c r="X25" s="71" t="s">
        <v>3454</v>
      </c>
      <c r="Y25" s="56">
        <v>50</v>
      </c>
      <c r="Z25" s="71" t="s">
        <v>3454</v>
      </c>
      <c r="AA25" s="56">
        <v>50</v>
      </c>
      <c r="AB25" s="57" t="s">
        <v>2343</v>
      </c>
      <c r="AC25" s="57" t="s">
        <v>2343</v>
      </c>
      <c r="AD25" s="57" t="s">
        <v>2343</v>
      </c>
      <c r="AE25" s="57" t="s">
        <v>2343</v>
      </c>
      <c r="AF25" s="57" t="s">
        <v>2343</v>
      </c>
      <c r="AG25" s="57" t="s">
        <v>2343</v>
      </c>
      <c r="AH25" s="57" t="s">
        <v>2343</v>
      </c>
      <c r="AI25" s="57" t="s">
        <v>2343</v>
      </c>
      <c r="AJ25" s="57" t="s">
        <v>2343</v>
      </c>
      <c r="AK25" s="57" t="s">
        <v>2343</v>
      </c>
      <c r="AL25" s="57" t="s">
        <v>2343</v>
      </c>
      <c r="AM25" s="57" t="s">
        <v>2343</v>
      </c>
      <c r="AN25" s="57" t="s">
        <v>2343</v>
      </c>
      <c r="AO25" s="57" t="s">
        <v>2343</v>
      </c>
      <c r="AP25" s="57" t="s">
        <v>2343</v>
      </c>
      <c r="AQ25" s="57" t="s">
        <v>2343</v>
      </c>
      <c r="AR25" s="57" t="s">
        <v>2343</v>
      </c>
      <c r="AS25" s="58" t="s">
        <v>2346</v>
      </c>
      <c r="AT25" s="59" t="s">
        <v>2343</v>
      </c>
      <c r="AU25" s="59" t="s">
        <v>2343</v>
      </c>
      <c r="AV25" s="59" t="s">
        <v>2343</v>
      </c>
      <c r="AW25" s="59" t="s">
        <v>2343</v>
      </c>
      <c r="AX25" s="59" t="s">
        <v>2343</v>
      </c>
      <c r="AY25" s="59" t="s">
        <v>2343</v>
      </c>
      <c r="AZ25" s="59" t="s">
        <v>2343</v>
      </c>
      <c r="BA25" s="59" t="s">
        <v>2343</v>
      </c>
      <c r="BB25" s="60" t="s">
        <v>2356</v>
      </c>
      <c r="BC25" s="60" t="str">
        <f>IFERROR(VLOOKUP(BB25,FUT!$B$7:$C$24,2,FALSE),"")</f>
        <v>Educacion</v>
      </c>
      <c r="BD25" s="60" t="s">
        <v>2388</v>
      </c>
      <c r="BE25" s="48" t="str">
        <f>IFERROR(VLOOKUP(BD25,FUT!$D$3:$E$285,2,FALSE),"")</f>
        <v>A.1.2.7</v>
      </c>
      <c r="BF25" s="45">
        <f t="shared" si="1"/>
        <v>459354663.94</v>
      </c>
      <c r="BG25" s="45">
        <f t="shared" si="2"/>
        <v>0</v>
      </c>
      <c r="BH25" s="45">
        <f t="shared" si="0"/>
        <v>170355000</v>
      </c>
      <c r="BI25" s="45">
        <f t="shared" si="0"/>
        <v>0</v>
      </c>
      <c r="BJ25" s="45">
        <f t="shared" si="0"/>
        <v>288999663.94</v>
      </c>
      <c r="BK25" s="45">
        <f t="shared" si="0"/>
        <v>0</v>
      </c>
      <c r="BL25" s="45">
        <f t="shared" si="0"/>
        <v>0</v>
      </c>
      <c r="BM25" s="45">
        <f t="shared" si="0"/>
        <v>0</v>
      </c>
      <c r="BN25" s="46">
        <f t="shared" si="3"/>
        <v>99433736.019999996</v>
      </c>
      <c r="BO25" s="62">
        <v>0</v>
      </c>
      <c r="BP25" s="62">
        <v>30355000</v>
      </c>
      <c r="BQ25" s="62">
        <v>0</v>
      </c>
      <c r="BR25" s="62">
        <v>69078736.019999996</v>
      </c>
      <c r="BS25" s="62">
        <v>0</v>
      </c>
      <c r="BT25" s="62">
        <v>0</v>
      </c>
      <c r="BU25" s="62">
        <v>0</v>
      </c>
      <c r="BV25" s="47">
        <f t="shared" si="4"/>
        <v>106151098.08</v>
      </c>
      <c r="BW25" s="63">
        <v>0</v>
      </c>
      <c r="BX25" s="63">
        <v>35000000</v>
      </c>
      <c r="BY25" s="63">
        <v>0</v>
      </c>
      <c r="BZ25" s="63">
        <v>71151098.079999998</v>
      </c>
      <c r="CA25" s="63">
        <v>0</v>
      </c>
      <c r="CB25" s="63">
        <v>0</v>
      </c>
      <c r="CC25" s="63">
        <v>0</v>
      </c>
      <c r="CD25" s="46">
        <f t="shared" si="5"/>
        <v>123285630.94</v>
      </c>
      <c r="CE25" s="62">
        <v>0</v>
      </c>
      <c r="CF25" s="62">
        <v>50000000</v>
      </c>
      <c r="CG25" s="62">
        <v>0</v>
      </c>
      <c r="CH25" s="62">
        <v>73285630.939999998</v>
      </c>
      <c r="CI25" s="62">
        <v>0</v>
      </c>
      <c r="CJ25" s="62">
        <v>0</v>
      </c>
      <c r="CK25" s="62">
        <v>0</v>
      </c>
      <c r="CL25" s="47">
        <f t="shared" si="6"/>
        <v>130484198.90000001</v>
      </c>
      <c r="CM25" s="63">
        <v>0</v>
      </c>
      <c r="CN25" s="63">
        <v>55000000</v>
      </c>
      <c r="CO25" s="63">
        <v>0</v>
      </c>
      <c r="CP25" s="63">
        <v>75484198.900000006</v>
      </c>
      <c r="CQ25" s="63">
        <v>0</v>
      </c>
      <c r="CR25" s="63">
        <v>0</v>
      </c>
      <c r="CS25" s="63">
        <v>0</v>
      </c>
      <c r="CT25" s="78" t="s">
        <v>3660</v>
      </c>
    </row>
    <row r="26" spans="2:98" ht="63.75" x14ac:dyDescent="0.2">
      <c r="B26" s="70" t="s">
        <v>3476</v>
      </c>
      <c r="C26" s="49" t="s">
        <v>2331</v>
      </c>
      <c r="D26" s="50" t="s">
        <v>3562</v>
      </c>
      <c r="E26" s="51"/>
      <c r="F26" s="52"/>
      <c r="G26" s="52"/>
      <c r="H26" s="53"/>
      <c r="I26" s="52"/>
      <c r="J26" s="53"/>
      <c r="K26" s="52"/>
      <c r="L26" s="66"/>
      <c r="M26" s="54" t="s">
        <v>3106</v>
      </c>
      <c r="N26" s="54" t="s">
        <v>3108</v>
      </c>
      <c r="O26" s="67" t="s">
        <v>3455</v>
      </c>
      <c r="P26" s="54" t="s">
        <v>2336</v>
      </c>
      <c r="Q26" s="54">
        <v>40</v>
      </c>
      <c r="R26" s="54" t="s">
        <v>3111</v>
      </c>
      <c r="S26" s="55" t="s">
        <v>3082</v>
      </c>
      <c r="T26" s="71" t="s">
        <v>3455</v>
      </c>
      <c r="U26" s="56">
        <v>100</v>
      </c>
      <c r="V26" s="56"/>
      <c r="W26" s="56"/>
      <c r="X26" s="56"/>
      <c r="Y26" s="56"/>
      <c r="Z26" s="56"/>
      <c r="AA26" s="56"/>
      <c r="AB26" s="57" t="s">
        <v>2343</v>
      </c>
      <c r="AC26" s="57" t="s">
        <v>2343</v>
      </c>
      <c r="AD26" s="57" t="s">
        <v>2343</v>
      </c>
      <c r="AE26" s="57" t="s">
        <v>2343</v>
      </c>
      <c r="AF26" s="57" t="s">
        <v>2343</v>
      </c>
      <c r="AG26" s="57" t="s">
        <v>2343</v>
      </c>
      <c r="AH26" s="57" t="s">
        <v>2343</v>
      </c>
      <c r="AI26" s="57" t="s">
        <v>2343</v>
      </c>
      <c r="AJ26" s="57" t="s">
        <v>2343</v>
      </c>
      <c r="AK26" s="57" t="s">
        <v>2343</v>
      </c>
      <c r="AL26" s="57" t="s">
        <v>2343</v>
      </c>
      <c r="AM26" s="57" t="s">
        <v>2343</v>
      </c>
      <c r="AN26" s="57" t="s">
        <v>2343</v>
      </c>
      <c r="AO26" s="57" t="s">
        <v>2343</v>
      </c>
      <c r="AP26" s="57" t="s">
        <v>2343</v>
      </c>
      <c r="AQ26" s="57" t="s">
        <v>2343</v>
      </c>
      <c r="AR26" s="57" t="s">
        <v>2343</v>
      </c>
      <c r="AS26" s="58" t="s">
        <v>2346</v>
      </c>
      <c r="AT26" s="59" t="s">
        <v>2343</v>
      </c>
      <c r="AU26" s="59" t="s">
        <v>2343</v>
      </c>
      <c r="AV26" s="59" t="s">
        <v>2343</v>
      </c>
      <c r="AW26" s="59" t="s">
        <v>2343</v>
      </c>
      <c r="AX26" s="59" t="s">
        <v>2343</v>
      </c>
      <c r="AY26" s="59" t="s">
        <v>2343</v>
      </c>
      <c r="AZ26" s="59" t="s">
        <v>2343</v>
      </c>
      <c r="BA26" s="59" t="s">
        <v>2343</v>
      </c>
      <c r="BB26" s="60" t="s">
        <v>2356</v>
      </c>
      <c r="BC26" s="60" t="str">
        <f>IFERROR(VLOOKUP(BB26,FUT!$B$7:$C$24,2,FALSE),"")</f>
        <v>Educacion</v>
      </c>
      <c r="BD26" s="60" t="s">
        <v>2394</v>
      </c>
      <c r="BE26" s="48" t="str">
        <f>IFERROR(VLOOKUP(BD26,FUT!$D$3:$E$285,2,FALSE),"")</f>
        <v>A.1.2.10</v>
      </c>
      <c r="BF26" s="45">
        <f t="shared" si="1"/>
        <v>471032168.13</v>
      </c>
      <c r="BG26" s="45">
        <f t="shared" si="2"/>
        <v>0</v>
      </c>
      <c r="BH26" s="45">
        <f t="shared" si="0"/>
        <v>223544346.13</v>
      </c>
      <c r="BI26" s="45">
        <f t="shared" si="0"/>
        <v>120000000</v>
      </c>
      <c r="BJ26" s="45">
        <f t="shared" si="0"/>
        <v>120000000</v>
      </c>
      <c r="BK26" s="45">
        <f t="shared" si="0"/>
        <v>0</v>
      </c>
      <c r="BL26" s="45">
        <f t="shared" si="0"/>
        <v>0</v>
      </c>
      <c r="BM26" s="45">
        <f t="shared" si="0"/>
        <v>7487822</v>
      </c>
      <c r="BN26" s="46">
        <f t="shared" si="3"/>
        <v>149444498</v>
      </c>
      <c r="BO26" s="62">
        <v>0</v>
      </c>
      <c r="BP26" s="62">
        <v>81956676</v>
      </c>
      <c r="BQ26" s="62">
        <v>30000000</v>
      </c>
      <c r="BR26" s="62">
        <v>30000000</v>
      </c>
      <c r="BS26" s="62">
        <v>0</v>
      </c>
      <c r="BT26" s="62">
        <v>0</v>
      </c>
      <c r="BU26" s="62">
        <v>7487822</v>
      </c>
      <c r="BV26" s="47">
        <f t="shared" si="4"/>
        <v>104474076.56</v>
      </c>
      <c r="BW26" s="63">
        <v>0</v>
      </c>
      <c r="BX26" s="63">
        <v>44474076.560000002</v>
      </c>
      <c r="BY26" s="63">
        <v>30000000</v>
      </c>
      <c r="BZ26" s="63">
        <v>30000000</v>
      </c>
      <c r="CA26" s="63">
        <v>0</v>
      </c>
      <c r="CB26" s="63">
        <v>0</v>
      </c>
      <c r="CC26" s="63">
        <v>0</v>
      </c>
      <c r="CD26" s="46">
        <f t="shared" si="5"/>
        <v>107142521.15000001</v>
      </c>
      <c r="CE26" s="62">
        <v>0</v>
      </c>
      <c r="CF26" s="62">
        <v>47142521.149999999</v>
      </c>
      <c r="CG26" s="62">
        <v>30000000</v>
      </c>
      <c r="CH26" s="62">
        <v>30000000</v>
      </c>
      <c r="CI26" s="62">
        <v>0</v>
      </c>
      <c r="CJ26" s="62">
        <v>0</v>
      </c>
      <c r="CK26" s="62">
        <v>0</v>
      </c>
      <c r="CL26" s="47">
        <f t="shared" si="6"/>
        <v>109971072.42</v>
      </c>
      <c r="CM26" s="63">
        <v>0</v>
      </c>
      <c r="CN26" s="63">
        <v>49971072.420000002</v>
      </c>
      <c r="CO26" s="63">
        <v>30000000</v>
      </c>
      <c r="CP26" s="63">
        <v>30000000</v>
      </c>
      <c r="CQ26" s="63">
        <v>0</v>
      </c>
      <c r="CR26" s="63">
        <v>0</v>
      </c>
      <c r="CS26" s="63">
        <v>0</v>
      </c>
      <c r="CT26" s="78" t="s">
        <v>3660</v>
      </c>
    </row>
    <row r="27" spans="2:98" ht="51" x14ac:dyDescent="0.2">
      <c r="B27" s="70" t="s">
        <v>3476</v>
      </c>
      <c r="C27" s="49" t="s">
        <v>2331</v>
      </c>
      <c r="D27" s="50" t="s">
        <v>3562</v>
      </c>
      <c r="E27" s="51"/>
      <c r="F27" s="52"/>
      <c r="G27" s="52"/>
      <c r="H27" s="53"/>
      <c r="I27" s="52"/>
      <c r="J27" s="53"/>
      <c r="K27" s="52"/>
      <c r="L27" s="66"/>
      <c r="M27" s="54" t="s">
        <v>3107</v>
      </c>
      <c r="N27" s="54" t="s">
        <v>3109</v>
      </c>
      <c r="O27" s="67" t="s">
        <v>3113</v>
      </c>
      <c r="P27" s="54" t="s">
        <v>2336</v>
      </c>
      <c r="Q27" s="54">
        <v>20</v>
      </c>
      <c r="R27" s="54" t="s">
        <v>3112</v>
      </c>
      <c r="S27" s="55" t="s">
        <v>3082</v>
      </c>
      <c r="T27" s="56"/>
      <c r="U27" s="56"/>
      <c r="V27" s="71" t="s">
        <v>3459</v>
      </c>
      <c r="W27" s="56">
        <v>50</v>
      </c>
      <c r="X27" s="71" t="s">
        <v>3459</v>
      </c>
      <c r="Y27" s="56">
        <v>50</v>
      </c>
      <c r="Z27" s="71" t="s">
        <v>3460</v>
      </c>
      <c r="AA27" s="56">
        <v>50</v>
      </c>
      <c r="AB27" s="57" t="s">
        <v>2343</v>
      </c>
      <c r="AC27" s="57" t="s">
        <v>2343</v>
      </c>
      <c r="AD27" s="57" t="s">
        <v>2343</v>
      </c>
      <c r="AE27" s="57" t="s">
        <v>2343</v>
      </c>
      <c r="AF27" s="57" t="s">
        <v>2343</v>
      </c>
      <c r="AG27" s="57" t="s">
        <v>2343</v>
      </c>
      <c r="AH27" s="57" t="s">
        <v>2343</v>
      </c>
      <c r="AI27" s="57" t="s">
        <v>2343</v>
      </c>
      <c r="AJ27" s="57" t="s">
        <v>2343</v>
      </c>
      <c r="AK27" s="57" t="s">
        <v>2343</v>
      </c>
      <c r="AL27" s="57" t="s">
        <v>2343</v>
      </c>
      <c r="AM27" s="57" t="s">
        <v>2343</v>
      </c>
      <c r="AN27" s="57" t="s">
        <v>2343</v>
      </c>
      <c r="AO27" s="57" t="s">
        <v>2343</v>
      </c>
      <c r="AP27" s="57" t="s">
        <v>2343</v>
      </c>
      <c r="AQ27" s="57" t="s">
        <v>2343</v>
      </c>
      <c r="AR27" s="57" t="s">
        <v>2343</v>
      </c>
      <c r="AS27" s="58" t="s">
        <v>2346</v>
      </c>
      <c r="AT27" s="59" t="s">
        <v>2343</v>
      </c>
      <c r="AU27" s="59" t="s">
        <v>2343</v>
      </c>
      <c r="AV27" s="59" t="s">
        <v>2343</v>
      </c>
      <c r="AW27" s="59" t="s">
        <v>2343</v>
      </c>
      <c r="AX27" s="59" t="s">
        <v>2343</v>
      </c>
      <c r="AY27" s="59" t="s">
        <v>2343</v>
      </c>
      <c r="AZ27" s="59" t="s">
        <v>2343</v>
      </c>
      <c r="BA27" s="59" t="s">
        <v>2343</v>
      </c>
      <c r="BB27" s="60" t="s">
        <v>2356</v>
      </c>
      <c r="BC27" s="60" t="str">
        <f>IFERROR(VLOOKUP(BB27,FUT!$B$7:$C$24,2,FALSE),"")</f>
        <v>Educacion</v>
      </c>
      <c r="BD27" s="60" t="s">
        <v>2384</v>
      </c>
      <c r="BE27" s="48" t="str">
        <f>IFERROR(VLOOKUP(BD27,FUT!$D$3:$E$285,2,FALSE),"")</f>
        <v>A.1.2.5</v>
      </c>
      <c r="BF27" s="45">
        <f t="shared" si="1"/>
        <v>38000000</v>
      </c>
      <c r="BG27" s="45">
        <f t="shared" si="2"/>
        <v>0</v>
      </c>
      <c r="BH27" s="45">
        <f t="shared" si="0"/>
        <v>38000000</v>
      </c>
      <c r="BI27" s="45">
        <f t="shared" si="0"/>
        <v>0</v>
      </c>
      <c r="BJ27" s="45">
        <f t="shared" si="0"/>
        <v>0</v>
      </c>
      <c r="BK27" s="45">
        <f t="shared" si="0"/>
        <v>0</v>
      </c>
      <c r="BL27" s="45">
        <f t="shared" si="0"/>
        <v>0</v>
      </c>
      <c r="BM27" s="45">
        <f t="shared" si="0"/>
        <v>0</v>
      </c>
      <c r="BN27" s="46">
        <f t="shared" si="3"/>
        <v>8000000</v>
      </c>
      <c r="BO27" s="62">
        <v>0</v>
      </c>
      <c r="BP27" s="62">
        <v>8000000</v>
      </c>
      <c r="BQ27" s="62">
        <v>0</v>
      </c>
      <c r="BR27" s="62">
        <v>0</v>
      </c>
      <c r="BS27" s="62">
        <v>0</v>
      </c>
      <c r="BT27" s="62">
        <v>0</v>
      </c>
      <c r="BU27" s="62">
        <v>0</v>
      </c>
      <c r="BV27" s="47">
        <f t="shared" si="4"/>
        <v>10000000</v>
      </c>
      <c r="BW27" s="63">
        <v>0</v>
      </c>
      <c r="BX27" s="63">
        <v>10000000</v>
      </c>
      <c r="BY27" s="63">
        <v>0</v>
      </c>
      <c r="BZ27" s="63">
        <v>0</v>
      </c>
      <c r="CA27" s="63">
        <v>0</v>
      </c>
      <c r="CB27" s="63">
        <v>0</v>
      </c>
      <c r="CC27" s="63">
        <v>0</v>
      </c>
      <c r="CD27" s="46">
        <f t="shared" si="5"/>
        <v>10000000</v>
      </c>
      <c r="CE27" s="62">
        <v>0</v>
      </c>
      <c r="CF27" s="62">
        <v>10000000</v>
      </c>
      <c r="CG27" s="62">
        <v>0</v>
      </c>
      <c r="CH27" s="62">
        <v>0</v>
      </c>
      <c r="CI27" s="62">
        <v>0</v>
      </c>
      <c r="CJ27" s="62">
        <v>0</v>
      </c>
      <c r="CK27" s="62">
        <v>0</v>
      </c>
      <c r="CL27" s="47">
        <f t="shared" si="6"/>
        <v>10000000</v>
      </c>
      <c r="CM27" s="63">
        <v>0</v>
      </c>
      <c r="CN27" s="63">
        <v>10000000</v>
      </c>
      <c r="CO27" s="63">
        <v>0</v>
      </c>
      <c r="CP27" s="63">
        <v>0</v>
      </c>
      <c r="CQ27" s="63">
        <v>0</v>
      </c>
      <c r="CR27" s="63">
        <v>0</v>
      </c>
      <c r="CS27" s="63">
        <v>0</v>
      </c>
      <c r="CT27" s="78" t="s">
        <v>3660</v>
      </c>
    </row>
    <row r="28" spans="2:98" ht="76.5" x14ac:dyDescent="0.2">
      <c r="B28" s="70" t="s">
        <v>3477</v>
      </c>
      <c r="C28" s="49" t="s">
        <v>2330</v>
      </c>
      <c r="D28" s="50" t="s">
        <v>2940</v>
      </c>
      <c r="E28" s="51"/>
      <c r="F28" s="52" t="s">
        <v>3114</v>
      </c>
      <c r="G28" s="52" t="s">
        <v>3115</v>
      </c>
      <c r="H28" s="53"/>
      <c r="I28" s="52"/>
      <c r="J28" s="53">
        <v>100</v>
      </c>
      <c r="K28" s="52" t="s">
        <v>3116</v>
      </c>
      <c r="L28" s="53">
        <v>1</v>
      </c>
      <c r="M28" s="54"/>
      <c r="N28" s="54"/>
      <c r="O28" s="55"/>
      <c r="P28" s="54"/>
      <c r="Q28" s="54"/>
      <c r="R28" s="54"/>
      <c r="S28" s="55"/>
      <c r="T28" s="56"/>
      <c r="U28" s="56"/>
      <c r="V28" s="56"/>
      <c r="W28" s="56"/>
      <c r="X28" s="56"/>
      <c r="Y28" s="56"/>
      <c r="Z28" s="56"/>
      <c r="AA28" s="56"/>
      <c r="AB28" s="57" t="s">
        <v>2343</v>
      </c>
      <c r="AC28" s="57" t="s">
        <v>2343</v>
      </c>
      <c r="AD28" s="57" t="s">
        <v>2343</v>
      </c>
      <c r="AE28" s="57" t="s">
        <v>2343</v>
      </c>
      <c r="AF28" s="57" t="s">
        <v>2343</v>
      </c>
      <c r="AG28" s="57" t="s">
        <v>2343</v>
      </c>
      <c r="AH28" s="57" t="s">
        <v>2343</v>
      </c>
      <c r="AI28" s="57" t="s">
        <v>2343</v>
      </c>
      <c r="AJ28" s="57" t="s">
        <v>2343</v>
      </c>
      <c r="AK28" s="57" t="s">
        <v>2343</v>
      </c>
      <c r="AL28" s="57" t="s">
        <v>2343</v>
      </c>
      <c r="AM28" s="57" t="s">
        <v>2343</v>
      </c>
      <c r="AN28" s="57" t="s">
        <v>2343</v>
      </c>
      <c r="AO28" s="57" t="s">
        <v>2343</v>
      </c>
      <c r="AP28" s="57" t="s">
        <v>2343</v>
      </c>
      <c r="AQ28" s="57" t="s">
        <v>2343</v>
      </c>
      <c r="AR28" s="57" t="s">
        <v>2343</v>
      </c>
      <c r="AS28" s="58"/>
      <c r="AT28" s="59" t="s">
        <v>2343</v>
      </c>
      <c r="AU28" s="59" t="s">
        <v>2343</v>
      </c>
      <c r="AV28" s="59" t="s">
        <v>2343</v>
      </c>
      <c r="AW28" s="59" t="s">
        <v>2343</v>
      </c>
      <c r="AX28" s="59" t="s">
        <v>2343</v>
      </c>
      <c r="AY28" s="59" t="s">
        <v>2343</v>
      </c>
      <c r="AZ28" s="59" t="s">
        <v>2343</v>
      </c>
      <c r="BA28" s="59" t="s">
        <v>2343</v>
      </c>
      <c r="BB28" s="60" t="s">
        <v>2356</v>
      </c>
      <c r="BC28" s="60" t="str">
        <f>IFERROR(VLOOKUP(BB28,FUT!$B$7:$C$24,2,FALSE),"")</f>
        <v>Educacion</v>
      </c>
      <c r="BD28" s="60"/>
      <c r="BE28" s="48" t="str">
        <f>IFERROR(VLOOKUP(BD28,FUT!$D$3:$E$285,2,FALSE),"")</f>
        <v/>
      </c>
      <c r="BF28" s="45">
        <f t="shared" si="1"/>
        <v>488726918</v>
      </c>
      <c r="BG28" s="45">
        <f t="shared" si="2"/>
        <v>0</v>
      </c>
      <c r="BH28" s="45">
        <f t="shared" si="0"/>
        <v>476726918</v>
      </c>
      <c r="BI28" s="45">
        <f t="shared" si="0"/>
        <v>0</v>
      </c>
      <c r="BJ28" s="45">
        <f t="shared" si="0"/>
        <v>0</v>
      </c>
      <c r="BK28" s="45">
        <f t="shared" si="0"/>
        <v>0</v>
      </c>
      <c r="BL28" s="45">
        <f t="shared" si="0"/>
        <v>0</v>
      </c>
      <c r="BM28" s="45">
        <f t="shared" si="0"/>
        <v>12000000</v>
      </c>
      <c r="BN28" s="46">
        <f t="shared" si="3"/>
        <v>126000000</v>
      </c>
      <c r="BO28" s="62">
        <v>0</v>
      </c>
      <c r="BP28" s="62">
        <v>114000000</v>
      </c>
      <c r="BQ28" s="62">
        <v>0</v>
      </c>
      <c r="BR28" s="62">
        <v>0</v>
      </c>
      <c r="BS28" s="62">
        <v>0</v>
      </c>
      <c r="BT28" s="62">
        <v>0</v>
      </c>
      <c r="BU28" s="62">
        <v>12000000</v>
      </c>
      <c r="BV28" s="47">
        <f t="shared" si="4"/>
        <v>124000000</v>
      </c>
      <c r="BW28" s="63">
        <v>0</v>
      </c>
      <c r="BX28" s="63">
        <v>124000000</v>
      </c>
      <c r="BY28" s="63">
        <v>0</v>
      </c>
      <c r="BZ28" s="63">
        <v>0</v>
      </c>
      <c r="CA28" s="63">
        <v>0</v>
      </c>
      <c r="CB28" s="63">
        <v>0</v>
      </c>
      <c r="CC28" s="63">
        <v>0</v>
      </c>
      <c r="CD28" s="46">
        <f t="shared" si="5"/>
        <v>108226918</v>
      </c>
      <c r="CE28" s="62">
        <v>0</v>
      </c>
      <c r="CF28" s="62">
        <v>108226918</v>
      </c>
      <c r="CG28" s="62">
        <v>0</v>
      </c>
      <c r="CH28" s="62">
        <v>0</v>
      </c>
      <c r="CI28" s="62">
        <v>0</v>
      </c>
      <c r="CJ28" s="62">
        <v>0</v>
      </c>
      <c r="CK28" s="62">
        <v>0</v>
      </c>
      <c r="CL28" s="47">
        <f t="shared" si="6"/>
        <v>130500000</v>
      </c>
      <c r="CM28" s="63">
        <v>0</v>
      </c>
      <c r="CN28" s="63">
        <v>130500000</v>
      </c>
      <c r="CO28" s="63">
        <v>0</v>
      </c>
      <c r="CP28" s="63">
        <v>0</v>
      </c>
      <c r="CQ28" s="63">
        <v>0</v>
      </c>
      <c r="CR28" s="63">
        <v>0</v>
      </c>
      <c r="CS28" s="63">
        <v>0</v>
      </c>
      <c r="CT28" s="78" t="s">
        <v>3660</v>
      </c>
    </row>
    <row r="29" spans="2:98" ht="63.75" x14ac:dyDescent="0.2">
      <c r="B29" s="70" t="s">
        <v>3478</v>
      </c>
      <c r="C29" s="49" t="s">
        <v>2331</v>
      </c>
      <c r="D29" s="50" t="s">
        <v>3563</v>
      </c>
      <c r="E29" s="51"/>
      <c r="F29" s="52"/>
      <c r="G29" s="52"/>
      <c r="H29" s="53"/>
      <c r="I29" s="52"/>
      <c r="J29" s="53"/>
      <c r="K29" s="52"/>
      <c r="L29" s="53"/>
      <c r="M29" s="54" t="s">
        <v>3117</v>
      </c>
      <c r="N29" s="54" t="s">
        <v>3128</v>
      </c>
      <c r="O29" s="55">
        <v>3</v>
      </c>
      <c r="P29" s="54" t="s">
        <v>2336</v>
      </c>
      <c r="Q29" s="54">
        <v>15</v>
      </c>
      <c r="R29" s="54" t="s">
        <v>3129</v>
      </c>
      <c r="S29" s="55" t="s">
        <v>3082</v>
      </c>
      <c r="T29" s="56">
        <v>1</v>
      </c>
      <c r="U29" s="56">
        <v>25</v>
      </c>
      <c r="V29" s="56">
        <v>1</v>
      </c>
      <c r="W29" s="56">
        <v>15</v>
      </c>
      <c r="X29" s="56">
        <v>1</v>
      </c>
      <c r="Y29" s="56">
        <v>20</v>
      </c>
      <c r="Z29" s="56">
        <v>0</v>
      </c>
      <c r="AA29" s="56">
        <v>20</v>
      </c>
      <c r="AB29" s="57" t="s">
        <v>2343</v>
      </c>
      <c r="AC29" s="57" t="s">
        <v>2343</v>
      </c>
      <c r="AD29" s="57" t="s">
        <v>2343</v>
      </c>
      <c r="AE29" s="57" t="s">
        <v>2343</v>
      </c>
      <c r="AF29" s="57" t="s">
        <v>2343</v>
      </c>
      <c r="AG29" s="57" t="s">
        <v>2343</v>
      </c>
      <c r="AH29" s="57" t="s">
        <v>2343</v>
      </c>
      <c r="AI29" s="57" t="s">
        <v>2343</v>
      </c>
      <c r="AJ29" s="57" t="s">
        <v>2343</v>
      </c>
      <c r="AK29" s="57" t="s">
        <v>2343</v>
      </c>
      <c r="AL29" s="57" t="s">
        <v>2343</v>
      </c>
      <c r="AM29" s="57" t="s">
        <v>2343</v>
      </c>
      <c r="AN29" s="57" t="s">
        <v>2343</v>
      </c>
      <c r="AO29" s="57" t="s">
        <v>2343</v>
      </c>
      <c r="AP29" s="57" t="s">
        <v>2343</v>
      </c>
      <c r="AQ29" s="57" t="s">
        <v>2343</v>
      </c>
      <c r="AR29" s="57" t="s">
        <v>2343</v>
      </c>
      <c r="AS29" s="58" t="s">
        <v>2346</v>
      </c>
      <c r="AT29" s="59" t="s">
        <v>2343</v>
      </c>
      <c r="AU29" s="59" t="s">
        <v>2343</v>
      </c>
      <c r="AV29" s="59" t="s">
        <v>2343</v>
      </c>
      <c r="AW29" s="59" t="s">
        <v>2343</v>
      </c>
      <c r="AX29" s="59" t="s">
        <v>2343</v>
      </c>
      <c r="AY29" s="59" t="s">
        <v>2343</v>
      </c>
      <c r="AZ29" s="59" t="s">
        <v>2343</v>
      </c>
      <c r="BA29" s="59" t="s">
        <v>2343</v>
      </c>
      <c r="BB29" s="60" t="s">
        <v>2356</v>
      </c>
      <c r="BC29" s="60" t="str">
        <f>IFERROR(VLOOKUP(BB29,FUT!$B$7:$C$24,2,FALSE),"")</f>
        <v>Educacion</v>
      </c>
      <c r="BD29" s="60" t="s">
        <v>2392</v>
      </c>
      <c r="BE29" s="48" t="str">
        <f>IFERROR(VLOOKUP(BD29,FUT!$D$3:$E$285,2,FALSE),"")</f>
        <v>A.1.2.9</v>
      </c>
      <c r="BF29" s="45">
        <f t="shared" si="1"/>
        <v>14000000</v>
      </c>
      <c r="BG29" s="45">
        <f t="shared" si="2"/>
        <v>0</v>
      </c>
      <c r="BH29" s="45">
        <f t="shared" si="2"/>
        <v>14000000</v>
      </c>
      <c r="BI29" s="45">
        <f t="shared" si="2"/>
        <v>0</v>
      </c>
      <c r="BJ29" s="45">
        <f t="shared" si="2"/>
        <v>0</v>
      </c>
      <c r="BK29" s="45">
        <f t="shared" si="2"/>
        <v>0</v>
      </c>
      <c r="BL29" s="45">
        <f t="shared" si="2"/>
        <v>0</v>
      </c>
      <c r="BM29" s="45">
        <f t="shared" si="2"/>
        <v>0</v>
      </c>
      <c r="BN29" s="46">
        <f t="shared" si="3"/>
        <v>5000000</v>
      </c>
      <c r="BO29" s="62">
        <v>0</v>
      </c>
      <c r="BP29" s="62">
        <v>5000000</v>
      </c>
      <c r="BQ29" s="62">
        <v>0</v>
      </c>
      <c r="BR29" s="62">
        <v>0</v>
      </c>
      <c r="BS29" s="62">
        <v>0</v>
      </c>
      <c r="BT29" s="62">
        <v>0</v>
      </c>
      <c r="BU29" s="62">
        <v>0</v>
      </c>
      <c r="BV29" s="47">
        <f t="shared" si="4"/>
        <v>5000000</v>
      </c>
      <c r="BW29" s="63">
        <v>0</v>
      </c>
      <c r="BX29" s="63">
        <v>5000000</v>
      </c>
      <c r="BY29" s="63">
        <v>0</v>
      </c>
      <c r="BZ29" s="63">
        <v>0</v>
      </c>
      <c r="CA29" s="63">
        <v>0</v>
      </c>
      <c r="CB29" s="63">
        <v>0</v>
      </c>
      <c r="CC29" s="63">
        <v>0</v>
      </c>
      <c r="CD29" s="46">
        <f t="shared" si="5"/>
        <v>2000000</v>
      </c>
      <c r="CE29" s="62">
        <v>0</v>
      </c>
      <c r="CF29" s="62">
        <v>2000000</v>
      </c>
      <c r="CG29" s="62">
        <v>0</v>
      </c>
      <c r="CH29" s="62">
        <v>0</v>
      </c>
      <c r="CI29" s="62">
        <v>0</v>
      </c>
      <c r="CJ29" s="62">
        <v>0</v>
      </c>
      <c r="CK29" s="62">
        <v>0</v>
      </c>
      <c r="CL29" s="47">
        <f t="shared" si="6"/>
        <v>2000000</v>
      </c>
      <c r="CM29" s="63">
        <v>0</v>
      </c>
      <c r="CN29" s="63">
        <v>2000000</v>
      </c>
      <c r="CO29" s="63">
        <v>0</v>
      </c>
      <c r="CP29" s="63">
        <v>0</v>
      </c>
      <c r="CQ29" s="63">
        <v>0</v>
      </c>
      <c r="CR29" s="63">
        <v>0</v>
      </c>
      <c r="CS29" s="63">
        <v>0</v>
      </c>
      <c r="CT29" s="78" t="s">
        <v>3660</v>
      </c>
    </row>
    <row r="30" spans="2:98" ht="89.25" x14ac:dyDescent="0.2">
      <c r="B30" s="70" t="s">
        <v>3478</v>
      </c>
      <c r="C30" s="49" t="s">
        <v>2331</v>
      </c>
      <c r="D30" s="50" t="s">
        <v>3563</v>
      </c>
      <c r="E30" s="51"/>
      <c r="F30" s="52"/>
      <c r="G30" s="52"/>
      <c r="H30" s="53"/>
      <c r="I30" s="52"/>
      <c r="J30" s="53"/>
      <c r="K30" s="52"/>
      <c r="L30" s="53"/>
      <c r="M30" s="54" t="s">
        <v>3118</v>
      </c>
      <c r="N30" s="54" t="s">
        <v>3127</v>
      </c>
      <c r="O30" s="67" t="s">
        <v>3113</v>
      </c>
      <c r="P30" s="54" t="s">
        <v>2338</v>
      </c>
      <c r="Q30" s="54">
        <v>15</v>
      </c>
      <c r="R30" s="54" t="s">
        <v>3130</v>
      </c>
      <c r="S30" s="55" t="s">
        <v>3082</v>
      </c>
      <c r="T30" s="71" t="s">
        <v>3113</v>
      </c>
      <c r="U30" s="56">
        <v>25</v>
      </c>
      <c r="V30" s="71" t="s">
        <v>3113</v>
      </c>
      <c r="W30" s="56">
        <v>15</v>
      </c>
      <c r="X30" s="71" t="s">
        <v>3113</v>
      </c>
      <c r="Y30" s="56">
        <v>15</v>
      </c>
      <c r="Z30" s="71" t="s">
        <v>3113</v>
      </c>
      <c r="AA30" s="56">
        <v>15</v>
      </c>
      <c r="AB30" s="57" t="s">
        <v>2343</v>
      </c>
      <c r="AC30" s="57" t="s">
        <v>2343</v>
      </c>
      <c r="AD30" s="57" t="s">
        <v>2343</v>
      </c>
      <c r="AE30" s="57" t="s">
        <v>2343</v>
      </c>
      <c r="AF30" s="57" t="s">
        <v>2343</v>
      </c>
      <c r="AG30" s="57" t="s">
        <v>2343</v>
      </c>
      <c r="AH30" s="57" t="s">
        <v>2343</v>
      </c>
      <c r="AI30" s="57" t="s">
        <v>2343</v>
      </c>
      <c r="AJ30" s="57" t="s">
        <v>2343</v>
      </c>
      <c r="AK30" s="57" t="s">
        <v>2343</v>
      </c>
      <c r="AL30" s="57" t="s">
        <v>2343</v>
      </c>
      <c r="AM30" s="57" t="s">
        <v>2343</v>
      </c>
      <c r="AN30" s="57" t="s">
        <v>2343</v>
      </c>
      <c r="AO30" s="57" t="s">
        <v>2343</v>
      </c>
      <c r="AP30" s="57" t="s">
        <v>2343</v>
      </c>
      <c r="AQ30" s="57" t="s">
        <v>2343</v>
      </c>
      <c r="AR30" s="57" t="s">
        <v>2343</v>
      </c>
      <c r="AS30" s="58" t="s">
        <v>2346</v>
      </c>
      <c r="AT30" s="59" t="s">
        <v>2343</v>
      </c>
      <c r="AU30" s="59" t="s">
        <v>2343</v>
      </c>
      <c r="AV30" s="59" t="s">
        <v>2343</v>
      </c>
      <c r="AW30" s="59" t="s">
        <v>2343</v>
      </c>
      <c r="AX30" s="59" t="s">
        <v>2343</v>
      </c>
      <c r="AY30" s="59" t="s">
        <v>2343</v>
      </c>
      <c r="AZ30" s="59" t="s">
        <v>2343</v>
      </c>
      <c r="BA30" s="59" t="s">
        <v>2343</v>
      </c>
      <c r="BB30" s="60" t="s">
        <v>2356</v>
      </c>
      <c r="BC30" s="60" t="str">
        <f>IFERROR(VLOOKUP(BB30,FUT!$B$7:$C$24,2,FALSE),"")</f>
        <v>Educacion</v>
      </c>
      <c r="BD30" s="60" t="s">
        <v>2392</v>
      </c>
      <c r="BE30" s="48" t="str">
        <f>IFERROR(VLOOKUP(BD30,FUT!$D$3:$E$285,2,FALSE),"")</f>
        <v>A.1.2.9</v>
      </c>
      <c r="BF30" s="45">
        <f t="shared" si="1"/>
        <v>164000000</v>
      </c>
      <c r="BG30" s="45">
        <f t="shared" si="2"/>
        <v>0</v>
      </c>
      <c r="BH30" s="45">
        <f t="shared" si="2"/>
        <v>162000000</v>
      </c>
      <c r="BI30" s="45">
        <f t="shared" si="2"/>
        <v>0</v>
      </c>
      <c r="BJ30" s="45">
        <f t="shared" si="2"/>
        <v>0</v>
      </c>
      <c r="BK30" s="45">
        <f t="shared" si="2"/>
        <v>0</v>
      </c>
      <c r="BL30" s="45">
        <f t="shared" si="2"/>
        <v>0</v>
      </c>
      <c r="BM30" s="45">
        <f t="shared" si="2"/>
        <v>2000000</v>
      </c>
      <c r="BN30" s="46">
        <f t="shared" si="3"/>
        <v>40000000</v>
      </c>
      <c r="BO30" s="62">
        <v>0</v>
      </c>
      <c r="BP30" s="62">
        <v>38000000</v>
      </c>
      <c r="BQ30" s="62">
        <v>0</v>
      </c>
      <c r="BR30" s="62">
        <v>0</v>
      </c>
      <c r="BS30" s="62">
        <v>0</v>
      </c>
      <c r="BT30" s="62">
        <v>0</v>
      </c>
      <c r="BU30" s="62">
        <v>2000000</v>
      </c>
      <c r="BV30" s="47">
        <f t="shared" si="4"/>
        <v>39000000</v>
      </c>
      <c r="BW30" s="63">
        <v>0</v>
      </c>
      <c r="BX30" s="63">
        <v>39000000</v>
      </c>
      <c r="BY30" s="63">
        <v>0</v>
      </c>
      <c r="BZ30" s="63">
        <v>0</v>
      </c>
      <c r="CA30" s="63">
        <v>0</v>
      </c>
      <c r="CB30" s="63">
        <v>0</v>
      </c>
      <c r="CC30" s="63">
        <v>0</v>
      </c>
      <c r="CD30" s="46">
        <f t="shared" si="5"/>
        <v>40000000</v>
      </c>
      <c r="CE30" s="62">
        <v>0</v>
      </c>
      <c r="CF30" s="62">
        <v>40000000</v>
      </c>
      <c r="CG30" s="62">
        <v>0</v>
      </c>
      <c r="CH30" s="62">
        <v>0</v>
      </c>
      <c r="CI30" s="62">
        <v>0</v>
      </c>
      <c r="CJ30" s="62">
        <v>0</v>
      </c>
      <c r="CK30" s="62">
        <v>0</v>
      </c>
      <c r="CL30" s="47">
        <f t="shared" si="6"/>
        <v>45000000</v>
      </c>
      <c r="CM30" s="63">
        <v>0</v>
      </c>
      <c r="CN30" s="63">
        <v>45000000</v>
      </c>
      <c r="CO30" s="63">
        <v>0</v>
      </c>
      <c r="CP30" s="63">
        <v>0</v>
      </c>
      <c r="CQ30" s="63">
        <v>0</v>
      </c>
      <c r="CR30" s="63">
        <v>0</v>
      </c>
      <c r="CS30" s="63">
        <v>0</v>
      </c>
      <c r="CT30" s="78" t="s">
        <v>3660</v>
      </c>
    </row>
    <row r="31" spans="2:98" ht="89.25" x14ac:dyDescent="0.2">
      <c r="B31" s="70" t="s">
        <v>3478</v>
      </c>
      <c r="C31" s="49" t="s">
        <v>2331</v>
      </c>
      <c r="D31" s="50" t="s">
        <v>3563</v>
      </c>
      <c r="E31" s="51"/>
      <c r="F31" s="52"/>
      <c r="G31" s="52"/>
      <c r="H31" s="53"/>
      <c r="I31" s="52"/>
      <c r="J31" s="53"/>
      <c r="K31" s="52"/>
      <c r="L31" s="53"/>
      <c r="M31" s="54" t="s">
        <v>3119</v>
      </c>
      <c r="N31" s="54" t="s">
        <v>3126</v>
      </c>
      <c r="O31" s="55">
        <v>1</v>
      </c>
      <c r="P31" s="54" t="s">
        <v>2336</v>
      </c>
      <c r="Q31" s="54">
        <v>15</v>
      </c>
      <c r="R31" s="54" t="s">
        <v>3131</v>
      </c>
      <c r="S31" s="55" t="s">
        <v>3082</v>
      </c>
      <c r="T31" s="56"/>
      <c r="U31" s="56"/>
      <c r="V31" s="56">
        <v>1</v>
      </c>
      <c r="W31" s="56">
        <v>15</v>
      </c>
      <c r="X31" s="56"/>
      <c r="Y31" s="56"/>
      <c r="Z31" s="56"/>
      <c r="AA31" s="56"/>
      <c r="AB31" s="57" t="s">
        <v>2343</v>
      </c>
      <c r="AC31" s="57" t="s">
        <v>2343</v>
      </c>
      <c r="AD31" s="57" t="s">
        <v>2343</v>
      </c>
      <c r="AE31" s="57" t="s">
        <v>2343</v>
      </c>
      <c r="AF31" s="57" t="s">
        <v>2343</v>
      </c>
      <c r="AG31" s="57" t="s">
        <v>2343</v>
      </c>
      <c r="AH31" s="57" t="s">
        <v>2343</v>
      </c>
      <c r="AI31" s="57" t="s">
        <v>2343</v>
      </c>
      <c r="AJ31" s="57" t="s">
        <v>2343</v>
      </c>
      <c r="AK31" s="57" t="s">
        <v>2343</v>
      </c>
      <c r="AL31" s="57" t="s">
        <v>2343</v>
      </c>
      <c r="AM31" s="57" t="s">
        <v>2343</v>
      </c>
      <c r="AN31" s="57" t="s">
        <v>2343</v>
      </c>
      <c r="AO31" s="57" t="s">
        <v>2343</v>
      </c>
      <c r="AP31" s="57" t="s">
        <v>2343</v>
      </c>
      <c r="AQ31" s="57" t="s">
        <v>2343</v>
      </c>
      <c r="AR31" s="57" t="s">
        <v>2343</v>
      </c>
      <c r="AS31" s="58" t="s">
        <v>2346</v>
      </c>
      <c r="AT31" s="59" t="s">
        <v>2343</v>
      </c>
      <c r="AU31" s="59" t="s">
        <v>2343</v>
      </c>
      <c r="AV31" s="59" t="s">
        <v>2343</v>
      </c>
      <c r="AW31" s="59" t="s">
        <v>2343</v>
      </c>
      <c r="AX31" s="59" t="s">
        <v>2343</v>
      </c>
      <c r="AY31" s="59" t="s">
        <v>2343</v>
      </c>
      <c r="AZ31" s="59" t="s">
        <v>2343</v>
      </c>
      <c r="BA31" s="59" t="s">
        <v>2343</v>
      </c>
      <c r="BB31" s="60" t="s">
        <v>2356</v>
      </c>
      <c r="BC31" s="60" t="str">
        <f>IFERROR(VLOOKUP(BB31,FUT!$B$7:$C$24,2,FALSE),"")</f>
        <v>Educacion</v>
      </c>
      <c r="BD31" s="60" t="s">
        <v>2428</v>
      </c>
      <c r="BE31" s="48" t="str">
        <f>IFERROR(VLOOKUP(BD31,FUT!$D$3:$E$285,2,FALSE),"")</f>
        <v>A.1.7</v>
      </c>
      <c r="BF31" s="45">
        <f t="shared" si="1"/>
        <v>144000000</v>
      </c>
      <c r="BG31" s="45">
        <f t="shared" si="2"/>
        <v>0</v>
      </c>
      <c r="BH31" s="45">
        <f t="shared" si="2"/>
        <v>139000000</v>
      </c>
      <c r="BI31" s="45">
        <f t="shared" si="2"/>
        <v>0</v>
      </c>
      <c r="BJ31" s="45">
        <f t="shared" si="2"/>
        <v>0</v>
      </c>
      <c r="BK31" s="45">
        <f t="shared" si="2"/>
        <v>0</v>
      </c>
      <c r="BL31" s="45">
        <f t="shared" si="2"/>
        <v>0</v>
      </c>
      <c r="BM31" s="45">
        <f t="shared" si="2"/>
        <v>5000000</v>
      </c>
      <c r="BN31" s="46">
        <f t="shared" si="3"/>
        <v>38000000</v>
      </c>
      <c r="BO31" s="62">
        <v>0</v>
      </c>
      <c r="BP31" s="62">
        <v>33000000</v>
      </c>
      <c r="BQ31" s="62">
        <v>0</v>
      </c>
      <c r="BR31" s="62">
        <v>0</v>
      </c>
      <c r="BS31" s="62">
        <v>0</v>
      </c>
      <c r="BT31" s="62">
        <v>0</v>
      </c>
      <c r="BU31" s="62">
        <v>5000000</v>
      </c>
      <c r="BV31" s="47">
        <f t="shared" si="4"/>
        <v>33000000</v>
      </c>
      <c r="BW31" s="63">
        <v>0</v>
      </c>
      <c r="BX31" s="63">
        <v>33000000</v>
      </c>
      <c r="BY31" s="63">
        <v>0</v>
      </c>
      <c r="BZ31" s="63">
        <v>0</v>
      </c>
      <c r="CA31" s="63">
        <v>0</v>
      </c>
      <c r="CB31" s="63">
        <v>0</v>
      </c>
      <c r="CC31" s="63">
        <v>0</v>
      </c>
      <c r="CD31" s="46">
        <f t="shared" si="5"/>
        <v>28000000</v>
      </c>
      <c r="CE31" s="62">
        <v>0</v>
      </c>
      <c r="CF31" s="62">
        <v>28000000</v>
      </c>
      <c r="CG31" s="62">
        <v>0</v>
      </c>
      <c r="CH31" s="62">
        <v>0</v>
      </c>
      <c r="CI31" s="62">
        <v>0</v>
      </c>
      <c r="CJ31" s="62">
        <v>0</v>
      </c>
      <c r="CK31" s="62">
        <v>0</v>
      </c>
      <c r="CL31" s="47">
        <f t="shared" si="6"/>
        <v>45000000</v>
      </c>
      <c r="CM31" s="63">
        <v>0</v>
      </c>
      <c r="CN31" s="63">
        <v>45000000</v>
      </c>
      <c r="CO31" s="63">
        <v>0</v>
      </c>
      <c r="CP31" s="63">
        <v>0</v>
      </c>
      <c r="CQ31" s="63">
        <v>0</v>
      </c>
      <c r="CR31" s="63">
        <v>0</v>
      </c>
      <c r="CS31" s="63">
        <v>0</v>
      </c>
      <c r="CT31" s="78" t="s">
        <v>3660</v>
      </c>
    </row>
    <row r="32" spans="2:98" ht="76.5" x14ac:dyDescent="0.2">
      <c r="B32" s="70" t="s">
        <v>3478</v>
      </c>
      <c r="C32" s="49" t="s">
        <v>2331</v>
      </c>
      <c r="D32" s="50" t="s">
        <v>3563</v>
      </c>
      <c r="E32" s="51"/>
      <c r="F32" s="52"/>
      <c r="G32" s="52"/>
      <c r="H32" s="53"/>
      <c r="I32" s="52"/>
      <c r="J32" s="53"/>
      <c r="K32" s="52"/>
      <c r="L32" s="53"/>
      <c r="M32" s="54" t="s">
        <v>3120</v>
      </c>
      <c r="N32" s="54" t="s">
        <v>3125</v>
      </c>
      <c r="O32" s="55">
        <v>3</v>
      </c>
      <c r="P32" s="54" t="s">
        <v>2336</v>
      </c>
      <c r="Q32" s="54">
        <v>15</v>
      </c>
      <c r="R32" s="54" t="s">
        <v>3132</v>
      </c>
      <c r="S32" s="55" t="s">
        <v>3082</v>
      </c>
      <c r="T32" s="56"/>
      <c r="U32" s="56"/>
      <c r="V32" s="56">
        <v>3</v>
      </c>
      <c r="W32" s="56">
        <v>15</v>
      </c>
      <c r="X32" s="56">
        <v>3</v>
      </c>
      <c r="Y32" s="56">
        <v>15</v>
      </c>
      <c r="Z32" s="56">
        <v>3</v>
      </c>
      <c r="AA32" s="56">
        <v>15</v>
      </c>
      <c r="AB32" s="57" t="s">
        <v>2343</v>
      </c>
      <c r="AC32" s="57" t="s">
        <v>2343</v>
      </c>
      <c r="AD32" s="57" t="s">
        <v>2343</v>
      </c>
      <c r="AE32" s="57" t="s">
        <v>2343</v>
      </c>
      <c r="AF32" s="57" t="s">
        <v>2343</v>
      </c>
      <c r="AG32" s="57" t="s">
        <v>2343</v>
      </c>
      <c r="AH32" s="57" t="s">
        <v>2343</v>
      </c>
      <c r="AI32" s="57" t="s">
        <v>2343</v>
      </c>
      <c r="AJ32" s="57" t="s">
        <v>2343</v>
      </c>
      <c r="AK32" s="57" t="s">
        <v>2343</v>
      </c>
      <c r="AL32" s="57" t="s">
        <v>2343</v>
      </c>
      <c r="AM32" s="57" t="s">
        <v>2343</v>
      </c>
      <c r="AN32" s="57" t="s">
        <v>2343</v>
      </c>
      <c r="AO32" s="57" t="s">
        <v>2343</v>
      </c>
      <c r="AP32" s="57" t="s">
        <v>2343</v>
      </c>
      <c r="AQ32" s="57" t="s">
        <v>2343</v>
      </c>
      <c r="AR32" s="57" t="s">
        <v>2343</v>
      </c>
      <c r="AS32" s="58" t="s">
        <v>2346</v>
      </c>
      <c r="AT32" s="59" t="s">
        <v>2343</v>
      </c>
      <c r="AU32" s="59" t="s">
        <v>2343</v>
      </c>
      <c r="AV32" s="59" t="s">
        <v>2343</v>
      </c>
      <c r="AW32" s="59" t="s">
        <v>2343</v>
      </c>
      <c r="AX32" s="59" t="s">
        <v>2343</v>
      </c>
      <c r="AY32" s="59" t="s">
        <v>2343</v>
      </c>
      <c r="AZ32" s="59" t="s">
        <v>2343</v>
      </c>
      <c r="BA32" s="59" t="s">
        <v>2343</v>
      </c>
      <c r="BB32" s="60" t="s">
        <v>2356</v>
      </c>
      <c r="BC32" s="60" t="str">
        <f>IFERROR(VLOOKUP(BB32,FUT!$B$7:$C$24,2,FALSE),"")</f>
        <v>Educacion</v>
      </c>
      <c r="BD32" s="60" t="s">
        <v>2428</v>
      </c>
      <c r="BE32" s="48" t="str">
        <f>IFERROR(VLOOKUP(BD32,FUT!$D$3:$E$285,2,FALSE),"")</f>
        <v>A.1.7</v>
      </c>
      <c r="BF32" s="45">
        <f t="shared" si="1"/>
        <v>116000000</v>
      </c>
      <c r="BG32" s="45">
        <f t="shared" si="2"/>
        <v>0</v>
      </c>
      <c r="BH32" s="45">
        <f t="shared" si="2"/>
        <v>111000000</v>
      </c>
      <c r="BI32" s="45">
        <f t="shared" si="2"/>
        <v>0</v>
      </c>
      <c r="BJ32" s="45">
        <f t="shared" si="2"/>
        <v>0</v>
      </c>
      <c r="BK32" s="45">
        <f t="shared" si="2"/>
        <v>0</v>
      </c>
      <c r="BL32" s="45">
        <f t="shared" si="2"/>
        <v>0</v>
      </c>
      <c r="BM32" s="45">
        <f t="shared" si="2"/>
        <v>5000000</v>
      </c>
      <c r="BN32" s="46">
        <f t="shared" si="3"/>
        <v>28000000</v>
      </c>
      <c r="BO32" s="62">
        <v>0</v>
      </c>
      <c r="BP32" s="62">
        <v>23000000</v>
      </c>
      <c r="BQ32" s="62">
        <v>0</v>
      </c>
      <c r="BR32" s="62">
        <v>0</v>
      </c>
      <c r="BS32" s="62">
        <v>0</v>
      </c>
      <c r="BT32" s="62">
        <v>0</v>
      </c>
      <c r="BU32" s="62">
        <v>5000000</v>
      </c>
      <c r="BV32" s="47">
        <f t="shared" si="4"/>
        <v>35000000</v>
      </c>
      <c r="BW32" s="63">
        <v>0</v>
      </c>
      <c r="BX32" s="63">
        <v>35000000</v>
      </c>
      <c r="BY32" s="63">
        <v>0</v>
      </c>
      <c r="BZ32" s="63">
        <v>0</v>
      </c>
      <c r="CA32" s="63">
        <v>0</v>
      </c>
      <c r="CB32" s="63">
        <v>0</v>
      </c>
      <c r="CC32" s="63">
        <v>0</v>
      </c>
      <c r="CD32" s="46">
        <f t="shared" si="5"/>
        <v>28000000</v>
      </c>
      <c r="CE32" s="62">
        <v>0</v>
      </c>
      <c r="CF32" s="62">
        <v>28000000</v>
      </c>
      <c r="CG32" s="62">
        <v>0</v>
      </c>
      <c r="CH32" s="62">
        <v>0</v>
      </c>
      <c r="CI32" s="62">
        <v>0</v>
      </c>
      <c r="CJ32" s="62">
        <v>0</v>
      </c>
      <c r="CK32" s="62">
        <v>0</v>
      </c>
      <c r="CL32" s="47">
        <f t="shared" si="6"/>
        <v>25000000</v>
      </c>
      <c r="CM32" s="63">
        <v>0</v>
      </c>
      <c r="CN32" s="63">
        <v>25000000</v>
      </c>
      <c r="CO32" s="63">
        <v>0</v>
      </c>
      <c r="CP32" s="63">
        <v>0</v>
      </c>
      <c r="CQ32" s="63">
        <v>0</v>
      </c>
      <c r="CR32" s="63">
        <v>0</v>
      </c>
      <c r="CS32" s="63">
        <v>0</v>
      </c>
      <c r="CT32" s="78" t="s">
        <v>3660</v>
      </c>
    </row>
    <row r="33" spans="2:98" ht="38.25" x14ac:dyDescent="0.2">
      <c r="B33" s="70" t="s">
        <v>3478</v>
      </c>
      <c r="C33" s="49" t="s">
        <v>2331</v>
      </c>
      <c r="D33" s="50" t="s">
        <v>3563</v>
      </c>
      <c r="E33" s="51"/>
      <c r="F33" s="52"/>
      <c r="G33" s="52"/>
      <c r="H33" s="53"/>
      <c r="I33" s="52"/>
      <c r="J33" s="53"/>
      <c r="K33" s="52"/>
      <c r="L33" s="53"/>
      <c r="M33" s="54" t="s">
        <v>2941</v>
      </c>
      <c r="N33" s="54" t="s">
        <v>3124</v>
      </c>
      <c r="O33" s="55">
        <v>6</v>
      </c>
      <c r="P33" s="54" t="s">
        <v>2336</v>
      </c>
      <c r="Q33" s="54">
        <v>15</v>
      </c>
      <c r="R33" s="54" t="s">
        <v>3133</v>
      </c>
      <c r="S33" s="55" t="s">
        <v>3082</v>
      </c>
      <c r="T33" s="56"/>
      <c r="U33" s="56"/>
      <c r="V33" s="56">
        <v>2</v>
      </c>
      <c r="W33" s="56">
        <v>15</v>
      </c>
      <c r="X33" s="56">
        <v>2</v>
      </c>
      <c r="Y33" s="56">
        <v>20</v>
      </c>
      <c r="Z33" s="56">
        <v>2</v>
      </c>
      <c r="AA33" s="56">
        <v>20</v>
      </c>
      <c r="AB33" s="57" t="s">
        <v>2343</v>
      </c>
      <c r="AC33" s="57" t="s">
        <v>2343</v>
      </c>
      <c r="AD33" s="57" t="s">
        <v>2343</v>
      </c>
      <c r="AE33" s="57" t="s">
        <v>2343</v>
      </c>
      <c r="AF33" s="57" t="s">
        <v>2343</v>
      </c>
      <c r="AG33" s="57" t="s">
        <v>2343</v>
      </c>
      <c r="AH33" s="57" t="s">
        <v>2343</v>
      </c>
      <c r="AI33" s="57" t="s">
        <v>2343</v>
      </c>
      <c r="AJ33" s="57" t="s">
        <v>2343</v>
      </c>
      <c r="AK33" s="57" t="s">
        <v>2343</v>
      </c>
      <c r="AL33" s="57" t="s">
        <v>2343</v>
      </c>
      <c r="AM33" s="57" t="s">
        <v>2343</v>
      </c>
      <c r="AN33" s="57" t="s">
        <v>2343</v>
      </c>
      <c r="AO33" s="57" t="s">
        <v>2343</v>
      </c>
      <c r="AP33" s="57" t="s">
        <v>2343</v>
      </c>
      <c r="AQ33" s="57" t="s">
        <v>2343</v>
      </c>
      <c r="AR33" s="57" t="s">
        <v>2343</v>
      </c>
      <c r="AS33" s="58" t="s">
        <v>2346</v>
      </c>
      <c r="AT33" s="59" t="s">
        <v>2343</v>
      </c>
      <c r="AU33" s="59" t="s">
        <v>2343</v>
      </c>
      <c r="AV33" s="59" t="s">
        <v>2343</v>
      </c>
      <c r="AW33" s="59" t="s">
        <v>2343</v>
      </c>
      <c r="AX33" s="59" t="s">
        <v>2343</v>
      </c>
      <c r="AY33" s="59" t="s">
        <v>2343</v>
      </c>
      <c r="AZ33" s="59" t="s">
        <v>2343</v>
      </c>
      <c r="BA33" s="59" t="s">
        <v>2343</v>
      </c>
      <c r="BB33" s="60" t="s">
        <v>2356</v>
      </c>
      <c r="BC33" s="60" t="str">
        <f>IFERROR(VLOOKUP(BB33,FUT!$B$7:$C$24,2,FALSE),"")</f>
        <v>Educacion</v>
      </c>
      <c r="BD33" s="60" t="s">
        <v>2428</v>
      </c>
      <c r="BE33" s="48" t="str">
        <f>IFERROR(VLOOKUP(BD33,FUT!$D$3:$E$285,2,FALSE),"")</f>
        <v>A.1.7</v>
      </c>
      <c r="BF33" s="45">
        <f t="shared" si="1"/>
        <v>8000000</v>
      </c>
      <c r="BG33" s="45">
        <f t="shared" si="2"/>
        <v>0</v>
      </c>
      <c r="BH33" s="45">
        <f t="shared" si="2"/>
        <v>8000000</v>
      </c>
      <c r="BI33" s="45">
        <f t="shared" si="2"/>
        <v>0</v>
      </c>
      <c r="BJ33" s="45">
        <f t="shared" si="2"/>
        <v>0</v>
      </c>
      <c r="BK33" s="45">
        <f t="shared" si="2"/>
        <v>0</v>
      </c>
      <c r="BL33" s="45">
        <f t="shared" si="2"/>
        <v>0</v>
      </c>
      <c r="BM33" s="45">
        <f t="shared" si="2"/>
        <v>0</v>
      </c>
      <c r="BN33" s="46">
        <f t="shared" si="3"/>
        <v>2500000</v>
      </c>
      <c r="BO33" s="62">
        <v>0</v>
      </c>
      <c r="BP33" s="62">
        <v>2500000</v>
      </c>
      <c r="BQ33" s="62">
        <v>0</v>
      </c>
      <c r="BR33" s="62">
        <v>0</v>
      </c>
      <c r="BS33" s="62">
        <v>0</v>
      </c>
      <c r="BT33" s="62">
        <v>0</v>
      </c>
      <c r="BU33" s="62">
        <v>0</v>
      </c>
      <c r="BV33" s="47">
        <f t="shared" si="4"/>
        <v>2000000</v>
      </c>
      <c r="BW33" s="63">
        <v>0</v>
      </c>
      <c r="BX33" s="63">
        <v>2000000</v>
      </c>
      <c r="BY33" s="63">
        <v>0</v>
      </c>
      <c r="BZ33" s="63">
        <v>0</v>
      </c>
      <c r="CA33" s="63">
        <v>0</v>
      </c>
      <c r="CB33" s="63">
        <v>0</v>
      </c>
      <c r="CC33" s="63">
        <v>0</v>
      </c>
      <c r="CD33" s="46">
        <f t="shared" si="5"/>
        <v>2000000</v>
      </c>
      <c r="CE33" s="62">
        <v>0</v>
      </c>
      <c r="CF33" s="62">
        <v>2000000</v>
      </c>
      <c r="CG33" s="62">
        <v>0</v>
      </c>
      <c r="CH33" s="62">
        <v>0</v>
      </c>
      <c r="CI33" s="62">
        <v>0</v>
      </c>
      <c r="CJ33" s="62">
        <v>0</v>
      </c>
      <c r="CK33" s="62">
        <v>0</v>
      </c>
      <c r="CL33" s="47">
        <f t="shared" si="6"/>
        <v>1500000</v>
      </c>
      <c r="CM33" s="63">
        <v>0</v>
      </c>
      <c r="CN33" s="63">
        <v>1500000</v>
      </c>
      <c r="CO33" s="63">
        <v>0</v>
      </c>
      <c r="CP33" s="63">
        <v>0</v>
      </c>
      <c r="CQ33" s="63">
        <v>0</v>
      </c>
      <c r="CR33" s="63">
        <v>0</v>
      </c>
      <c r="CS33" s="63">
        <v>0</v>
      </c>
      <c r="CT33" s="78" t="s">
        <v>3660</v>
      </c>
    </row>
    <row r="34" spans="2:98" ht="76.5" x14ac:dyDescent="0.2">
      <c r="B34" s="70" t="s">
        <v>3478</v>
      </c>
      <c r="C34" s="49" t="s">
        <v>2331</v>
      </c>
      <c r="D34" s="50" t="s">
        <v>3563</v>
      </c>
      <c r="E34" s="51"/>
      <c r="F34" s="52"/>
      <c r="G34" s="52"/>
      <c r="H34" s="53"/>
      <c r="I34" s="52"/>
      <c r="J34" s="53"/>
      <c r="K34" s="52"/>
      <c r="L34" s="53"/>
      <c r="M34" s="54" t="s">
        <v>2942</v>
      </c>
      <c r="N34" s="54" t="s">
        <v>3123</v>
      </c>
      <c r="O34" s="55">
        <v>1</v>
      </c>
      <c r="P34" s="54" t="s">
        <v>2338</v>
      </c>
      <c r="Q34" s="54">
        <v>15</v>
      </c>
      <c r="R34" s="54" t="s">
        <v>3134</v>
      </c>
      <c r="S34" s="55" t="s">
        <v>3082</v>
      </c>
      <c r="T34" s="56">
        <v>1</v>
      </c>
      <c r="U34" s="56">
        <v>25</v>
      </c>
      <c r="V34" s="56">
        <v>1</v>
      </c>
      <c r="W34" s="56">
        <v>15</v>
      </c>
      <c r="X34" s="56">
        <v>1</v>
      </c>
      <c r="Y34" s="56">
        <v>15</v>
      </c>
      <c r="Z34" s="56">
        <v>1</v>
      </c>
      <c r="AA34" s="56">
        <v>15</v>
      </c>
      <c r="AB34" s="57" t="s">
        <v>2343</v>
      </c>
      <c r="AC34" s="57" t="s">
        <v>2343</v>
      </c>
      <c r="AD34" s="57" t="s">
        <v>2343</v>
      </c>
      <c r="AE34" s="57" t="s">
        <v>2343</v>
      </c>
      <c r="AF34" s="57" t="s">
        <v>2343</v>
      </c>
      <c r="AG34" s="57" t="s">
        <v>2343</v>
      </c>
      <c r="AH34" s="57" t="s">
        <v>2343</v>
      </c>
      <c r="AI34" s="57" t="s">
        <v>2343</v>
      </c>
      <c r="AJ34" s="57" t="s">
        <v>2343</v>
      </c>
      <c r="AK34" s="57" t="s">
        <v>2343</v>
      </c>
      <c r="AL34" s="57" t="s">
        <v>2343</v>
      </c>
      <c r="AM34" s="57" t="s">
        <v>2343</v>
      </c>
      <c r="AN34" s="57" t="s">
        <v>2343</v>
      </c>
      <c r="AO34" s="57" t="s">
        <v>2343</v>
      </c>
      <c r="AP34" s="57" t="s">
        <v>2343</v>
      </c>
      <c r="AQ34" s="57" t="s">
        <v>2343</v>
      </c>
      <c r="AR34" s="57" t="s">
        <v>2343</v>
      </c>
      <c r="AS34" s="58" t="s">
        <v>2346</v>
      </c>
      <c r="AT34" s="59" t="s">
        <v>2343</v>
      </c>
      <c r="AU34" s="59" t="s">
        <v>2343</v>
      </c>
      <c r="AV34" s="59" t="s">
        <v>2343</v>
      </c>
      <c r="AW34" s="59" t="s">
        <v>2343</v>
      </c>
      <c r="AX34" s="59" t="s">
        <v>2343</v>
      </c>
      <c r="AY34" s="59" t="s">
        <v>2343</v>
      </c>
      <c r="AZ34" s="59" t="s">
        <v>2343</v>
      </c>
      <c r="BA34" s="59" t="s">
        <v>2343</v>
      </c>
      <c r="BB34" s="60" t="s">
        <v>2356</v>
      </c>
      <c r="BC34" s="60" t="str">
        <f>IFERROR(VLOOKUP(BB34,FUT!$B$7:$C$24,2,FALSE),"")</f>
        <v>Educacion</v>
      </c>
      <c r="BD34" s="60" t="s">
        <v>2390</v>
      </c>
      <c r="BE34" s="48" t="str">
        <f>IFERROR(VLOOKUP(BD34,FUT!$D$3:$E$285,2,FALSE),"")</f>
        <v>A.1.2.8</v>
      </c>
      <c r="BF34" s="45">
        <f t="shared" si="1"/>
        <v>8500000</v>
      </c>
      <c r="BG34" s="45">
        <f t="shared" si="2"/>
        <v>0</v>
      </c>
      <c r="BH34" s="45">
        <f t="shared" si="2"/>
        <v>8500000</v>
      </c>
      <c r="BI34" s="45">
        <f t="shared" si="2"/>
        <v>0</v>
      </c>
      <c r="BJ34" s="45">
        <f t="shared" si="2"/>
        <v>0</v>
      </c>
      <c r="BK34" s="45">
        <f t="shared" si="2"/>
        <v>0</v>
      </c>
      <c r="BL34" s="45">
        <f t="shared" si="2"/>
        <v>0</v>
      </c>
      <c r="BM34" s="45">
        <f t="shared" si="2"/>
        <v>0</v>
      </c>
      <c r="BN34" s="46">
        <f t="shared" si="3"/>
        <v>2500000</v>
      </c>
      <c r="BO34" s="62">
        <v>0</v>
      </c>
      <c r="BP34" s="62">
        <v>2500000</v>
      </c>
      <c r="BQ34" s="62">
        <v>0</v>
      </c>
      <c r="BR34" s="62">
        <v>0</v>
      </c>
      <c r="BS34" s="62">
        <v>0</v>
      </c>
      <c r="BT34" s="62">
        <v>0</v>
      </c>
      <c r="BU34" s="62">
        <v>0</v>
      </c>
      <c r="BV34" s="47">
        <f t="shared" si="4"/>
        <v>2000000</v>
      </c>
      <c r="BW34" s="63">
        <v>0</v>
      </c>
      <c r="BX34" s="63">
        <v>2000000</v>
      </c>
      <c r="BY34" s="63">
        <v>0</v>
      </c>
      <c r="BZ34" s="63">
        <v>0</v>
      </c>
      <c r="CA34" s="63">
        <v>0</v>
      </c>
      <c r="CB34" s="63">
        <v>0</v>
      </c>
      <c r="CC34" s="63">
        <v>0</v>
      </c>
      <c r="CD34" s="46">
        <f t="shared" si="5"/>
        <v>2000000</v>
      </c>
      <c r="CE34" s="62">
        <v>0</v>
      </c>
      <c r="CF34" s="62">
        <v>2000000</v>
      </c>
      <c r="CG34" s="62">
        <v>0</v>
      </c>
      <c r="CH34" s="62">
        <v>0</v>
      </c>
      <c r="CI34" s="62">
        <v>0</v>
      </c>
      <c r="CJ34" s="62">
        <v>0</v>
      </c>
      <c r="CK34" s="62">
        <v>0</v>
      </c>
      <c r="CL34" s="47">
        <f t="shared" si="6"/>
        <v>2000000</v>
      </c>
      <c r="CM34" s="63">
        <v>0</v>
      </c>
      <c r="CN34" s="63">
        <v>2000000</v>
      </c>
      <c r="CO34" s="63">
        <v>0</v>
      </c>
      <c r="CP34" s="63">
        <v>0</v>
      </c>
      <c r="CQ34" s="63">
        <v>0</v>
      </c>
      <c r="CR34" s="63">
        <v>0</v>
      </c>
      <c r="CS34" s="63">
        <v>0</v>
      </c>
      <c r="CT34" s="78" t="s">
        <v>3660</v>
      </c>
    </row>
    <row r="35" spans="2:98" ht="38.25" x14ac:dyDescent="0.2">
      <c r="B35" s="70" t="s">
        <v>3478</v>
      </c>
      <c r="C35" s="49" t="s">
        <v>2331</v>
      </c>
      <c r="D35" s="50" t="s">
        <v>3563</v>
      </c>
      <c r="E35" s="51"/>
      <c r="F35" s="52"/>
      <c r="G35" s="52"/>
      <c r="H35" s="53"/>
      <c r="I35" s="52"/>
      <c r="J35" s="53"/>
      <c r="K35" s="52"/>
      <c r="L35" s="53"/>
      <c r="M35" s="54" t="s">
        <v>3121</v>
      </c>
      <c r="N35" s="54" t="s">
        <v>3122</v>
      </c>
      <c r="O35" s="55">
        <v>1</v>
      </c>
      <c r="P35" s="54" t="s">
        <v>2338</v>
      </c>
      <c r="Q35" s="54">
        <v>10</v>
      </c>
      <c r="R35" s="54" t="s">
        <v>3135</v>
      </c>
      <c r="S35" s="55" t="s">
        <v>3082</v>
      </c>
      <c r="T35" s="56">
        <v>1</v>
      </c>
      <c r="U35" s="56">
        <v>25</v>
      </c>
      <c r="V35" s="56">
        <v>1</v>
      </c>
      <c r="W35" s="56">
        <v>15</v>
      </c>
      <c r="X35" s="56">
        <v>1</v>
      </c>
      <c r="Y35" s="56">
        <v>15</v>
      </c>
      <c r="Z35" s="56">
        <v>1</v>
      </c>
      <c r="AA35" s="56">
        <v>15</v>
      </c>
      <c r="AB35" s="57" t="s">
        <v>2343</v>
      </c>
      <c r="AC35" s="57" t="s">
        <v>2343</v>
      </c>
      <c r="AD35" s="57" t="s">
        <v>2343</v>
      </c>
      <c r="AE35" s="57" t="s">
        <v>2343</v>
      </c>
      <c r="AF35" s="57" t="s">
        <v>2343</v>
      </c>
      <c r="AG35" s="57" t="s">
        <v>2343</v>
      </c>
      <c r="AH35" s="57" t="s">
        <v>2343</v>
      </c>
      <c r="AI35" s="57" t="s">
        <v>2343</v>
      </c>
      <c r="AJ35" s="57" t="s">
        <v>2343</v>
      </c>
      <c r="AK35" s="57" t="s">
        <v>2343</v>
      </c>
      <c r="AL35" s="57" t="s">
        <v>2343</v>
      </c>
      <c r="AM35" s="57" t="s">
        <v>2343</v>
      </c>
      <c r="AN35" s="57" t="s">
        <v>2343</v>
      </c>
      <c r="AO35" s="57" t="s">
        <v>2343</v>
      </c>
      <c r="AP35" s="57" t="s">
        <v>2343</v>
      </c>
      <c r="AQ35" s="57" t="s">
        <v>2343</v>
      </c>
      <c r="AR35" s="57" t="s">
        <v>2343</v>
      </c>
      <c r="AS35" s="58" t="s">
        <v>2346</v>
      </c>
      <c r="AT35" s="59" t="s">
        <v>2343</v>
      </c>
      <c r="AU35" s="59" t="s">
        <v>2343</v>
      </c>
      <c r="AV35" s="59" t="s">
        <v>2343</v>
      </c>
      <c r="AW35" s="59" t="s">
        <v>2343</v>
      </c>
      <c r="AX35" s="59" t="s">
        <v>2343</v>
      </c>
      <c r="AY35" s="59" t="s">
        <v>2343</v>
      </c>
      <c r="AZ35" s="59" t="s">
        <v>2343</v>
      </c>
      <c r="BA35" s="59" t="s">
        <v>2343</v>
      </c>
      <c r="BB35" s="60" t="s">
        <v>2356</v>
      </c>
      <c r="BC35" s="60" t="str">
        <f>IFERROR(VLOOKUP(BB35,FUT!$B$7:$C$24,2,FALSE),"")</f>
        <v>Educacion</v>
      </c>
      <c r="BD35" s="60" t="s">
        <v>2390</v>
      </c>
      <c r="BE35" s="48" t="str">
        <f>IFERROR(VLOOKUP(BD35,FUT!$D$3:$E$285,2,FALSE),"")</f>
        <v>A.1.2.8</v>
      </c>
      <c r="BF35" s="45">
        <f t="shared" si="1"/>
        <v>34226918</v>
      </c>
      <c r="BG35" s="45">
        <f t="shared" si="2"/>
        <v>0</v>
      </c>
      <c r="BH35" s="45">
        <f t="shared" si="2"/>
        <v>34226918</v>
      </c>
      <c r="BI35" s="45">
        <f t="shared" si="2"/>
        <v>0</v>
      </c>
      <c r="BJ35" s="45">
        <f t="shared" si="2"/>
        <v>0</v>
      </c>
      <c r="BK35" s="45">
        <f t="shared" si="2"/>
        <v>0</v>
      </c>
      <c r="BL35" s="45">
        <f t="shared" si="2"/>
        <v>0</v>
      </c>
      <c r="BM35" s="45">
        <f t="shared" si="2"/>
        <v>0</v>
      </c>
      <c r="BN35" s="46">
        <f t="shared" si="3"/>
        <v>10000000</v>
      </c>
      <c r="BO35" s="62">
        <v>0</v>
      </c>
      <c r="BP35" s="62">
        <v>10000000</v>
      </c>
      <c r="BQ35" s="62">
        <v>0</v>
      </c>
      <c r="BR35" s="62">
        <v>0</v>
      </c>
      <c r="BS35" s="62">
        <v>0</v>
      </c>
      <c r="BT35" s="62">
        <v>0</v>
      </c>
      <c r="BU35" s="62">
        <v>0</v>
      </c>
      <c r="BV35" s="47">
        <f t="shared" si="4"/>
        <v>8000000</v>
      </c>
      <c r="BW35" s="63">
        <v>0</v>
      </c>
      <c r="BX35" s="63">
        <v>8000000</v>
      </c>
      <c r="BY35" s="63">
        <v>0</v>
      </c>
      <c r="BZ35" s="63">
        <v>0</v>
      </c>
      <c r="CA35" s="63">
        <v>0</v>
      </c>
      <c r="CB35" s="63">
        <v>0</v>
      </c>
      <c r="CC35" s="63">
        <v>0</v>
      </c>
      <c r="CD35" s="46">
        <f t="shared" si="5"/>
        <v>6226918</v>
      </c>
      <c r="CE35" s="62">
        <v>0</v>
      </c>
      <c r="CF35" s="62">
        <v>6226918</v>
      </c>
      <c r="CG35" s="62">
        <v>0</v>
      </c>
      <c r="CH35" s="62">
        <v>0</v>
      </c>
      <c r="CI35" s="62">
        <v>0</v>
      </c>
      <c r="CJ35" s="62">
        <v>0</v>
      </c>
      <c r="CK35" s="62">
        <v>0</v>
      </c>
      <c r="CL35" s="47">
        <f t="shared" si="6"/>
        <v>10000000</v>
      </c>
      <c r="CM35" s="63">
        <v>0</v>
      </c>
      <c r="CN35" s="63">
        <v>10000000</v>
      </c>
      <c r="CO35" s="63">
        <v>0</v>
      </c>
      <c r="CP35" s="63">
        <v>0</v>
      </c>
      <c r="CQ35" s="63">
        <v>0</v>
      </c>
      <c r="CR35" s="63">
        <v>0</v>
      </c>
      <c r="CS35" s="63">
        <v>0</v>
      </c>
      <c r="CT35" s="78" t="s">
        <v>3660</v>
      </c>
    </row>
    <row r="36" spans="2:98" ht="25.5" x14ac:dyDescent="0.2">
      <c r="B36" s="70" t="s">
        <v>3479</v>
      </c>
      <c r="C36" s="49" t="s">
        <v>2333</v>
      </c>
      <c r="D36" s="50" t="s">
        <v>2943</v>
      </c>
      <c r="E36" s="51"/>
      <c r="F36" s="52"/>
      <c r="G36" s="52"/>
      <c r="H36" s="53"/>
      <c r="I36" s="52"/>
      <c r="J36" s="53"/>
      <c r="K36" s="52"/>
      <c r="L36" s="53"/>
      <c r="M36" s="54"/>
      <c r="N36" s="54"/>
      <c r="O36" s="55"/>
      <c r="P36" s="54"/>
      <c r="Q36" s="54"/>
      <c r="R36" s="54"/>
      <c r="S36" s="55"/>
      <c r="T36" s="56"/>
      <c r="U36" s="56"/>
      <c r="V36" s="56"/>
      <c r="W36" s="56"/>
      <c r="X36" s="56"/>
      <c r="Y36" s="56"/>
      <c r="Z36" s="56"/>
      <c r="AA36" s="56"/>
      <c r="AB36" s="57" t="s">
        <v>2343</v>
      </c>
      <c r="AC36" s="57" t="s">
        <v>2343</v>
      </c>
      <c r="AD36" s="57" t="s">
        <v>2343</v>
      </c>
      <c r="AE36" s="57" t="s">
        <v>2343</v>
      </c>
      <c r="AF36" s="57" t="s">
        <v>2343</v>
      </c>
      <c r="AG36" s="57" t="s">
        <v>2343</v>
      </c>
      <c r="AH36" s="57" t="s">
        <v>2343</v>
      </c>
      <c r="AI36" s="57" t="s">
        <v>2343</v>
      </c>
      <c r="AJ36" s="57" t="s">
        <v>2343</v>
      </c>
      <c r="AK36" s="57" t="s">
        <v>2343</v>
      </c>
      <c r="AL36" s="57" t="s">
        <v>2343</v>
      </c>
      <c r="AM36" s="57" t="s">
        <v>2343</v>
      </c>
      <c r="AN36" s="57" t="s">
        <v>2343</v>
      </c>
      <c r="AO36" s="57" t="s">
        <v>2343</v>
      </c>
      <c r="AP36" s="57" t="s">
        <v>2343</v>
      </c>
      <c r="AQ36" s="57" t="s">
        <v>2343</v>
      </c>
      <c r="AR36" s="57" t="s">
        <v>2343</v>
      </c>
      <c r="AS36" s="58"/>
      <c r="AT36" s="59" t="s">
        <v>2343</v>
      </c>
      <c r="AU36" s="59" t="s">
        <v>2343</v>
      </c>
      <c r="AV36" s="59" t="s">
        <v>2343</v>
      </c>
      <c r="AW36" s="59" t="s">
        <v>2343</v>
      </c>
      <c r="AX36" s="59" t="s">
        <v>2343</v>
      </c>
      <c r="AY36" s="59" t="s">
        <v>2343</v>
      </c>
      <c r="AZ36" s="59" t="s">
        <v>2343</v>
      </c>
      <c r="BA36" s="59" t="s">
        <v>2343</v>
      </c>
      <c r="BB36" s="60" t="s">
        <v>2436</v>
      </c>
      <c r="BC36" s="60" t="str">
        <f>IFERROR(VLOOKUP(BB36,FUT!$B$7:$C$24,2,FALSE),"")</f>
        <v>salud</v>
      </c>
      <c r="BD36" s="60"/>
      <c r="BE36" s="48" t="str">
        <f>IFERROR(VLOOKUP(BD36,FUT!$D$3:$E$285,2,FALSE),"")</f>
        <v/>
      </c>
      <c r="BF36" s="45">
        <f t="shared" si="1"/>
        <v>12064629730.757</v>
      </c>
      <c r="BG36" s="45">
        <f t="shared" si="2"/>
        <v>0</v>
      </c>
      <c r="BH36" s="45">
        <f t="shared" si="2"/>
        <v>6469382216.0900002</v>
      </c>
      <c r="BI36" s="45">
        <f t="shared" si="2"/>
        <v>0</v>
      </c>
      <c r="BJ36" s="45">
        <f t="shared" si="2"/>
        <v>889387176.59699988</v>
      </c>
      <c r="BK36" s="45">
        <f t="shared" si="2"/>
        <v>0</v>
      </c>
      <c r="BL36" s="45">
        <f t="shared" si="2"/>
        <v>0</v>
      </c>
      <c r="BM36" s="45">
        <f t="shared" si="2"/>
        <v>4705860338.0699997</v>
      </c>
      <c r="BN36" s="46">
        <f t="shared" si="3"/>
        <v>1592974279</v>
      </c>
      <c r="BO36" s="62">
        <v>0</v>
      </c>
      <c r="BP36" s="62">
        <v>185955953</v>
      </c>
      <c r="BQ36" s="62">
        <v>0</v>
      </c>
      <c r="BR36" s="62">
        <v>274948927</v>
      </c>
      <c r="BS36" s="62">
        <v>0</v>
      </c>
      <c r="BT36" s="62">
        <v>0</v>
      </c>
      <c r="BU36" s="62">
        <v>1132069399</v>
      </c>
      <c r="BV36" s="47">
        <f t="shared" si="4"/>
        <v>3331230155.6799998</v>
      </c>
      <c r="BW36" s="63">
        <v>0</v>
      </c>
      <c r="BX36" s="63">
        <v>1975833102</v>
      </c>
      <c r="BY36" s="63">
        <v>0</v>
      </c>
      <c r="BZ36" s="63">
        <v>198789430.41</v>
      </c>
      <c r="CA36" s="63">
        <v>0</v>
      </c>
      <c r="CB36" s="63">
        <v>0</v>
      </c>
      <c r="CC36" s="63">
        <v>1156607623.27</v>
      </c>
      <c r="CD36" s="46">
        <f t="shared" si="5"/>
        <v>3484842052.5299997</v>
      </c>
      <c r="CE36" s="62">
        <v>0</v>
      </c>
      <c r="CF36" s="62">
        <v>2088783087.9100001</v>
      </c>
      <c r="CG36" s="62">
        <v>0</v>
      </c>
      <c r="CH36" s="62">
        <v>204753112.90000001</v>
      </c>
      <c r="CI36" s="62">
        <v>0</v>
      </c>
      <c r="CJ36" s="62">
        <v>0</v>
      </c>
      <c r="CK36" s="62">
        <v>1191305851.72</v>
      </c>
      <c r="CL36" s="47">
        <f t="shared" si="6"/>
        <v>3655583243.5469999</v>
      </c>
      <c r="CM36" s="63">
        <v>0</v>
      </c>
      <c r="CN36" s="63">
        <v>2218810073.1799998</v>
      </c>
      <c r="CO36" s="63">
        <v>0</v>
      </c>
      <c r="CP36" s="63">
        <v>210895706.287</v>
      </c>
      <c r="CQ36" s="63">
        <v>0</v>
      </c>
      <c r="CR36" s="63">
        <v>0</v>
      </c>
      <c r="CS36" s="63">
        <v>1225877464.0799999</v>
      </c>
      <c r="CT36" s="78" t="s">
        <v>3661</v>
      </c>
    </row>
    <row r="37" spans="2:98" ht="63.75" x14ac:dyDescent="0.2">
      <c r="B37" s="70" t="s">
        <v>3480</v>
      </c>
      <c r="C37" s="49" t="s">
        <v>2330</v>
      </c>
      <c r="D37" s="50" t="s">
        <v>2944</v>
      </c>
      <c r="E37" s="51"/>
      <c r="F37" s="68" t="s">
        <v>3446</v>
      </c>
      <c r="G37" s="68" t="s">
        <v>3447</v>
      </c>
      <c r="H37" s="53">
        <v>87</v>
      </c>
      <c r="I37" s="68" t="s">
        <v>2338</v>
      </c>
      <c r="J37" s="53"/>
      <c r="K37" s="68" t="s">
        <v>3448</v>
      </c>
      <c r="L37" s="53">
        <v>87</v>
      </c>
      <c r="M37" s="54"/>
      <c r="N37" s="54"/>
      <c r="O37" s="55"/>
      <c r="P37" s="54"/>
      <c r="Q37" s="54"/>
      <c r="R37" s="54"/>
      <c r="S37" s="55"/>
      <c r="T37" s="56"/>
      <c r="U37" s="56"/>
      <c r="V37" s="56"/>
      <c r="W37" s="56"/>
      <c r="X37" s="56"/>
      <c r="Y37" s="56"/>
      <c r="Z37" s="56"/>
      <c r="AA37" s="56"/>
      <c r="AB37" s="57" t="s">
        <v>2343</v>
      </c>
      <c r="AC37" s="57" t="s">
        <v>2343</v>
      </c>
      <c r="AD37" s="57" t="s">
        <v>2343</v>
      </c>
      <c r="AE37" s="57" t="s">
        <v>2343</v>
      </c>
      <c r="AF37" s="57" t="s">
        <v>2343</v>
      </c>
      <c r="AG37" s="57" t="s">
        <v>2343</v>
      </c>
      <c r="AH37" s="57" t="s">
        <v>2343</v>
      </c>
      <c r="AI37" s="57" t="s">
        <v>2343</v>
      </c>
      <c r="AJ37" s="57" t="s">
        <v>2343</v>
      </c>
      <c r="AK37" s="57" t="s">
        <v>2343</v>
      </c>
      <c r="AL37" s="57" t="s">
        <v>2343</v>
      </c>
      <c r="AM37" s="57" t="s">
        <v>2343</v>
      </c>
      <c r="AN37" s="57" t="s">
        <v>2343</v>
      </c>
      <c r="AO37" s="57" t="s">
        <v>2343</v>
      </c>
      <c r="AP37" s="57" t="s">
        <v>2343</v>
      </c>
      <c r="AQ37" s="57" t="s">
        <v>2343</v>
      </c>
      <c r="AR37" s="57" t="s">
        <v>2343</v>
      </c>
      <c r="AS37" s="58"/>
      <c r="AT37" s="59" t="s">
        <v>2343</v>
      </c>
      <c r="AU37" s="59" t="s">
        <v>2343</v>
      </c>
      <c r="AV37" s="59" t="s">
        <v>2343</v>
      </c>
      <c r="AW37" s="59" t="s">
        <v>2343</v>
      </c>
      <c r="AX37" s="59" t="s">
        <v>2343</v>
      </c>
      <c r="AY37" s="59" t="s">
        <v>2343</v>
      </c>
      <c r="AZ37" s="59" t="s">
        <v>2343</v>
      </c>
      <c r="BA37" s="59" t="s">
        <v>2343</v>
      </c>
      <c r="BB37" s="60" t="s">
        <v>2436</v>
      </c>
      <c r="BC37" s="60" t="str">
        <f>IFERROR(VLOOKUP(BB37,FUT!$B$7:$C$24,2,FALSE),"")</f>
        <v>salud</v>
      </c>
      <c r="BD37" s="60"/>
      <c r="BE37" s="48" t="str">
        <f>IFERROR(VLOOKUP(BD37,FUT!$D$3:$E$285,2,FALSE),"")</f>
        <v/>
      </c>
      <c r="BF37" s="45">
        <f t="shared" si="1"/>
        <v>12064629730.757</v>
      </c>
      <c r="BG37" s="45">
        <f t="shared" si="2"/>
        <v>0</v>
      </c>
      <c r="BH37" s="45">
        <f t="shared" si="2"/>
        <v>6469382216.0900002</v>
      </c>
      <c r="BI37" s="45">
        <f t="shared" si="2"/>
        <v>0</v>
      </c>
      <c r="BJ37" s="45">
        <f t="shared" si="2"/>
        <v>889387176.59699988</v>
      </c>
      <c r="BK37" s="45">
        <f t="shared" si="2"/>
        <v>0</v>
      </c>
      <c r="BL37" s="45">
        <f t="shared" si="2"/>
        <v>0</v>
      </c>
      <c r="BM37" s="45">
        <f t="shared" si="2"/>
        <v>4705860338.0699997</v>
      </c>
      <c r="BN37" s="46">
        <f t="shared" si="3"/>
        <v>1592974279</v>
      </c>
      <c r="BO37" s="62">
        <v>0</v>
      </c>
      <c r="BP37" s="62">
        <v>185955953</v>
      </c>
      <c r="BQ37" s="62">
        <v>0</v>
      </c>
      <c r="BR37" s="62">
        <v>274948927</v>
      </c>
      <c r="BS37" s="62">
        <v>0</v>
      </c>
      <c r="BT37" s="62">
        <v>0</v>
      </c>
      <c r="BU37" s="62">
        <v>1132069399</v>
      </c>
      <c r="BV37" s="47">
        <f t="shared" si="4"/>
        <v>3331230155.6799998</v>
      </c>
      <c r="BW37" s="63">
        <v>0</v>
      </c>
      <c r="BX37" s="63">
        <v>1975833102</v>
      </c>
      <c r="BY37" s="63">
        <v>0</v>
      </c>
      <c r="BZ37" s="63">
        <v>198789430.41</v>
      </c>
      <c r="CA37" s="63">
        <v>0</v>
      </c>
      <c r="CB37" s="63">
        <v>0</v>
      </c>
      <c r="CC37" s="63">
        <v>1156607623.27</v>
      </c>
      <c r="CD37" s="46">
        <f t="shared" si="5"/>
        <v>3484842052.5299997</v>
      </c>
      <c r="CE37" s="62">
        <v>0</v>
      </c>
      <c r="CF37" s="62">
        <v>2088783087.9100001</v>
      </c>
      <c r="CG37" s="62">
        <v>0</v>
      </c>
      <c r="CH37" s="62">
        <v>204753112.90000001</v>
      </c>
      <c r="CI37" s="62">
        <v>0</v>
      </c>
      <c r="CJ37" s="62">
        <v>0</v>
      </c>
      <c r="CK37" s="62">
        <v>1191305851.72</v>
      </c>
      <c r="CL37" s="47">
        <f t="shared" si="6"/>
        <v>3655583243.5469999</v>
      </c>
      <c r="CM37" s="63">
        <v>0</v>
      </c>
      <c r="CN37" s="63">
        <v>2218810073.1799998</v>
      </c>
      <c r="CO37" s="63">
        <v>0</v>
      </c>
      <c r="CP37" s="63">
        <v>210895706.287</v>
      </c>
      <c r="CQ37" s="63">
        <v>0</v>
      </c>
      <c r="CR37" s="63">
        <v>0</v>
      </c>
      <c r="CS37" s="63">
        <v>1225877464.0799999</v>
      </c>
      <c r="CT37" s="78" t="s">
        <v>3661</v>
      </c>
    </row>
    <row r="38" spans="2:98" ht="51" x14ac:dyDescent="0.2">
      <c r="B38" s="70" t="s">
        <v>3481</v>
      </c>
      <c r="C38" s="49" t="s">
        <v>2331</v>
      </c>
      <c r="D38" s="50" t="s">
        <v>2945</v>
      </c>
      <c r="E38" s="51"/>
      <c r="F38" s="52"/>
      <c r="G38" s="52"/>
      <c r="H38" s="53"/>
      <c r="I38" s="52"/>
      <c r="J38" s="53"/>
      <c r="K38" s="52"/>
      <c r="L38" s="53"/>
      <c r="M38" s="54" t="s">
        <v>3632</v>
      </c>
      <c r="N38" s="54" t="s">
        <v>3633</v>
      </c>
      <c r="O38" s="67" t="s">
        <v>3639</v>
      </c>
      <c r="P38" s="54" t="s">
        <v>2338</v>
      </c>
      <c r="Q38" s="54">
        <v>70</v>
      </c>
      <c r="R38" s="54" t="s">
        <v>3636</v>
      </c>
      <c r="S38" s="55" t="s">
        <v>3082</v>
      </c>
      <c r="T38" s="71" t="s">
        <v>3639</v>
      </c>
      <c r="U38" s="56">
        <v>75</v>
      </c>
      <c r="V38" s="71" t="s">
        <v>3639</v>
      </c>
      <c r="W38" s="56">
        <v>70</v>
      </c>
      <c r="X38" s="71" t="s">
        <v>3639</v>
      </c>
      <c r="Y38" s="56">
        <v>75</v>
      </c>
      <c r="Z38" s="71" t="s">
        <v>3639</v>
      </c>
      <c r="AA38" s="56">
        <v>75</v>
      </c>
      <c r="AB38" s="57" t="s">
        <v>2343</v>
      </c>
      <c r="AC38" s="57" t="s">
        <v>2343</v>
      </c>
      <c r="AD38" s="57" t="s">
        <v>2343</v>
      </c>
      <c r="AE38" s="57" t="s">
        <v>2343</v>
      </c>
      <c r="AF38" s="57" t="s">
        <v>2343</v>
      </c>
      <c r="AG38" s="57" t="s">
        <v>2343</v>
      </c>
      <c r="AH38" s="57" t="s">
        <v>2343</v>
      </c>
      <c r="AI38" s="57" t="s">
        <v>2343</v>
      </c>
      <c r="AJ38" s="57" t="s">
        <v>2343</v>
      </c>
      <c r="AK38" s="57" t="s">
        <v>2343</v>
      </c>
      <c r="AL38" s="57" t="s">
        <v>2343</v>
      </c>
      <c r="AM38" s="57" t="s">
        <v>2343</v>
      </c>
      <c r="AN38" s="57" t="s">
        <v>2343</v>
      </c>
      <c r="AO38" s="57" t="s">
        <v>2343</v>
      </c>
      <c r="AP38" s="57" t="s">
        <v>2343</v>
      </c>
      <c r="AQ38" s="57" t="s">
        <v>2343</v>
      </c>
      <c r="AR38" s="57" t="s">
        <v>2343</v>
      </c>
      <c r="AS38" s="58" t="s">
        <v>2346</v>
      </c>
      <c r="AT38" s="59" t="s">
        <v>2343</v>
      </c>
      <c r="AU38" s="59" t="s">
        <v>2343</v>
      </c>
      <c r="AV38" s="59" t="s">
        <v>2343</v>
      </c>
      <c r="AW38" s="59" t="s">
        <v>2343</v>
      </c>
      <c r="AX38" s="59" t="s">
        <v>2343</v>
      </c>
      <c r="AY38" s="59" t="s">
        <v>2343</v>
      </c>
      <c r="AZ38" s="59" t="s">
        <v>2343</v>
      </c>
      <c r="BA38" s="59" t="s">
        <v>2343</v>
      </c>
      <c r="BB38" s="60" t="s">
        <v>2436</v>
      </c>
      <c r="BC38" s="60" t="str">
        <f>IFERROR(VLOOKUP(BB38,FUT!$B$7:$C$24,2,FALSE),"")</f>
        <v>salud</v>
      </c>
      <c r="BD38" s="60" t="s">
        <v>2440</v>
      </c>
      <c r="BE38" s="48" t="str">
        <f>IFERROR(VLOOKUP(BD38,FUT!$D$3:$E$285,2,FALSE),"")</f>
        <v>A.2.1.1</v>
      </c>
      <c r="BF38" s="45">
        <f t="shared" si="1"/>
        <v>9925113630.0970001</v>
      </c>
      <c r="BG38" s="45">
        <f t="shared" si="2"/>
        <v>0</v>
      </c>
      <c r="BH38" s="45">
        <f t="shared" si="2"/>
        <v>4350584438.7700005</v>
      </c>
      <c r="BI38" s="45">
        <f t="shared" si="2"/>
        <v>0</v>
      </c>
      <c r="BJ38" s="45">
        <f t="shared" si="2"/>
        <v>873621092.25700009</v>
      </c>
      <c r="BK38" s="45">
        <f t="shared" si="2"/>
        <v>0</v>
      </c>
      <c r="BL38" s="45">
        <f t="shared" si="2"/>
        <v>0</v>
      </c>
      <c r="BM38" s="45">
        <f t="shared" si="2"/>
        <v>4700908099.0699997</v>
      </c>
      <c r="BN38" s="46">
        <f t="shared" si="3"/>
        <v>1527276598</v>
      </c>
      <c r="BO38" s="62">
        <v>0</v>
      </c>
      <c r="BP38" s="62">
        <v>125210511</v>
      </c>
      <c r="BQ38" s="62">
        <v>0</v>
      </c>
      <c r="BR38" s="62">
        <v>274948927</v>
      </c>
      <c r="BS38" s="62">
        <v>0</v>
      </c>
      <c r="BT38" s="62">
        <v>0</v>
      </c>
      <c r="BU38" s="62">
        <v>1127117160</v>
      </c>
      <c r="BV38" s="47">
        <f t="shared" si="4"/>
        <v>2677527659.9000001</v>
      </c>
      <c r="BW38" s="63">
        <v>0</v>
      </c>
      <c r="BX38" s="63">
        <v>1327231413.4200001</v>
      </c>
      <c r="BY38" s="63">
        <v>0</v>
      </c>
      <c r="BZ38" s="63">
        <v>193688623.21000001</v>
      </c>
      <c r="CA38" s="63">
        <v>0</v>
      </c>
      <c r="CB38" s="63">
        <v>0</v>
      </c>
      <c r="CC38" s="63">
        <v>1156607623.27</v>
      </c>
      <c r="CD38" s="46">
        <f t="shared" si="5"/>
        <v>2797670431.6400003</v>
      </c>
      <c r="CE38" s="62">
        <v>0</v>
      </c>
      <c r="CF38" s="62">
        <v>1406865298.23</v>
      </c>
      <c r="CG38" s="62">
        <v>0</v>
      </c>
      <c r="CH38" s="62">
        <v>199499281.69</v>
      </c>
      <c r="CI38" s="62">
        <v>0</v>
      </c>
      <c r="CJ38" s="62">
        <v>0</v>
      </c>
      <c r="CK38" s="62">
        <v>1191305851.72</v>
      </c>
      <c r="CL38" s="47">
        <f t="shared" si="6"/>
        <v>2922638940.5569997</v>
      </c>
      <c r="CM38" s="63">
        <v>0</v>
      </c>
      <c r="CN38" s="63">
        <v>1491277216.1199999</v>
      </c>
      <c r="CO38" s="63">
        <v>0</v>
      </c>
      <c r="CP38" s="63">
        <v>205484260.35699999</v>
      </c>
      <c r="CQ38" s="63">
        <v>0</v>
      </c>
      <c r="CR38" s="63">
        <v>0</v>
      </c>
      <c r="CS38" s="63">
        <v>1225877464.0799999</v>
      </c>
      <c r="CT38" s="78" t="s">
        <v>3661</v>
      </c>
    </row>
    <row r="39" spans="2:98" ht="51" x14ac:dyDescent="0.2">
      <c r="B39" s="70" t="s">
        <v>3481</v>
      </c>
      <c r="C39" s="49" t="s">
        <v>2331</v>
      </c>
      <c r="D39" s="50" t="s">
        <v>2945</v>
      </c>
      <c r="E39" s="51"/>
      <c r="F39" s="52"/>
      <c r="G39" s="52"/>
      <c r="H39" s="53"/>
      <c r="I39" s="52"/>
      <c r="J39" s="53"/>
      <c r="K39" s="52"/>
      <c r="L39" s="53"/>
      <c r="M39" s="54" t="s">
        <v>3632</v>
      </c>
      <c r="N39" s="54" t="s">
        <v>3634</v>
      </c>
      <c r="O39" s="55">
        <v>1</v>
      </c>
      <c r="P39" s="54" t="s">
        <v>2336</v>
      </c>
      <c r="Q39" s="54">
        <v>5</v>
      </c>
      <c r="R39" s="54" t="s">
        <v>3637</v>
      </c>
      <c r="S39" s="55" t="s">
        <v>3082</v>
      </c>
      <c r="T39" s="56"/>
      <c r="U39" s="56"/>
      <c r="V39" s="56">
        <v>1</v>
      </c>
      <c r="W39" s="56">
        <v>5</v>
      </c>
      <c r="X39" s="56"/>
      <c r="Y39" s="56"/>
      <c r="Z39" s="56"/>
      <c r="AA39" s="56"/>
      <c r="AB39" s="57" t="s">
        <v>2343</v>
      </c>
      <c r="AC39" s="57" t="s">
        <v>2343</v>
      </c>
      <c r="AD39" s="57" t="s">
        <v>2343</v>
      </c>
      <c r="AE39" s="57" t="s">
        <v>2343</v>
      </c>
      <c r="AF39" s="57" t="s">
        <v>2343</v>
      </c>
      <c r="AG39" s="57" t="s">
        <v>2343</v>
      </c>
      <c r="AH39" s="57" t="s">
        <v>2343</v>
      </c>
      <c r="AI39" s="57" t="s">
        <v>2343</v>
      </c>
      <c r="AJ39" s="57" t="s">
        <v>2343</v>
      </c>
      <c r="AK39" s="57" t="s">
        <v>2343</v>
      </c>
      <c r="AL39" s="57" t="s">
        <v>2343</v>
      </c>
      <c r="AM39" s="57" t="s">
        <v>2343</v>
      </c>
      <c r="AN39" s="57" t="s">
        <v>2343</v>
      </c>
      <c r="AO39" s="57" t="s">
        <v>2343</v>
      </c>
      <c r="AP39" s="57" t="s">
        <v>2343</v>
      </c>
      <c r="AQ39" s="57" t="s">
        <v>2343</v>
      </c>
      <c r="AR39" s="57" t="s">
        <v>2343</v>
      </c>
      <c r="AS39" s="58" t="s">
        <v>2346</v>
      </c>
      <c r="AT39" s="59" t="s">
        <v>2343</v>
      </c>
      <c r="AU39" s="59" t="s">
        <v>2343</v>
      </c>
      <c r="AV39" s="59" t="s">
        <v>2343</v>
      </c>
      <c r="AW39" s="59" t="s">
        <v>2343</v>
      </c>
      <c r="AX39" s="59" t="s">
        <v>2343</v>
      </c>
      <c r="AY39" s="59" t="s">
        <v>2343</v>
      </c>
      <c r="AZ39" s="59" t="s">
        <v>2343</v>
      </c>
      <c r="BA39" s="59" t="s">
        <v>2343</v>
      </c>
      <c r="BB39" s="60" t="s">
        <v>2436</v>
      </c>
      <c r="BC39" s="60"/>
      <c r="BD39" s="60" t="s">
        <v>2440</v>
      </c>
      <c r="BE39" s="48"/>
      <c r="BF39" s="45"/>
      <c r="BG39" s="45"/>
      <c r="BH39" s="45"/>
      <c r="BI39" s="45"/>
      <c r="BJ39" s="45"/>
      <c r="BK39" s="45"/>
      <c r="BL39" s="45"/>
      <c r="BM39" s="45"/>
      <c r="BN39" s="46"/>
      <c r="BO39" s="62">
        <v>0</v>
      </c>
      <c r="BP39" s="62">
        <v>125210511</v>
      </c>
      <c r="BQ39" s="62">
        <v>0</v>
      </c>
      <c r="BR39" s="62">
        <v>274948927</v>
      </c>
      <c r="BS39" s="62">
        <v>0</v>
      </c>
      <c r="BT39" s="62">
        <v>0</v>
      </c>
      <c r="BU39" s="62">
        <v>1127117160</v>
      </c>
      <c r="BV39" s="47"/>
      <c r="BW39" s="63">
        <v>0</v>
      </c>
      <c r="BX39" s="63">
        <v>1327231413.4200001</v>
      </c>
      <c r="BY39" s="63">
        <v>0</v>
      </c>
      <c r="BZ39" s="63">
        <v>193688623.21000001</v>
      </c>
      <c r="CA39" s="63">
        <v>0</v>
      </c>
      <c r="CB39" s="63">
        <v>0</v>
      </c>
      <c r="CC39" s="63">
        <v>1156607623.27</v>
      </c>
      <c r="CD39" s="46"/>
      <c r="CE39" s="62"/>
      <c r="CF39" s="62">
        <v>1406865298.23</v>
      </c>
      <c r="CG39" s="62">
        <v>0</v>
      </c>
      <c r="CH39" s="62">
        <v>199499281.69</v>
      </c>
      <c r="CI39" s="62">
        <v>0</v>
      </c>
      <c r="CJ39" s="62">
        <v>0</v>
      </c>
      <c r="CK39" s="62">
        <v>1191305851.72</v>
      </c>
      <c r="CL39" s="47"/>
      <c r="CM39" s="63">
        <v>0</v>
      </c>
      <c r="CN39" s="63">
        <v>1491277216.1199999</v>
      </c>
      <c r="CO39" s="63">
        <v>0</v>
      </c>
      <c r="CP39" s="63">
        <v>205484260.35699999</v>
      </c>
      <c r="CQ39" s="63">
        <v>0</v>
      </c>
      <c r="CR39" s="63">
        <v>0</v>
      </c>
      <c r="CS39" s="63">
        <v>1225877464.0799999</v>
      </c>
      <c r="CT39" s="78" t="s">
        <v>3661</v>
      </c>
    </row>
    <row r="40" spans="2:98" ht="51" x14ac:dyDescent="0.2">
      <c r="B40" s="70" t="s">
        <v>3481</v>
      </c>
      <c r="C40" s="49" t="s">
        <v>2331</v>
      </c>
      <c r="D40" s="50" t="s">
        <v>2945</v>
      </c>
      <c r="E40" s="51"/>
      <c r="F40" s="52"/>
      <c r="G40" s="52"/>
      <c r="H40" s="53"/>
      <c r="I40" s="52"/>
      <c r="J40" s="53"/>
      <c r="K40" s="52"/>
      <c r="L40" s="53"/>
      <c r="M40" s="54" t="s">
        <v>3632</v>
      </c>
      <c r="N40" s="54" t="s">
        <v>3635</v>
      </c>
      <c r="O40" s="67" t="s">
        <v>3640</v>
      </c>
      <c r="P40" s="54" t="s">
        <v>2336</v>
      </c>
      <c r="Q40" s="54">
        <v>5</v>
      </c>
      <c r="R40" s="54" t="s">
        <v>3638</v>
      </c>
      <c r="S40" s="55" t="s">
        <v>3082</v>
      </c>
      <c r="T40" s="71" t="s">
        <v>3455</v>
      </c>
      <c r="U40" s="56">
        <v>5</v>
      </c>
      <c r="V40" s="71" t="s">
        <v>3441</v>
      </c>
      <c r="W40" s="56">
        <v>5</v>
      </c>
      <c r="X40" s="71" t="s">
        <v>3459</v>
      </c>
      <c r="Y40" s="56">
        <v>5</v>
      </c>
      <c r="Z40" s="71" t="s">
        <v>3459</v>
      </c>
      <c r="AA40" s="56">
        <v>5</v>
      </c>
      <c r="AB40" s="57" t="s">
        <v>2343</v>
      </c>
      <c r="AC40" s="57" t="s">
        <v>2343</v>
      </c>
      <c r="AD40" s="57" t="s">
        <v>2343</v>
      </c>
      <c r="AE40" s="57" t="s">
        <v>2343</v>
      </c>
      <c r="AF40" s="57" t="s">
        <v>2343</v>
      </c>
      <c r="AG40" s="57" t="s">
        <v>2343</v>
      </c>
      <c r="AH40" s="57" t="s">
        <v>2343</v>
      </c>
      <c r="AI40" s="57" t="s">
        <v>2343</v>
      </c>
      <c r="AJ40" s="57" t="s">
        <v>2343</v>
      </c>
      <c r="AK40" s="57" t="s">
        <v>2343</v>
      </c>
      <c r="AL40" s="57" t="s">
        <v>2343</v>
      </c>
      <c r="AM40" s="57" t="s">
        <v>2343</v>
      </c>
      <c r="AN40" s="57" t="s">
        <v>2343</v>
      </c>
      <c r="AO40" s="57" t="s">
        <v>2343</v>
      </c>
      <c r="AP40" s="57" t="s">
        <v>2343</v>
      </c>
      <c r="AQ40" s="57" t="s">
        <v>2343</v>
      </c>
      <c r="AR40" s="57" t="s">
        <v>2343</v>
      </c>
      <c r="AS40" s="58" t="s">
        <v>2346</v>
      </c>
      <c r="AT40" s="59" t="s">
        <v>2343</v>
      </c>
      <c r="AU40" s="59" t="s">
        <v>2343</v>
      </c>
      <c r="AV40" s="59" t="s">
        <v>2343</v>
      </c>
      <c r="AW40" s="59" t="s">
        <v>2343</v>
      </c>
      <c r="AX40" s="59" t="s">
        <v>2343</v>
      </c>
      <c r="AY40" s="59" t="s">
        <v>2343</v>
      </c>
      <c r="AZ40" s="59" t="s">
        <v>2343</v>
      </c>
      <c r="BA40" s="59" t="s">
        <v>2343</v>
      </c>
      <c r="BB40" s="60" t="s">
        <v>2436</v>
      </c>
      <c r="BC40" s="60"/>
      <c r="BD40" s="60" t="s">
        <v>2440</v>
      </c>
      <c r="BE40" s="48"/>
      <c r="BF40" s="45"/>
      <c r="BG40" s="45"/>
      <c r="BH40" s="45"/>
      <c r="BI40" s="45"/>
      <c r="BJ40" s="45"/>
      <c r="BK40" s="45"/>
      <c r="BL40" s="45"/>
      <c r="BM40" s="45"/>
      <c r="BN40" s="46"/>
      <c r="BO40" s="62">
        <v>0</v>
      </c>
      <c r="BP40" s="62">
        <v>125210511</v>
      </c>
      <c r="BQ40" s="62">
        <v>0</v>
      </c>
      <c r="BR40" s="62">
        <v>274948927</v>
      </c>
      <c r="BS40" s="62">
        <v>0</v>
      </c>
      <c r="BT40" s="62">
        <v>0</v>
      </c>
      <c r="BU40" s="62">
        <v>1127117160</v>
      </c>
      <c r="BV40" s="47"/>
      <c r="BW40" s="63">
        <v>0</v>
      </c>
      <c r="BX40" s="63">
        <v>1327231413.4200001</v>
      </c>
      <c r="BY40" s="63">
        <v>0</v>
      </c>
      <c r="BZ40" s="63">
        <v>193688623.21000001</v>
      </c>
      <c r="CA40" s="63">
        <v>0</v>
      </c>
      <c r="CB40" s="63">
        <v>0</v>
      </c>
      <c r="CC40" s="63">
        <v>1156607623.27</v>
      </c>
      <c r="CD40" s="46"/>
      <c r="CE40" s="62"/>
      <c r="CF40" s="62">
        <v>1406865298.23</v>
      </c>
      <c r="CG40" s="62">
        <v>0</v>
      </c>
      <c r="CH40" s="62">
        <v>199499281.69</v>
      </c>
      <c r="CI40" s="62">
        <v>0</v>
      </c>
      <c r="CJ40" s="62">
        <v>0</v>
      </c>
      <c r="CK40" s="62">
        <v>1191305851.72</v>
      </c>
      <c r="CL40" s="47"/>
      <c r="CM40" s="63">
        <v>0</v>
      </c>
      <c r="CN40" s="63">
        <v>1491277216.1199999</v>
      </c>
      <c r="CO40" s="63">
        <v>0</v>
      </c>
      <c r="CP40" s="63">
        <v>205484260.35699999</v>
      </c>
      <c r="CQ40" s="63">
        <v>0</v>
      </c>
      <c r="CR40" s="63">
        <v>0</v>
      </c>
      <c r="CS40" s="63">
        <v>1225877464.0799999</v>
      </c>
      <c r="CT40" s="78" t="s">
        <v>3661</v>
      </c>
    </row>
    <row r="41" spans="2:98" ht="63.75" x14ac:dyDescent="0.2">
      <c r="B41" s="70" t="s">
        <v>3481</v>
      </c>
      <c r="C41" s="49" t="s">
        <v>2331</v>
      </c>
      <c r="D41" s="50" t="s">
        <v>2945</v>
      </c>
      <c r="E41" s="51"/>
      <c r="F41" s="52"/>
      <c r="G41" s="52"/>
      <c r="H41" s="53"/>
      <c r="I41" s="52"/>
      <c r="J41" s="53"/>
      <c r="K41" s="52"/>
      <c r="L41" s="53"/>
      <c r="M41" s="54" t="s">
        <v>3632</v>
      </c>
      <c r="N41" s="54" t="s">
        <v>3641</v>
      </c>
      <c r="O41" s="55">
        <v>1</v>
      </c>
      <c r="P41" s="54" t="s">
        <v>2338</v>
      </c>
      <c r="Q41" s="54">
        <v>5</v>
      </c>
      <c r="R41" s="54" t="s">
        <v>3642</v>
      </c>
      <c r="S41" s="55" t="s">
        <v>3082</v>
      </c>
      <c r="T41" s="56">
        <v>1</v>
      </c>
      <c r="U41" s="56">
        <v>5</v>
      </c>
      <c r="V41" s="56">
        <v>1</v>
      </c>
      <c r="W41" s="56">
        <v>5</v>
      </c>
      <c r="X41" s="56">
        <v>1</v>
      </c>
      <c r="Y41" s="56">
        <v>5</v>
      </c>
      <c r="Z41" s="56">
        <v>1</v>
      </c>
      <c r="AA41" s="56">
        <v>5</v>
      </c>
      <c r="AB41" s="57" t="s">
        <v>2343</v>
      </c>
      <c r="AC41" s="57" t="s">
        <v>2343</v>
      </c>
      <c r="AD41" s="57" t="s">
        <v>2343</v>
      </c>
      <c r="AE41" s="57" t="s">
        <v>2343</v>
      </c>
      <c r="AF41" s="57" t="s">
        <v>2343</v>
      </c>
      <c r="AG41" s="57" t="s">
        <v>2343</v>
      </c>
      <c r="AH41" s="57" t="s">
        <v>2343</v>
      </c>
      <c r="AI41" s="57" t="s">
        <v>2343</v>
      </c>
      <c r="AJ41" s="57" t="s">
        <v>2343</v>
      </c>
      <c r="AK41" s="57" t="s">
        <v>2343</v>
      </c>
      <c r="AL41" s="57" t="s">
        <v>2343</v>
      </c>
      <c r="AM41" s="57" t="s">
        <v>2343</v>
      </c>
      <c r="AN41" s="57" t="s">
        <v>2343</v>
      </c>
      <c r="AO41" s="57" t="s">
        <v>2343</v>
      </c>
      <c r="AP41" s="57" t="s">
        <v>2343</v>
      </c>
      <c r="AQ41" s="57" t="s">
        <v>2343</v>
      </c>
      <c r="AR41" s="57" t="s">
        <v>2343</v>
      </c>
      <c r="AS41" s="58" t="s">
        <v>2346</v>
      </c>
      <c r="AT41" s="59" t="s">
        <v>2343</v>
      </c>
      <c r="AU41" s="59" t="s">
        <v>2343</v>
      </c>
      <c r="AV41" s="59" t="s">
        <v>2343</v>
      </c>
      <c r="AW41" s="59" t="s">
        <v>2343</v>
      </c>
      <c r="AX41" s="59" t="s">
        <v>2343</v>
      </c>
      <c r="AY41" s="59" t="s">
        <v>2343</v>
      </c>
      <c r="AZ41" s="59" t="s">
        <v>2343</v>
      </c>
      <c r="BA41" s="59" t="s">
        <v>2343</v>
      </c>
      <c r="BB41" s="60" t="s">
        <v>2436</v>
      </c>
      <c r="BC41" s="60"/>
      <c r="BD41" s="60" t="s">
        <v>2440</v>
      </c>
      <c r="BE41" s="48"/>
      <c r="BF41" s="45"/>
      <c r="BG41" s="45"/>
      <c r="BH41" s="45"/>
      <c r="BI41" s="45"/>
      <c r="BJ41" s="45"/>
      <c r="BK41" s="45"/>
      <c r="BL41" s="45"/>
      <c r="BM41" s="45"/>
      <c r="BN41" s="46"/>
      <c r="BO41" s="62">
        <v>0</v>
      </c>
      <c r="BP41" s="62">
        <v>125210511</v>
      </c>
      <c r="BQ41" s="62">
        <v>0</v>
      </c>
      <c r="BR41" s="62">
        <v>274948927</v>
      </c>
      <c r="BS41" s="62">
        <v>0</v>
      </c>
      <c r="BT41" s="62">
        <v>0</v>
      </c>
      <c r="BU41" s="62">
        <v>1127117160</v>
      </c>
      <c r="BV41" s="47"/>
      <c r="BW41" s="63">
        <v>0</v>
      </c>
      <c r="BX41" s="63">
        <v>1327231413.4200001</v>
      </c>
      <c r="BY41" s="63">
        <v>0</v>
      </c>
      <c r="BZ41" s="63">
        <v>193688623.21000001</v>
      </c>
      <c r="CA41" s="63">
        <v>0</v>
      </c>
      <c r="CB41" s="63">
        <v>0</v>
      </c>
      <c r="CC41" s="63">
        <v>1156607623.27</v>
      </c>
      <c r="CD41" s="46"/>
      <c r="CE41" s="62"/>
      <c r="CF41" s="62">
        <v>1406865298.23</v>
      </c>
      <c r="CG41" s="62">
        <v>0</v>
      </c>
      <c r="CH41" s="62">
        <v>199499281.69</v>
      </c>
      <c r="CI41" s="62">
        <v>0</v>
      </c>
      <c r="CJ41" s="62">
        <v>0</v>
      </c>
      <c r="CK41" s="62">
        <v>1191305851.72</v>
      </c>
      <c r="CL41" s="47"/>
      <c r="CM41" s="63">
        <v>0</v>
      </c>
      <c r="CN41" s="63">
        <v>1491277216.1199999</v>
      </c>
      <c r="CO41" s="63">
        <v>0</v>
      </c>
      <c r="CP41" s="63">
        <v>205484260.35699999</v>
      </c>
      <c r="CQ41" s="63">
        <v>0</v>
      </c>
      <c r="CR41" s="63">
        <v>0</v>
      </c>
      <c r="CS41" s="63">
        <v>1225877464.0799999</v>
      </c>
      <c r="CT41" s="78" t="s">
        <v>3661</v>
      </c>
    </row>
    <row r="42" spans="2:98" ht="76.5" x14ac:dyDescent="0.2">
      <c r="B42" s="70" t="s">
        <v>3481</v>
      </c>
      <c r="C42" s="49" t="s">
        <v>2331</v>
      </c>
      <c r="D42" s="50" t="s">
        <v>2945</v>
      </c>
      <c r="E42" s="51"/>
      <c r="F42" s="52"/>
      <c r="G42" s="52"/>
      <c r="H42" s="53"/>
      <c r="I42" s="52"/>
      <c r="J42" s="53"/>
      <c r="K42" s="52"/>
      <c r="L42" s="53"/>
      <c r="M42" s="54" t="s">
        <v>3632</v>
      </c>
      <c r="N42" s="54" t="s">
        <v>3643</v>
      </c>
      <c r="O42" s="67" t="s">
        <v>3113</v>
      </c>
      <c r="P42" s="54" t="s">
        <v>2336</v>
      </c>
      <c r="Q42" s="54">
        <v>5</v>
      </c>
      <c r="R42" s="54" t="s">
        <v>3644</v>
      </c>
      <c r="S42" s="55" t="s">
        <v>3082</v>
      </c>
      <c r="T42" s="71" t="s">
        <v>3441</v>
      </c>
      <c r="U42" s="56">
        <v>5</v>
      </c>
      <c r="V42" s="71" t="s">
        <v>3441</v>
      </c>
      <c r="W42" s="56">
        <v>5</v>
      </c>
      <c r="X42" s="71" t="s">
        <v>3459</v>
      </c>
      <c r="Y42" s="56">
        <v>5</v>
      </c>
      <c r="Z42" s="71" t="s">
        <v>3459</v>
      </c>
      <c r="AA42" s="56">
        <v>5</v>
      </c>
      <c r="AB42" s="57" t="s">
        <v>2343</v>
      </c>
      <c r="AC42" s="57" t="s">
        <v>2343</v>
      </c>
      <c r="AD42" s="57" t="s">
        <v>2343</v>
      </c>
      <c r="AE42" s="57" t="s">
        <v>2343</v>
      </c>
      <c r="AF42" s="57" t="s">
        <v>2343</v>
      </c>
      <c r="AG42" s="57" t="s">
        <v>2343</v>
      </c>
      <c r="AH42" s="57" t="s">
        <v>2343</v>
      </c>
      <c r="AI42" s="57" t="s">
        <v>2343</v>
      </c>
      <c r="AJ42" s="57" t="s">
        <v>2343</v>
      </c>
      <c r="AK42" s="57" t="s">
        <v>2343</v>
      </c>
      <c r="AL42" s="57" t="s">
        <v>2343</v>
      </c>
      <c r="AM42" s="57" t="s">
        <v>2343</v>
      </c>
      <c r="AN42" s="57" t="s">
        <v>2343</v>
      </c>
      <c r="AO42" s="57" t="s">
        <v>2343</v>
      </c>
      <c r="AP42" s="57" t="s">
        <v>2343</v>
      </c>
      <c r="AQ42" s="57" t="s">
        <v>2343</v>
      </c>
      <c r="AR42" s="57" t="s">
        <v>2343</v>
      </c>
      <c r="AS42" s="58" t="s">
        <v>2346</v>
      </c>
      <c r="AT42" s="59" t="s">
        <v>2343</v>
      </c>
      <c r="AU42" s="59" t="s">
        <v>2343</v>
      </c>
      <c r="AV42" s="59" t="s">
        <v>2343</v>
      </c>
      <c r="AW42" s="59" t="s">
        <v>2343</v>
      </c>
      <c r="AX42" s="59" t="s">
        <v>2343</v>
      </c>
      <c r="AY42" s="59" t="s">
        <v>2343</v>
      </c>
      <c r="AZ42" s="59" t="s">
        <v>2343</v>
      </c>
      <c r="BA42" s="59" t="s">
        <v>2343</v>
      </c>
      <c r="BB42" s="60" t="s">
        <v>2436</v>
      </c>
      <c r="BC42" s="60"/>
      <c r="BD42" s="60" t="s">
        <v>2440</v>
      </c>
      <c r="BE42" s="48"/>
      <c r="BF42" s="45"/>
      <c r="BG42" s="45"/>
      <c r="BH42" s="45"/>
      <c r="BI42" s="45"/>
      <c r="BJ42" s="45"/>
      <c r="BK42" s="45"/>
      <c r="BL42" s="45"/>
      <c r="BM42" s="45"/>
      <c r="BN42" s="46"/>
      <c r="BO42" s="62">
        <v>0</v>
      </c>
      <c r="BP42" s="62">
        <v>125210511</v>
      </c>
      <c r="BQ42" s="62">
        <v>0</v>
      </c>
      <c r="BR42" s="62">
        <v>274948927</v>
      </c>
      <c r="BS42" s="62">
        <v>0</v>
      </c>
      <c r="BT42" s="62">
        <v>0</v>
      </c>
      <c r="BU42" s="62">
        <v>1127117160</v>
      </c>
      <c r="BV42" s="47"/>
      <c r="BW42" s="63">
        <v>0</v>
      </c>
      <c r="BX42" s="63">
        <v>1327231413.4200001</v>
      </c>
      <c r="BY42" s="63">
        <v>0</v>
      </c>
      <c r="BZ42" s="63">
        <v>193688623.21000001</v>
      </c>
      <c r="CA42" s="63">
        <v>0</v>
      </c>
      <c r="CB42" s="63">
        <v>0</v>
      </c>
      <c r="CC42" s="63">
        <v>1156607623.27</v>
      </c>
      <c r="CD42" s="46"/>
      <c r="CE42" s="62"/>
      <c r="CF42" s="62">
        <v>1406865298.23</v>
      </c>
      <c r="CG42" s="62">
        <v>0</v>
      </c>
      <c r="CH42" s="62">
        <v>199499281.69</v>
      </c>
      <c r="CI42" s="62">
        <v>0</v>
      </c>
      <c r="CJ42" s="62">
        <v>0</v>
      </c>
      <c r="CK42" s="62">
        <v>1191305851.72</v>
      </c>
      <c r="CL42" s="47"/>
      <c r="CM42" s="63">
        <v>0</v>
      </c>
      <c r="CN42" s="63">
        <v>1491277216.1199999</v>
      </c>
      <c r="CO42" s="63">
        <v>0</v>
      </c>
      <c r="CP42" s="63">
        <v>205484260.35699999</v>
      </c>
      <c r="CQ42" s="63">
        <v>0</v>
      </c>
      <c r="CR42" s="63">
        <v>0</v>
      </c>
      <c r="CS42" s="63">
        <v>1225877464.0799999</v>
      </c>
      <c r="CT42" s="78" t="s">
        <v>3661</v>
      </c>
    </row>
    <row r="43" spans="2:98" ht="51" x14ac:dyDescent="0.2">
      <c r="B43" s="70" t="s">
        <v>3481</v>
      </c>
      <c r="C43" s="49" t="s">
        <v>2331</v>
      </c>
      <c r="D43" s="50" t="s">
        <v>2945</v>
      </c>
      <c r="E43" s="51"/>
      <c r="F43" s="52"/>
      <c r="G43" s="52"/>
      <c r="H43" s="53"/>
      <c r="I43" s="52"/>
      <c r="J43" s="53"/>
      <c r="K43" s="52"/>
      <c r="L43" s="53"/>
      <c r="M43" s="54" t="s">
        <v>3632</v>
      </c>
      <c r="N43" s="54" t="s">
        <v>3645</v>
      </c>
      <c r="O43" s="67" t="s">
        <v>3113</v>
      </c>
      <c r="P43" s="54" t="s">
        <v>2336</v>
      </c>
      <c r="Q43" s="54">
        <v>5</v>
      </c>
      <c r="R43" s="54" t="s">
        <v>3646</v>
      </c>
      <c r="S43" s="55" t="s">
        <v>3082</v>
      </c>
      <c r="T43" s="71" t="s">
        <v>3441</v>
      </c>
      <c r="U43" s="56">
        <v>5</v>
      </c>
      <c r="V43" s="71" t="s">
        <v>3441</v>
      </c>
      <c r="W43" s="56">
        <v>5</v>
      </c>
      <c r="X43" s="71" t="s">
        <v>3459</v>
      </c>
      <c r="Y43" s="56">
        <v>5</v>
      </c>
      <c r="Z43" s="71" t="s">
        <v>3459</v>
      </c>
      <c r="AA43" s="56">
        <v>5</v>
      </c>
      <c r="AB43" s="57" t="s">
        <v>2343</v>
      </c>
      <c r="AC43" s="57" t="s">
        <v>2343</v>
      </c>
      <c r="AD43" s="57" t="s">
        <v>2343</v>
      </c>
      <c r="AE43" s="57" t="s">
        <v>2343</v>
      </c>
      <c r="AF43" s="57" t="s">
        <v>2343</v>
      </c>
      <c r="AG43" s="57" t="s">
        <v>2343</v>
      </c>
      <c r="AH43" s="57" t="s">
        <v>2343</v>
      </c>
      <c r="AI43" s="57" t="s">
        <v>2343</v>
      </c>
      <c r="AJ43" s="57" t="s">
        <v>2343</v>
      </c>
      <c r="AK43" s="57" t="s">
        <v>2343</v>
      </c>
      <c r="AL43" s="57" t="s">
        <v>2343</v>
      </c>
      <c r="AM43" s="57" t="s">
        <v>2343</v>
      </c>
      <c r="AN43" s="57" t="s">
        <v>2343</v>
      </c>
      <c r="AO43" s="57" t="s">
        <v>2343</v>
      </c>
      <c r="AP43" s="57" t="s">
        <v>2343</v>
      </c>
      <c r="AQ43" s="57" t="s">
        <v>2343</v>
      </c>
      <c r="AR43" s="57" t="s">
        <v>2343</v>
      </c>
      <c r="AS43" s="58" t="s">
        <v>2346</v>
      </c>
      <c r="AT43" s="59" t="s">
        <v>2343</v>
      </c>
      <c r="AU43" s="59" t="s">
        <v>2343</v>
      </c>
      <c r="AV43" s="59" t="s">
        <v>2343</v>
      </c>
      <c r="AW43" s="59" t="s">
        <v>2343</v>
      </c>
      <c r="AX43" s="59" t="s">
        <v>2343</v>
      </c>
      <c r="AY43" s="59" t="s">
        <v>2343</v>
      </c>
      <c r="AZ43" s="59" t="s">
        <v>2343</v>
      </c>
      <c r="BA43" s="59" t="s">
        <v>2343</v>
      </c>
      <c r="BB43" s="60" t="s">
        <v>2436</v>
      </c>
      <c r="BC43" s="60"/>
      <c r="BD43" s="60" t="s">
        <v>2440</v>
      </c>
      <c r="BE43" s="48"/>
      <c r="BF43" s="45"/>
      <c r="BG43" s="45"/>
      <c r="BH43" s="45"/>
      <c r="BI43" s="45"/>
      <c r="BJ43" s="45"/>
      <c r="BK43" s="45"/>
      <c r="BL43" s="45"/>
      <c r="BM43" s="45"/>
      <c r="BN43" s="46"/>
      <c r="BO43" s="62">
        <v>0</v>
      </c>
      <c r="BP43" s="62">
        <v>125210511</v>
      </c>
      <c r="BQ43" s="62">
        <v>0</v>
      </c>
      <c r="BR43" s="62">
        <v>274948927</v>
      </c>
      <c r="BS43" s="62">
        <v>0</v>
      </c>
      <c r="BT43" s="62">
        <v>0</v>
      </c>
      <c r="BU43" s="62">
        <v>1127117160</v>
      </c>
      <c r="BV43" s="47"/>
      <c r="BW43" s="63">
        <v>0</v>
      </c>
      <c r="BX43" s="63">
        <v>1327231413.4200001</v>
      </c>
      <c r="BY43" s="63">
        <v>0</v>
      </c>
      <c r="BZ43" s="63">
        <v>193688623.21000001</v>
      </c>
      <c r="CA43" s="63">
        <v>0</v>
      </c>
      <c r="CB43" s="63">
        <v>0</v>
      </c>
      <c r="CC43" s="63">
        <v>1156607623.27</v>
      </c>
      <c r="CD43" s="46"/>
      <c r="CE43" s="62"/>
      <c r="CF43" s="62">
        <v>1406865298.23</v>
      </c>
      <c r="CG43" s="62">
        <v>0</v>
      </c>
      <c r="CH43" s="62">
        <v>199499281.69</v>
      </c>
      <c r="CI43" s="62">
        <v>0</v>
      </c>
      <c r="CJ43" s="62">
        <v>0</v>
      </c>
      <c r="CK43" s="62">
        <v>1191305851.72</v>
      </c>
      <c r="CL43" s="47"/>
      <c r="CM43" s="63">
        <v>0</v>
      </c>
      <c r="CN43" s="63">
        <v>1491277216.1199999</v>
      </c>
      <c r="CO43" s="63">
        <v>0</v>
      </c>
      <c r="CP43" s="63">
        <v>205484260.35699999</v>
      </c>
      <c r="CQ43" s="63">
        <v>0</v>
      </c>
      <c r="CR43" s="63">
        <v>0</v>
      </c>
      <c r="CS43" s="63">
        <v>1225877464.0799999</v>
      </c>
      <c r="CT43" s="78" t="s">
        <v>3661</v>
      </c>
    </row>
    <row r="44" spans="2:98" ht="102" x14ac:dyDescent="0.2">
      <c r="B44" s="70" t="s">
        <v>3481</v>
      </c>
      <c r="C44" s="49" t="s">
        <v>2331</v>
      </c>
      <c r="D44" s="50" t="s">
        <v>2945</v>
      </c>
      <c r="E44" s="51"/>
      <c r="F44" s="52"/>
      <c r="G44" s="52"/>
      <c r="H44" s="53"/>
      <c r="I44" s="52"/>
      <c r="J44" s="53"/>
      <c r="K44" s="52"/>
      <c r="L44" s="53"/>
      <c r="M44" s="54" t="s">
        <v>3632</v>
      </c>
      <c r="N44" s="54" t="s">
        <v>3647</v>
      </c>
      <c r="O44" s="55">
        <v>1</v>
      </c>
      <c r="P44" s="54" t="s">
        <v>2338</v>
      </c>
      <c r="Q44" s="54">
        <v>5</v>
      </c>
      <c r="R44" s="54" t="s">
        <v>3648</v>
      </c>
      <c r="S44" s="55" t="s">
        <v>3082</v>
      </c>
      <c r="T44" s="56">
        <v>1</v>
      </c>
      <c r="U44" s="56">
        <v>5</v>
      </c>
      <c r="V44" s="56">
        <v>1</v>
      </c>
      <c r="W44" s="56">
        <v>5</v>
      </c>
      <c r="X44" s="56">
        <v>1</v>
      </c>
      <c r="Y44" s="56">
        <v>5</v>
      </c>
      <c r="Z44" s="56">
        <v>1</v>
      </c>
      <c r="AA44" s="56">
        <v>5</v>
      </c>
      <c r="AB44" s="57" t="s">
        <v>2343</v>
      </c>
      <c r="AC44" s="57" t="s">
        <v>2343</v>
      </c>
      <c r="AD44" s="57" t="s">
        <v>2343</v>
      </c>
      <c r="AE44" s="57" t="s">
        <v>2343</v>
      </c>
      <c r="AF44" s="57" t="s">
        <v>2343</v>
      </c>
      <c r="AG44" s="57" t="s">
        <v>2343</v>
      </c>
      <c r="AH44" s="57" t="s">
        <v>2343</v>
      </c>
      <c r="AI44" s="57" t="s">
        <v>2343</v>
      </c>
      <c r="AJ44" s="57" t="s">
        <v>2343</v>
      </c>
      <c r="AK44" s="57" t="s">
        <v>2343</v>
      </c>
      <c r="AL44" s="57" t="s">
        <v>2343</v>
      </c>
      <c r="AM44" s="57" t="s">
        <v>2343</v>
      </c>
      <c r="AN44" s="57" t="s">
        <v>2343</v>
      </c>
      <c r="AO44" s="57" t="s">
        <v>2343</v>
      </c>
      <c r="AP44" s="57" t="s">
        <v>2343</v>
      </c>
      <c r="AQ44" s="57" t="s">
        <v>2343</v>
      </c>
      <c r="AR44" s="57" t="s">
        <v>2343</v>
      </c>
      <c r="AS44" s="58" t="s">
        <v>2346</v>
      </c>
      <c r="AT44" s="59" t="s">
        <v>2343</v>
      </c>
      <c r="AU44" s="59" t="s">
        <v>2343</v>
      </c>
      <c r="AV44" s="59" t="s">
        <v>2343</v>
      </c>
      <c r="AW44" s="59" t="s">
        <v>2343</v>
      </c>
      <c r="AX44" s="59" t="s">
        <v>2343</v>
      </c>
      <c r="AY44" s="59" t="s">
        <v>2343</v>
      </c>
      <c r="AZ44" s="59" t="s">
        <v>2343</v>
      </c>
      <c r="BA44" s="59" t="s">
        <v>2343</v>
      </c>
      <c r="BB44" s="60" t="s">
        <v>2436</v>
      </c>
      <c r="BC44" s="60"/>
      <c r="BD44" s="60" t="s">
        <v>2440</v>
      </c>
      <c r="BE44" s="48"/>
      <c r="BF44" s="45"/>
      <c r="BG44" s="45"/>
      <c r="BH44" s="45"/>
      <c r="BI44" s="45"/>
      <c r="BJ44" s="45"/>
      <c r="BK44" s="45"/>
      <c r="BL44" s="45"/>
      <c r="BM44" s="45"/>
      <c r="BN44" s="46"/>
      <c r="BO44" s="62">
        <v>0</v>
      </c>
      <c r="BP44" s="62">
        <v>125210511</v>
      </c>
      <c r="BQ44" s="62">
        <v>0</v>
      </c>
      <c r="BR44" s="62">
        <v>274948927</v>
      </c>
      <c r="BS44" s="62">
        <v>0</v>
      </c>
      <c r="BT44" s="62">
        <v>0</v>
      </c>
      <c r="BU44" s="62">
        <v>1127117160</v>
      </c>
      <c r="BV44" s="47"/>
      <c r="BW44" s="63">
        <v>0</v>
      </c>
      <c r="BX44" s="63">
        <v>1327231413.4200001</v>
      </c>
      <c r="BY44" s="63">
        <v>0</v>
      </c>
      <c r="BZ44" s="63">
        <v>193688623.21000001</v>
      </c>
      <c r="CA44" s="63">
        <v>0</v>
      </c>
      <c r="CB44" s="63">
        <v>0</v>
      </c>
      <c r="CC44" s="63">
        <v>1156607623.27</v>
      </c>
      <c r="CD44" s="46"/>
      <c r="CE44" s="62"/>
      <c r="CF44" s="62">
        <v>1406865298.23</v>
      </c>
      <c r="CG44" s="62">
        <v>0</v>
      </c>
      <c r="CH44" s="62">
        <v>199499281.69</v>
      </c>
      <c r="CI44" s="62">
        <v>0</v>
      </c>
      <c r="CJ44" s="62">
        <v>0</v>
      </c>
      <c r="CK44" s="62">
        <v>1191305851.72</v>
      </c>
      <c r="CL44" s="47"/>
      <c r="CM44" s="63">
        <v>0</v>
      </c>
      <c r="CN44" s="63">
        <v>1491277216.1199999</v>
      </c>
      <c r="CO44" s="63">
        <v>0</v>
      </c>
      <c r="CP44" s="63">
        <v>205484260.35699999</v>
      </c>
      <c r="CQ44" s="63">
        <v>0</v>
      </c>
      <c r="CR44" s="63">
        <v>0</v>
      </c>
      <c r="CS44" s="63">
        <v>1225877464.0799999</v>
      </c>
      <c r="CT44" s="78" t="s">
        <v>3661</v>
      </c>
    </row>
    <row r="45" spans="2:98" ht="25.5" x14ac:dyDescent="0.2">
      <c r="B45" s="70" t="s">
        <v>3482</v>
      </c>
      <c r="C45" s="49" t="s">
        <v>2331</v>
      </c>
      <c r="D45" s="50" t="s">
        <v>2946</v>
      </c>
      <c r="E45" s="51"/>
      <c r="F45" s="52"/>
      <c r="G45" s="52"/>
      <c r="H45" s="53"/>
      <c r="I45" s="52"/>
      <c r="J45" s="53"/>
      <c r="K45" s="52"/>
      <c r="L45" s="53"/>
      <c r="M45" s="54" t="s">
        <v>3649</v>
      </c>
      <c r="N45" s="54" t="s">
        <v>3650</v>
      </c>
      <c r="O45" s="55">
        <v>4</v>
      </c>
      <c r="P45" s="54" t="s">
        <v>2336</v>
      </c>
      <c r="Q45" s="54">
        <v>100</v>
      </c>
      <c r="R45" s="54" t="s">
        <v>3651</v>
      </c>
      <c r="S45" s="55" t="s">
        <v>3082</v>
      </c>
      <c r="T45" s="56">
        <v>1</v>
      </c>
      <c r="U45" s="56">
        <v>100</v>
      </c>
      <c r="V45" s="56">
        <v>1</v>
      </c>
      <c r="W45" s="56">
        <v>100</v>
      </c>
      <c r="X45" s="56">
        <v>1</v>
      </c>
      <c r="Y45" s="56">
        <v>100</v>
      </c>
      <c r="Z45" s="56">
        <v>1</v>
      </c>
      <c r="AA45" s="56">
        <v>100</v>
      </c>
      <c r="AB45" s="57" t="s">
        <v>2343</v>
      </c>
      <c r="AC45" s="57" t="s">
        <v>2343</v>
      </c>
      <c r="AD45" s="57" t="s">
        <v>2343</v>
      </c>
      <c r="AE45" s="57" t="s">
        <v>2343</v>
      </c>
      <c r="AF45" s="57" t="s">
        <v>2343</v>
      </c>
      <c r="AG45" s="57" t="s">
        <v>2343</v>
      </c>
      <c r="AH45" s="57" t="s">
        <v>2343</v>
      </c>
      <c r="AI45" s="57" t="s">
        <v>2343</v>
      </c>
      <c r="AJ45" s="57" t="s">
        <v>2343</v>
      </c>
      <c r="AK45" s="57" t="s">
        <v>2343</v>
      </c>
      <c r="AL45" s="57" t="s">
        <v>2343</v>
      </c>
      <c r="AM45" s="57" t="s">
        <v>2343</v>
      </c>
      <c r="AN45" s="57" t="s">
        <v>2343</v>
      </c>
      <c r="AO45" s="57" t="s">
        <v>2343</v>
      </c>
      <c r="AP45" s="57" t="s">
        <v>2343</v>
      </c>
      <c r="AQ45" s="57" t="s">
        <v>2343</v>
      </c>
      <c r="AR45" s="57" t="s">
        <v>2343</v>
      </c>
      <c r="AS45" s="58" t="s">
        <v>2346</v>
      </c>
      <c r="AT45" s="59" t="s">
        <v>2343</v>
      </c>
      <c r="AU45" s="59" t="s">
        <v>2343</v>
      </c>
      <c r="AV45" s="59" t="s">
        <v>2343</v>
      </c>
      <c r="AW45" s="59" t="s">
        <v>2343</v>
      </c>
      <c r="AX45" s="59" t="s">
        <v>2343</v>
      </c>
      <c r="AY45" s="59" t="s">
        <v>2343</v>
      </c>
      <c r="AZ45" s="59" t="s">
        <v>2343</v>
      </c>
      <c r="BA45" s="59" t="s">
        <v>2343</v>
      </c>
      <c r="BB45" s="60" t="s">
        <v>2436</v>
      </c>
      <c r="BC45" s="60" t="str">
        <f>IFERROR(VLOOKUP(BB45,FUT!$B$7:$C$24,2,FALSE),"")</f>
        <v>salud</v>
      </c>
      <c r="BD45" s="60" t="s">
        <v>2452</v>
      </c>
      <c r="BE45" s="48" t="str">
        <f>IFERROR(VLOOKUP(BD45,FUT!$D$3:$E$285,2,FALSE),"")</f>
        <v>A.2.2</v>
      </c>
      <c r="BF45" s="45">
        <f t="shared" si="1"/>
        <v>664492231.2700001</v>
      </c>
      <c r="BG45" s="45">
        <f t="shared" si="2"/>
        <v>0</v>
      </c>
      <c r="BH45" s="45">
        <f t="shared" si="2"/>
        <v>643774146.93000007</v>
      </c>
      <c r="BI45" s="45">
        <f t="shared" si="2"/>
        <v>0</v>
      </c>
      <c r="BJ45" s="45">
        <f t="shared" si="2"/>
        <v>15766084.34</v>
      </c>
      <c r="BK45" s="45">
        <f t="shared" si="2"/>
        <v>0</v>
      </c>
      <c r="BL45" s="45">
        <f t="shared" si="2"/>
        <v>0</v>
      </c>
      <c r="BM45" s="45">
        <f t="shared" si="2"/>
        <v>4952000</v>
      </c>
      <c r="BN45" s="46">
        <f t="shared" si="3"/>
        <v>152113293</v>
      </c>
      <c r="BO45" s="62">
        <v>0</v>
      </c>
      <c r="BP45" s="62">
        <v>147161293</v>
      </c>
      <c r="BQ45" s="62">
        <v>0</v>
      </c>
      <c r="BR45" s="62">
        <v>0</v>
      </c>
      <c r="BS45" s="62">
        <v>0</v>
      </c>
      <c r="BT45" s="62">
        <v>0</v>
      </c>
      <c r="BU45" s="62">
        <v>4952000</v>
      </c>
      <c r="BV45" s="47">
        <f t="shared" si="4"/>
        <v>161091777.78</v>
      </c>
      <c r="BW45" s="63">
        <v>0</v>
      </c>
      <c r="BX45" s="63">
        <v>155990970.58000001</v>
      </c>
      <c r="BY45" s="63">
        <v>0</v>
      </c>
      <c r="BZ45" s="63">
        <v>5100807.2</v>
      </c>
      <c r="CA45" s="63">
        <v>0</v>
      </c>
      <c r="CB45" s="63">
        <v>0</v>
      </c>
      <c r="CC45" s="63">
        <v>0</v>
      </c>
      <c r="CD45" s="46">
        <f t="shared" si="5"/>
        <v>170604260.02000001</v>
      </c>
      <c r="CE45" s="62">
        <v>0</v>
      </c>
      <c r="CF45" s="62">
        <v>165350428.81</v>
      </c>
      <c r="CG45" s="62">
        <v>0</v>
      </c>
      <c r="CH45" s="62">
        <v>5253831.21</v>
      </c>
      <c r="CI45" s="62">
        <v>0</v>
      </c>
      <c r="CJ45" s="62">
        <v>0</v>
      </c>
      <c r="CK45" s="62">
        <v>0</v>
      </c>
      <c r="CL45" s="47">
        <f t="shared" si="6"/>
        <v>180682900.47</v>
      </c>
      <c r="CM45" s="63">
        <v>0</v>
      </c>
      <c r="CN45" s="63">
        <v>175271454.53999999</v>
      </c>
      <c r="CO45" s="63">
        <v>0</v>
      </c>
      <c r="CP45" s="63">
        <v>5411445.9299999997</v>
      </c>
      <c r="CQ45" s="63">
        <v>0</v>
      </c>
      <c r="CR45" s="63">
        <v>0</v>
      </c>
      <c r="CS45" s="63">
        <v>0</v>
      </c>
      <c r="CT45" s="78" t="s">
        <v>3661</v>
      </c>
    </row>
    <row r="46" spans="2:98" ht="25.5" x14ac:dyDescent="0.2">
      <c r="B46" s="70" t="s">
        <v>3483</v>
      </c>
      <c r="C46" s="49" t="s">
        <v>2331</v>
      </c>
      <c r="D46" s="50" t="s">
        <v>2947</v>
      </c>
      <c r="E46" s="51"/>
      <c r="F46" s="52"/>
      <c r="G46" s="52"/>
      <c r="H46" s="53"/>
      <c r="I46" s="52"/>
      <c r="J46" s="53"/>
      <c r="K46" s="52"/>
      <c r="L46" s="53"/>
      <c r="M46" s="54" t="s">
        <v>3652</v>
      </c>
      <c r="N46" s="54" t="s">
        <v>3650</v>
      </c>
      <c r="O46" s="55">
        <v>4</v>
      </c>
      <c r="P46" s="54" t="s">
        <v>2336</v>
      </c>
      <c r="Q46" s="54">
        <v>100</v>
      </c>
      <c r="R46" s="54" t="s">
        <v>3651</v>
      </c>
      <c r="S46" s="55" t="s">
        <v>3082</v>
      </c>
      <c r="T46" s="56">
        <v>1</v>
      </c>
      <c r="U46" s="56">
        <v>100</v>
      </c>
      <c r="V46" s="56">
        <v>1</v>
      </c>
      <c r="W46" s="56">
        <v>100</v>
      </c>
      <c r="X46" s="56">
        <v>1</v>
      </c>
      <c r="Y46" s="56">
        <v>100</v>
      </c>
      <c r="Z46" s="56">
        <v>1</v>
      </c>
      <c r="AA46" s="56">
        <v>100</v>
      </c>
      <c r="AB46" s="57" t="s">
        <v>2343</v>
      </c>
      <c r="AC46" s="57" t="s">
        <v>2343</v>
      </c>
      <c r="AD46" s="57" t="s">
        <v>2343</v>
      </c>
      <c r="AE46" s="57" t="s">
        <v>2343</v>
      </c>
      <c r="AF46" s="57" t="s">
        <v>2343</v>
      </c>
      <c r="AG46" s="57" t="s">
        <v>2343</v>
      </c>
      <c r="AH46" s="57" t="s">
        <v>2343</v>
      </c>
      <c r="AI46" s="57" t="s">
        <v>2343</v>
      </c>
      <c r="AJ46" s="57" t="s">
        <v>2343</v>
      </c>
      <c r="AK46" s="57" t="s">
        <v>2343</v>
      </c>
      <c r="AL46" s="57" t="s">
        <v>2343</v>
      </c>
      <c r="AM46" s="57" t="s">
        <v>2343</v>
      </c>
      <c r="AN46" s="57" t="s">
        <v>2343</v>
      </c>
      <c r="AO46" s="57" t="s">
        <v>2343</v>
      </c>
      <c r="AP46" s="57" t="s">
        <v>2343</v>
      </c>
      <c r="AQ46" s="57" t="s">
        <v>2343</v>
      </c>
      <c r="AR46" s="57" t="s">
        <v>2343</v>
      </c>
      <c r="AS46" s="58" t="s">
        <v>2346</v>
      </c>
      <c r="AT46" s="59" t="s">
        <v>2343</v>
      </c>
      <c r="AU46" s="59" t="s">
        <v>2343</v>
      </c>
      <c r="AV46" s="59" t="s">
        <v>2343</v>
      </c>
      <c r="AW46" s="59" t="s">
        <v>2343</v>
      </c>
      <c r="AX46" s="59" t="s">
        <v>2343</v>
      </c>
      <c r="AY46" s="59" t="s">
        <v>2343</v>
      </c>
      <c r="AZ46" s="59" t="s">
        <v>2343</v>
      </c>
      <c r="BA46" s="59" t="s">
        <v>2343</v>
      </c>
      <c r="BB46" s="60" t="s">
        <v>2436</v>
      </c>
      <c r="BC46" s="60" t="str">
        <f>IFERROR(VLOOKUP(BB46,FUT!$B$7:$C$24,2,FALSE),"")</f>
        <v>salud</v>
      </c>
      <c r="BD46" s="60"/>
      <c r="BE46" s="48" t="str">
        <f>IFERROR(VLOOKUP(BD46,FUT!$D$3:$E$285,2,FALSE),"")</f>
        <v/>
      </c>
      <c r="BF46" s="45">
        <f t="shared" si="1"/>
        <v>1297050282.1900001</v>
      </c>
      <c r="BG46" s="45">
        <f t="shared" si="2"/>
        <v>0</v>
      </c>
      <c r="BH46" s="45">
        <f t="shared" si="2"/>
        <v>1297050282.1900001</v>
      </c>
      <c r="BI46" s="45">
        <f t="shared" si="2"/>
        <v>0</v>
      </c>
      <c r="BJ46" s="45">
        <f t="shared" si="2"/>
        <v>0</v>
      </c>
      <c r="BK46" s="45">
        <f t="shared" si="2"/>
        <v>0</v>
      </c>
      <c r="BL46" s="45">
        <f t="shared" si="2"/>
        <v>0</v>
      </c>
      <c r="BM46" s="45">
        <f t="shared" si="2"/>
        <v>0</v>
      </c>
      <c r="BN46" s="46">
        <f t="shared" si="3"/>
        <v>37329313</v>
      </c>
      <c r="BO46" s="62">
        <v>0</v>
      </c>
      <c r="BP46" s="62">
        <v>37329313</v>
      </c>
      <c r="BQ46" s="62">
        <v>0</v>
      </c>
      <c r="BR46" s="62">
        <v>0</v>
      </c>
      <c r="BS46" s="62">
        <v>0</v>
      </c>
      <c r="BT46" s="62">
        <v>0</v>
      </c>
      <c r="BU46" s="62">
        <v>0</v>
      </c>
      <c r="BV46" s="47">
        <f t="shared" si="4"/>
        <v>395690717.80000001</v>
      </c>
      <c r="BW46" s="63">
        <v>0</v>
      </c>
      <c r="BX46" s="63">
        <v>395690717.80000001</v>
      </c>
      <c r="BY46" s="63">
        <v>0</v>
      </c>
      <c r="BZ46" s="63">
        <v>0</v>
      </c>
      <c r="CA46" s="63">
        <v>0</v>
      </c>
      <c r="CB46" s="63">
        <v>0</v>
      </c>
      <c r="CC46" s="63">
        <v>0</v>
      </c>
      <c r="CD46" s="46">
        <f t="shared" si="5"/>
        <v>419432160.87</v>
      </c>
      <c r="CE46" s="62">
        <v>0</v>
      </c>
      <c r="CF46" s="62">
        <v>419432160.87</v>
      </c>
      <c r="CG46" s="62">
        <v>0</v>
      </c>
      <c r="CH46" s="62">
        <v>0</v>
      </c>
      <c r="CI46" s="62">
        <v>0</v>
      </c>
      <c r="CJ46" s="62">
        <v>0</v>
      </c>
      <c r="CK46" s="62">
        <v>0</v>
      </c>
      <c r="CL46" s="47">
        <f t="shared" si="6"/>
        <v>444598090.51999998</v>
      </c>
      <c r="CM46" s="63">
        <v>0</v>
      </c>
      <c r="CN46" s="63">
        <v>444598090.51999998</v>
      </c>
      <c r="CO46" s="63">
        <v>0</v>
      </c>
      <c r="CP46" s="63">
        <v>0</v>
      </c>
      <c r="CQ46" s="63">
        <v>0</v>
      </c>
      <c r="CR46" s="63">
        <v>0</v>
      </c>
      <c r="CS46" s="63">
        <v>0</v>
      </c>
      <c r="CT46" s="78" t="s">
        <v>3661</v>
      </c>
    </row>
    <row r="47" spans="2:98" ht="63.75" x14ac:dyDescent="0.2">
      <c r="B47" s="70" t="s">
        <v>3484</v>
      </c>
      <c r="C47" s="49" t="s">
        <v>2331</v>
      </c>
      <c r="D47" s="50" t="s">
        <v>2948</v>
      </c>
      <c r="E47" s="51"/>
      <c r="F47" s="52"/>
      <c r="G47" s="52"/>
      <c r="H47" s="53"/>
      <c r="I47" s="52"/>
      <c r="J47" s="53"/>
      <c r="K47" s="52"/>
      <c r="L47" s="53"/>
      <c r="M47" s="54" t="s">
        <v>3656</v>
      </c>
      <c r="N47" s="54" t="s">
        <v>3655</v>
      </c>
      <c r="O47" s="67" t="s">
        <v>3113</v>
      </c>
      <c r="P47" s="54" t="s">
        <v>2336</v>
      </c>
      <c r="Q47" s="54">
        <v>100</v>
      </c>
      <c r="R47" s="54" t="s">
        <v>3651</v>
      </c>
      <c r="S47" s="55" t="s">
        <v>3082</v>
      </c>
      <c r="T47" s="71" t="s">
        <v>3441</v>
      </c>
      <c r="U47" s="56">
        <v>100</v>
      </c>
      <c r="V47" s="71" t="s">
        <v>3441</v>
      </c>
      <c r="W47" s="56">
        <v>100</v>
      </c>
      <c r="X47" s="71" t="s">
        <v>3459</v>
      </c>
      <c r="Y47" s="56">
        <v>100</v>
      </c>
      <c r="Z47" s="71" t="s">
        <v>3459</v>
      </c>
      <c r="AA47" s="56">
        <v>100</v>
      </c>
      <c r="AB47" s="57" t="s">
        <v>2343</v>
      </c>
      <c r="AC47" s="57" t="s">
        <v>2343</v>
      </c>
      <c r="AD47" s="57" t="s">
        <v>2343</v>
      </c>
      <c r="AE47" s="57" t="s">
        <v>2343</v>
      </c>
      <c r="AF47" s="57" t="s">
        <v>2343</v>
      </c>
      <c r="AG47" s="57" t="s">
        <v>2343</v>
      </c>
      <c r="AH47" s="57" t="s">
        <v>2343</v>
      </c>
      <c r="AI47" s="57" t="s">
        <v>2343</v>
      </c>
      <c r="AJ47" s="57" t="s">
        <v>2343</v>
      </c>
      <c r="AK47" s="57" t="s">
        <v>2343</v>
      </c>
      <c r="AL47" s="57" t="s">
        <v>2343</v>
      </c>
      <c r="AM47" s="57" t="s">
        <v>2343</v>
      </c>
      <c r="AN47" s="57" t="s">
        <v>2343</v>
      </c>
      <c r="AO47" s="57" t="s">
        <v>2343</v>
      </c>
      <c r="AP47" s="57" t="s">
        <v>2343</v>
      </c>
      <c r="AQ47" s="57" t="s">
        <v>2343</v>
      </c>
      <c r="AR47" s="57" t="s">
        <v>2343</v>
      </c>
      <c r="AS47" s="58" t="s">
        <v>2346</v>
      </c>
      <c r="AT47" s="59" t="s">
        <v>2343</v>
      </c>
      <c r="AU47" s="59" t="s">
        <v>2343</v>
      </c>
      <c r="AV47" s="59" t="s">
        <v>2343</v>
      </c>
      <c r="AW47" s="59" t="s">
        <v>2343</v>
      </c>
      <c r="AX47" s="59" t="s">
        <v>2343</v>
      </c>
      <c r="AY47" s="59" t="s">
        <v>2343</v>
      </c>
      <c r="AZ47" s="59" t="s">
        <v>2343</v>
      </c>
      <c r="BA47" s="59" t="s">
        <v>2343</v>
      </c>
      <c r="BB47" s="60" t="s">
        <v>2436</v>
      </c>
      <c r="BC47" s="60" t="str">
        <f>IFERROR(VLOOKUP(BB47,FUT!$B$7:$C$24,2,FALSE),"")</f>
        <v>salud</v>
      </c>
      <c r="BD47" s="60"/>
      <c r="BE47" s="48" t="str">
        <f>IFERROR(VLOOKUP(BD47,FUT!$D$3:$E$285,2,FALSE),"")</f>
        <v/>
      </c>
      <c r="BF47" s="45">
        <f t="shared" si="1"/>
        <v>21873080</v>
      </c>
      <c r="BG47" s="45">
        <f t="shared" si="2"/>
        <v>0</v>
      </c>
      <c r="BH47" s="45">
        <f t="shared" si="2"/>
        <v>21873080</v>
      </c>
      <c r="BI47" s="45">
        <f t="shared" si="2"/>
        <v>0</v>
      </c>
      <c r="BJ47" s="45">
        <f t="shared" si="2"/>
        <v>0</v>
      </c>
      <c r="BK47" s="45">
        <f t="shared" si="2"/>
        <v>0</v>
      </c>
      <c r="BL47" s="45">
        <f t="shared" si="2"/>
        <v>0</v>
      </c>
      <c r="BM47" s="45">
        <f t="shared" si="2"/>
        <v>0</v>
      </c>
      <c r="BN47" s="46">
        <f t="shared" si="3"/>
        <v>5000000</v>
      </c>
      <c r="BO47" s="62">
        <v>0</v>
      </c>
      <c r="BP47" s="62">
        <v>5000000</v>
      </c>
      <c r="BQ47" s="62">
        <v>0</v>
      </c>
      <c r="BR47" s="62">
        <v>0</v>
      </c>
      <c r="BS47" s="62">
        <v>0</v>
      </c>
      <c r="BT47" s="62">
        <v>0</v>
      </c>
      <c r="BU47" s="62">
        <v>0</v>
      </c>
      <c r="BV47" s="47">
        <f t="shared" si="4"/>
        <v>5300000</v>
      </c>
      <c r="BW47" s="63">
        <v>0</v>
      </c>
      <c r="BX47" s="63">
        <v>5300000</v>
      </c>
      <c r="BY47" s="63">
        <v>0</v>
      </c>
      <c r="BZ47" s="63">
        <v>0</v>
      </c>
      <c r="CA47" s="63">
        <v>0</v>
      </c>
      <c r="CB47" s="63">
        <v>0</v>
      </c>
      <c r="CC47" s="63">
        <v>0</v>
      </c>
      <c r="CD47" s="46">
        <f t="shared" si="5"/>
        <v>5618000</v>
      </c>
      <c r="CE47" s="62">
        <v>0</v>
      </c>
      <c r="CF47" s="62">
        <v>5618000</v>
      </c>
      <c r="CG47" s="62">
        <v>0</v>
      </c>
      <c r="CH47" s="62">
        <v>0</v>
      </c>
      <c r="CI47" s="62">
        <v>0</v>
      </c>
      <c r="CJ47" s="62">
        <v>0</v>
      </c>
      <c r="CK47" s="62">
        <v>0</v>
      </c>
      <c r="CL47" s="47">
        <f t="shared" si="6"/>
        <v>5955080</v>
      </c>
      <c r="CM47" s="63">
        <v>0</v>
      </c>
      <c r="CN47" s="63">
        <v>5955080</v>
      </c>
      <c r="CO47" s="63">
        <v>0</v>
      </c>
      <c r="CP47" s="63">
        <v>0</v>
      </c>
      <c r="CQ47" s="63">
        <v>0</v>
      </c>
      <c r="CR47" s="63">
        <v>0</v>
      </c>
      <c r="CS47" s="63">
        <v>0</v>
      </c>
      <c r="CT47" s="78" t="s">
        <v>3661</v>
      </c>
    </row>
    <row r="48" spans="2:98" ht="25.5" x14ac:dyDescent="0.2">
      <c r="B48" s="70" t="s">
        <v>3485</v>
      </c>
      <c r="C48" s="49" t="s">
        <v>2331</v>
      </c>
      <c r="D48" s="50" t="s">
        <v>2949</v>
      </c>
      <c r="E48" s="51"/>
      <c r="F48" s="52"/>
      <c r="G48" s="52"/>
      <c r="H48" s="53"/>
      <c r="I48" s="52"/>
      <c r="J48" s="53"/>
      <c r="K48" s="52"/>
      <c r="L48" s="53"/>
      <c r="M48" s="54" t="s">
        <v>3657</v>
      </c>
      <c r="N48" s="54" t="s">
        <v>3658</v>
      </c>
      <c r="O48" s="55">
        <v>4</v>
      </c>
      <c r="P48" s="54" t="s">
        <v>2336</v>
      </c>
      <c r="Q48" s="54">
        <v>100</v>
      </c>
      <c r="R48" s="54" t="s">
        <v>3659</v>
      </c>
      <c r="S48" s="55" t="s">
        <v>3082</v>
      </c>
      <c r="T48" s="56">
        <v>1</v>
      </c>
      <c r="U48" s="56">
        <v>100</v>
      </c>
      <c r="V48" s="56">
        <v>1</v>
      </c>
      <c r="W48" s="56">
        <v>100</v>
      </c>
      <c r="X48" s="56">
        <v>1</v>
      </c>
      <c r="Y48" s="56">
        <v>100</v>
      </c>
      <c r="Z48" s="56">
        <v>1</v>
      </c>
      <c r="AA48" s="56">
        <v>100</v>
      </c>
      <c r="AB48" s="57" t="s">
        <v>2343</v>
      </c>
      <c r="AC48" s="57" t="s">
        <v>2343</v>
      </c>
      <c r="AD48" s="57" t="s">
        <v>2343</v>
      </c>
      <c r="AE48" s="57" t="s">
        <v>2343</v>
      </c>
      <c r="AF48" s="57" t="s">
        <v>2343</v>
      </c>
      <c r="AG48" s="57" t="s">
        <v>2343</v>
      </c>
      <c r="AH48" s="57" t="s">
        <v>2343</v>
      </c>
      <c r="AI48" s="57" t="s">
        <v>2343</v>
      </c>
      <c r="AJ48" s="57" t="s">
        <v>2343</v>
      </c>
      <c r="AK48" s="57" t="s">
        <v>2343</v>
      </c>
      <c r="AL48" s="57" t="s">
        <v>2343</v>
      </c>
      <c r="AM48" s="57" t="s">
        <v>2343</v>
      </c>
      <c r="AN48" s="57" t="s">
        <v>2343</v>
      </c>
      <c r="AO48" s="57" t="s">
        <v>2343</v>
      </c>
      <c r="AP48" s="57" t="s">
        <v>2343</v>
      </c>
      <c r="AQ48" s="57" t="s">
        <v>2343</v>
      </c>
      <c r="AR48" s="57" t="s">
        <v>2343</v>
      </c>
      <c r="AS48" s="58" t="s">
        <v>2346</v>
      </c>
      <c r="AT48" s="59" t="s">
        <v>2343</v>
      </c>
      <c r="AU48" s="59" t="s">
        <v>2343</v>
      </c>
      <c r="AV48" s="59" t="s">
        <v>2343</v>
      </c>
      <c r="AW48" s="59" t="s">
        <v>2343</v>
      </c>
      <c r="AX48" s="59" t="s">
        <v>2343</v>
      </c>
      <c r="AY48" s="59" t="s">
        <v>2343</v>
      </c>
      <c r="AZ48" s="59" t="s">
        <v>2343</v>
      </c>
      <c r="BA48" s="59" t="s">
        <v>2343</v>
      </c>
      <c r="BB48" s="60" t="s">
        <v>2436</v>
      </c>
      <c r="BC48" s="60" t="str">
        <f>IFERROR(VLOOKUP(BB48,FUT!$B$7:$C$24,2,FALSE),"")</f>
        <v>salud</v>
      </c>
      <c r="BD48" s="60"/>
      <c r="BE48" s="48" t="str">
        <f>IFERROR(VLOOKUP(BD48,FUT!$D$3:$E$285,2,FALSE),"")</f>
        <v/>
      </c>
      <c r="BF48" s="45">
        <f t="shared" si="1"/>
        <v>336845432</v>
      </c>
      <c r="BG48" s="45">
        <f t="shared" si="2"/>
        <v>0</v>
      </c>
      <c r="BH48" s="45">
        <f t="shared" si="2"/>
        <v>336845432</v>
      </c>
      <c r="BI48" s="45">
        <f t="shared" si="2"/>
        <v>0</v>
      </c>
      <c r="BJ48" s="45">
        <f t="shared" si="2"/>
        <v>0</v>
      </c>
      <c r="BK48" s="45">
        <f t="shared" si="2"/>
        <v>0</v>
      </c>
      <c r="BL48" s="45">
        <f t="shared" si="2"/>
        <v>0</v>
      </c>
      <c r="BM48" s="45">
        <f t="shared" si="2"/>
        <v>0</v>
      </c>
      <c r="BN48" s="46">
        <f t="shared" si="3"/>
        <v>77000000</v>
      </c>
      <c r="BO48" s="62">
        <v>0</v>
      </c>
      <c r="BP48" s="62">
        <v>77000000</v>
      </c>
      <c r="BQ48" s="62">
        <v>0</v>
      </c>
      <c r="BR48" s="62">
        <v>0</v>
      </c>
      <c r="BS48" s="62">
        <v>0</v>
      </c>
      <c r="BT48" s="62">
        <v>0</v>
      </c>
      <c r="BU48" s="62">
        <v>0</v>
      </c>
      <c r="BV48" s="47">
        <f t="shared" si="4"/>
        <v>81620000</v>
      </c>
      <c r="BW48" s="63">
        <v>0</v>
      </c>
      <c r="BX48" s="63">
        <v>81620000</v>
      </c>
      <c r="BY48" s="63">
        <v>0</v>
      </c>
      <c r="BZ48" s="63">
        <v>0</v>
      </c>
      <c r="CA48" s="63">
        <v>0</v>
      </c>
      <c r="CB48" s="63">
        <v>0</v>
      </c>
      <c r="CC48" s="63">
        <v>0</v>
      </c>
      <c r="CD48" s="46">
        <f t="shared" si="5"/>
        <v>86517200</v>
      </c>
      <c r="CE48" s="62">
        <v>0</v>
      </c>
      <c r="CF48" s="62">
        <v>86517200</v>
      </c>
      <c r="CG48" s="62">
        <v>0</v>
      </c>
      <c r="CH48" s="62">
        <v>0</v>
      </c>
      <c r="CI48" s="62">
        <v>0</v>
      </c>
      <c r="CJ48" s="62">
        <v>0</v>
      </c>
      <c r="CK48" s="62">
        <v>0</v>
      </c>
      <c r="CL48" s="47">
        <f t="shared" si="6"/>
        <v>91708232</v>
      </c>
      <c r="CM48" s="63">
        <v>0</v>
      </c>
      <c r="CN48" s="63">
        <v>91708232</v>
      </c>
      <c r="CO48" s="63">
        <v>0</v>
      </c>
      <c r="CP48" s="63">
        <v>0</v>
      </c>
      <c r="CQ48" s="63">
        <v>0</v>
      </c>
      <c r="CR48" s="63">
        <v>0</v>
      </c>
      <c r="CS48" s="63">
        <v>0</v>
      </c>
      <c r="CT48" s="78" t="s">
        <v>3661</v>
      </c>
    </row>
    <row r="49" spans="2:98" ht="63.75" x14ac:dyDescent="0.2">
      <c r="B49" s="70" t="s">
        <v>3486</v>
      </c>
      <c r="C49" s="49" t="s">
        <v>2331</v>
      </c>
      <c r="D49" s="50" t="s">
        <v>2950</v>
      </c>
      <c r="E49" s="51"/>
      <c r="F49" s="52"/>
      <c r="G49" s="52"/>
      <c r="H49" s="53"/>
      <c r="I49" s="52"/>
      <c r="J49" s="53"/>
      <c r="K49" s="52"/>
      <c r="L49" s="53"/>
      <c r="M49" s="54" t="s">
        <v>3653</v>
      </c>
      <c r="N49" s="54" t="s">
        <v>3650</v>
      </c>
      <c r="O49" s="55">
        <v>4</v>
      </c>
      <c r="P49" s="54" t="s">
        <v>2336</v>
      </c>
      <c r="Q49" s="54">
        <v>100</v>
      </c>
      <c r="R49" s="54" t="s">
        <v>3654</v>
      </c>
      <c r="S49" s="55" t="s">
        <v>3082</v>
      </c>
      <c r="T49" s="56"/>
      <c r="U49" s="56"/>
      <c r="V49" s="56"/>
      <c r="W49" s="56"/>
      <c r="X49" s="56"/>
      <c r="Y49" s="56"/>
      <c r="Z49" s="56"/>
      <c r="AA49" s="56"/>
      <c r="AB49" s="57" t="s">
        <v>2343</v>
      </c>
      <c r="AC49" s="57" t="s">
        <v>2343</v>
      </c>
      <c r="AD49" s="57" t="s">
        <v>2343</v>
      </c>
      <c r="AE49" s="57" t="s">
        <v>2343</v>
      </c>
      <c r="AF49" s="57" t="s">
        <v>2343</v>
      </c>
      <c r="AG49" s="57" t="s">
        <v>2343</v>
      </c>
      <c r="AH49" s="57" t="s">
        <v>2343</v>
      </c>
      <c r="AI49" s="57" t="s">
        <v>2343</v>
      </c>
      <c r="AJ49" s="57" t="s">
        <v>2343</v>
      </c>
      <c r="AK49" s="57" t="s">
        <v>2343</v>
      </c>
      <c r="AL49" s="57" t="s">
        <v>2343</v>
      </c>
      <c r="AM49" s="57" t="s">
        <v>2343</v>
      </c>
      <c r="AN49" s="57" t="s">
        <v>2343</v>
      </c>
      <c r="AO49" s="57" t="s">
        <v>2343</v>
      </c>
      <c r="AP49" s="57" t="s">
        <v>2343</v>
      </c>
      <c r="AQ49" s="57" t="s">
        <v>2343</v>
      </c>
      <c r="AR49" s="57" t="s">
        <v>2343</v>
      </c>
      <c r="AS49" s="58" t="s">
        <v>2346</v>
      </c>
      <c r="AT49" s="59" t="s">
        <v>2343</v>
      </c>
      <c r="AU49" s="59" t="s">
        <v>2343</v>
      </c>
      <c r="AV49" s="59" t="s">
        <v>2343</v>
      </c>
      <c r="AW49" s="59" t="s">
        <v>2343</v>
      </c>
      <c r="AX49" s="59" t="s">
        <v>2343</v>
      </c>
      <c r="AY49" s="59" t="s">
        <v>2343</v>
      </c>
      <c r="AZ49" s="59" t="s">
        <v>2343</v>
      </c>
      <c r="BA49" s="59" t="s">
        <v>2343</v>
      </c>
      <c r="BB49" s="60" t="s">
        <v>2436</v>
      </c>
      <c r="BC49" s="60" t="str">
        <f>IFERROR(VLOOKUP(BB49,FUT!$B$7:$C$24,2,FALSE),"")</f>
        <v>salud</v>
      </c>
      <c r="BD49" s="60"/>
      <c r="BE49" s="48" t="str">
        <f>IFERROR(VLOOKUP(BD49,FUT!$D$3:$E$285,2,FALSE),"")</f>
        <v/>
      </c>
      <c r="BF49" s="45">
        <f t="shared" si="1"/>
        <v>20000000</v>
      </c>
      <c r="BG49" s="45">
        <f t="shared" si="2"/>
        <v>0</v>
      </c>
      <c r="BH49" s="45">
        <f t="shared" si="2"/>
        <v>20000000</v>
      </c>
      <c r="BI49" s="45">
        <f t="shared" si="2"/>
        <v>0</v>
      </c>
      <c r="BJ49" s="45">
        <f t="shared" si="2"/>
        <v>0</v>
      </c>
      <c r="BK49" s="45">
        <f t="shared" si="2"/>
        <v>0</v>
      </c>
      <c r="BL49" s="45">
        <f t="shared" si="2"/>
        <v>0</v>
      </c>
      <c r="BM49" s="45">
        <f t="shared" si="2"/>
        <v>0</v>
      </c>
      <c r="BN49" s="46">
        <f t="shared" si="3"/>
        <v>5000000</v>
      </c>
      <c r="BO49" s="62">
        <v>0</v>
      </c>
      <c r="BP49" s="62">
        <v>5000000</v>
      </c>
      <c r="BQ49" s="62">
        <v>0</v>
      </c>
      <c r="BR49" s="62">
        <v>0</v>
      </c>
      <c r="BS49" s="62">
        <v>0</v>
      </c>
      <c r="BT49" s="62">
        <v>0</v>
      </c>
      <c r="BU49" s="62">
        <v>0</v>
      </c>
      <c r="BV49" s="47">
        <f t="shared" si="4"/>
        <v>0</v>
      </c>
      <c r="BW49" s="63">
        <v>0</v>
      </c>
      <c r="BX49" s="63" t="s">
        <v>3076</v>
      </c>
      <c r="BY49" s="63">
        <v>0</v>
      </c>
      <c r="BZ49" s="63">
        <v>0</v>
      </c>
      <c r="CA49" s="63">
        <v>0</v>
      </c>
      <c r="CB49" s="63">
        <v>0</v>
      </c>
      <c r="CC49" s="63">
        <v>0</v>
      </c>
      <c r="CD49" s="46">
        <f t="shared" si="5"/>
        <v>5000000</v>
      </c>
      <c r="CE49" s="62">
        <v>0</v>
      </c>
      <c r="CF49" s="62">
        <v>5000000</v>
      </c>
      <c r="CG49" s="62">
        <v>0</v>
      </c>
      <c r="CH49" s="62">
        <v>0</v>
      </c>
      <c r="CI49" s="62">
        <v>0</v>
      </c>
      <c r="CJ49" s="62">
        <v>0</v>
      </c>
      <c r="CK49" s="62">
        <v>0</v>
      </c>
      <c r="CL49" s="47">
        <f t="shared" si="6"/>
        <v>10000000</v>
      </c>
      <c r="CM49" s="63">
        <v>0</v>
      </c>
      <c r="CN49" s="63">
        <v>10000000</v>
      </c>
      <c r="CO49" s="63">
        <v>0</v>
      </c>
      <c r="CP49" s="63">
        <v>0</v>
      </c>
      <c r="CQ49" s="63">
        <v>0</v>
      </c>
      <c r="CR49" s="63">
        <v>0</v>
      </c>
      <c r="CS49" s="63">
        <v>0</v>
      </c>
      <c r="CT49" s="78" t="s">
        <v>3661</v>
      </c>
    </row>
    <row r="50" spans="2:98" ht="25.5" x14ac:dyDescent="0.2">
      <c r="B50" s="70" t="s">
        <v>3487</v>
      </c>
      <c r="C50" s="49" t="s">
        <v>2333</v>
      </c>
      <c r="D50" s="50" t="s">
        <v>2951</v>
      </c>
      <c r="E50" s="51"/>
      <c r="F50" s="52"/>
      <c r="G50" s="52"/>
      <c r="H50" s="53"/>
      <c r="I50" s="52"/>
      <c r="J50" s="53"/>
      <c r="K50" s="52"/>
      <c r="L50" s="53"/>
      <c r="M50" s="54"/>
      <c r="N50" s="54"/>
      <c r="O50" s="55"/>
      <c r="P50" s="54"/>
      <c r="Q50" s="54"/>
      <c r="R50" s="54"/>
      <c r="S50" s="55"/>
      <c r="T50" s="56"/>
      <c r="U50" s="56"/>
      <c r="V50" s="56"/>
      <c r="W50" s="56"/>
      <c r="X50" s="56"/>
      <c r="Y50" s="56"/>
      <c r="Z50" s="56"/>
      <c r="AA50" s="56"/>
      <c r="AB50" s="57" t="s">
        <v>2343</v>
      </c>
      <c r="AC50" s="57" t="s">
        <v>2343</v>
      </c>
      <c r="AD50" s="57" t="s">
        <v>2343</v>
      </c>
      <c r="AE50" s="57" t="s">
        <v>2343</v>
      </c>
      <c r="AF50" s="57" t="s">
        <v>2343</v>
      </c>
      <c r="AG50" s="57" t="s">
        <v>2343</v>
      </c>
      <c r="AH50" s="57" t="s">
        <v>2343</v>
      </c>
      <c r="AI50" s="57" t="s">
        <v>2343</v>
      </c>
      <c r="AJ50" s="57" t="s">
        <v>2343</v>
      </c>
      <c r="AK50" s="57" t="s">
        <v>2343</v>
      </c>
      <c r="AL50" s="57" t="s">
        <v>2343</v>
      </c>
      <c r="AM50" s="57" t="s">
        <v>2343</v>
      </c>
      <c r="AN50" s="57" t="s">
        <v>2343</v>
      </c>
      <c r="AO50" s="57" t="s">
        <v>2343</v>
      </c>
      <c r="AP50" s="57" t="s">
        <v>2343</v>
      </c>
      <c r="AQ50" s="57" t="s">
        <v>2343</v>
      </c>
      <c r="AR50" s="57" t="s">
        <v>2343</v>
      </c>
      <c r="AS50" s="58"/>
      <c r="AT50" s="59" t="s">
        <v>2343</v>
      </c>
      <c r="AU50" s="59" t="s">
        <v>2343</v>
      </c>
      <c r="AV50" s="59" t="s">
        <v>2343</v>
      </c>
      <c r="AW50" s="59" t="s">
        <v>2343</v>
      </c>
      <c r="AX50" s="59" t="s">
        <v>2343</v>
      </c>
      <c r="AY50" s="59" t="s">
        <v>2343</v>
      </c>
      <c r="AZ50" s="59" t="s">
        <v>2343</v>
      </c>
      <c r="BA50" s="59" t="s">
        <v>2343</v>
      </c>
      <c r="BB50" s="60" t="s">
        <v>2915</v>
      </c>
      <c r="BC50" s="60" t="str">
        <f>IFERROR(VLOOKUP(BB50,FUT!$B$7:$C$24,2,FALSE),"")</f>
        <v>Agua</v>
      </c>
      <c r="BD50" s="60"/>
      <c r="BE50" s="48" t="str">
        <f>IFERROR(VLOOKUP(BD50,FUT!$D$3:$E$285,2,FALSE),"")</f>
        <v/>
      </c>
      <c r="BF50" s="45">
        <f t="shared" si="1"/>
        <v>3014700856.5500002</v>
      </c>
      <c r="BG50" s="45">
        <f t="shared" si="2"/>
        <v>0</v>
      </c>
      <c r="BH50" s="45">
        <f t="shared" si="2"/>
        <v>2913135524.5500002</v>
      </c>
      <c r="BI50" s="45">
        <f t="shared" si="2"/>
        <v>0</v>
      </c>
      <c r="BJ50" s="45">
        <f t="shared" si="2"/>
        <v>0</v>
      </c>
      <c r="BK50" s="45">
        <f t="shared" si="2"/>
        <v>0</v>
      </c>
      <c r="BL50" s="45">
        <f t="shared" si="2"/>
        <v>0</v>
      </c>
      <c r="BM50" s="45">
        <f t="shared" si="2"/>
        <v>101565332</v>
      </c>
      <c r="BN50" s="46">
        <f t="shared" si="3"/>
        <v>746338616</v>
      </c>
      <c r="BO50" s="62">
        <v>0</v>
      </c>
      <c r="BP50" s="62">
        <v>644773284</v>
      </c>
      <c r="BQ50" s="62">
        <v>0</v>
      </c>
      <c r="BR50" s="62">
        <v>0</v>
      </c>
      <c r="BS50" s="62">
        <v>0</v>
      </c>
      <c r="BT50" s="62">
        <v>0</v>
      </c>
      <c r="BU50" s="62">
        <v>101565332</v>
      </c>
      <c r="BV50" s="47">
        <f t="shared" si="4"/>
        <v>683459681.03999996</v>
      </c>
      <c r="BW50" s="63">
        <v>0</v>
      </c>
      <c r="BX50" s="63">
        <v>683459681.03999996</v>
      </c>
      <c r="BY50" s="63">
        <v>0</v>
      </c>
      <c r="BZ50" s="63">
        <v>0</v>
      </c>
      <c r="CA50" s="63">
        <v>0</v>
      </c>
      <c r="CB50" s="63">
        <v>0</v>
      </c>
      <c r="CC50" s="63">
        <v>0</v>
      </c>
      <c r="CD50" s="46">
        <f t="shared" si="5"/>
        <v>724467261.89999998</v>
      </c>
      <c r="CE50" s="62">
        <v>0</v>
      </c>
      <c r="CF50" s="62">
        <v>724467261.89999998</v>
      </c>
      <c r="CG50" s="62">
        <v>0</v>
      </c>
      <c r="CH50" s="62">
        <v>0</v>
      </c>
      <c r="CI50" s="62">
        <v>0</v>
      </c>
      <c r="CJ50" s="62">
        <v>0</v>
      </c>
      <c r="CK50" s="62">
        <v>0</v>
      </c>
      <c r="CL50" s="47">
        <f t="shared" si="6"/>
        <v>860435297.61000001</v>
      </c>
      <c r="CM50" s="63">
        <v>0</v>
      </c>
      <c r="CN50" s="63">
        <v>860435297.61000001</v>
      </c>
      <c r="CO50" s="63">
        <v>0</v>
      </c>
      <c r="CP50" s="63">
        <v>0</v>
      </c>
      <c r="CQ50" s="63">
        <v>0</v>
      </c>
      <c r="CR50" s="63">
        <v>0</v>
      </c>
      <c r="CS50" s="63">
        <v>0</v>
      </c>
      <c r="CT50" s="78" t="s">
        <v>3661</v>
      </c>
    </row>
    <row r="51" spans="2:98" ht="89.25" x14ac:dyDescent="0.2">
      <c r="B51" s="70" t="s">
        <v>3488</v>
      </c>
      <c r="C51" s="49" t="s">
        <v>2330</v>
      </c>
      <c r="D51" s="50" t="s">
        <v>2952</v>
      </c>
      <c r="E51" s="51"/>
      <c r="F51" s="52" t="s">
        <v>3136</v>
      </c>
      <c r="G51" s="52" t="s">
        <v>3137</v>
      </c>
      <c r="H51" s="53"/>
      <c r="I51" s="52"/>
      <c r="J51" s="53"/>
      <c r="K51" s="52" t="s">
        <v>3138</v>
      </c>
      <c r="L51" s="53" t="s">
        <v>3139</v>
      </c>
      <c r="M51" s="54"/>
      <c r="N51" s="54"/>
      <c r="O51" s="55"/>
      <c r="P51" s="54"/>
      <c r="Q51" s="54"/>
      <c r="R51" s="54"/>
      <c r="S51" s="55"/>
      <c r="T51" s="56"/>
      <c r="U51" s="56"/>
      <c r="V51" s="56"/>
      <c r="W51" s="56"/>
      <c r="X51" s="56"/>
      <c r="Y51" s="56"/>
      <c r="Z51" s="56"/>
      <c r="AA51" s="56"/>
      <c r="AB51" s="57" t="s">
        <v>2343</v>
      </c>
      <c r="AC51" s="57" t="s">
        <v>2343</v>
      </c>
      <c r="AD51" s="57" t="s">
        <v>2343</v>
      </c>
      <c r="AE51" s="57" t="s">
        <v>2343</v>
      </c>
      <c r="AF51" s="57" t="s">
        <v>2343</v>
      </c>
      <c r="AG51" s="57" t="s">
        <v>2343</v>
      </c>
      <c r="AH51" s="57" t="s">
        <v>2343</v>
      </c>
      <c r="AI51" s="57" t="s">
        <v>2343</v>
      </c>
      <c r="AJ51" s="57" t="s">
        <v>2343</v>
      </c>
      <c r="AK51" s="57" t="s">
        <v>2343</v>
      </c>
      <c r="AL51" s="57" t="s">
        <v>2343</v>
      </c>
      <c r="AM51" s="57" t="s">
        <v>2343</v>
      </c>
      <c r="AN51" s="57" t="s">
        <v>2343</v>
      </c>
      <c r="AO51" s="57" t="s">
        <v>2343</v>
      </c>
      <c r="AP51" s="57" t="s">
        <v>2343</v>
      </c>
      <c r="AQ51" s="57" t="s">
        <v>2343</v>
      </c>
      <c r="AR51" s="57" t="s">
        <v>2343</v>
      </c>
      <c r="AS51" s="58"/>
      <c r="AT51" s="59" t="s">
        <v>2343</v>
      </c>
      <c r="AU51" s="59" t="s">
        <v>2343</v>
      </c>
      <c r="AV51" s="59" t="s">
        <v>2343</v>
      </c>
      <c r="AW51" s="59" t="s">
        <v>2343</v>
      </c>
      <c r="AX51" s="59" t="s">
        <v>2343</v>
      </c>
      <c r="AY51" s="59" t="s">
        <v>2343</v>
      </c>
      <c r="AZ51" s="59" t="s">
        <v>2343</v>
      </c>
      <c r="BA51" s="59" t="s">
        <v>2343</v>
      </c>
      <c r="BB51" s="60" t="s">
        <v>2915</v>
      </c>
      <c r="BC51" s="60" t="str">
        <f>IFERROR(VLOOKUP(BB51,FUT!$B$7:$C$24,2,FALSE),"")</f>
        <v>Agua</v>
      </c>
      <c r="BD51" s="60"/>
      <c r="BE51" s="48" t="str">
        <f>IFERROR(VLOOKUP(BD51,FUT!$D$3:$E$285,2,FALSE),"")</f>
        <v/>
      </c>
      <c r="BF51" s="45">
        <f t="shared" si="1"/>
        <v>3014700856.5524001</v>
      </c>
      <c r="BG51" s="45">
        <f t="shared" si="2"/>
        <v>0</v>
      </c>
      <c r="BH51" s="45">
        <f t="shared" si="2"/>
        <v>2913135524.5524001</v>
      </c>
      <c r="BI51" s="45">
        <f t="shared" si="2"/>
        <v>0</v>
      </c>
      <c r="BJ51" s="45">
        <f t="shared" si="2"/>
        <v>0</v>
      </c>
      <c r="BK51" s="45">
        <f t="shared" si="2"/>
        <v>0</v>
      </c>
      <c r="BL51" s="45">
        <f t="shared" si="2"/>
        <v>0</v>
      </c>
      <c r="BM51" s="45">
        <f t="shared" si="2"/>
        <v>101565332</v>
      </c>
      <c r="BN51" s="46">
        <f t="shared" si="3"/>
        <v>746338616</v>
      </c>
      <c r="BO51" s="62">
        <v>0</v>
      </c>
      <c r="BP51" s="62">
        <v>644773284</v>
      </c>
      <c r="BQ51" s="62">
        <v>0</v>
      </c>
      <c r="BR51" s="62">
        <v>0</v>
      </c>
      <c r="BS51" s="62">
        <v>0</v>
      </c>
      <c r="BT51" s="62">
        <v>0</v>
      </c>
      <c r="BU51" s="62">
        <v>101565332</v>
      </c>
      <c r="BV51" s="47">
        <f t="shared" si="4"/>
        <v>683459681.03999996</v>
      </c>
      <c r="BW51" s="63">
        <v>0</v>
      </c>
      <c r="BX51" s="63">
        <v>683459681.03999996</v>
      </c>
      <c r="BY51" s="63">
        <v>0</v>
      </c>
      <c r="BZ51" s="63">
        <v>0</v>
      </c>
      <c r="CA51" s="63">
        <v>0</v>
      </c>
      <c r="CB51" s="63">
        <v>0</v>
      </c>
      <c r="CC51" s="63">
        <v>0</v>
      </c>
      <c r="CD51" s="46">
        <f t="shared" si="5"/>
        <v>724467261.90240002</v>
      </c>
      <c r="CE51" s="62">
        <v>0</v>
      </c>
      <c r="CF51" s="62">
        <v>724467261.90240002</v>
      </c>
      <c r="CG51" s="62">
        <v>0</v>
      </c>
      <c r="CH51" s="62">
        <v>0</v>
      </c>
      <c r="CI51" s="62">
        <v>0</v>
      </c>
      <c r="CJ51" s="62">
        <v>0</v>
      </c>
      <c r="CK51" s="62">
        <v>0</v>
      </c>
      <c r="CL51" s="47">
        <f t="shared" si="6"/>
        <v>860435297.61000001</v>
      </c>
      <c r="CM51" s="63">
        <v>0</v>
      </c>
      <c r="CN51" s="63">
        <v>860435297.61000001</v>
      </c>
      <c r="CO51" s="63">
        <v>0</v>
      </c>
      <c r="CP51" s="63">
        <v>0</v>
      </c>
      <c r="CQ51" s="63">
        <v>0</v>
      </c>
      <c r="CR51" s="63">
        <v>0</v>
      </c>
      <c r="CS51" s="63">
        <v>0</v>
      </c>
      <c r="CT51" s="78" t="s">
        <v>3661</v>
      </c>
    </row>
    <row r="52" spans="2:98" ht="63.75" x14ac:dyDescent="0.2">
      <c r="B52" s="70" t="s">
        <v>3489</v>
      </c>
      <c r="C52" s="49" t="s">
        <v>2331</v>
      </c>
      <c r="D52" s="50" t="s">
        <v>3564</v>
      </c>
      <c r="E52" s="51"/>
      <c r="F52" s="52"/>
      <c r="G52" s="52"/>
      <c r="H52" s="53"/>
      <c r="I52" s="52"/>
      <c r="J52" s="53"/>
      <c r="K52" s="52"/>
      <c r="L52" s="53"/>
      <c r="M52" s="54" t="s">
        <v>3140</v>
      </c>
      <c r="N52" s="54" t="s">
        <v>3144</v>
      </c>
      <c r="O52" s="55">
        <v>1</v>
      </c>
      <c r="P52" s="54" t="s">
        <v>2336</v>
      </c>
      <c r="Q52" s="54">
        <v>10</v>
      </c>
      <c r="R52" s="54" t="s">
        <v>3145</v>
      </c>
      <c r="S52" s="55"/>
      <c r="T52" s="56"/>
      <c r="U52" s="56"/>
      <c r="V52" s="56">
        <v>1</v>
      </c>
      <c r="W52" s="56">
        <v>20</v>
      </c>
      <c r="X52" s="56"/>
      <c r="Y52" s="56"/>
      <c r="Z52" s="56"/>
      <c r="AA52" s="56"/>
      <c r="AB52" s="57" t="s">
        <v>2343</v>
      </c>
      <c r="AC52" s="57" t="s">
        <v>2343</v>
      </c>
      <c r="AD52" s="57" t="s">
        <v>2343</v>
      </c>
      <c r="AE52" s="57" t="s">
        <v>2343</v>
      </c>
      <c r="AF52" s="57" t="s">
        <v>2343</v>
      </c>
      <c r="AG52" s="57" t="s">
        <v>2343</v>
      </c>
      <c r="AH52" s="57" t="s">
        <v>2343</v>
      </c>
      <c r="AI52" s="57" t="s">
        <v>2343</v>
      </c>
      <c r="AJ52" s="57" t="s">
        <v>2343</v>
      </c>
      <c r="AK52" s="57" t="s">
        <v>2343</v>
      </c>
      <c r="AL52" s="57" t="s">
        <v>2343</v>
      </c>
      <c r="AM52" s="57" t="s">
        <v>2343</v>
      </c>
      <c r="AN52" s="57" t="s">
        <v>2343</v>
      </c>
      <c r="AO52" s="57" t="s">
        <v>2343</v>
      </c>
      <c r="AP52" s="57" t="s">
        <v>2343</v>
      </c>
      <c r="AQ52" s="57" t="s">
        <v>2343</v>
      </c>
      <c r="AR52" s="57" t="s">
        <v>2343</v>
      </c>
      <c r="AS52" s="58" t="s">
        <v>2347</v>
      </c>
      <c r="AT52" s="59" t="s">
        <v>2343</v>
      </c>
      <c r="AU52" s="59" t="s">
        <v>2343</v>
      </c>
      <c r="AV52" s="59" t="s">
        <v>2343</v>
      </c>
      <c r="AW52" s="59" t="s">
        <v>2343</v>
      </c>
      <c r="AX52" s="59" t="s">
        <v>2343</v>
      </c>
      <c r="AY52" s="59" t="s">
        <v>2343</v>
      </c>
      <c r="AZ52" s="59" t="s">
        <v>2343</v>
      </c>
      <c r="BA52" s="59" t="s">
        <v>2343</v>
      </c>
      <c r="BB52" s="60" t="s">
        <v>2915</v>
      </c>
      <c r="BC52" s="60" t="str">
        <f>IFERROR(VLOOKUP(BB52,FUT!$B$7:$C$24,2,FALSE),"")</f>
        <v>Agua</v>
      </c>
      <c r="BD52" s="60" t="s">
        <v>2584</v>
      </c>
      <c r="BE52" s="48" t="str">
        <f>IFERROR(VLOOKUP(BD52,FUT!$D$3:$E$285,2,FALSE),"")</f>
        <v>A.3.12.3</v>
      </c>
      <c r="BF52" s="45">
        <f t="shared" si="1"/>
        <v>134863864</v>
      </c>
      <c r="BG52" s="45">
        <f t="shared" si="2"/>
        <v>0</v>
      </c>
      <c r="BH52" s="45">
        <f t="shared" si="2"/>
        <v>134863864</v>
      </c>
      <c r="BI52" s="45">
        <f t="shared" si="2"/>
        <v>0</v>
      </c>
      <c r="BJ52" s="45">
        <f t="shared" si="2"/>
        <v>0</v>
      </c>
      <c r="BK52" s="45">
        <f t="shared" si="2"/>
        <v>0</v>
      </c>
      <c r="BL52" s="45">
        <f t="shared" si="2"/>
        <v>0</v>
      </c>
      <c r="BM52" s="45">
        <f t="shared" si="2"/>
        <v>0</v>
      </c>
      <c r="BN52" s="46">
        <f t="shared" si="3"/>
        <v>29000000</v>
      </c>
      <c r="BO52" s="62">
        <v>0</v>
      </c>
      <c r="BP52" s="62">
        <v>29000000</v>
      </c>
      <c r="BQ52" s="62">
        <v>0</v>
      </c>
      <c r="BR52" s="62">
        <v>0</v>
      </c>
      <c r="BS52" s="62">
        <v>0</v>
      </c>
      <c r="BT52" s="62">
        <v>0</v>
      </c>
      <c r="BU52" s="62">
        <v>0</v>
      </c>
      <c r="BV52" s="47">
        <f t="shared" si="4"/>
        <v>30740000</v>
      </c>
      <c r="BW52" s="63">
        <v>0</v>
      </c>
      <c r="BX52" s="63">
        <v>30740000</v>
      </c>
      <c r="BY52" s="63">
        <v>0</v>
      </c>
      <c r="BZ52" s="63">
        <v>0</v>
      </c>
      <c r="CA52" s="63">
        <v>0</v>
      </c>
      <c r="CB52" s="63">
        <v>0</v>
      </c>
      <c r="CC52" s="63">
        <v>0</v>
      </c>
      <c r="CD52" s="46">
        <f t="shared" si="5"/>
        <v>32584400</v>
      </c>
      <c r="CE52" s="62">
        <v>0</v>
      </c>
      <c r="CF52" s="62">
        <v>32584400</v>
      </c>
      <c r="CG52" s="62">
        <v>0</v>
      </c>
      <c r="CH52" s="62">
        <v>0</v>
      </c>
      <c r="CI52" s="62">
        <v>0</v>
      </c>
      <c r="CJ52" s="62">
        <v>0</v>
      </c>
      <c r="CK52" s="62">
        <v>0</v>
      </c>
      <c r="CL52" s="47">
        <f t="shared" si="6"/>
        <v>42539464</v>
      </c>
      <c r="CM52" s="63">
        <v>0</v>
      </c>
      <c r="CN52" s="63">
        <v>42539464</v>
      </c>
      <c r="CO52" s="63">
        <v>0</v>
      </c>
      <c r="CP52" s="63">
        <v>0</v>
      </c>
      <c r="CQ52" s="63">
        <v>0</v>
      </c>
      <c r="CR52" s="63">
        <v>0</v>
      </c>
      <c r="CS52" s="63">
        <v>0</v>
      </c>
      <c r="CT52" s="78" t="s">
        <v>3664</v>
      </c>
    </row>
    <row r="53" spans="2:98" ht="51" x14ac:dyDescent="0.2">
      <c r="B53" s="70" t="s">
        <v>3489</v>
      </c>
      <c r="C53" s="49" t="s">
        <v>2331</v>
      </c>
      <c r="D53" s="50" t="s">
        <v>3564</v>
      </c>
      <c r="E53" s="51"/>
      <c r="F53" s="52"/>
      <c r="G53" s="52"/>
      <c r="H53" s="53"/>
      <c r="I53" s="52"/>
      <c r="J53" s="53"/>
      <c r="K53" s="52"/>
      <c r="L53" s="53"/>
      <c r="M53" s="54" t="s">
        <v>3143</v>
      </c>
      <c r="N53" s="54" t="s">
        <v>3141</v>
      </c>
      <c r="O53" s="55">
        <v>1</v>
      </c>
      <c r="P53" s="54" t="s">
        <v>2338</v>
      </c>
      <c r="Q53" s="54">
        <v>10</v>
      </c>
      <c r="R53" s="54" t="s">
        <v>3142</v>
      </c>
      <c r="S53" s="55"/>
      <c r="T53" s="56">
        <v>1</v>
      </c>
      <c r="U53" s="56">
        <v>20</v>
      </c>
      <c r="V53" s="56">
        <v>1</v>
      </c>
      <c r="W53" s="56">
        <v>10</v>
      </c>
      <c r="X53" s="56">
        <v>1</v>
      </c>
      <c r="Y53" s="56">
        <v>20</v>
      </c>
      <c r="Z53" s="56">
        <v>1</v>
      </c>
      <c r="AA53" s="56">
        <v>10</v>
      </c>
      <c r="AB53" s="57" t="s">
        <v>2343</v>
      </c>
      <c r="AC53" s="57" t="s">
        <v>2343</v>
      </c>
      <c r="AD53" s="57" t="s">
        <v>2343</v>
      </c>
      <c r="AE53" s="57" t="s">
        <v>2343</v>
      </c>
      <c r="AF53" s="57" t="s">
        <v>2343</v>
      </c>
      <c r="AG53" s="57" t="s">
        <v>2343</v>
      </c>
      <c r="AH53" s="57" t="s">
        <v>2343</v>
      </c>
      <c r="AI53" s="57" t="s">
        <v>2343</v>
      </c>
      <c r="AJ53" s="57" t="s">
        <v>2343</v>
      </c>
      <c r="AK53" s="57" t="s">
        <v>2343</v>
      </c>
      <c r="AL53" s="57" t="s">
        <v>2343</v>
      </c>
      <c r="AM53" s="57" t="s">
        <v>2343</v>
      </c>
      <c r="AN53" s="57" t="s">
        <v>2343</v>
      </c>
      <c r="AO53" s="57" t="s">
        <v>2343</v>
      </c>
      <c r="AP53" s="57" t="s">
        <v>2343</v>
      </c>
      <c r="AQ53" s="57" t="s">
        <v>2343</v>
      </c>
      <c r="AR53" s="57" t="s">
        <v>2343</v>
      </c>
      <c r="AS53" s="58" t="s">
        <v>2346</v>
      </c>
      <c r="AT53" s="59" t="s">
        <v>2343</v>
      </c>
      <c r="AU53" s="59" t="s">
        <v>2343</v>
      </c>
      <c r="AV53" s="59" t="s">
        <v>2343</v>
      </c>
      <c r="AW53" s="59" t="s">
        <v>2343</v>
      </c>
      <c r="AX53" s="59" t="s">
        <v>2343</v>
      </c>
      <c r="AY53" s="59" t="s">
        <v>2343</v>
      </c>
      <c r="AZ53" s="59" t="s">
        <v>2343</v>
      </c>
      <c r="BA53" s="59" t="s">
        <v>2343</v>
      </c>
      <c r="BB53" s="60" t="s">
        <v>2915</v>
      </c>
      <c r="BC53" s="60" t="str">
        <f>IFERROR(VLOOKUP(BB53,FUT!$B$7:$C$24,2,FALSE),"")</f>
        <v>Agua</v>
      </c>
      <c r="BD53" s="60" t="s">
        <v>2580</v>
      </c>
      <c r="BE53" s="48" t="str">
        <f>IFERROR(VLOOKUP(BD53,FUT!$D$3:$E$285,2,FALSE),"")</f>
        <v>A.3.12.1</v>
      </c>
      <c r="BF53" s="45">
        <f t="shared" si="1"/>
        <v>163111560</v>
      </c>
      <c r="BG53" s="45">
        <f t="shared" si="2"/>
        <v>0</v>
      </c>
      <c r="BH53" s="45">
        <f t="shared" si="2"/>
        <v>161111560</v>
      </c>
      <c r="BI53" s="45">
        <f t="shared" si="2"/>
        <v>0</v>
      </c>
      <c r="BJ53" s="45">
        <f t="shared" si="2"/>
        <v>0</v>
      </c>
      <c r="BK53" s="45">
        <f t="shared" si="2"/>
        <v>0</v>
      </c>
      <c r="BL53" s="45">
        <f t="shared" si="2"/>
        <v>0</v>
      </c>
      <c r="BM53" s="45">
        <f t="shared" si="2"/>
        <v>2000000</v>
      </c>
      <c r="BN53" s="46">
        <f t="shared" si="3"/>
        <v>37000000</v>
      </c>
      <c r="BO53" s="62">
        <v>0</v>
      </c>
      <c r="BP53" s="62">
        <v>35000000</v>
      </c>
      <c r="BQ53" s="62">
        <v>0</v>
      </c>
      <c r="BR53" s="62">
        <v>0</v>
      </c>
      <c r="BS53" s="62">
        <v>0</v>
      </c>
      <c r="BT53" s="62">
        <v>0</v>
      </c>
      <c r="BU53" s="62">
        <v>2000000</v>
      </c>
      <c r="BV53" s="47">
        <f t="shared" si="4"/>
        <v>37100000</v>
      </c>
      <c r="BW53" s="63">
        <v>0</v>
      </c>
      <c r="BX53" s="63">
        <v>37100000</v>
      </c>
      <c r="BY53" s="63">
        <v>0</v>
      </c>
      <c r="BZ53" s="63">
        <v>0</v>
      </c>
      <c r="CA53" s="63">
        <v>0</v>
      </c>
      <c r="CB53" s="63">
        <v>0</v>
      </c>
      <c r="CC53" s="63">
        <v>0</v>
      </c>
      <c r="CD53" s="46">
        <f t="shared" si="5"/>
        <v>39326000</v>
      </c>
      <c r="CE53" s="62">
        <v>0</v>
      </c>
      <c r="CF53" s="62">
        <v>39326000</v>
      </c>
      <c r="CG53" s="62">
        <v>0</v>
      </c>
      <c r="CH53" s="62">
        <v>0</v>
      </c>
      <c r="CI53" s="62">
        <v>0</v>
      </c>
      <c r="CJ53" s="62">
        <v>0</v>
      </c>
      <c r="CK53" s="62">
        <v>0</v>
      </c>
      <c r="CL53" s="47">
        <f t="shared" si="6"/>
        <v>49685560</v>
      </c>
      <c r="CM53" s="63">
        <v>0</v>
      </c>
      <c r="CN53" s="63">
        <v>49685560</v>
      </c>
      <c r="CO53" s="63">
        <v>0</v>
      </c>
      <c r="CP53" s="63">
        <v>0</v>
      </c>
      <c r="CQ53" s="63">
        <v>0</v>
      </c>
      <c r="CR53" s="63">
        <v>0</v>
      </c>
      <c r="CS53" s="63">
        <v>0</v>
      </c>
      <c r="CT53" s="78" t="s">
        <v>3664</v>
      </c>
    </row>
    <row r="54" spans="2:98" ht="51" x14ac:dyDescent="0.2">
      <c r="B54" s="70" t="s">
        <v>3489</v>
      </c>
      <c r="C54" s="49" t="s">
        <v>2331</v>
      </c>
      <c r="D54" s="50" t="s">
        <v>3564</v>
      </c>
      <c r="E54" s="51"/>
      <c r="F54" s="52"/>
      <c r="G54" s="52"/>
      <c r="H54" s="53"/>
      <c r="I54" s="52"/>
      <c r="J54" s="53"/>
      <c r="K54" s="52"/>
      <c r="L54" s="53"/>
      <c r="M54" s="54" t="s">
        <v>2953</v>
      </c>
      <c r="N54" s="54" t="s">
        <v>3146</v>
      </c>
      <c r="O54" s="55">
        <v>350</v>
      </c>
      <c r="P54" s="54" t="s">
        <v>2336</v>
      </c>
      <c r="Q54" s="54">
        <v>30</v>
      </c>
      <c r="R54" s="54" t="s">
        <v>3147</v>
      </c>
      <c r="S54" s="55"/>
      <c r="T54" s="56">
        <v>350</v>
      </c>
      <c r="U54" s="56">
        <v>60</v>
      </c>
      <c r="V54" s="56"/>
      <c r="W54" s="56"/>
      <c r="X54" s="56"/>
      <c r="Y54" s="56"/>
      <c r="Z54" s="56"/>
      <c r="AA54" s="56"/>
      <c r="AB54" s="57" t="s">
        <v>2343</v>
      </c>
      <c r="AC54" s="57" t="s">
        <v>2343</v>
      </c>
      <c r="AD54" s="57" t="s">
        <v>2343</v>
      </c>
      <c r="AE54" s="57" t="s">
        <v>2343</v>
      </c>
      <c r="AF54" s="57" t="s">
        <v>2343</v>
      </c>
      <c r="AG54" s="57" t="s">
        <v>2343</v>
      </c>
      <c r="AH54" s="57" t="s">
        <v>2343</v>
      </c>
      <c r="AI54" s="57" t="s">
        <v>2343</v>
      </c>
      <c r="AJ54" s="57" t="s">
        <v>2343</v>
      </c>
      <c r="AK54" s="57" t="s">
        <v>2343</v>
      </c>
      <c r="AL54" s="57" t="s">
        <v>2343</v>
      </c>
      <c r="AM54" s="57" t="s">
        <v>2343</v>
      </c>
      <c r="AN54" s="57" t="s">
        <v>2343</v>
      </c>
      <c r="AO54" s="57" t="s">
        <v>2343</v>
      </c>
      <c r="AP54" s="57" t="s">
        <v>2343</v>
      </c>
      <c r="AQ54" s="57" t="s">
        <v>2343</v>
      </c>
      <c r="AR54" s="57" t="s">
        <v>2343</v>
      </c>
      <c r="AS54" s="58" t="s">
        <v>2347</v>
      </c>
      <c r="AT54" s="59" t="s">
        <v>2343</v>
      </c>
      <c r="AU54" s="59" t="s">
        <v>2343</v>
      </c>
      <c r="AV54" s="59" t="s">
        <v>2343</v>
      </c>
      <c r="AW54" s="59" t="s">
        <v>2343</v>
      </c>
      <c r="AX54" s="59" t="s">
        <v>2343</v>
      </c>
      <c r="AY54" s="59" t="s">
        <v>2343</v>
      </c>
      <c r="AZ54" s="59" t="s">
        <v>2343</v>
      </c>
      <c r="BA54" s="59" t="s">
        <v>2343</v>
      </c>
      <c r="BB54" s="60" t="s">
        <v>2915</v>
      </c>
      <c r="BC54" s="60" t="str">
        <f>IFERROR(VLOOKUP(BB54,FUT!$B$7:$C$24,2,FALSE),"")</f>
        <v>Agua</v>
      </c>
      <c r="BD54" s="60" t="s">
        <v>2580</v>
      </c>
      <c r="BE54" s="48" t="str">
        <f>IFERROR(VLOOKUP(BD54,FUT!$D$3:$E$285,2,FALSE),"")</f>
        <v>A.3.12.1</v>
      </c>
      <c r="BF54" s="45">
        <f t="shared" si="1"/>
        <v>154362328</v>
      </c>
      <c r="BG54" s="45">
        <f t="shared" si="2"/>
        <v>0</v>
      </c>
      <c r="BH54" s="45">
        <f t="shared" si="2"/>
        <v>152362328</v>
      </c>
      <c r="BI54" s="45">
        <f t="shared" si="2"/>
        <v>0</v>
      </c>
      <c r="BJ54" s="45">
        <f t="shared" si="2"/>
        <v>0</v>
      </c>
      <c r="BK54" s="45">
        <f t="shared" si="2"/>
        <v>0</v>
      </c>
      <c r="BL54" s="45">
        <f t="shared" si="2"/>
        <v>0</v>
      </c>
      <c r="BM54" s="45">
        <f t="shared" si="2"/>
        <v>2000000</v>
      </c>
      <c r="BN54" s="46">
        <f t="shared" si="3"/>
        <v>35000000</v>
      </c>
      <c r="BO54" s="62">
        <v>0</v>
      </c>
      <c r="BP54" s="62">
        <v>33000000</v>
      </c>
      <c r="BQ54" s="62">
        <v>0</v>
      </c>
      <c r="BR54" s="62">
        <v>0</v>
      </c>
      <c r="BS54" s="62">
        <v>0</v>
      </c>
      <c r="BT54" s="62">
        <v>0</v>
      </c>
      <c r="BU54" s="62">
        <v>2000000</v>
      </c>
      <c r="BV54" s="47">
        <f t="shared" si="4"/>
        <v>34980000</v>
      </c>
      <c r="BW54" s="63">
        <v>0</v>
      </c>
      <c r="BX54" s="63">
        <v>34980000</v>
      </c>
      <c r="BY54" s="63">
        <v>0</v>
      </c>
      <c r="BZ54" s="63">
        <v>0</v>
      </c>
      <c r="CA54" s="63">
        <v>0</v>
      </c>
      <c r="CB54" s="63">
        <v>0</v>
      </c>
      <c r="CC54" s="63">
        <v>0</v>
      </c>
      <c r="CD54" s="46">
        <f t="shared" si="5"/>
        <v>37078800</v>
      </c>
      <c r="CE54" s="62">
        <v>0</v>
      </c>
      <c r="CF54" s="62">
        <v>37078800</v>
      </c>
      <c r="CG54" s="62">
        <v>0</v>
      </c>
      <c r="CH54" s="62">
        <v>0</v>
      </c>
      <c r="CI54" s="62">
        <v>0</v>
      </c>
      <c r="CJ54" s="62">
        <v>0</v>
      </c>
      <c r="CK54" s="62">
        <v>0</v>
      </c>
      <c r="CL54" s="47">
        <f t="shared" si="6"/>
        <v>47303528</v>
      </c>
      <c r="CM54" s="63">
        <v>0</v>
      </c>
      <c r="CN54" s="63">
        <v>47303528</v>
      </c>
      <c r="CO54" s="63">
        <v>0</v>
      </c>
      <c r="CP54" s="63">
        <v>0</v>
      </c>
      <c r="CQ54" s="63">
        <v>0</v>
      </c>
      <c r="CR54" s="63">
        <v>0</v>
      </c>
      <c r="CS54" s="63">
        <v>0</v>
      </c>
      <c r="CT54" s="78" t="s">
        <v>3664</v>
      </c>
    </row>
    <row r="55" spans="2:98" ht="38.25" x14ac:dyDescent="0.2">
      <c r="B55" s="70" t="s">
        <v>3489</v>
      </c>
      <c r="C55" s="49" t="s">
        <v>2331</v>
      </c>
      <c r="D55" s="50" t="s">
        <v>3564</v>
      </c>
      <c r="E55" s="51"/>
      <c r="F55" s="52"/>
      <c r="G55" s="52"/>
      <c r="H55" s="53"/>
      <c r="I55" s="52"/>
      <c r="J55" s="53"/>
      <c r="K55" s="52"/>
      <c r="L55" s="53"/>
      <c r="M55" s="54" t="s">
        <v>2954</v>
      </c>
      <c r="N55" s="54" t="s">
        <v>3148</v>
      </c>
      <c r="O55" s="55">
        <v>2</v>
      </c>
      <c r="P55" s="54" t="s">
        <v>2336</v>
      </c>
      <c r="Q55" s="54">
        <v>10</v>
      </c>
      <c r="R55" s="54" t="s">
        <v>3149</v>
      </c>
      <c r="S55" s="55"/>
      <c r="T55" s="56"/>
      <c r="U55" s="56"/>
      <c r="V55" s="56">
        <v>1</v>
      </c>
      <c r="W55" s="56">
        <v>15</v>
      </c>
      <c r="X55" s="56"/>
      <c r="Y55" s="56"/>
      <c r="Z55" s="56">
        <v>1</v>
      </c>
      <c r="AA55" s="56">
        <v>20</v>
      </c>
      <c r="AB55" s="57" t="s">
        <v>2343</v>
      </c>
      <c r="AC55" s="57" t="s">
        <v>2343</v>
      </c>
      <c r="AD55" s="57" t="s">
        <v>2343</v>
      </c>
      <c r="AE55" s="57" t="s">
        <v>2343</v>
      </c>
      <c r="AF55" s="57" t="s">
        <v>2343</v>
      </c>
      <c r="AG55" s="57" t="s">
        <v>2343</v>
      </c>
      <c r="AH55" s="57" t="s">
        <v>2343</v>
      </c>
      <c r="AI55" s="57" t="s">
        <v>2343</v>
      </c>
      <c r="AJ55" s="57" t="s">
        <v>2343</v>
      </c>
      <c r="AK55" s="57" t="s">
        <v>2343</v>
      </c>
      <c r="AL55" s="57" t="s">
        <v>2343</v>
      </c>
      <c r="AM55" s="57" t="s">
        <v>2343</v>
      </c>
      <c r="AN55" s="57" t="s">
        <v>2343</v>
      </c>
      <c r="AO55" s="57" t="s">
        <v>2343</v>
      </c>
      <c r="AP55" s="57" t="s">
        <v>2343</v>
      </c>
      <c r="AQ55" s="57" t="s">
        <v>2343</v>
      </c>
      <c r="AR55" s="57" t="s">
        <v>2343</v>
      </c>
      <c r="AS55" s="58" t="s">
        <v>2346</v>
      </c>
      <c r="AT55" s="59" t="s">
        <v>2343</v>
      </c>
      <c r="AU55" s="59" t="s">
        <v>2343</v>
      </c>
      <c r="AV55" s="59" t="s">
        <v>2343</v>
      </c>
      <c r="AW55" s="59" t="s">
        <v>2343</v>
      </c>
      <c r="AX55" s="59" t="s">
        <v>2343</v>
      </c>
      <c r="AY55" s="59" t="s">
        <v>2343</v>
      </c>
      <c r="AZ55" s="59" t="s">
        <v>2343</v>
      </c>
      <c r="BA55" s="59" t="s">
        <v>2343</v>
      </c>
      <c r="BB55" s="60" t="s">
        <v>2915</v>
      </c>
      <c r="BC55" s="60" t="str">
        <f>IFERROR(VLOOKUP(BB55,FUT!$B$7:$C$24,2,FALSE),"")</f>
        <v>Agua</v>
      </c>
      <c r="BD55" s="60" t="s">
        <v>2542</v>
      </c>
      <c r="BE55" s="48" t="str">
        <f>IFERROR(VLOOKUP(BD55,FUT!$D$3:$E$285,2,FALSE),"")</f>
        <v>A.3.10.5</v>
      </c>
      <c r="BF55" s="45">
        <f t="shared" si="1"/>
        <v>118116168</v>
      </c>
      <c r="BG55" s="45">
        <f t="shared" si="2"/>
        <v>0</v>
      </c>
      <c r="BH55" s="45">
        <f t="shared" si="2"/>
        <v>118116168</v>
      </c>
      <c r="BI55" s="45">
        <f t="shared" si="2"/>
        <v>0</v>
      </c>
      <c r="BJ55" s="45">
        <f t="shared" si="2"/>
        <v>0</v>
      </c>
      <c r="BK55" s="45">
        <f t="shared" si="2"/>
        <v>0</v>
      </c>
      <c r="BL55" s="45">
        <f t="shared" si="2"/>
        <v>0</v>
      </c>
      <c r="BM55" s="45">
        <f t="shared" si="2"/>
        <v>0</v>
      </c>
      <c r="BN55" s="46">
        <f t="shared" si="3"/>
        <v>23000000</v>
      </c>
      <c r="BO55" s="62">
        <v>0</v>
      </c>
      <c r="BP55" s="62">
        <v>23000000</v>
      </c>
      <c r="BQ55" s="62">
        <v>0</v>
      </c>
      <c r="BR55" s="62">
        <v>0</v>
      </c>
      <c r="BS55" s="62">
        <v>0</v>
      </c>
      <c r="BT55" s="62">
        <v>0</v>
      </c>
      <c r="BU55" s="62">
        <v>0</v>
      </c>
      <c r="BV55" s="47">
        <f t="shared" si="4"/>
        <v>24380000</v>
      </c>
      <c r="BW55" s="63">
        <v>0</v>
      </c>
      <c r="BX55" s="63">
        <v>24380000</v>
      </c>
      <c r="BY55" s="63">
        <v>0</v>
      </c>
      <c r="BZ55" s="63">
        <v>0</v>
      </c>
      <c r="CA55" s="63">
        <v>0</v>
      </c>
      <c r="CB55" s="63">
        <v>0</v>
      </c>
      <c r="CC55" s="63">
        <v>0</v>
      </c>
      <c r="CD55" s="46">
        <f t="shared" si="5"/>
        <v>25842800</v>
      </c>
      <c r="CE55" s="62">
        <v>0</v>
      </c>
      <c r="CF55" s="62">
        <v>25842800</v>
      </c>
      <c r="CG55" s="62">
        <v>0</v>
      </c>
      <c r="CH55" s="62">
        <v>0</v>
      </c>
      <c r="CI55" s="62">
        <v>0</v>
      </c>
      <c r="CJ55" s="62">
        <v>0</v>
      </c>
      <c r="CK55" s="62">
        <v>0</v>
      </c>
      <c r="CL55" s="47">
        <f t="shared" si="6"/>
        <v>44893368</v>
      </c>
      <c r="CM55" s="63">
        <v>0</v>
      </c>
      <c r="CN55" s="63">
        <v>44893368</v>
      </c>
      <c r="CO55" s="63">
        <v>0</v>
      </c>
      <c r="CP55" s="63">
        <v>0</v>
      </c>
      <c r="CQ55" s="63">
        <v>0</v>
      </c>
      <c r="CR55" s="63">
        <v>0</v>
      </c>
      <c r="CS55" s="63">
        <v>0</v>
      </c>
      <c r="CT55" s="78" t="s">
        <v>3664</v>
      </c>
    </row>
    <row r="56" spans="2:98" ht="38.25" x14ac:dyDescent="0.2">
      <c r="B56" s="70" t="s">
        <v>3489</v>
      </c>
      <c r="C56" s="49" t="s">
        <v>2331</v>
      </c>
      <c r="D56" s="50" t="s">
        <v>3564</v>
      </c>
      <c r="E56" s="51"/>
      <c r="F56" s="52"/>
      <c r="G56" s="52"/>
      <c r="H56" s="53"/>
      <c r="I56" s="52"/>
      <c r="J56" s="53"/>
      <c r="K56" s="52"/>
      <c r="L56" s="53"/>
      <c r="M56" s="54" t="s">
        <v>3150</v>
      </c>
      <c r="N56" s="54" t="s">
        <v>3151</v>
      </c>
      <c r="O56" s="55">
        <v>3</v>
      </c>
      <c r="P56" s="54" t="s">
        <v>2336</v>
      </c>
      <c r="Q56" s="54">
        <v>10</v>
      </c>
      <c r="R56" s="54" t="s">
        <v>3152</v>
      </c>
      <c r="S56" s="55"/>
      <c r="T56" s="56"/>
      <c r="U56" s="56"/>
      <c r="V56" s="56">
        <v>1</v>
      </c>
      <c r="W56" s="56">
        <v>10</v>
      </c>
      <c r="X56" s="56">
        <v>1</v>
      </c>
      <c r="Y56" s="56">
        <v>40</v>
      </c>
      <c r="Z56" s="56">
        <v>1</v>
      </c>
      <c r="AA56" s="56">
        <v>20</v>
      </c>
      <c r="AB56" s="57" t="s">
        <v>2343</v>
      </c>
      <c r="AC56" s="57" t="s">
        <v>2343</v>
      </c>
      <c r="AD56" s="57" t="s">
        <v>2343</v>
      </c>
      <c r="AE56" s="57" t="s">
        <v>2343</v>
      </c>
      <c r="AF56" s="57" t="s">
        <v>2343</v>
      </c>
      <c r="AG56" s="57" t="s">
        <v>2343</v>
      </c>
      <c r="AH56" s="57" t="s">
        <v>2343</v>
      </c>
      <c r="AI56" s="57" t="s">
        <v>2343</v>
      </c>
      <c r="AJ56" s="57" t="s">
        <v>2343</v>
      </c>
      <c r="AK56" s="57" t="s">
        <v>2343</v>
      </c>
      <c r="AL56" s="57" t="s">
        <v>2343</v>
      </c>
      <c r="AM56" s="57" t="s">
        <v>2343</v>
      </c>
      <c r="AN56" s="57" t="s">
        <v>2343</v>
      </c>
      <c r="AO56" s="57" t="s">
        <v>2343</v>
      </c>
      <c r="AP56" s="57" t="s">
        <v>2343</v>
      </c>
      <c r="AQ56" s="57" t="s">
        <v>2343</v>
      </c>
      <c r="AR56" s="57" t="s">
        <v>2343</v>
      </c>
      <c r="AS56" s="58" t="s">
        <v>2346</v>
      </c>
      <c r="AT56" s="59" t="s">
        <v>2343</v>
      </c>
      <c r="AU56" s="59" t="s">
        <v>2343</v>
      </c>
      <c r="AV56" s="59" t="s">
        <v>2343</v>
      </c>
      <c r="AW56" s="59" t="s">
        <v>2343</v>
      </c>
      <c r="AX56" s="59" t="s">
        <v>2343</v>
      </c>
      <c r="AY56" s="59" t="s">
        <v>2343</v>
      </c>
      <c r="AZ56" s="59" t="s">
        <v>2343</v>
      </c>
      <c r="BA56" s="59" t="s">
        <v>2343</v>
      </c>
      <c r="BB56" s="60" t="s">
        <v>2915</v>
      </c>
      <c r="BC56" s="60" t="str">
        <f>IFERROR(VLOOKUP(BB56,FUT!$B$7:$C$24,2,FALSE),"")</f>
        <v>Agua</v>
      </c>
      <c r="BD56" s="60" t="s">
        <v>2564</v>
      </c>
      <c r="BE56" s="48" t="str">
        <f>IFERROR(VLOOKUP(BD56,FUT!$D$3:$E$285,2,FALSE),"")</f>
        <v>A.3.11.2</v>
      </c>
      <c r="BF56" s="45">
        <f t="shared" si="1"/>
        <v>162994306.65000001</v>
      </c>
      <c r="BG56" s="45">
        <f t="shared" si="2"/>
        <v>0</v>
      </c>
      <c r="BH56" s="45">
        <f t="shared" si="2"/>
        <v>126368175.65000001</v>
      </c>
      <c r="BI56" s="45">
        <f t="shared" si="2"/>
        <v>0</v>
      </c>
      <c r="BJ56" s="45">
        <f t="shared" si="2"/>
        <v>0</v>
      </c>
      <c r="BK56" s="45">
        <f t="shared" si="2"/>
        <v>0</v>
      </c>
      <c r="BL56" s="45">
        <f t="shared" si="2"/>
        <v>0</v>
      </c>
      <c r="BM56" s="45">
        <f t="shared" si="2"/>
        <v>36626131</v>
      </c>
      <c r="BN56" s="46">
        <f t="shared" si="3"/>
        <v>61398174</v>
      </c>
      <c r="BO56" s="62">
        <v>0</v>
      </c>
      <c r="BP56" s="62">
        <v>24772043</v>
      </c>
      <c r="BQ56" s="62">
        <v>0</v>
      </c>
      <c r="BR56" s="62">
        <v>0</v>
      </c>
      <c r="BS56" s="62">
        <v>0</v>
      </c>
      <c r="BT56" s="62">
        <v>0</v>
      </c>
      <c r="BU56" s="62">
        <v>36626131</v>
      </c>
      <c r="BV56" s="47">
        <f t="shared" si="4"/>
        <v>26258365.579999998</v>
      </c>
      <c r="BW56" s="63">
        <v>0</v>
      </c>
      <c r="BX56" s="63">
        <v>26258365.579999998</v>
      </c>
      <c r="BY56" s="63">
        <v>0</v>
      </c>
      <c r="BZ56" s="63">
        <v>0</v>
      </c>
      <c r="CA56" s="63">
        <v>0</v>
      </c>
      <c r="CB56" s="63">
        <v>0</v>
      </c>
      <c r="CC56" s="63">
        <v>0</v>
      </c>
      <c r="CD56" s="46">
        <f t="shared" si="5"/>
        <v>27833867.510000002</v>
      </c>
      <c r="CE56" s="62">
        <v>0</v>
      </c>
      <c r="CF56" s="62">
        <v>27833867.510000002</v>
      </c>
      <c r="CG56" s="62">
        <v>0</v>
      </c>
      <c r="CH56" s="62">
        <v>0</v>
      </c>
      <c r="CI56" s="62">
        <v>0</v>
      </c>
      <c r="CJ56" s="62">
        <v>0</v>
      </c>
      <c r="CK56" s="62">
        <v>0</v>
      </c>
      <c r="CL56" s="47">
        <f t="shared" si="6"/>
        <v>47503899.560000002</v>
      </c>
      <c r="CM56" s="63">
        <v>0</v>
      </c>
      <c r="CN56" s="63">
        <v>47503899.560000002</v>
      </c>
      <c r="CO56" s="63">
        <v>0</v>
      </c>
      <c r="CP56" s="63">
        <v>0</v>
      </c>
      <c r="CQ56" s="63">
        <v>0</v>
      </c>
      <c r="CR56" s="63">
        <v>0</v>
      </c>
      <c r="CS56" s="63">
        <v>0</v>
      </c>
      <c r="CT56" s="78" t="s">
        <v>3664</v>
      </c>
    </row>
    <row r="57" spans="2:98" ht="25.5" x14ac:dyDescent="0.2">
      <c r="B57" s="70" t="s">
        <v>3489</v>
      </c>
      <c r="C57" s="49" t="s">
        <v>2331</v>
      </c>
      <c r="D57" s="50" t="s">
        <v>3564</v>
      </c>
      <c r="E57" s="51"/>
      <c r="F57" s="52"/>
      <c r="G57" s="52"/>
      <c r="H57" s="53"/>
      <c r="I57" s="52"/>
      <c r="J57" s="53"/>
      <c r="K57" s="52"/>
      <c r="L57" s="53"/>
      <c r="M57" s="54" t="s">
        <v>2955</v>
      </c>
      <c r="N57" s="54" t="s">
        <v>3153</v>
      </c>
      <c r="O57" s="55">
        <v>100</v>
      </c>
      <c r="P57" s="54" t="s">
        <v>2336</v>
      </c>
      <c r="Q57" s="54">
        <v>20</v>
      </c>
      <c r="R57" s="54" t="s">
        <v>3154</v>
      </c>
      <c r="S57" s="55"/>
      <c r="T57" s="56">
        <v>40</v>
      </c>
      <c r="U57" s="56">
        <v>20</v>
      </c>
      <c r="V57" s="56">
        <v>20</v>
      </c>
      <c r="W57" s="56">
        <v>30</v>
      </c>
      <c r="X57" s="56">
        <v>20</v>
      </c>
      <c r="Y57" s="56">
        <v>40</v>
      </c>
      <c r="Z57" s="56">
        <v>20</v>
      </c>
      <c r="AA57" s="56">
        <v>30</v>
      </c>
      <c r="AB57" s="57" t="s">
        <v>2343</v>
      </c>
      <c r="AC57" s="57" t="s">
        <v>2343</v>
      </c>
      <c r="AD57" s="57" t="s">
        <v>2343</v>
      </c>
      <c r="AE57" s="57" t="s">
        <v>2343</v>
      </c>
      <c r="AF57" s="57" t="s">
        <v>2343</v>
      </c>
      <c r="AG57" s="57" t="s">
        <v>2343</v>
      </c>
      <c r="AH57" s="57" t="s">
        <v>2343</v>
      </c>
      <c r="AI57" s="57" t="s">
        <v>2343</v>
      </c>
      <c r="AJ57" s="57" t="s">
        <v>2343</v>
      </c>
      <c r="AK57" s="57" t="s">
        <v>2343</v>
      </c>
      <c r="AL57" s="57" t="s">
        <v>2343</v>
      </c>
      <c r="AM57" s="57" t="s">
        <v>2343</v>
      </c>
      <c r="AN57" s="57" t="s">
        <v>2343</v>
      </c>
      <c r="AO57" s="57" t="s">
        <v>2343</v>
      </c>
      <c r="AP57" s="57" t="s">
        <v>2343</v>
      </c>
      <c r="AQ57" s="57" t="s">
        <v>2343</v>
      </c>
      <c r="AR57" s="57" t="s">
        <v>2343</v>
      </c>
      <c r="AS57" s="58" t="s">
        <v>2346</v>
      </c>
      <c r="AT57" s="59" t="s">
        <v>2343</v>
      </c>
      <c r="AU57" s="59" t="s">
        <v>2343</v>
      </c>
      <c r="AV57" s="59" t="s">
        <v>2343</v>
      </c>
      <c r="AW57" s="59" t="s">
        <v>2343</v>
      </c>
      <c r="AX57" s="59" t="s">
        <v>2343</v>
      </c>
      <c r="AY57" s="59" t="s">
        <v>2343</v>
      </c>
      <c r="AZ57" s="59" t="s">
        <v>2343</v>
      </c>
      <c r="BA57" s="59" t="s">
        <v>2343</v>
      </c>
      <c r="BB57" s="60" t="s">
        <v>2915</v>
      </c>
      <c r="BC57" s="60" t="str">
        <f>IFERROR(VLOOKUP(BB57,FUT!$B$7:$C$24,2,FALSE),"")</f>
        <v>Agua</v>
      </c>
      <c r="BD57" s="60" t="s">
        <v>2562</v>
      </c>
      <c r="BE57" s="48" t="str">
        <f>IFERROR(VLOOKUP(BD57,FUT!$D$3:$E$285,2,FALSE),"")</f>
        <v>A.3.11.1</v>
      </c>
      <c r="BF57" s="45">
        <f t="shared" si="1"/>
        <v>390442864.20200002</v>
      </c>
      <c r="BG57" s="45">
        <f t="shared" si="2"/>
        <v>0</v>
      </c>
      <c r="BH57" s="45">
        <f t="shared" si="2"/>
        <v>390442864.20200002</v>
      </c>
      <c r="BI57" s="45">
        <f t="shared" si="2"/>
        <v>0</v>
      </c>
      <c r="BJ57" s="45">
        <f t="shared" si="2"/>
        <v>0</v>
      </c>
      <c r="BK57" s="45">
        <f t="shared" si="2"/>
        <v>0</v>
      </c>
      <c r="BL57" s="45">
        <f t="shared" si="2"/>
        <v>0</v>
      </c>
      <c r="BM57" s="45">
        <f t="shared" si="2"/>
        <v>0</v>
      </c>
      <c r="BN57" s="46">
        <f t="shared" si="3"/>
        <v>85137270</v>
      </c>
      <c r="BO57" s="62">
        <v>0</v>
      </c>
      <c r="BP57" s="62">
        <v>85137270</v>
      </c>
      <c r="BQ57" s="62">
        <v>0</v>
      </c>
      <c r="BR57" s="62">
        <v>0</v>
      </c>
      <c r="BS57" s="62">
        <v>0</v>
      </c>
      <c r="BT57" s="62">
        <v>0</v>
      </c>
      <c r="BU57" s="62">
        <v>0</v>
      </c>
      <c r="BV57" s="47">
        <f t="shared" si="4"/>
        <v>90245506.412</v>
      </c>
      <c r="BW57" s="63">
        <v>0</v>
      </c>
      <c r="BX57" s="63">
        <v>90245506.412</v>
      </c>
      <c r="BY57" s="63">
        <v>0</v>
      </c>
      <c r="BZ57" s="63">
        <v>0</v>
      </c>
      <c r="CA57" s="63">
        <v>0</v>
      </c>
      <c r="CB57" s="63">
        <v>0</v>
      </c>
      <c r="CC57" s="63">
        <v>0</v>
      </c>
      <c r="CD57" s="46">
        <f t="shared" si="5"/>
        <v>95660236.790000007</v>
      </c>
      <c r="CE57" s="62">
        <v>0</v>
      </c>
      <c r="CF57" s="62">
        <v>95660236.790000007</v>
      </c>
      <c r="CG57" s="62">
        <v>0</v>
      </c>
      <c r="CH57" s="62">
        <v>0</v>
      </c>
      <c r="CI57" s="62">
        <v>0</v>
      </c>
      <c r="CJ57" s="62">
        <v>0</v>
      </c>
      <c r="CK57" s="62">
        <v>0</v>
      </c>
      <c r="CL57" s="47">
        <f t="shared" si="6"/>
        <v>119399851</v>
      </c>
      <c r="CM57" s="63">
        <v>0</v>
      </c>
      <c r="CN57" s="63">
        <v>119399851</v>
      </c>
      <c r="CO57" s="63">
        <v>0</v>
      </c>
      <c r="CP57" s="63">
        <v>0</v>
      </c>
      <c r="CQ57" s="63">
        <v>0</v>
      </c>
      <c r="CR57" s="63">
        <v>0</v>
      </c>
      <c r="CS57" s="63">
        <v>0</v>
      </c>
      <c r="CT57" s="78" t="s">
        <v>3664</v>
      </c>
    </row>
    <row r="58" spans="2:98" ht="25.5" x14ac:dyDescent="0.2">
      <c r="B58" s="70" t="s">
        <v>3489</v>
      </c>
      <c r="C58" s="49" t="s">
        <v>2331</v>
      </c>
      <c r="D58" s="50" t="s">
        <v>3564</v>
      </c>
      <c r="E58" s="51"/>
      <c r="F58" s="52"/>
      <c r="G58" s="52"/>
      <c r="H58" s="53"/>
      <c r="I58" s="52"/>
      <c r="J58" s="53"/>
      <c r="K58" s="52"/>
      <c r="L58" s="53"/>
      <c r="M58" s="54" t="s">
        <v>3155</v>
      </c>
      <c r="N58" s="54" t="s">
        <v>3156</v>
      </c>
      <c r="O58" s="55">
        <v>2</v>
      </c>
      <c r="P58" s="54" t="s">
        <v>2336</v>
      </c>
      <c r="Q58" s="54">
        <v>10</v>
      </c>
      <c r="R58" s="54" t="s">
        <v>3157</v>
      </c>
      <c r="S58" s="55"/>
      <c r="T58" s="56"/>
      <c r="U58" s="56"/>
      <c r="V58" s="56">
        <v>1</v>
      </c>
      <c r="W58" s="56">
        <v>15</v>
      </c>
      <c r="X58" s="56"/>
      <c r="Y58" s="56"/>
      <c r="Z58" s="56">
        <v>1</v>
      </c>
      <c r="AA58" s="56">
        <v>20</v>
      </c>
      <c r="AB58" s="57" t="s">
        <v>2343</v>
      </c>
      <c r="AC58" s="57" t="s">
        <v>2343</v>
      </c>
      <c r="AD58" s="57" t="s">
        <v>2343</v>
      </c>
      <c r="AE58" s="57" t="s">
        <v>2343</v>
      </c>
      <c r="AF58" s="57" t="s">
        <v>2343</v>
      </c>
      <c r="AG58" s="57" t="s">
        <v>2343</v>
      </c>
      <c r="AH58" s="57" t="s">
        <v>2343</v>
      </c>
      <c r="AI58" s="57" t="s">
        <v>2343</v>
      </c>
      <c r="AJ58" s="57" t="s">
        <v>2343</v>
      </c>
      <c r="AK58" s="57" t="s">
        <v>2343</v>
      </c>
      <c r="AL58" s="57" t="s">
        <v>2343</v>
      </c>
      <c r="AM58" s="57" t="s">
        <v>2343</v>
      </c>
      <c r="AN58" s="57" t="s">
        <v>2343</v>
      </c>
      <c r="AO58" s="57" t="s">
        <v>2343</v>
      </c>
      <c r="AP58" s="57" t="s">
        <v>2343</v>
      </c>
      <c r="AQ58" s="57" t="s">
        <v>2343</v>
      </c>
      <c r="AR58" s="57" t="s">
        <v>2343</v>
      </c>
      <c r="AS58" s="58" t="s">
        <v>2347</v>
      </c>
      <c r="AT58" s="59" t="s">
        <v>2343</v>
      </c>
      <c r="AU58" s="59" t="s">
        <v>2343</v>
      </c>
      <c r="AV58" s="59" t="s">
        <v>2343</v>
      </c>
      <c r="AW58" s="59" t="s">
        <v>2343</v>
      </c>
      <c r="AX58" s="59" t="s">
        <v>2343</v>
      </c>
      <c r="AY58" s="59" t="s">
        <v>2343</v>
      </c>
      <c r="AZ58" s="59" t="s">
        <v>2343</v>
      </c>
      <c r="BA58" s="59" t="s">
        <v>2343</v>
      </c>
      <c r="BB58" s="60" t="s">
        <v>2915</v>
      </c>
      <c r="BC58" s="60" t="str">
        <f>IFERROR(VLOOKUP(BB58,FUT!$B$7:$C$24,2,FALSE),"")</f>
        <v>Agua</v>
      </c>
      <c r="BD58" s="60" t="s">
        <v>2540</v>
      </c>
      <c r="BE58" s="48" t="str">
        <f>IFERROR(VLOOKUP(BD58,FUT!$D$3:$E$285,2,FALSE),"")</f>
        <v>A.3.10.4</v>
      </c>
      <c r="BF58" s="45">
        <f t="shared" si="1"/>
        <v>137489248</v>
      </c>
      <c r="BG58" s="45">
        <f t="shared" si="2"/>
        <v>0</v>
      </c>
      <c r="BH58" s="45">
        <f t="shared" si="2"/>
        <v>137489248</v>
      </c>
      <c r="BI58" s="45">
        <f t="shared" si="2"/>
        <v>0</v>
      </c>
      <c r="BJ58" s="45">
        <f t="shared" si="2"/>
        <v>0</v>
      </c>
      <c r="BK58" s="45">
        <f t="shared" si="2"/>
        <v>0</v>
      </c>
      <c r="BL58" s="45">
        <f t="shared" si="2"/>
        <v>0</v>
      </c>
      <c r="BM58" s="45">
        <f t="shared" si="2"/>
        <v>0</v>
      </c>
      <c r="BN58" s="46">
        <f t="shared" si="3"/>
        <v>28000000</v>
      </c>
      <c r="BO58" s="62">
        <v>0</v>
      </c>
      <c r="BP58" s="62">
        <v>28000000</v>
      </c>
      <c r="BQ58" s="62">
        <v>0</v>
      </c>
      <c r="BR58" s="62">
        <v>0</v>
      </c>
      <c r="BS58" s="62">
        <v>0</v>
      </c>
      <c r="BT58" s="62">
        <v>0</v>
      </c>
      <c r="BU58" s="62">
        <v>0</v>
      </c>
      <c r="BV58" s="47">
        <f t="shared" si="4"/>
        <v>29680000</v>
      </c>
      <c r="BW58" s="63">
        <v>0</v>
      </c>
      <c r="BX58" s="63">
        <v>29680000</v>
      </c>
      <c r="BY58" s="63">
        <v>0</v>
      </c>
      <c r="BZ58" s="63">
        <v>0</v>
      </c>
      <c r="CA58" s="63">
        <v>0</v>
      </c>
      <c r="CB58" s="63">
        <v>0</v>
      </c>
      <c r="CC58" s="63">
        <v>0</v>
      </c>
      <c r="CD58" s="46">
        <f t="shared" si="5"/>
        <v>31460800</v>
      </c>
      <c r="CE58" s="62">
        <v>0</v>
      </c>
      <c r="CF58" s="62">
        <v>31460800</v>
      </c>
      <c r="CG58" s="62">
        <v>0</v>
      </c>
      <c r="CH58" s="62">
        <v>0</v>
      </c>
      <c r="CI58" s="62">
        <v>0</v>
      </c>
      <c r="CJ58" s="62">
        <v>0</v>
      </c>
      <c r="CK58" s="62">
        <v>0</v>
      </c>
      <c r="CL58" s="47">
        <f t="shared" si="6"/>
        <v>48348448</v>
      </c>
      <c r="CM58" s="63">
        <v>0</v>
      </c>
      <c r="CN58" s="63">
        <v>48348448</v>
      </c>
      <c r="CO58" s="63">
        <v>0</v>
      </c>
      <c r="CP58" s="63">
        <v>0</v>
      </c>
      <c r="CQ58" s="63">
        <v>0</v>
      </c>
      <c r="CR58" s="63">
        <v>0</v>
      </c>
      <c r="CS58" s="63">
        <v>0</v>
      </c>
      <c r="CT58" s="78" t="s">
        <v>3664</v>
      </c>
    </row>
    <row r="59" spans="2:98" ht="25.5" x14ac:dyDescent="0.2">
      <c r="B59" s="70" t="s">
        <v>3489</v>
      </c>
      <c r="C59" s="49" t="s">
        <v>2331</v>
      </c>
      <c r="D59" s="50" t="s">
        <v>3564</v>
      </c>
      <c r="E59" s="51"/>
      <c r="F59" s="52"/>
      <c r="G59" s="52"/>
      <c r="H59" s="53"/>
      <c r="I59" s="52"/>
      <c r="J59" s="53"/>
      <c r="K59" s="52"/>
      <c r="L59" s="53"/>
      <c r="M59" s="54"/>
      <c r="N59" s="54"/>
      <c r="O59" s="55"/>
      <c r="P59" s="54"/>
      <c r="Q59" s="54"/>
      <c r="R59" s="54"/>
      <c r="S59" s="55"/>
      <c r="T59" s="56"/>
      <c r="U59" s="56"/>
      <c r="V59" s="56"/>
      <c r="W59" s="56"/>
      <c r="X59" s="56"/>
      <c r="Y59" s="56"/>
      <c r="Z59" s="56"/>
      <c r="AA59" s="56"/>
      <c r="AB59" s="57" t="s">
        <v>2343</v>
      </c>
      <c r="AC59" s="57" t="s">
        <v>2343</v>
      </c>
      <c r="AD59" s="57" t="s">
        <v>2343</v>
      </c>
      <c r="AE59" s="57" t="s">
        <v>2343</v>
      </c>
      <c r="AF59" s="57" t="s">
        <v>2343</v>
      </c>
      <c r="AG59" s="57" t="s">
        <v>2343</v>
      </c>
      <c r="AH59" s="57" t="s">
        <v>2343</v>
      </c>
      <c r="AI59" s="57" t="s">
        <v>2343</v>
      </c>
      <c r="AJ59" s="57" t="s">
        <v>2343</v>
      </c>
      <c r="AK59" s="57" t="s">
        <v>2343</v>
      </c>
      <c r="AL59" s="57" t="s">
        <v>2343</v>
      </c>
      <c r="AM59" s="57" t="s">
        <v>2343</v>
      </c>
      <c r="AN59" s="57" t="s">
        <v>2343</v>
      </c>
      <c r="AO59" s="57" t="s">
        <v>2343</v>
      </c>
      <c r="AP59" s="57" t="s">
        <v>2343</v>
      </c>
      <c r="AQ59" s="57" t="s">
        <v>2343</v>
      </c>
      <c r="AR59" s="57" t="s">
        <v>2343</v>
      </c>
      <c r="AS59" s="58" t="s">
        <v>2346</v>
      </c>
      <c r="AT59" s="59" t="s">
        <v>2343</v>
      </c>
      <c r="AU59" s="59" t="s">
        <v>2343</v>
      </c>
      <c r="AV59" s="59" t="s">
        <v>2343</v>
      </c>
      <c r="AW59" s="59" t="s">
        <v>2343</v>
      </c>
      <c r="AX59" s="59" t="s">
        <v>2343</v>
      </c>
      <c r="AY59" s="59" t="s">
        <v>2343</v>
      </c>
      <c r="AZ59" s="59" t="s">
        <v>2343</v>
      </c>
      <c r="BA59" s="59" t="s">
        <v>2343</v>
      </c>
      <c r="BB59" s="60" t="s">
        <v>2915</v>
      </c>
      <c r="BC59" s="60" t="str">
        <f>IFERROR(VLOOKUP(BB59,FUT!$B$7:$C$24,2,FALSE),"")</f>
        <v>Agua</v>
      </c>
      <c r="BD59" s="60" t="s">
        <v>2594</v>
      </c>
      <c r="BE59" s="48" t="str">
        <f>IFERROR(VLOOKUP(BD59,FUT!$D$3:$E$285,2,FALSE),"")</f>
        <v>A.3.13</v>
      </c>
      <c r="BF59" s="45">
        <f t="shared" si="1"/>
        <v>1753320517.678</v>
      </c>
      <c r="BG59" s="45">
        <f t="shared" si="2"/>
        <v>0</v>
      </c>
      <c r="BH59" s="45">
        <f t="shared" si="2"/>
        <v>1692381316.678</v>
      </c>
      <c r="BI59" s="45">
        <f t="shared" si="2"/>
        <v>0</v>
      </c>
      <c r="BJ59" s="45">
        <f t="shared" si="2"/>
        <v>0</v>
      </c>
      <c r="BK59" s="45">
        <f t="shared" si="2"/>
        <v>0</v>
      </c>
      <c r="BL59" s="45">
        <f t="shared" si="2"/>
        <v>0</v>
      </c>
      <c r="BM59" s="45">
        <f t="shared" si="2"/>
        <v>60939201</v>
      </c>
      <c r="BN59" s="46">
        <f t="shared" si="3"/>
        <v>447803172</v>
      </c>
      <c r="BO59" s="62">
        <v>0</v>
      </c>
      <c r="BP59" s="62">
        <v>386863971</v>
      </c>
      <c r="BQ59" s="62">
        <v>0</v>
      </c>
      <c r="BR59" s="62">
        <v>0</v>
      </c>
      <c r="BS59" s="62">
        <v>0</v>
      </c>
      <c r="BT59" s="62">
        <v>0</v>
      </c>
      <c r="BU59" s="62">
        <v>60939201</v>
      </c>
      <c r="BV59" s="47">
        <f t="shared" si="4"/>
        <v>410075809.04799998</v>
      </c>
      <c r="BW59" s="63">
        <v>0</v>
      </c>
      <c r="BX59" s="63">
        <v>410075809.04799998</v>
      </c>
      <c r="BY59" s="63">
        <v>0</v>
      </c>
      <c r="BZ59" s="63">
        <v>0</v>
      </c>
      <c r="CA59" s="63">
        <v>0</v>
      </c>
      <c r="CB59" s="63">
        <v>0</v>
      </c>
      <c r="CC59" s="63">
        <v>0</v>
      </c>
      <c r="CD59" s="46">
        <f t="shared" si="5"/>
        <v>434680357.58999997</v>
      </c>
      <c r="CE59" s="62">
        <v>0</v>
      </c>
      <c r="CF59" s="62">
        <v>434680357.58999997</v>
      </c>
      <c r="CG59" s="62">
        <v>0</v>
      </c>
      <c r="CH59" s="62">
        <v>0</v>
      </c>
      <c r="CI59" s="62">
        <v>0</v>
      </c>
      <c r="CJ59" s="62">
        <v>0</v>
      </c>
      <c r="CK59" s="62">
        <v>0</v>
      </c>
      <c r="CL59" s="47">
        <f t="shared" si="6"/>
        <v>460761179.04000002</v>
      </c>
      <c r="CM59" s="63">
        <v>0</v>
      </c>
      <c r="CN59" s="63">
        <v>460761179.04000002</v>
      </c>
      <c r="CO59" s="63">
        <v>0</v>
      </c>
      <c r="CP59" s="63">
        <v>0</v>
      </c>
      <c r="CQ59" s="63">
        <v>0</v>
      </c>
      <c r="CR59" s="63">
        <v>0</v>
      </c>
      <c r="CS59" s="63">
        <v>0</v>
      </c>
      <c r="CT59" s="78" t="s">
        <v>3661</v>
      </c>
    </row>
    <row r="60" spans="2:98" ht="25.5" x14ac:dyDescent="0.2">
      <c r="B60" s="70" t="s">
        <v>3490</v>
      </c>
      <c r="C60" s="49" t="s">
        <v>2333</v>
      </c>
      <c r="D60" s="50" t="s">
        <v>2956</v>
      </c>
      <c r="E60" s="51"/>
      <c r="F60" s="52"/>
      <c r="G60" s="52"/>
      <c r="H60" s="53"/>
      <c r="I60" s="52"/>
      <c r="J60" s="53"/>
      <c r="K60" s="52"/>
      <c r="L60" s="53"/>
      <c r="M60" s="54"/>
      <c r="N60" s="54"/>
      <c r="O60" s="55"/>
      <c r="P60" s="54"/>
      <c r="Q60" s="54"/>
      <c r="R60" s="54"/>
      <c r="S60" s="55"/>
      <c r="T60" s="56"/>
      <c r="U60" s="56"/>
      <c r="V60" s="56"/>
      <c r="W60" s="56"/>
      <c r="X60" s="56"/>
      <c r="Y60" s="56"/>
      <c r="Z60" s="56"/>
      <c r="AA60" s="56"/>
      <c r="AB60" s="57" t="s">
        <v>2343</v>
      </c>
      <c r="AC60" s="57" t="s">
        <v>2343</v>
      </c>
      <c r="AD60" s="57" t="s">
        <v>2343</v>
      </c>
      <c r="AE60" s="57" t="s">
        <v>2343</v>
      </c>
      <c r="AF60" s="57" t="s">
        <v>2343</v>
      </c>
      <c r="AG60" s="57" t="s">
        <v>2343</v>
      </c>
      <c r="AH60" s="57" t="s">
        <v>2343</v>
      </c>
      <c r="AI60" s="57" t="s">
        <v>2343</v>
      </c>
      <c r="AJ60" s="57" t="s">
        <v>2343</v>
      </c>
      <c r="AK60" s="57" t="s">
        <v>2343</v>
      </c>
      <c r="AL60" s="57" t="s">
        <v>2343</v>
      </c>
      <c r="AM60" s="57" t="s">
        <v>2343</v>
      </c>
      <c r="AN60" s="57" t="s">
        <v>2343</v>
      </c>
      <c r="AO60" s="57" t="s">
        <v>2343</v>
      </c>
      <c r="AP60" s="57" t="s">
        <v>2343</v>
      </c>
      <c r="AQ60" s="57" t="s">
        <v>2343</v>
      </c>
      <c r="AR60" s="57" t="s">
        <v>2343</v>
      </c>
      <c r="AS60" s="58"/>
      <c r="AT60" s="59" t="s">
        <v>2343</v>
      </c>
      <c r="AU60" s="59" t="s">
        <v>2343</v>
      </c>
      <c r="AV60" s="59" t="s">
        <v>2343</v>
      </c>
      <c r="AW60" s="59" t="s">
        <v>2343</v>
      </c>
      <c r="AX60" s="59" t="s">
        <v>2343</v>
      </c>
      <c r="AY60" s="59" t="s">
        <v>2343</v>
      </c>
      <c r="AZ60" s="59" t="s">
        <v>2343</v>
      </c>
      <c r="BA60" s="59" t="s">
        <v>2343</v>
      </c>
      <c r="BB60" s="60" t="s">
        <v>2600</v>
      </c>
      <c r="BC60" s="60" t="str">
        <f>IFERROR(VLOOKUP(BB60,FUT!$B$7:$C$24,2,FALSE),"")</f>
        <v>Deporte</v>
      </c>
      <c r="BD60" s="60"/>
      <c r="BE60" s="48" t="str">
        <f>IFERROR(VLOOKUP(BD60,FUT!$D$3:$E$285,2,FALSE),"")</f>
        <v/>
      </c>
      <c r="BF60" s="45">
        <f t="shared" si="1"/>
        <v>1002504061.42</v>
      </c>
      <c r="BG60" s="45">
        <f t="shared" si="2"/>
        <v>0</v>
      </c>
      <c r="BH60" s="45">
        <f t="shared" si="2"/>
        <v>629654980.63999999</v>
      </c>
      <c r="BI60" s="45">
        <f t="shared" si="2"/>
        <v>0</v>
      </c>
      <c r="BJ60" s="45">
        <f t="shared" si="2"/>
        <v>19304080.780000001</v>
      </c>
      <c r="BK60" s="45">
        <f t="shared" si="2"/>
        <v>345545000</v>
      </c>
      <c r="BL60" s="45">
        <f t="shared" si="2"/>
        <v>0</v>
      </c>
      <c r="BM60" s="45">
        <f t="shared" si="2"/>
        <v>8000000</v>
      </c>
      <c r="BN60" s="46">
        <f t="shared" si="3"/>
        <v>123142780.12</v>
      </c>
      <c r="BO60" s="62">
        <v>0</v>
      </c>
      <c r="BP60" s="62">
        <v>60528582</v>
      </c>
      <c r="BQ60" s="62">
        <v>0</v>
      </c>
      <c r="BR60" s="62">
        <v>4614198.12</v>
      </c>
      <c r="BS60" s="62">
        <v>50000000</v>
      </c>
      <c r="BT60" s="62">
        <v>0</v>
      </c>
      <c r="BU60" s="62">
        <v>8000000</v>
      </c>
      <c r="BV60" s="47">
        <f t="shared" si="4"/>
        <v>311071016.65999997</v>
      </c>
      <c r="BW60" s="63">
        <v>0</v>
      </c>
      <c r="BX60" s="63">
        <v>198818392.72</v>
      </c>
      <c r="BY60" s="63">
        <v>0</v>
      </c>
      <c r="BZ60" s="63">
        <v>4752623.9400000004</v>
      </c>
      <c r="CA60" s="63">
        <v>107500000</v>
      </c>
      <c r="CB60" s="63">
        <v>0</v>
      </c>
      <c r="CC60" s="63">
        <v>0</v>
      </c>
      <c r="CD60" s="46">
        <f t="shared" si="5"/>
        <v>261157697.99000001</v>
      </c>
      <c r="CE60" s="62">
        <v>0</v>
      </c>
      <c r="CF60" s="62">
        <v>128217496.3</v>
      </c>
      <c r="CG60" s="62">
        <v>0</v>
      </c>
      <c r="CH60" s="62">
        <v>4895201.6900000004</v>
      </c>
      <c r="CI60" s="62">
        <v>128045000</v>
      </c>
      <c r="CJ60" s="62">
        <v>0</v>
      </c>
      <c r="CK60" s="62">
        <v>0</v>
      </c>
      <c r="CL60" s="47">
        <f t="shared" si="6"/>
        <v>307132566.64999998</v>
      </c>
      <c r="CM60" s="63">
        <v>0</v>
      </c>
      <c r="CN60" s="63">
        <v>242090509.62</v>
      </c>
      <c r="CO60" s="63">
        <v>0</v>
      </c>
      <c r="CP60" s="63">
        <v>5042057.03</v>
      </c>
      <c r="CQ60" s="63">
        <v>60000000</v>
      </c>
      <c r="CR60" s="63">
        <v>0</v>
      </c>
      <c r="CS60" s="63">
        <v>0</v>
      </c>
      <c r="CT60" s="78" t="s">
        <v>3662</v>
      </c>
    </row>
    <row r="61" spans="2:98" ht="51" x14ac:dyDescent="0.2">
      <c r="B61" s="70" t="s">
        <v>3491</v>
      </c>
      <c r="C61" s="49" t="s">
        <v>2330</v>
      </c>
      <c r="D61" s="50" t="s">
        <v>2957</v>
      </c>
      <c r="E61" s="51"/>
      <c r="F61" s="52" t="s">
        <v>3158</v>
      </c>
      <c r="G61" s="52" t="s">
        <v>3159</v>
      </c>
      <c r="H61" s="53"/>
      <c r="I61" s="52"/>
      <c r="J61" s="53"/>
      <c r="K61" s="52" t="s">
        <v>3160</v>
      </c>
      <c r="L61" s="53" t="s">
        <v>3161</v>
      </c>
      <c r="M61" s="54"/>
      <c r="N61" s="54"/>
      <c r="O61" s="55"/>
      <c r="P61" s="54"/>
      <c r="Q61" s="54"/>
      <c r="R61" s="54"/>
      <c r="S61" s="55"/>
      <c r="T61" s="56"/>
      <c r="U61" s="56"/>
      <c r="V61" s="56"/>
      <c r="W61" s="56"/>
      <c r="X61" s="56"/>
      <c r="Y61" s="56"/>
      <c r="Z61" s="56"/>
      <c r="AA61" s="56"/>
      <c r="AB61" s="57" t="s">
        <v>2343</v>
      </c>
      <c r="AC61" s="57" t="s">
        <v>2343</v>
      </c>
      <c r="AD61" s="57" t="s">
        <v>2343</v>
      </c>
      <c r="AE61" s="57" t="s">
        <v>2343</v>
      </c>
      <c r="AF61" s="57" t="s">
        <v>2343</v>
      </c>
      <c r="AG61" s="57" t="s">
        <v>2343</v>
      </c>
      <c r="AH61" s="57" t="s">
        <v>2343</v>
      </c>
      <c r="AI61" s="57" t="s">
        <v>2343</v>
      </c>
      <c r="AJ61" s="57" t="s">
        <v>2343</v>
      </c>
      <c r="AK61" s="57" t="s">
        <v>2343</v>
      </c>
      <c r="AL61" s="57" t="s">
        <v>2343</v>
      </c>
      <c r="AM61" s="57" t="s">
        <v>2343</v>
      </c>
      <c r="AN61" s="57" t="s">
        <v>2343</v>
      </c>
      <c r="AO61" s="57" t="s">
        <v>2343</v>
      </c>
      <c r="AP61" s="57" t="s">
        <v>2343</v>
      </c>
      <c r="AQ61" s="57" t="s">
        <v>2343</v>
      </c>
      <c r="AR61" s="57" t="s">
        <v>2343</v>
      </c>
      <c r="AS61" s="58"/>
      <c r="AT61" s="59" t="s">
        <v>2343</v>
      </c>
      <c r="AU61" s="59" t="s">
        <v>2343</v>
      </c>
      <c r="AV61" s="59" t="s">
        <v>2343</v>
      </c>
      <c r="AW61" s="59" t="s">
        <v>2343</v>
      </c>
      <c r="AX61" s="59" t="s">
        <v>2343</v>
      </c>
      <c r="AY61" s="59" t="s">
        <v>2343</v>
      </c>
      <c r="AZ61" s="59" t="s">
        <v>2343</v>
      </c>
      <c r="BA61" s="59" t="s">
        <v>2343</v>
      </c>
      <c r="BB61" s="60" t="s">
        <v>2600</v>
      </c>
      <c r="BC61" s="60" t="str">
        <f>IFERROR(VLOOKUP(BB61,FUT!$B$7:$C$24,2,FALSE),"")</f>
        <v>Deporte</v>
      </c>
      <c r="BD61" s="60"/>
      <c r="BE61" s="48" t="str">
        <f>IFERROR(VLOOKUP(BD61,FUT!$D$3:$E$285,2,FALSE),"")</f>
        <v/>
      </c>
      <c r="BF61" s="45">
        <f t="shared" si="1"/>
        <v>1002504061.42</v>
      </c>
      <c r="BG61" s="45">
        <f t="shared" si="2"/>
        <v>0</v>
      </c>
      <c r="BH61" s="45">
        <f t="shared" si="2"/>
        <v>629654980.63999999</v>
      </c>
      <c r="BI61" s="45">
        <f t="shared" si="2"/>
        <v>0</v>
      </c>
      <c r="BJ61" s="45">
        <f t="shared" si="2"/>
        <v>19304080.780000001</v>
      </c>
      <c r="BK61" s="45">
        <f t="shared" si="2"/>
        <v>345545000</v>
      </c>
      <c r="BL61" s="45">
        <f t="shared" si="2"/>
        <v>0</v>
      </c>
      <c r="BM61" s="45">
        <f t="shared" si="2"/>
        <v>8000000</v>
      </c>
      <c r="BN61" s="46">
        <f t="shared" si="3"/>
        <v>123142780.12</v>
      </c>
      <c r="BO61" s="62">
        <v>0</v>
      </c>
      <c r="BP61" s="62">
        <v>60528582</v>
      </c>
      <c r="BQ61" s="62">
        <v>0</v>
      </c>
      <c r="BR61" s="62">
        <v>4614198.12</v>
      </c>
      <c r="BS61" s="62">
        <v>50000000</v>
      </c>
      <c r="BT61" s="62">
        <v>0</v>
      </c>
      <c r="BU61" s="62">
        <v>8000000</v>
      </c>
      <c r="BV61" s="47">
        <f t="shared" si="4"/>
        <v>311071016.65999997</v>
      </c>
      <c r="BW61" s="63">
        <v>0</v>
      </c>
      <c r="BX61" s="63">
        <v>198818392.72</v>
      </c>
      <c r="BY61" s="63">
        <v>0</v>
      </c>
      <c r="BZ61" s="63">
        <v>4752623.9400000004</v>
      </c>
      <c r="CA61" s="63">
        <v>107500000</v>
      </c>
      <c r="CB61" s="63">
        <v>0</v>
      </c>
      <c r="CC61" s="63">
        <v>0</v>
      </c>
      <c r="CD61" s="46">
        <f t="shared" si="5"/>
        <v>261157697.99000001</v>
      </c>
      <c r="CE61" s="62">
        <v>0</v>
      </c>
      <c r="CF61" s="62">
        <v>128217496.3</v>
      </c>
      <c r="CG61" s="62">
        <v>0</v>
      </c>
      <c r="CH61" s="62">
        <v>4895201.6900000004</v>
      </c>
      <c r="CI61" s="62">
        <v>128045000</v>
      </c>
      <c r="CJ61" s="62">
        <v>0</v>
      </c>
      <c r="CK61" s="62">
        <v>0</v>
      </c>
      <c r="CL61" s="47">
        <f t="shared" si="6"/>
        <v>307132566.64999998</v>
      </c>
      <c r="CM61" s="63">
        <v>0</v>
      </c>
      <c r="CN61" s="63">
        <v>242090509.62</v>
      </c>
      <c r="CO61" s="63">
        <v>0</v>
      </c>
      <c r="CP61" s="63">
        <v>5042057.03</v>
      </c>
      <c r="CQ61" s="63">
        <v>60000000</v>
      </c>
      <c r="CR61" s="63">
        <v>0</v>
      </c>
      <c r="CS61" s="63">
        <v>0</v>
      </c>
      <c r="CT61" s="78" t="s">
        <v>3662</v>
      </c>
    </row>
    <row r="62" spans="2:98" ht="63.75" x14ac:dyDescent="0.2">
      <c r="B62" s="70" t="s">
        <v>3492</v>
      </c>
      <c r="C62" s="49" t="s">
        <v>2331</v>
      </c>
      <c r="D62" s="50" t="s">
        <v>3565</v>
      </c>
      <c r="E62" s="51"/>
      <c r="F62" s="52"/>
      <c r="G62" s="52"/>
      <c r="H62" s="53"/>
      <c r="I62" s="52"/>
      <c r="J62" s="53"/>
      <c r="K62" s="52"/>
      <c r="L62" s="53"/>
      <c r="M62" s="54" t="s">
        <v>2958</v>
      </c>
      <c r="N62" s="54" t="s">
        <v>3162</v>
      </c>
      <c r="O62" s="55">
        <v>6</v>
      </c>
      <c r="P62" s="54" t="s">
        <v>2336</v>
      </c>
      <c r="Q62" s="54">
        <v>10</v>
      </c>
      <c r="R62" s="54" t="s">
        <v>3163</v>
      </c>
      <c r="S62" s="55"/>
      <c r="T62" s="56">
        <v>2</v>
      </c>
      <c r="U62" s="56">
        <v>20</v>
      </c>
      <c r="V62" s="56">
        <v>1</v>
      </c>
      <c r="W62" s="56">
        <v>20</v>
      </c>
      <c r="X62" s="56">
        <v>1</v>
      </c>
      <c r="Y62" s="56">
        <v>20</v>
      </c>
      <c r="Z62" s="56">
        <v>2</v>
      </c>
      <c r="AA62" s="56">
        <v>20</v>
      </c>
      <c r="AB62" s="57" t="s">
        <v>2343</v>
      </c>
      <c r="AC62" s="57" t="s">
        <v>2343</v>
      </c>
      <c r="AD62" s="57" t="s">
        <v>2343</v>
      </c>
      <c r="AE62" s="57" t="s">
        <v>2343</v>
      </c>
      <c r="AF62" s="57" t="s">
        <v>2343</v>
      </c>
      <c r="AG62" s="57" t="s">
        <v>2343</v>
      </c>
      <c r="AH62" s="57" t="s">
        <v>2343</v>
      </c>
      <c r="AI62" s="57" t="s">
        <v>2343</v>
      </c>
      <c r="AJ62" s="57" t="s">
        <v>2343</v>
      </c>
      <c r="AK62" s="57" t="s">
        <v>2343</v>
      </c>
      <c r="AL62" s="57" t="s">
        <v>2343</v>
      </c>
      <c r="AM62" s="57" t="s">
        <v>2343</v>
      </c>
      <c r="AN62" s="57" t="s">
        <v>2343</v>
      </c>
      <c r="AO62" s="57" t="s">
        <v>2343</v>
      </c>
      <c r="AP62" s="57" t="s">
        <v>2343</v>
      </c>
      <c r="AQ62" s="57" t="s">
        <v>2343</v>
      </c>
      <c r="AR62" s="57" t="s">
        <v>2343</v>
      </c>
      <c r="AS62" s="58" t="s">
        <v>2346</v>
      </c>
      <c r="AT62" s="59" t="s">
        <v>2343</v>
      </c>
      <c r="AU62" s="59" t="s">
        <v>2343</v>
      </c>
      <c r="AV62" s="59" t="s">
        <v>2343</v>
      </c>
      <c r="AW62" s="59" t="s">
        <v>2343</v>
      </c>
      <c r="AX62" s="59" t="s">
        <v>2343</v>
      </c>
      <c r="AY62" s="59" t="s">
        <v>2343</v>
      </c>
      <c r="AZ62" s="59" t="s">
        <v>2343</v>
      </c>
      <c r="BA62" s="59" t="s">
        <v>2343</v>
      </c>
      <c r="BB62" s="60" t="s">
        <v>2600</v>
      </c>
      <c r="BC62" s="60" t="str">
        <f>IFERROR(VLOOKUP(BB62,FUT!$B$7:$C$24,2,FALSE),"")</f>
        <v>Deporte</v>
      </c>
      <c r="BD62" s="60" t="s">
        <v>2604</v>
      </c>
      <c r="BE62" s="48" t="str">
        <f>IFERROR(VLOOKUP(BD62,FUT!$D$3:$E$285,2,FALSE),"")</f>
        <v>A.4.2</v>
      </c>
      <c r="BF62" s="45">
        <f t="shared" si="1"/>
        <v>65247696</v>
      </c>
      <c r="BG62" s="45">
        <f t="shared" si="2"/>
        <v>0</v>
      </c>
      <c r="BH62" s="45">
        <f t="shared" si="2"/>
        <v>63247696</v>
      </c>
      <c r="BI62" s="45">
        <f t="shared" si="2"/>
        <v>0</v>
      </c>
      <c r="BJ62" s="45">
        <f t="shared" si="2"/>
        <v>0</v>
      </c>
      <c r="BK62" s="45">
        <f t="shared" si="2"/>
        <v>0</v>
      </c>
      <c r="BL62" s="45">
        <f t="shared" si="2"/>
        <v>0</v>
      </c>
      <c r="BM62" s="45">
        <f t="shared" si="2"/>
        <v>2000000</v>
      </c>
      <c r="BN62" s="46">
        <f t="shared" si="3"/>
        <v>8000000</v>
      </c>
      <c r="BO62" s="62">
        <v>0</v>
      </c>
      <c r="BP62" s="62">
        <v>6000000</v>
      </c>
      <c r="BQ62" s="62">
        <v>0</v>
      </c>
      <c r="BR62" s="62">
        <v>0</v>
      </c>
      <c r="BS62" s="62">
        <v>0</v>
      </c>
      <c r="BT62" s="62">
        <v>0</v>
      </c>
      <c r="BU62" s="62">
        <v>2000000</v>
      </c>
      <c r="BV62" s="47">
        <f t="shared" si="4"/>
        <v>23360000</v>
      </c>
      <c r="BW62" s="63">
        <v>0</v>
      </c>
      <c r="BX62" s="63">
        <v>23360000</v>
      </c>
      <c r="BY62" s="63">
        <v>0</v>
      </c>
      <c r="BZ62" s="63">
        <v>0</v>
      </c>
      <c r="CA62" s="63">
        <v>0</v>
      </c>
      <c r="CB62" s="63">
        <v>0</v>
      </c>
      <c r="CC62" s="63">
        <v>0</v>
      </c>
      <c r="CD62" s="46">
        <f t="shared" si="5"/>
        <v>16741600</v>
      </c>
      <c r="CE62" s="62">
        <v>0</v>
      </c>
      <c r="CF62" s="62">
        <v>16741600</v>
      </c>
      <c r="CG62" s="62">
        <v>0</v>
      </c>
      <c r="CH62" s="62">
        <v>0</v>
      </c>
      <c r="CI62" s="62">
        <v>0</v>
      </c>
      <c r="CJ62" s="62">
        <v>0</v>
      </c>
      <c r="CK62" s="62">
        <v>0</v>
      </c>
      <c r="CL62" s="47">
        <f t="shared" si="6"/>
        <v>17146096</v>
      </c>
      <c r="CM62" s="63">
        <v>0</v>
      </c>
      <c r="CN62" s="63">
        <v>17146096</v>
      </c>
      <c r="CO62" s="63">
        <v>0</v>
      </c>
      <c r="CP62" s="63">
        <v>0</v>
      </c>
      <c r="CQ62" s="63">
        <v>0</v>
      </c>
      <c r="CR62" s="63">
        <v>0</v>
      </c>
      <c r="CS62" s="63">
        <v>0</v>
      </c>
      <c r="CT62" s="78" t="s">
        <v>3664</v>
      </c>
    </row>
    <row r="63" spans="2:98" ht="63.75" x14ac:dyDescent="0.2">
      <c r="B63" s="70" t="s">
        <v>3492</v>
      </c>
      <c r="C63" s="49" t="s">
        <v>2331</v>
      </c>
      <c r="D63" s="50" t="s">
        <v>3565</v>
      </c>
      <c r="E63" s="51"/>
      <c r="F63" s="52"/>
      <c r="G63" s="52"/>
      <c r="H63" s="53"/>
      <c r="I63" s="52"/>
      <c r="J63" s="53"/>
      <c r="K63" s="52"/>
      <c r="L63" s="53"/>
      <c r="M63" s="54" t="s">
        <v>2959</v>
      </c>
      <c r="N63" s="54" t="s">
        <v>3165</v>
      </c>
      <c r="O63" s="55">
        <v>4</v>
      </c>
      <c r="P63" s="54" t="s">
        <v>2336</v>
      </c>
      <c r="Q63" s="54">
        <v>10</v>
      </c>
      <c r="R63" s="54" t="s">
        <v>3164</v>
      </c>
      <c r="S63" s="55"/>
      <c r="T63" s="56">
        <v>2</v>
      </c>
      <c r="U63" s="56">
        <v>20</v>
      </c>
      <c r="V63" s="56">
        <v>2</v>
      </c>
      <c r="W63" s="56">
        <v>20</v>
      </c>
      <c r="X63" s="56">
        <v>2</v>
      </c>
      <c r="Y63" s="56">
        <v>20</v>
      </c>
      <c r="Z63" s="56"/>
      <c r="AA63" s="56"/>
      <c r="AB63" s="57" t="s">
        <v>2343</v>
      </c>
      <c r="AC63" s="57" t="s">
        <v>2343</v>
      </c>
      <c r="AD63" s="57" t="s">
        <v>2343</v>
      </c>
      <c r="AE63" s="57" t="s">
        <v>2343</v>
      </c>
      <c r="AF63" s="57" t="s">
        <v>2343</v>
      </c>
      <c r="AG63" s="57" t="s">
        <v>2343</v>
      </c>
      <c r="AH63" s="57" t="s">
        <v>2343</v>
      </c>
      <c r="AI63" s="57" t="s">
        <v>2343</v>
      </c>
      <c r="AJ63" s="57" t="s">
        <v>2343</v>
      </c>
      <c r="AK63" s="57" t="s">
        <v>2343</v>
      </c>
      <c r="AL63" s="57" t="s">
        <v>2343</v>
      </c>
      <c r="AM63" s="57" t="s">
        <v>2343</v>
      </c>
      <c r="AN63" s="57" t="s">
        <v>2343</v>
      </c>
      <c r="AO63" s="57" t="s">
        <v>2343</v>
      </c>
      <c r="AP63" s="57" t="s">
        <v>2343</v>
      </c>
      <c r="AQ63" s="57" t="s">
        <v>2343</v>
      </c>
      <c r="AR63" s="57" t="s">
        <v>2343</v>
      </c>
      <c r="AS63" s="58" t="s">
        <v>2346</v>
      </c>
      <c r="AT63" s="59" t="s">
        <v>2343</v>
      </c>
      <c r="AU63" s="59" t="s">
        <v>2343</v>
      </c>
      <c r="AV63" s="59" t="s">
        <v>2343</v>
      </c>
      <c r="AW63" s="59" t="s">
        <v>2343</v>
      </c>
      <c r="AX63" s="59" t="s">
        <v>2343</v>
      </c>
      <c r="AY63" s="59" t="s">
        <v>2343</v>
      </c>
      <c r="AZ63" s="59" t="s">
        <v>2343</v>
      </c>
      <c r="BA63" s="59" t="s">
        <v>2343</v>
      </c>
      <c r="BB63" s="60" t="s">
        <v>2600</v>
      </c>
      <c r="BC63" s="60" t="str">
        <f>IFERROR(VLOOKUP(BB63,FUT!$B$7:$C$24,2,FALSE),"")</f>
        <v>Deporte</v>
      </c>
      <c r="BD63" s="60" t="s">
        <v>2604</v>
      </c>
      <c r="BE63" s="48" t="str">
        <f>IFERROR(VLOOKUP(BD63,FUT!$D$3:$E$285,2,FALSE),"")</f>
        <v>A.4.2</v>
      </c>
      <c r="BF63" s="45">
        <f t="shared" si="1"/>
        <v>425665776</v>
      </c>
      <c r="BG63" s="45">
        <f t="shared" si="2"/>
        <v>0</v>
      </c>
      <c r="BH63" s="45">
        <f t="shared" si="2"/>
        <v>103120776</v>
      </c>
      <c r="BI63" s="45">
        <f t="shared" si="2"/>
        <v>0</v>
      </c>
      <c r="BJ63" s="45">
        <f t="shared" si="2"/>
        <v>0</v>
      </c>
      <c r="BK63" s="45">
        <f t="shared" si="2"/>
        <v>320545000</v>
      </c>
      <c r="BL63" s="45">
        <f t="shared" si="2"/>
        <v>0</v>
      </c>
      <c r="BM63" s="45">
        <f t="shared" si="2"/>
        <v>2000000</v>
      </c>
      <c r="BN63" s="46">
        <f t="shared" si="3"/>
        <v>63000000</v>
      </c>
      <c r="BO63" s="62">
        <v>0</v>
      </c>
      <c r="BP63" s="62">
        <v>11000000</v>
      </c>
      <c r="BQ63" s="62">
        <v>0</v>
      </c>
      <c r="BR63" s="62">
        <v>0</v>
      </c>
      <c r="BS63" s="62">
        <v>50000000</v>
      </c>
      <c r="BT63" s="62">
        <v>0</v>
      </c>
      <c r="BU63" s="62">
        <v>2000000</v>
      </c>
      <c r="BV63" s="47">
        <f t="shared" si="4"/>
        <v>139160000</v>
      </c>
      <c r="BW63" s="63">
        <v>0</v>
      </c>
      <c r="BX63" s="63">
        <v>31660000</v>
      </c>
      <c r="BY63" s="63">
        <v>0</v>
      </c>
      <c r="BZ63" s="63">
        <v>0</v>
      </c>
      <c r="CA63" s="63">
        <v>107500000</v>
      </c>
      <c r="CB63" s="63">
        <v>0</v>
      </c>
      <c r="CC63" s="63">
        <v>0</v>
      </c>
      <c r="CD63" s="46">
        <f t="shared" si="5"/>
        <v>130404600</v>
      </c>
      <c r="CE63" s="62">
        <v>0</v>
      </c>
      <c r="CF63" s="62">
        <v>27359600</v>
      </c>
      <c r="CG63" s="62">
        <v>0</v>
      </c>
      <c r="CH63" s="62">
        <v>0</v>
      </c>
      <c r="CI63" s="62">
        <v>103045000</v>
      </c>
      <c r="CJ63" s="62">
        <v>0</v>
      </c>
      <c r="CK63" s="62">
        <v>0</v>
      </c>
      <c r="CL63" s="47">
        <f t="shared" si="6"/>
        <v>93101176</v>
      </c>
      <c r="CM63" s="63">
        <v>0</v>
      </c>
      <c r="CN63" s="63">
        <v>33101176</v>
      </c>
      <c r="CO63" s="63">
        <v>0</v>
      </c>
      <c r="CP63" s="63">
        <v>0</v>
      </c>
      <c r="CQ63" s="63">
        <v>60000000</v>
      </c>
      <c r="CR63" s="63">
        <v>0</v>
      </c>
      <c r="CS63" s="63">
        <v>0</v>
      </c>
      <c r="CT63" s="78" t="s">
        <v>3664</v>
      </c>
    </row>
    <row r="64" spans="2:98" ht="63.75" x14ac:dyDescent="0.2">
      <c r="B64" s="70" t="s">
        <v>3493</v>
      </c>
      <c r="C64" s="49" t="s">
        <v>2331</v>
      </c>
      <c r="D64" s="50" t="s">
        <v>3566</v>
      </c>
      <c r="E64" s="51"/>
      <c r="F64" s="52"/>
      <c r="G64" s="52"/>
      <c r="H64" s="53"/>
      <c r="I64" s="52"/>
      <c r="J64" s="53"/>
      <c r="K64" s="52"/>
      <c r="L64" s="53"/>
      <c r="M64" s="54" t="s">
        <v>2960</v>
      </c>
      <c r="N64" s="54" t="s">
        <v>3166</v>
      </c>
      <c r="O64" s="55">
        <v>1</v>
      </c>
      <c r="P64" s="54" t="s">
        <v>2336</v>
      </c>
      <c r="Q64" s="54">
        <v>10</v>
      </c>
      <c r="R64" s="54" t="s">
        <v>3167</v>
      </c>
      <c r="S64" s="55"/>
      <c r="T64" s="56"/>
      <c r="U64" s="56"/>
      <c r="V64" s="56">
        <v>2</v>
      </c>
      <c r="W64" s="56">
        <v>5</v>
      </c>
      <c r="X64" s="56">
        <v>1</v>
      </c>
      <c r="Y64" s="56">
        <v>5</v>
      </c>
      <c r="Z64" s="56"/>
      <c r="AA64" s="56"/>
      <c r="AB64" s="57" t="s">
        <v>2343</v>
      </c>
      <c r="AC64" s="57" t="s">
        <v>2343</v>
      </c>
      <c r="AD64" s="57" t="s">
        <v>2343</v>
      </c>
      <c r="AE64" s="57" t="s">
        <v>2343</v>
      </c>
      <c r="AF64" s="57" t="s">
        <v>2343</v>
      </c>
      <c r="AG64" s="57" t="s">
        <v>2343</v>
      </c>
      <c r="AH64" s="57" t="s">
        <v>2343</v>
      </c>
      <c r="AI64" s="57" t="s">
        <v>2343</v>
      </c>
      <c r="AJ64" s="57" t="s">
        <v>2343</v>
      </c>
      <c r="AK64" s="57" t="s">
        <v>2343</v>
      </c>
      <c r="AL64" s="57" t="s">
        <v>2343</v>
      </c>
      <c r="AM64" s="57" t="s">
        <v>2343</v>
      </c>
      <c r="AN64" s="57" t="s">
        <v>2343</v>
      </c>
      <c r="AO64" s="57" t="s">
        <v>2343</v>
      </c>
      <c r="AP64" s="57" t="s">
        <v>2343</v>
      </c>
      <c r="AQ64" s="57" t="s">
        <v>2343</v>
      </c>
      <c r="AR64" s="57" t="s">
        <v>2343</v>
      </c>
      <c r="AS64" s="58" t="s">
        <v>2346</v>
      </c>
      <c r="AT64" s="59" t="s">
        <v>2343</v>
      </c>
      <c r="AU64" s="59" t="s">
        <v>2343</v>
      </c>
      <c r="AV64" s="59" t="s">
        <v>2343</v>
      </c>
      <c r="AW64" s="59" t="s">
        <v>2343</v>
      </c>
      <c r="AX64" s="59" t="s">
        <v>2343</v>
      </c>
      <c r="AY64" s="59" t="s">
        <v>2343</v>
      </c>
      <c r="AZ64" s="59" t="s">
        <v>2343</v>
      </c>
      <c r="BA64" s="59" t="s">
        <v>2343</v>
      </c>
      <c r="BB64" s="60" t="s">
        <v>2600</v>
      </c>
      <c r="BC64" s="60" t="str">
        <f>IFERROR(VLOOKUP(BB64,FUT!$B$7:$C$24,2,FALSE),"")</f>
        <v>Deporte</v>
      </c>
      <c r="BD64" s="60" t="s">
        <v>2602</v>
      </c>
      <c r="BE64" s="48" t="str">
        <f>IFERROR(VLOOKUP(BD64,FUT!$D$3:$E$285,2,FALSE),"")</f>
        <v>A.4.1</v>
      </c>
      <c r="BF64" s="45">
        <f t="shared" si="1"/>
        <v>44966432.560000002</v>
      </c>
      <c r="BG64" s="45">
        <f t="shared" si="2"/>
        <v>0</v>
      </c>
      <c r="BH64" s="45">
        <f t="shared" si="2"/>
        <v>42966432.560000002</v>
      </c>
      <c r="BI64" s="45">
        <f t="shared" si="2"/>
        <v>0</v>
      </c>
      <c r="BJ64" s="45">
        <f t="shared" si="2"/>
        <v>0</v>
      </c>
      <c r="BK64" s="45">
        <f t="shared" si="2"/>
        <v>0</v>
      </c>
      <c r="BL64" s="45">
        <f t="shared" si="2"/>
        <v>0</v>
      </c>
      <c r="BM64" s="45">
        <f t="shared" si="2"/>
        <v>2000000</v>
      </c>
      <c r="BN64" s="46">
        <f t="shared" si="3"/>
        <v>6000000</v>
      </c>
      <c r="BO64" s="62">
        <v>0</v>
      </c>
      <c r="BP64" s="62">
        <v>4000000</v>
      </c>
      <c r="BQ64" s="62">
        <v>0</v>
      </c>
      <c r="BR64" s="62">
        <v>0</v>
      </c>
      <c r="BS64" s="62">
        <v>0</v>
      </c>
      <c r="BT64" s="62">
        <v>0</v>
      </c>
      <c r="BU64" s="62">
        <v>2000000</v>
      </c>
      <c r="BV64" s="47">
        <f t="shared" si="4"/>
        <v>13240000</v>
      </c>
      <c r="BW64" s="63">
        <v>0</v>
      </c>
      <c r="BX64" s="63">
        <v>13240000</v>
      </c>
      <c r="BY64" s="63">
        <v>0</v>
      </c>
      <c r="BZ64" s="63">
        <v>0</v>
      </c>
      <c r="CA64" s="63">
        <v>0</v>
      </c>
      <c r="CB64" s="63">
        <v>0</v>
      </c>
      <c r="CC64" s="63">
        <v>0</v>
      </c>
      <c r="CD64" s="46">
        <f t="shared" si="5"/>
        <v>10962368.560000001</v>
      </c>
      <c r="CE64" s="62">
        <v>0</v>
      </c>
      <c r="CF64" s="62">
        <v>10962368.560000001</v>
      </c>
      <c r="CG64" s="62">
        <v>0</v>
      </c>
      <c r="CH64" s="62">
        <v>0</v>
      </c>
      <c r="CI64" s="62">
        <v>0</v>
      </c>
      <c r="CJ64" s="62">
        <v>0</v>
      </c>
      <c r="CK64" s="62">
        <v>0</v>
      </c>
      <c r="CL64" s="47">
        <f t="shared" si="6"/>
        <v>14764064</v>
      </c>
      <c r="CM64" s="63">
        <v>0</v>
      </c>
      <c r="CN64" s="63">
        <v>14764064</v>
      </c>
      <c r="CO64" s="63">
        <v>0</v>
      </c>
      <c r="CP64" s="63">
        <v>0</v>
      </c>
      <c r="CQ64" s="63">
        <v>0</v>
      </c>
      <c r="CR64" s="63">
        <v>0</v>
      </c>
      <c r="CS64" s="63">
        <v>0</v>
      </c>
      <c r="CT64" s="78" t="s">
        <v>3662</v>
      </c>
    </row>
    <row r="65" spans="2:98" ht="51" x14ac:dyDescent="0.2">
      <c r="B65" s="70" t="s">
        <v>3493</v>
      </c>
      <c r="C65" s="49" t="s">
        <v>2331</v>
      </c>
      <c r="D65" s="50" t="s">
        <v>3566</v>
      </c>
      <c r="E65" s="51"/>
      <c r="F65" s="52"/>
      <c r="G65" s="52"/>
      <c r="H65" s="53"/>
      <c r="I65" s="52"/>
      <c r="J65" s="53"/>
      <c r="K65" s="52"/>
      <c r="L65" s="53"/>
      <c r="M65" s="54" t="s">
        <v>2961</v>
      </c>
      <c r="N65" s="54" t="s">
        <v>3168</v>
      </c>
      <c r="O65" s="55">
        <v>2</v>
      </c>
      <c r="P65" s="54" t="s">
        <v>2336</v>
      </c>
      <c r="Q65" s="54">
        <v>10</v>
      </c>
      <c r="R65" s="54" t="s">
        <v>3169</v>
      </c>
      <c r="S65" s="55"/>
      <c r="T65" s="56"/>
      <c r="U65" s="56"/>
      <c r="V65" s="56">
        <v>1</v>
      </c>
      <c r="W65" s="56">
        <v>5</v>
      </c>
      <c r="X65" s="56">
        <v>1</v>
      </c>
      <c r="Y65" s="56">
        <v>5</v>
      </c>
      <c r="Z65" s="56"/>
      <c r="AA65" s="56"/>
      <c r="AB65" s="57" t="s">
        <v>2343</v>
      </c>
      <c r="AC65" s="57" t="s">
        <v>2343</v>
      </c>
      <c r="AD65" s="57" t="s">
        <v>2343</v>
      </c>
      <c r="AE65" s="57" t="s">
        <v>2343</v>
      </c>
      <c r="AF65" s="57" t="s">
        <v>2343</v>
      </c>
      <c r="AG65" s="57" t="s">
        <v>2343</v>
      </c>
      <c r="AH65" s="57" t="s">
        <v>2343</v>
      </c>
      <c r="AI65" s="57" t="s">
        <v>2343</v>
      </c>
      <c r="AJ65" s="57" t="s">
        <v>2343</v>
      </c>
      <c r="AK65" s="57" t="s">
        <v>2343</v>
      </c>
      <c r="AL65" s="57" t="s">
        <v>2343</v>
      </c>
      <c r="AM65" s="57" t="s">
        <v>2343</v>
      </c>
      <c r="AN65" s="57" t="s">
        <v>2343</v>
      </c>
      <c r="AO65" s="57" t="s">
        <v>2343</v>
      </c>
      <c r="AP65" s="57" t="s">
        <v>2343</v>
      </c>
      <c r="AQ65" s="57" t="s">
        <v>2343</v>
      </c>
      <c r="AR65" s="57" t="s">
        <v>2343</v>
      </c>
      <c r="AS65" s="58" t="s">
        <v>2346</v>
      </c>
      <c r="AT65" s="59" t="s">
        <v>2343</v>
      </c>
      <c r="AU65" s="59" t="s">
        <v>2343</v>
      </c>
      <c r="AV65" s="59" t="s">
        <v>2343</v>
      </c>
      <c r="AW65" s="59" t="s">
        <v>2343</v>
      </c>
      <c r="AX65" s="59" t="s">
        <v>2343</v>
      </c>
      <c r="AY65" s="59" t="s">
        <v>2343</v>
      </c>
      <c r="AZ65" s="59" t="s">
        <v>2343</v>
      </c>
      <c r="BA65" s="59" t="s">
        <v>2343</v>
      </c>
      <c r="BB65" s="60" t="s">
        <v>2600</v>
      </c>
      <c r="BC65" s="60" t="str">
        <f>IFERROR(VLOOKUP(BB65,FUT!$B$7:$C$24,2,FALSE),"")</f>
        <v>Deporte</v>
      </c>
      <c r="BD65" s="60" t="s">
        <v>2606</v>
      </c>
      <c r="BE65" s="48" t="str">
        <f>IFERROR(VLOOKUP(BD65,FUT!$D$3:$E$285,2,FALSE),"")</f>
        <v>A.4.3</v>
      </c>
      <c r="BF65" s="45">
        <f t="shared" si="1"/>
        <v>63123848</v>
      </c>
      <c r="BG65" s="45">
        <f t="shared" si="2"/>
        <v>0</v>
      </c>
      <c r="BH65" s="45">
        <f t="shared" si="2"/>
        <v>62123848</v>
      </c>
      <c r="BI65" s="45">
        <f t="shared" si="2"/>
        <v>0</v>
      </c>
      <c r="BJ65" s="45">
        <f t="shared" si="2"/>
        <v>0</v>
      </c>
      <c r="BK65" s="45">
        <f t="shared" si="2"/>
        <v>0</v>
      </c>
      <c r="BL65" s="45">
        <f t="shared" si="2"/>
        <v>0</v>
      </c>
      <c r="BM65" s="45">
        <f t="shared" si="2"/>
        <v>1000000</v>
      </c>
      <c r="BN65" s="46">
        <f t="shared" si="3"/>
        <v>4000000</v>
      </c>
      <c r="BO65" s="62">
        <v>0</v>
      </c>
      <c r="BP65" s="62">
        <v>3000000</v>
      </c>
      <c r="BQ65" s="62">
        <v>0</v>
      </c>
      <c r="BR65" s="62">
        <v>0</v>
      </c>
      <c r="BS65" s="62">
        <v>0</v>
      </c>
      <c r="BT65" s="62">
        <v>0</v>
      </c>
      <c r="BU65" s="62">
        <v>1000000</v>
      </c>
      <c r="BV65" s="47">
        <f t="shared" si="4"/>
        <v>17180000</v>
      </c>
      <c r="BW65" s="63">
        <v>0</v>
      </c>
      <c r="BX65" s="63">
        <v>17180000</v>
      </c>
      <c r="BY65" s="63">
        <v>0</v>
      </c>
      <c r="BZ65" s="63">
        <v>0</v>
      </c>
      <c r="CA65" s="63">
        <v>0</v>
      </c>
      <c r="CB65" s="63">
        <v>0</v>
      </c>
      <c r="CC65" s="63">
        <v>0</v>
      </c>
      <c r="CD65" s="46">
        <f t="shared" si="5"/>
        <v>8370800</v>
      </c>
      <c r="CE65" s="62">
        <v>0</v>
      </c>
      <c r="CF65" s="62">
        <v>8370800</v>
      </c>
      <c r="CG65" s="62">
        <v>0</v>
      </c>
      <c r="CH65" s="62">
        <v>0</v>
      </c>
      <c r="CI65" s="62">
        <v>0</v>
      </c>
      <c r="CJ65" s="62">
        <v>0</v>
      </c>
      <c r="CK65" s="62">
        <v>0</v>
      </c>
      <c r="CL65" s="47">
        <f t="shared" si="6"/>
        <v>33573048</v>
      </c>
      <c r="CM65" s="63">
        <v>0</v>
      </c>
      <c r="CN65" s="63">
        <v>33573048</v>
      </c>
      <c r="CO65" s="63">
        <v>0</v>
      </c>
      <c r="CP65" s="63">
        <v>0</v>
      </c>
      <c r="CQ65" s="63">
        <v>0</v>
      </c>
      <c r="CR65" s="63">
        <v>0</v>
      </c>
      <c r="CS65" s="63">
        <v>0</v>
      </c>
      <c r="CT65" s="78" t="s">
        <v>3662</v>
      </c>
    </row>
    <row r="66" spans="2:98" ht="63.75" x14ac:dyDescent="0.2">
      <c r="B66" s="70" t="s">
        <v>3571</v>
      </c>
      <c r="C66" s="49" t="s">
        <v>2331</v>
      </c>
      <c r="D66" s="50" t="s">
        <v>3567</v>
      </c>
      <c r="E66" s="51"/>
      <c r="F66" s="52"/>
      <c r="G66" s="52"/>
      <c r="H66" s="53"/>
      <c r="I66" s="52"/>
      <c r="J66" s="53"/>
      <c r="K66" s="52"/>
      <c r="L66" s="53"/>
      <c r="M66" s="54" t="s">
        <v>2962</v>
      </c>
      <c r="N66" s="54" t="s">
        <v>3170</v>
      </c>
      <c r="O66" s="55">
        <v>2</v>
      </c>
      <c r="P66" s="54" t="s">
        <v>2336</v>
      </c>
      <c r="Q66" s="54">
        <v>10</v>
      </c>
      <c r="R66" s="54" t="s">
        <v>3171</v>
      </c>
      <c r="S66" s="55"/>
      <c r="T66" s="56"/>
      <c r="U66" s="56"/>
      <c r="V66" s="56">
        <v>1</v>
      </c>
      <c r="W66" s="56">
        <v>10</v>
      </c>
      <c r="X66" s="56"/>
      <c r="Y66" s="56"/>
      <c r="Z66" s="56">
        <v>1</v>
      </c>
      <c r="AA66" s="56">
        <v>20</v>
      </c>
      <c r="AB66" s="57" t="s">
        <v>2343</v>
      </c>
      <c r="AC66" s="57" t="s">
        <v>2343</v>
      </c>
      <c r="AD66" s="57" t="s">
        <v>2343</v>
      </c>
      <c r="AE66" s="57" t="s">
        <v>2343</v>
      </c>
      <c r="AF66" s="57" t="s">
        <v>2343</v>
      </c>
      <c r="AG66" s="57" t="s">
        <v>2343</v>
      </c>
      <c r="AH66" s="57" t="s">
        <v>2343</v>
      </c>
      <c r="AI66" s="57" t="s">
        <v>2343</v>
      </c>
      <c r="AJ66" s="57" t="s">
        <v>2343</v>
      </c>
      <c r="AK66" s="57" t="s">
        <v>2343</v>
      </c>
      <c r="AL66" s="57" t="s">
        <v>2343</v>
      </c>
      <c r="AM66" s="57" t="s">
        <v>2343</v>
      </c>
      <c r="AN66" s="57" t="s">
        <v>2343</v>
      </c>
      <c r="AO66" s="57" t="s">
        <v>2343</v>
      </c>
      <c r="AP66" s="57" t="s">
        <v>2343</v>
      </c>
      <c r="AQ66" s="57" t="s">
        <v>2343</v>
      </c>
      <c r="AR66" s="57" t="s">
        <v>2343</v>
      </c>
      <c r="AS66" s="58" t="s">
        <v>2346</v>
      </c>
      <c r="AT66" s="59" t="s">
        <v>2343</v>
      </c>
      <c r="AU66" s="59" t="s">
        <v>2343</v>
      </c>
      <c r="AV66" s="59" t="s">
        <v>2343</v>
      </c>
      <c r="AW66" s="59" t="s">
        <v>2343</v>
      </c>
      <c r="AX66" s="59" t="s">
        <v>2343</v>
      </c>
      <c r="AY66" s="59" t="s">
        <v>2343</v>
      </c>
      <c r="AZ66" s="59" t="s">
        <v>2343</v>
      </c>
      <c r="BA66" s="59" t="s">
        <v>2343</v>
      </c>
      <c r="BB66" s="60" t="s">
        <v>2600</v>
      </c>
      <c r="BC66" s="60" t="str">
        <f>IFERROR(VLOOKUP(BB66,FUT!$B$7:$C$24,2,FALSE),"")</f>
        <v>Deporte</v>
      </c>
      <c r="BD66" s="60" t="s">
        <v>2602</v>
      </c>
      <c r="BE66" s="48" t="str">
        <f>IFERROR(VLOOKUP(BD66,FUT!$D$3:$E$285,2,FALSE),"")</f>
        <v>A.4.1</v>
      </c>
      <c r="BF66" s="45">
        <f t="shared" si="1"/>
        <v>120555780</v>
      </c>
      <c r="BG66" s="45">
        <f t="shared" si="2"/>
        <v>0</v>
      </c>
      <c r="BH66" s="45">
        <f t="shared" si="2"/>
        <v>109555780</v>
      </c>
      <c r="BI66" s="45">
        <f t="shared" si="2"/>
        <v>0</v>
      </c>
      <c r="BJ66" s="45">
        <f t="shared" si="2"/>
        <v>0</v>
      </c>
      <c r="BK66" s="45">
        <f t="shared" si="2"/>
        <v>10000000</v>
      </c>
      <c r="BL66" s="45">
        <f t="shared" si="2"/>
        <v>0</v>
      </c>
      <c r="BM66" s="45">
        <f t="shared" si="2"/>
        <v>1000000</v>
      </c>
      <c r="BN66" s="46">
        <f t="shared" si="3"/>
        <v>18500000</v>
      </c>
      <c r="BO66" s="62">
        <v>0</v>
      </c>
      <c r="BP66" s="62">
        <v>17500000</v>
      </c>
      <c r="BQ66" s="62">
        <v>0</v>
      </c>
      <c r="BR66" s="62">
        <v>0</v>
      </c>
      <c r="BS66" s="62">
        <v>0</v>
      </c>
      <c r="BT66" s="62">
        <v>0</v>
      </c>
      <c r="BU66" s="62">
        <v>1000000</v>
      </c>
      <c r="BV66" s="47">
        <f t="shared" si="4"/>
        <v>26550000</v>
      </c>
      <c r="BW66" s="63">
        <v>0</v>
      </c>
      <c r="BX66" s="63">
        <v>26550000</v>
      </c>
      <c r="BY66" s="63">
        <v>0</v>
      </c>
      <c r="BZ66" s="63">
        <v>0</v>
      </c>
      <c r="CA66" s="63">
        <v>0</v>
      </c>
      <c r="CB66" s="63">
        <v>0</v>
      </c>
      <c r="CC66" s="63">
        <v>0</v>
      </c>
      <c r="CD66" s="46">
        <f t="shared" si="5"/>
        <v>34663000</v>
      </c>
      <c r="CE66" s="62">
        <v>0</v>
      </c>
      <c r="CF66" s="62">
        <v>24663000</v>
      </c>
      <c r="CG66" s="62">
        <v>0</v>
      </c>
      <c r="CH66" s="62">
        <v>0</v>
      </c>
      <c r="CI66" s="62">
        <v>10000000</v>
      </c>
      <c r="CJ66" s="62">
        <v>0</v>
      </c>
      <c r="CK66" s="62">
        <v>0</v>
      </c>
      <c r="CL66" s="47">
        <f t="shared" si="6"/>
        <v>40842780</v>
      </c>
      <c r="CM66" s="63">
        <v>0</v>
      </c>
      <c r="CN66" s="63">
        <v>40842780</v>
      </c>
      <c r="CO66" s="63">
        <v>0</v>
      </c>
      <c r="CP66" s="63">
        <v>0</v>
      </c>
      <c r="CQ66" s="63">
        <v>0</v>
      </c>
      <c r="CR66" s="63">
        <v>0</v>
      </c>
      <c r="CS66" s="63">
        <v>0</v>
      </c>
      <c r="CT66" s="78" t="s">
        <v>3662</v>
      </c>
    </row>
    <row r="67" spans="2:98" ht="63.75" x14ac:dyDescent="0.2">
      <c r="B67" s="70" t="s">
        <v>3571</v>
      </c>
      <c r="C67" s="49" t="s">
        <v>2331</v>
      </c>
      <c r="D67" s="50" t="s">
        <v>3567</v>
      </c>
      <c r="E67" s="51"/>
      <c r="F67" s="52"/>
      <c r="G67" s="52"/>
      <c r="H67" s="53"/>
      <c r="I67" s="52"/>
      <c r="J67" s="53"/>
      <c r="K67" s="52"/>
      <c r="L67" s="53"/>
      <c r="M67" s="54" t="s">
        <v>2963</v>
      </c>
      <c r="N67" s="54" t="s">
        <v>3172</v>
      </c>
      <c r="O67" s="55">
        <v>24</v>
      </c>
      <c r="P67" s="54" t="s">
        <v>2336</v>
      </c>
      <c r="Q67" s="54">
        <v>10</v>
      </c>
      <c r="R67" s="54" t="s">
        <v>3173</v>
      </c>
      <c r="S67" s="55"/>
      <c r="T67" s="56">
        <v>6</v>
      </c>
      <c r="U67" s="56">
        <v>20</v>
      </c>
      <c r="V67" s="56">
        <v>6</v>
      </c>
      <c r="W67" s="56">
        <v>10</v>
      </c>
      <c r="X67" s="56">
        <v>6</v>
      </c>
      <c r="Y67" s="56">
        <v>10</v>
      </c>
      <c r="Z67" s="56">
        <v>6</v>
      </c>
      <c r="AA67" s="56">
        <v>5</v>
      </c>
      <c r="AB67" s="57" t="s">
        <v>2343</v>
      </c>
      <c r="AC67" s="57" t="s">
        <v>2343</v>
      </c>
      <c r="AD67" s="57" t="s">
        <v>2343</v>
      </c>
      <c r="AE67" s="57" t="s">
        <v>2343</v>
      </c>
      <c r="AF67" s="57" t="s">
        <v>2343</v>
      </c>
      <c r="AG67" s="57" t="s">
        <v>2343</v>
      </c>
      <c r="AH67" s="57" t="s">
        <v>2343</v>
      </c>
      <c r="AI67" s="57" t="s">
        <v>2343</v>
      </c>
      <c r="AJ67" s="57" t="s">
        <v>2343</v>
      </c>
      <c r="AK67" s="57" t="s">
        <v>2343</v>
      </c>
      <c r="AL67" s="57" t="s">
        <v>2343</v>
      </c>
      <c r="AM67" s="57" t="s">
        <v>2343</v>
      </c>
      <c r="AN67" s="57" t="s">
        <v>2343</v>
      </c>
      <c r="AO67" s="57" t="s">
        <v>2343</v>
      </c>
      <c r="AP67" s="57" t="s">
        <v>2343</v>
      </c>
      <c r="AQ67" s="57" t="s">
        <v>2343</v>
      </c>
      <c r="AR67" s="57" t="s">
        <v>2343</v>
      </c>
      <c r="AS67" s="58" t="s">
        <v>2346</v>
      </c>
      <c r="AT67" s="59" t="s">
        <v>2343</v>
      </c>
      <c r="AU67" s="59" t="s">
        <v>2343</v>
      </c>
      <c r="AV67" s="59" t="s">
        <v>2343</v>
      </c>
      <c r="AW67" s="59" t="s">
        <v>2343</v>
      </c>
      <c r="AX67" s="59" t="s">
        <v>2343</v>
      </c>
      <c r="AY67" s="59" t="s">
        <v>2343</v>
      </c>
      <c r="AZ67" s="59" t="s">
        <v>2343</v>
      </c>
      <c r="BA67" s="59" t="s">
        <v>2343</v>
      </c>
      <c r="BB67" s="60" t="s">
        <v>2600</v>
      </c>
      <c r="BC67" s="60" t="str">
        <f>IFERROR(VLOOKUP(BB67,FUT!$B$7:$C$24,2,FALSE),"")</f>
        <v>Deporte</v>
      </c>
      <c r="BD67" s="60" t="s">
        <v>2602</v>
      </c>
      <c r="BE67" s="48" t="str">
        <f>IFERROR(VLOOKUP(BD67,FUT!$D$3:$E$285,2,FALSE),"")</f>
        <v>A.4.1</v>
      </c>
      <c r="BF67" s="45">
        <f t="shared" si="1"/>
        <v>37123848</v>
      </c>
      <c r="BG67" s="45">
        <f t="shared" si="2"/>
        <v>0</v>
      </c>
      <c r="BH67" s="45">
        <f t="shared" si="2"/>
        <v>37123848</v>
      </c>
      <c r="BI67" s="45">
        <f t="shared" si="2"/>
        <v>0</v>
      </c>
      <c r="BJ67" s="45">
        <f t="shared" si="2"/>
        <v>0</v>
      </c>
      <c r="BK67" s="45">
        <f t="shared" si="2"/>
        <v>0</v>
      </c>
      <c r="BL67" s="45">
        <f t="shared" si="2"/>
        <v>0</v>
      </c>
      <c r="BM67" s="45">
        <f t="shared" si="2"/>
        <v>0</v>
      </c>
      <c r="BN67" s="46">
        <f t="shared" si="3"/>
        <v>3000000</v>
      </c>
      <c r="BO67" s="62">
        <v>0</v>
      </c>
      <c r="BP67" s="62">
        <v>3000000</v>
      </c>
      <c r="BQ67" s="62">
        <v>0</v>
      </c>
      <c r="BR67" s="62">
        <v>0</v>
      </c>
      <c r="BS67" s="62">
        <v>0</v>
      </c>
      <c r="BT67" s="62">
        <v>0</v>
      </c>
      <c r="BU67" s="62">
        <v>0</v>
      </c>
      <c r="BV67" s="47">
        <f t="shared" si="4"/>
        <v>12180000</v>
      </c>
      <c r="BW67" s="63">
        <v>0</v>
      </c>
      <c r="BX67" s="63">
        <v>12180000</v>
      </c>
      <c r="BY67" s="63">
        <v>0</v>
      </c>
      <c r="BZ67" s="63">
        <v>0</v>
      </c>
      <c r="CA67" s="63">
        <v>0</v>
      </c>
      <c r="CB67" s="63">
        <v>0</v>
      </c>
      <c r="CC67" s="63">
        <v>0</v>
      </c>
      <c r="CD67" s="46">
        <f t="shared" si="5"/>
        <v>8370800</v>
      </c>
      <c r="CE67" s="62">
        <v>0</v>
      </c>
      <c r="CF67" s="62">
        <v>8370800</v>
      </c>
      <c r="CG67" s="62">
        <v>0</v>
      </c>
      <c r="CH67" s="62">
        <v>0</v>
      </c>
      <c r="CI67" s="62">
        <v>0</v>
      </c>
      <c r="CJ67" s="62">
        <v>0</v>
      </c>
      <c r="CK67" s="62">
        <v>0</v>
      </c>
      <c r="CL67" s="47">
        <f t="shared" si="6"/>
        <v>13573048</v>
      </c>
      <c r="CM67" s="63">
        <v>0</v>
      </c>
      <c r="CN67" s="63">
        <v>13573048</v>
      </c>
      <c r="CO67" s="63">
        <v>0</v>
      </c>
      <c r="CP67" s="63">
        <v>0</v>
      </c>
      <c r="CQ67" s="63">
        <v>0</v>
      </c>
      <c r="CR67" s="63">
        <v>0</v>
      </c>
      <c r="CS67" s="63">
        <v>0</v>
      </c>
      <c r="CT67" s="78" t="s">
        <v>3662</v>
      </c>
    </row>
    <row r="68" spans="2:98" ht="63.75" x14ac:dyDescent="0.2">
      <c r="B68" s="70" t="s">
        <v>3571</v>
      </c>
      <c r="C68" s="49" t="s">
        <v>2331</v>
      </c>
      <c r="D68" s="50" t="s">
        <v>3567</v>
      </c>
      <c r="E68" s="51"/>
      <c r="F68" s="52"/>
      <c r="G68" s="52"/>
      <c r="H68" s="53"/>
      <c r="I68" s="52"/>
      <c r="J68" s="53"/>
      <c r="K68" s="52"/>
      <c r="L68" s="53"/>
      <c r="M68" s="54" t="s">
        <v>3174</v>
      </c>
      <c r="N68" s="54" t="s">
        <v>3175</v>
      </c>
      <c r="O68" s="55">
        <v>4</v>
      </c>
      <c r="P68" s="54" t="s">
        <v>2336</v>
      </c>
      <c r="Q68" s="54">
        <v>5</v>
      </c>
      <c r="R68" s="54" t="s">
        <v>3176</v>
      </c>
      <c r="S68" s="55"/>
      <c r="T68" s="56">
        <v>1</v>
      </c>
      <c r="U68" s="56">
        <v>15</v>
      </c>
      <c r="V68" s="56">
        <v>1</v>
      </c>
      <c r="W68" s="56">
        <v>10</v>
      </c>
      <c r="X68" s="56">
        <v>1</v>
      </c>
      <c r="Y68" s="56">
        <v>10</v>
      </c>
      <c r="Z68" s="56">
        <v>1</v>
      </c>
      <c r="AA68" s="56">
        <v>10</v>
      </c>
      <c r="AB68" s="57" t="s">
        <v>2343</v>
      </c>
      <c r="AC68" s="57" t="s">
        <v>2343</v>
      </c>
      <c r="AD68" s="57" t="s">
        <v>2343</v>
      </c>
      <c r="AE68" s="57" t="s">
        <v>2343</v>
      </c>
      <c r="AF68" s="57" t="s">
        <v>2343</v>
      </c>
      <c r="AG68" s="57" t="s">
        <v>2343</v>
      </c>
      <c r="AH68" s="57" t="s">
        <v>2343</v>
      </c>
      <c r="AI68" s="57" t="s">
        <v>2343</v>
      </c>
      <c r="AJ68" s="57" t="s">
        <v>2343</v>
      </c>
      <c r="AK68" s="57" t="s">
        <v>2343</v>
      </c>
      <c r="AL68" s="57" t="s">
        <v>2343</v>
      </c>
      <c r="AM68" s="57" t="s">
        <v>2343</v>
      </c>
      <c r="AN68" s="57" t="s">
        <v>2343</v>
      </c>
      <c r="AO68" s="57" t="s">
        <v>2343</v>
      </c>
      <c r="AP68" s="57" t="s">
        <v>2343</v>
      </c>
      <c r="AQ68" s="57" t="s">
        <v>2343</v>
      </c>
      <c r="AR68" s="57" t="s">
        <v>2343</v>
      </c>
      <c r="AS68" s="58" t="s">
        <v>2346</v>
      </c>
      <c r="AT68" s="59" t="s">
        <v>2343</v>
      </c>
      <c r="AU68" s="59" t="s">
        <v>2343</v>
      </c>
      <c r="AV68" s="59" t="s">
        <v>2343</v>
      </c>
      <c r="AW68" s="59" t="s">
        <v>2343</v>
      </c>
      <c r="AX68" s="59" t="s">
        <v>2343</v>
      </c>
      <c r="AY68" s="59" t="s">
        <v>2343</v>
      </c>
      <c r="AZ68" s="59" t="s">
        <v>2343</v>
      </c>
      <c r="BA68" s="59" t="s">
        <v>2343</v>
      </c>
      <c r="BB68" s="60" t="s">
        <v>2600</v>
      </c>
      <c r="BC68" s="60" t="str">
        <f>IFERROR(VLOOKUP(BB68,FUT!$B$7:$C$24,2,FALSE),"")</f>
        <v>Deporte</v>
      </c>
      <c r="BD68" s="60" t="s">
        <v>2602</v>
      </c>
      <c r="BE68" s="48" t="str">
        <f>IFERROR(VLOOKUP(BD68,FUT!$D$3:$E$285,2,FALSE),"")</f>
        <v>A.4.1</v>
      </c>
      <c r="BF68" s="45">
        <f t="shared" si="1"/>
        <v>56427928.780000001</v>
      </c>
      <c r="BG68" s="45">
        <f t="shared" si="2"/>
        <v>0</v>
      </c>
      <c r="BH68" s="45">
        <f t="shared" si="2"/>
        <v>37123848</v>
      </c>
      <c r="BI68" s="45">
        <f t="shared" si="2"/>
        <v>0</v>
      </c>
      <c r="BJ68" s="45">
        <f t="shared" si="2"/>
        <v>19304080.780000001</v>
      </c>
      <c r="BK68" s="45">
        <f t="shared" si="2"/>
        <v>0</v>
      </c>
      <c r="BL68" s="45">
        <f t="shared" si="2"/>
        <v>0</v>
      </c>
      <c r="BM68" s="45">
        <f t="shared" si="2"/>
        <v>0</v>
      </c>
      <c r="BN68" s="46">
        <f t="shared" si="3"/>
        <v>7614198.1200000001</v>
      </c>
      <c r="BO68" s="62">
        <v>0</v>
      </c>
      <c r="BP68" s="62">
        <v>3000000</v>
      </c>
      <c r="BQ68" s="62">
        <v>0</v>
      </c>
      <c r="BR68" s="62">
        <v>4614198.12</v>
      </c>
      <c r="BS68" s="62">
        <v>0</v>
      </c>
      <c r="BT68" s="62">
        <v>0</v>
      </c>
      <c r="BU68" s="62">
        <v>0</v>
      </c>
      <c r="BV68" s="47">
        <f t="shared" si="4"/>
        <v>16932623.940000001</v>
      </c>
      <c r="BW68" s="63">
        <v>0</v>
      </c>
      <c r="BX68" s="63">
        <v>12180000</v>
      </c>
      <c r="BY68" s="63">
        <v>0</v>
      </c>
      <c r="BZ68" s="63">
        <v>4752623.9400000004</v>
      </c>
      <c r="CA68" s="63">
        <v>0</v>
      </c>
      <c r="CB68" s="63">
        <v>0</v>
      </c>
      <c r="CC68" s="63">
        <v>0</v>
      </c>
      <c r="CD68" s="46">
        <f t="shared" si="5"/>
        <v>13266001.690000001</v>
      </c>
      <c r="CE68" s="62">
        <v>0</v>
      </c>
      <c r="CF68" s="62">
        <v>8370800</v>
      </c>
      <c r="CG68" s="62">
        <v>0</v>
      </c>
      <c r="CH68" s="62">
        <v>4895201.6900000004</v>
      </c>
      <c r="CI68" s="62">
        <v>0</v>
      </c>
      <c r="CJ68" s="62">
        <v>0</v>
      </c>
      <c r="CK68" s="62">
        <v>0</v>
      </c>
      <c r="CL68" s="47">
        <f t="shared" si="6"/>
        <v>18615105.030000001</v>
      </c>
      <c r="CM68" s="63">
        <v>0</v>
      </c>
      <c r="CN68" s="63">
        <v>13573048</v>
      </c>
      <c r="CO68" s="63">
        <v>0</v>
      </c>
      <c r="CP68" s="63">
        <v>5042057.03</v>
      </c>
      <c r="CQ68" s="63">
        <v>0</v>
      </c>
      <c r="CR68" s="63">
        <v>0</v>
      </c>
      <c r="CS68" s="63">
        <v>0</v>
      </c>
      <c r="CT68" s="78" t="s">
        <v>3662</v>
      </c>
    </row>
    <row r="69" spans="2:98" ht="63.75" x14ac:dyDescent="0.2">
      <c r="B69" s="70" t="s">
        <v>3571</v>
      </c>
      <c r="C69" s="49" t="s">
        <v>2331</v>
      </c>
      <c r="D69" s="50" t="s">
        <v>3567</v>
      </c>
      <c r="E69" s="51"/>
      <c r="F69" s="52"/>
      <c r="G69" s="52"/>
      <c r="H69" s="53"/>
      <c r="I69" s="52"/>
      <c r="J69" s="53"/>
      <c r="K69" s="52"/>
      <c r="L69" s="53"/>
      <c r="M69" s="54" t="s">
        <v>2964</v>
      </c>
      <c r="N69" s="54" t="s">
        <v>3177</v>
      </c>
      <c r="O69" s="55">
        <v>1</v>
      </c>
      <c r="P69" s="54" t="s">
        <v>2336</v>
      </c>
      <c r="Q69" s="54">
        <v>10</v>
      </c>
      <c r="R69" s="54" t="s">
        <v>3178</v>
      </c>
      <c r="S69" s="55"/>
      <c r="T69" s="56"/>
      <c r="U69" s="56"/>
      <c r="V69" s="56"/>
      <c r="W69" s="56"/>
      <c r="X69" s="56">
        <v>1</v>
      </c>
      <c r="Y69" s="56">
        <v>5</v>
      </c>
      <c r="Z69" s="56"/>
      <c r="AA69" s="56"/>
      <c r="AB69" s="57" t="s">
        <v>2343</v>
      </c>
      <c r="AC69" s="57" t="s">
        <v>2343</v>
      </c>
      <c r="AD69" s="57" t="s">
        <v>2343</v>
      </c>
      <c r="AE69" s="57" t="s">
        <v>2343</v>
      </c>
      <c r="AF69" s="57" t="s">
        <v>2343</v>
      </c>
      <c r="AG69" s="57" t="s">
        <v>2343</v>
      </c>
      <c r="AH69" s="57" t="s">
        <v>2343</v>
      </c>
      <c r="AI69" s="57" t="s">
        <v>2343</v>
      </c>
      <c r="AJ69" s="57" t="s">
        <v>2343</v>
      </c>
      <c r="AK69" s="57" t="s">
        <v>2343</v>
      </c>
      <c r="AL69" s="57" t="s">
        <v>2343</v>
      </c>
      <c r="AM69" s="57" t="s">
        <v>2343</v>
      </c>
      <c r="AN69" s="57" t="s">
        <v>2343</v>
      </c>
      <c r="AO69" s="57" t="s">
        <v>2343</v>
      </c>
      <c r="AP69" s="57" t="s">
        <v>2343</v>
      </c>
      <c r="AQ69" s="57" t="s">
        <v>2343</v>
      </c>
      <c r="AR69" s="57" t="s">
        <v>2343</v>
      </c>
      <c r="AS69" s="58" t="s">
        <v>2346</v>
      </c>
      <c r="AT69" s="59" t="s">
        <v>2343</v>
      </c>
      <c r="AU69" s="59" t="s">
        <v>2343</v>
      </c>
      <c r="AV69" s="59" t="s">
        <v>2343</v>
      </c>
      <c r="AW69" s="59" t="s">
        <v>2343</v>
      </c>
      <c r="AX69" s="59" t="s">
        <v>2343</v>
      </c>
      <c r="AY69" s="59" t="s">
        <v>2343</v>
      </c>
      <c r="AZ69" s="59" t="s">
        <v>2343</v>
      </c>
      <c r="BA69" s="59" t="s">
        <v>2343</v>
      </c>
      <c r="BB69" s="60" t="s">
        <v>2600</v>
      </c>
      <c r="BC69" s="60" t="str">
        <f>IFERROR(VLOOKUP(BB69,FUT!$B$7:$C$24,2,FALSE),"")</f>
        <v>Deporte</v>
      </c>
      <c r="BD69" s="60" t="s">
        <v>2602</v>
      </c>
      <c r="BE69" s="48" t="str">
        <f>IFERROR(VLOOKUP(BD69,FUT!$D$3:$E$285,2,FALSE),"")</f>
        <v>A.4.1</v>
      </c>
      <c r="BF69" s="45">
        <f t="shared" si="1"/>
        <v>37595181</v>
      </c>
      <c r="BG69" s="45">
        <f t="shared" si="2"/>
        <v>0</v>
      </c>
      <c r="BH69" s="45">
        <f t="shared" si="2"/>
        <v>37595181</v>
      </c>
      <c r="BI69" s="45">
        <f t="shared" ref="BI69:BM119" si="7">SUM(BQ69,BY69,CG69,CO69)</f>
        <v>0</v>
      </c>
      <c r="BJ69" s="45">
        <f t="shared" si="7"/>
        <v>0</v>
      </c>
      <c r="BK69" s="45">
        <f t="shared" si="7"/>
        <v>0</v>
      </c>
      <c r="BL69" s="45">
        <f t="shared" si="7"/>
        <v>0</v>
      </c>
      <c r="BM69" s="45">
        <f t="shared" si="7"/>
        <v>0</v>
      </c>
      <c r="BN69" s="46">
        <f t="shared" si="3"/>
        <v>3000000</v>
      </c>
      <c r="BO69" s="62">
        <v>0</v>
      </c>
      <c r="BP69" s="62">
        <v>3000000</v>
      </c>
      <c r="BQ69" s="62">
        <v>0</v>
      </c>
      <c r="BR69" s="62">
        <v>0</v>
      </c>
      <c r="BS69" s="62">
        <v>0</v>
      </c>
      <c r="BT69" s="62">
        <v>0</v>
      </c>
      <c r="BU69" s="62">
        <v>0</v>
      </c>
      <c r="BV69" s="47">
        <f t="shared" si="4"/>
        <v>17651333</v>
      </c>
      <c r="BW69" s="63">
        <v>0</v>
      </c>
      <c r="BX69" s="63">
        <v>17651333</v>
      </c>
      <c r="BY69" s="63">
        <v>0</v>
      </c>
      <c r="BZ69" s="63">
        <v>0</v>
      </c>
      <c r="CA69" s="63">
        <v>0</v>
      </c>
      <c r="CB69" s="63">
        <v>0</v>
      </c>
      <c r="CC69" s="63">
        <v>0</v>
      </c>
      <c r="CD69" s="46">
        <f t="shared" si="5"/>
        <v>3370800</v>
      </c>
      <c r="CE69" s="62">
        <v>0</v>
      </c>
      <c r="CF69" s="62">
        <v>3370800</v>
      </c>
      <c r="CG69" s="62">
        <v>0</v>
      </c>
      <c r="CH69" s="62">
        <v>0</v>
      </c>
      <c r="CI69" s="62">
        <v>0</v>
      </c>
      <c r="CJ69" s="62">
        <v>0</v>
      </c>
      <c r="CK69" s="62">
        <v>0</v>
      </c>
      <c r="CL69" s="47">
        <f t="shared" si="6"/>
        <v>13573048</v>
      </c>
      <c r="CM69" s="63">
        <v>0</v>
      </c>
      <c r="CN69" s="63">
        <v>13573048</v>
      </c>
      <c r="CO69" s="63">
        <v>0</v>
      </c>
      <c r="CP69" s="63">
        <v>0</v>
      </c>
      <c r="CQ69" s="63">
        <v>0</v>
      </c>
      <c r="CR69" s="63">
        <v>0</v>
      </c>
      <c r="CS69" s="63">
        <v>0</v>
      </c>
      <c r="CT69" s="78" t="s">
        <v>3662</v>
      </c>
    </row>
    <row r="70" spans="2:98" ht="63.75" x14ac:dyDescent="0.2">
      <c r="B70" s="70" t="s">
        <v>3572</v>
      </c>
      <c r="C70" s="49" t="s">
        <v>2331</v>
      </c>
      <c r="D70" s="50" t="s">
        <v>3568</v>
      </c>
      <c r="E70" s="51"/>
      <c r="F70" s="52"/>
      <c r="G70" s="52"/>
      <c r="H70" s="53"/>
      <c r="I70" s="52"/>
      <c r="J70" s="53"/>
      <c r="K70" s="52"/>
      <c r="L70" s="53"/>
      <c r="M70" s="54" t="s">
        <v>2965</v>
      </c>
      <c r="N70" s="54" t="s">
        <v>3179</v>
      </c>
      <c r="O70" s="55">
        <v>4</v>
      </c>
      <c r="P70" s="54" t="s">
        <v>2336</v>
      </c>
      <c r="Q70" s="54">
        <v>10</v>
      </c>
      <c r="R70" s="54" t="s">
        <v>3180</v>
      </c>
      <c r="S70" s="55"/>
      <c r="T70" s="56">
        <v>1</v>
      </c>
      <c r="U70" s="56">
        <v>20</v>
      </c>
      <c r="V70" s="56">
        <v>1</v>
      </c>
      <c r="W70" s="56">
        <v>10</v>
      </c>
      <c r="X70" s="56">
        <v>1</v>
      </c>
      <c r="Y70" s="56">
        <v>20</v>
      </c>
      <c r="Z70" s="56">
        <v>1</v>
      </c>
      <c r="AA70" s="56">
        <v>20</v>
      </c>
      <c r="AB70" s="57" t="s">
        <v>2343</v>
      </c>
      <c r="AC70" s="57" t="s">
        <v>2343</v>
      </c>
      <c r="AD70" s="57" t="s">
        <v>2343</v>
      </c>
      <c r="AE70" s="57" t="s">
        <v>2343</v>
      </c>
      <c r="AF70" s="57" t="s">
        <v>2343</v>
      </c>
      <c r="AG70" s="57" t="s">
        <v>2343</v>
      </c>
      <c r="AH70" s="57" t="s">
        <v>2343</v>
      </c>
      <c r="AI70" s="57" t="s">
        <v>2343</v>
      </c>
      <c r="AJ70" s="57" t="s">
        <v>2343</v>
      </c>
      <c r="AK70" s="57" t="s">
        <v>2343</v>
      </c>
      <c r="AL70" s="57" t="s">
        <v>2343</v>
      </c>
      <c r="AM70" s="57" t="s">
        <v>2343</v>
      </c>
      <c r="AN70" s="57" t="s">
        <v>2343</v>
      </c>
      <c r="AO70" s="57" t="s">
        <v>2343</v>
      </c>
      <c r="AP70" s="57" t="s">
        <v>2343</v>
      </c>
      <c r="AQ70" s="57" t="s">
        <v>2343</v>
      </c>
      <c r="AR70" s="57" t="s">
        <v>2343</v>
      </c>
      <c r="AS70" s="58" t="s">
        <v>2346</v>
      </c>
      <c r="AT70" s="59" t="s">
        <v>2343</v>
      </c>
      <c r="AU70" s="59" t="s">
        <v>2343</v>
      </c>
      <c r="AV70" s="59" t="s">
        <v>2343</v>
      </c>
      <c r="AW70" s="59" t="s">
        <v>2343</v>
      </c>
      <c r="AX70" s="59" t="s">
        <v>2343</v>
      </c>
      <c r="AY70" s="59" t="s">
        <v>2343</v>
      </c>
      <c r="AZ70" s="59" t="s">
        <v>2343</v>
      </c>
      <c r="BA70" s="59" t="s">
        <v>2343</v>
      </c>
      <c r="BB70" s="60" t="s">
        <v>2600</v>
      </c>
      <c r="BC70" s="60" t="str">
        <f>IFERROR(VLOOKUP(BB70,FUT!$B$7:$C$24,2,FALSE),"")</f>
        <v>Deporte</v>
      </c>
      <c r="BD70" s="60" t="s">
        <v>2602</v>
      </c>
      <c r="BE70" s="48" t="str">
        <f>IFERROR(VLOOKUP(BD70,FUT!$D$3:$E$285,2,FALSE),"")</f>
        <v>A.4.1</v>
      </c>
      <c r="BF70" s="45">
        <f t="shared" si="1"/>
        <v>50550233.799999997</v>
      </c>
      <c r="BG70" s="45">
        <f t="shared" ref="BG70:BM142" si="8">SUM(BO70,BW70,CE70,CM70)</f>
        <v>0</v>
      </c>
      <c r="BH70" s="45">
        <f t="shared" si="8"/>
        <v>50550223.799999997</v>
      </c>
      <c r="BI70" s="45">
        <f t="shared" si="7"/>
        <v>0</v>
      </c>
      <c r="BJ70" s="45">
        <f t="shared" si="7"/>
        <v>0</v>
      </c>
      <c r="BK70" s="45">
        <f t="shared" si="7"/>
        <v>10</v>
      </c>
      <c r="BL70" s="45">
        <f t="shared" si="7"/>
        <v>0</v>
      </c>
      <c r="BM70" s="45">
        <f t="shared" si="7"/>
        <v>0</v>
      </c>
      <c r="BN70" s="46">
        <f t="shared" si="3"/>
        <v>3000000</v>
      </c>
      <c r="BO70" s="62">
        <v>0</v>
      </c>
      <c r="BP70" s="62">
        <v>3000000</v>
      </c>
      <c r="BQ70" s="62">
        <v>0</v>
      </c>
      <c r="BR70" s="62">
        <v>0</v>
      </c>
      <c r="BS70" s="62">
        <v>0</v>
      </c>
      <c r="BT70" s="62">
        <v>0</v>
      </c>
      <c r="BU70" s="62">
        <v>0</v>
      </c>
      <c r="BV70" s="47">
        <f t="shared" si="4"/>
        <v>11866762.800000001</v>
      </c>
      <c r="BW70" s="63">
        <v>0</v>
      </c>
      <c r="BX70" s="63">
        <v>11866762.800000001</v>
      </c>
      <c r="BY70" s="63">
        <v>0</v>
      </c>
      <c r="BZ70" s="63">
        <v>0</v>
      </c>
      <c r="CA70" s="63">
        <v>0</v>
      </c>
      <c r="CB70" s="63">
        <v>0</v>
      </c>
      <c r="CC70" s="63">
        <v>0</v>
      </c>
      <c r="CD70" s="46">
        <f t="shared" si="5"/>
        <v>12110423</v>
      </c>
      <c r="CE70" s="62">
        <v>0</v>
      </c>
      <c r="CF70" s="62">
        <v>12110413</v>
      </c>
      <c r="CG70" s="62">
        <v>0</v>
      </c>
      <c r="CH70" s="62">
        <v>0</v>
      </c>
      <c r="CI70" s="62">
        <v>10</v>
      </c>
      <c r="CJ70" s="62">
        <v>0</v>
      </c>
      <c r="CK70" s="62">
        <v>0</v>
      </c>
      <c r="CL70" s="47">
        <f t="shared" si="6"/>
        <v>23573048</v>
      </c>
      <c r="CM70" s="63">
        <v>0</v>
      </c>
      <c r="CN70" s="63">
        <v>23573048</v>
      </c>
      <c r="CO70" s="63">
        <v>0</v>
      </c>
      <c r="CP70" s="63">
        <v>0</v>
      </c>
      <c r="CQ70" s="63">
        <v>0</v>
      </c>
      <c r="CR70" s="63">
        <v>0</v>
      </c>
      <c r="CS70" s="63">
        <v>0</v>
      </c>
      <c r="CT70" s="78" t="s">
        <v>3662</v>
      </c>
    </row>
    <row r="71" spans="2:98" ht="63.75" x14ac:dyDescent="0.2">
      <c r="B71" s="70" t="s">
        <v>3572</v>
      </c>
      <c r="C71" s="49" t="s">
        <v>2331</v>
      </c>
      <c r="D71" s="50" t="s">
        <v>3568</v>
      </c>
      <c r="E71" s="51"/>
      <c r="F71" s="52"/>
      <c r="G71" s="52"/>
      <c r="H71" s="53"/>
      <c r="I71" s="52"/>
      <c r="J71" s="53"/>
      <c r="K71" s="52"/>
      <c r="L71" s="53"/>
      <c r="M71" s="54" t="s">
        <v>2966</v>
      </c>
      <c r="N71" s="54" t="s">
        <v>3181</v>
      </c>
      <c r="O71" s="55">
        <v>1</v>
      </c>
      <c r="P71" s="54" t="s">
        <v>2336</v>
      </c>
      <c r="Q71" s="54">
        <v>5</v>
      </c>
      <c r="R71" s="54" t="s">
        <v>3182</v>
      </c>
      <c r="S71" s="55"/>
      <c r="T71" s="56"/>
      <c r="U71" s="56"/>
      <c r="V71" s="56"/>
      <c r="W71" s="56"/>
      <c r="X71" s="56"/>
      <c r="Y71" s="56"/>
      <c r="Z71" s="56">
        <v>1</v>
      </c>
      <c r="AA71" s="56">
        <v>20</v>
      </c>
      <c r="AB71" s="57" t="s">
        <v>2343</v>
      </c>
      <c r="AC71" s="57" t="s">
        <v>2343</v>
      </c>
      <c r="AD71" s="57" t="s">
        <v>2343</v>
      </c>
      <c r="AE71" s="57" t="s">
        <v>2343</v>
      </c>
      <c r="AF71" s="57" t="s">
        <v>2343</v>
      </c>
      <c r="AG71" s="57" t="s">
        <v>2343</v>
      </c>
      <c r="AH71" s="57" t="s">
        <v>2343</v>
      </c>
      <c r="AI71" s="57" t="s">
        <v>2343</v>
      </c>
      <c r="AJ71" s="57" t="s">
        <v>2343</v>
      </c>
      <c r="AK71" s="57" t="s">
        <v>2343</v>
      </c>
      <c r="AL71" s="57" t="s">
        <v>2343</v>
      </c>
      <c r="AM71" s="57" t="s">
        <v>2343</v>
      </c>
      <c r="AN71" s="57" t="s">
        <v>2343</v>
      </c>
      <c r="AO71" s="57" t="s">
        <v>2343</v>
      </c>
      <c r="AP71" s="57" t="s">
        <v>2343</v>
      </c>
      <c r="AQ71" s="57" t="s">
        <v>2343</v>
      </c>
      <c r="AR71" s="57" t="s">
        <v>2343</v>
      </c>
      <c r="AS71" s="58" t="s">
        <v>2346</v>
      </c>
      <c r="AT71" s="59" t="s">
        <v>2343</v>
      </c>
      <c r="AU71" s="59" t="s">
        <v>2343</v>
      </c>
      <c r="AV71" s="59" t="s">
        <v>2343</v>
      </c>
      <c r="AW71" s="59" t="s">
        <v>2343</v>
      </c>
      <c r="AX71" s="59" t="s">
        <v>2343</v>
      </c>
      <c r="AY71" s="59" t="s">
        <v>2343</v>
      </c>
      <c r="AZ71" s="59" t="s">
        <v>2343</v>
      </c>
      <c r="BA71" s="59" t="s">
        <v>2343</v>
      </c>
      <c r="BB71" s="60" t="s">
        <v>2600</v>
      </c>
      <c r="BC71" s="60" t="str">
        <f>IFERROR(VLOOKUP(BB71,FUT!$B$7:$C$24,2,FALSE),"")</f>
        <v>Deporte</v>
      </c>
      <c r="BD71" s="60" t="s">
        <v>2602</v>
      </c>
      <c r="BE71" s="48" t="str">
        <f>IFERROR(VLOOKUP(BD71,FUT!$D$3:$E$285,2,FALSE),"")</f>
        <v>A.4.1</v>
      </c>
      <c r="BF71" s="45">
        <f t="shared" si="1"/>
        <v>31623848</v>
      </c>
      <c r="BG71" s="45">
        <f t="shared" si="8"/>
        <v>0</v>
      </c>
      <c r="BH71" s="45">
        <f t="shared" si="8"/>
        <v>31623848</v>
      </c>
      <c r="BI71" s="45">
        <f t="shared" si="7"/>
        <v>0</v>
      </c>
      <c r="BJ71" s="45">
        <f t="shared" si="7"/>
        <v>0</v>
      </c>
      <c r="BK71" s="45">
        <f t="shared" si="7"/>
        <v>0</v>
      </c>
      <c r="BL71" s="45">
        <f t="shared" si="7"/>
        <v>0</v>
      </c>
      <c r="BM71" s="45">
        <f t="shared" si="7"/>
        <v>0</v>
      </c>
      <c r="BN71" s="46">
        <f t="shared" si="3"/>
        <v>3000000</v>
      </c>
      <c r="BO71" s="62">
        <v>0</v>
      </c>
      <c r="BP71" s="62">
        <v>3000000</v>
      </c>
      <c r="BQ71" s="62">
        <v>0</v>
      </c>
      <c r="BR71" s="62">
        <v>0</v>
      </c>
      <c r="BS71" s="62">
        <v>0</v>
      </c>
      <c r="BT71" s="62">
        <v>0</v>
      </c>
      <c r="BU71" s="62">
        <v>0</v>
      </c>
      <c r="BV71" s="47">
        <f t="shared" si="4"/>
        <v>11680000</v>
      </c>
      <c r="BW71" s="63">
        <v>0</v>
      </c>
      <c r="BX71" s="63">
        <v>11680000</v>
      </c>
      <c r="BY71" s="63">
        <v>0</v>
      </c>
      <c r="BZ71" s="63">
        <v>0</v>
      </c>
      <c r="CA71" s="63">
        <v>0</v>
      </c>
      <c r="CB71" s="63">
        <v>0</v>
      </c>
      <c r="CC71" s="63">
        <v>0</v>
      </c>
      <c r="CD71" s="46">
        <f t="shared" si="5"/>
        <v>3370800</v>
      </c>
      <c r="CE71" s="62">
        <v>0</v>
      </c>
      <c r="CF71" s="62">
        <v>3370800</v>
      </c>
      <c r="CG71" s="62">
        <v>0</v>
      </c>
      <c r="CH71" s="62">
        <v>0</v>
      </c>
      <c r="CI71" s="62">
        <v>0</v>
      </c>
      <c r="CJ71" s="62">
        <v>0</v>
      </c>
      <c r="CK71" s="62">
        <v>0</v>
      </c>
      <c r="CL71" s="47">
        <f t="shared" si="6"/>
        <v>13573048</v>
      </c>
      <c r="CM71" s="63">
        <v>0</v>
      </c>
      <c r="CN71" s="63">
        <v>13573048</v>
      </c>
      <c r="CO71" s="63">
        <v>0</v>
      </c>
      <c r="CP71" s="63">
        <v>0</v>
      </c>
      <c r="CQ71" s="63">
        <v>0</v>
      </c>
      <c r="CR71" s="63">
        <v>0</v>
      </c>
      <c r="CS71" s="63">
        <v>0</v>
      </c>
      <c r="CT71" s="78" t="s">
        <v>3662</v>
      </c>
    </row>
    <row r="72" spans="2:98" ht="51" x14ac:dyDescent="0.2">
      <c r="B72" s="70" t="s">
        <v>3573</v>
      </c>
      <c r="C72" s="49" t="s">
        <v>2331</v>
      </c>
      <c r="D72" s="50" t="s">
        <v>3569</v>
      </c>
      <c r="E72" s="51"/>
      <c r="F72" s="52"/>
      <c r="G72" s="52"/>
      <c r="H72" s="53"/>
      <c r="I72" s="52"/>
      <c r="J72" s="53"/>
      <c r="K72" s="52"/>
      <c r="L72" s="53"/>
      <c r="M72" s="54" t="s">
        <v>2967</v>
      </c>
      <c r="N72" s="54" t="s">
        <v>3183</v>
      </c>
      <c r="O72" s="55">
        <v>1</v>
      </c>
      <c r="P72" s="54" t="s">
        <v>2336</v>
      </c>
      <c r="Q72" s="54">
        <v>5</v>
      </c>
      <c r="R72" s="54" t="s">
        <v>3184</v>
      </c>
      <c r="S72" s="55"/>
      <c r="T72" s="56"/>
      <c r="U72" s="56"/>
      <c r="V72" s="56">
        <v>1</v>
      </c>
      <c r="W72" s="56">
        <v>5</v>
      </c>
      <c r="X72" s="56"/>
      <c r="Y72" s="56"/>
      <c r="Z72" s="56"/>
      <c r="AA72" s="56"/>
      <c r="AB72" s="57" t="s">
        <v>2343</v>
      </c>
      <c r="AC72" s="57" t="s">
        <v>2343</v>
      </c>
      <c r="AD72" s="57" t="s">
        <v>2343</v>
      </c>
      <c r="AE72" s="57" t="s">
        <v>2343</v>
      </c>
      <c r="AF72" s="57" t="s">
        <v>2343</v>
      </c>
      <c r="AG72" s="57" t="s">
        <v>2343</v>
      </c>
      <c r="AH72" s="57" t="s">
        <v>2343</v>
      </c>
      <c r="AI72" s="57" t="s">
        <v>2343</v>
      </c>
      <c r="AJ72" s="57" t="s">
        <v>2343</v>
      </c>
      <c r="AK72" s="57" t="s">
        <v>2343</v>
      </c>
      <c r="AL72" s="57" t="s">
        <v>2343</v>
      </c>
      <c r="AM72" s="57" t="s">
        <v>2343</v>
      </c>
      <c r="AN72" s="57" t="s">
        <v>2343</v>
      </c>
      <c r="AO72" s="57" t="s">
        <v>2343</v>
      </c>
      <c r="AP72" s="57" t="s">
        <v>2343</v>
      </c>
      <c r="AQ72" s="57" t="s">
        <v>2343</v>
      </c>
      <c r="AR72" s="57" t="s">
        <v>2343</v>
      </c>
      <c r="AS72" s="58" t="s">
        <v>2346</v>
      </c>
      <c r="AT72" s="59" t="s">
        <v>2343</v>
      </c>
      <c r="AU72" s="59" t="s">
        <v>2343</v>
      </c>
      <c r="AV72" s="59" t="s">
        <v>2343</v>
      </c>
      <c r="AW72" s="59" t="s">
        <v>2343</v>
      </c>
      <c r="AX72" s="59" t="s">
        <v>2343</v>
      </c>
      <c r="AY72" s="59" t="s">
        <v>2343</v>
      </c>
      <c r="AZ72" s="59" t="s">
        <v>2343</v>
      </c>
      <c r="BA72" s="59" t="s">
        <v>2343</v>
      </c>
      <c r="BB72" s="60" t="s">
        <v>2600</v>
      </c>
      <c r="BC72" s="60" t="str">
        <f>IFERROR(VLOOKUP(BB72,FUT!$B$7:$C$24,2,FALSE),"")</f>
        <v>Deporte</v>
      </c>
      <c r="BD72" s="60" t="s">
        <v>2610</v>
      </c>
      <c r="BE72" s="48" t="str">
        <f>IFERROR(VLOOKUP(BD72,FUT!$D$3:$E$285,2,FALSE),"")</f>
        <v>A.4.5</v>
      </c>
      <c r="BF72" s="45">
        <f t="shared" si="1"/>
        <v>27249232</v>
      </c>
      <c r="BG72" s="45">
        <f t="shared" si="8"/>
        <v>0</v>
      </c>
      <c r="BH72" s="45">
        <f t="shared" si="8"/>
        <v>27249232</v>
      </c>
      <c r="BI72" s="45">
        <f t="shared" si="7"/>
        <v>0</v>
      </c>
      <c r="BJ72" s="45">
        <f t="shared" si="7"/>
        <v>0</v>
      </c>
      <c r="BK72" s="45">
        <f t="shared" si="7"/>
        <v>0</v>
      </c>
      <c r="BL72" s="45">
        <f t="shared" si="7"/>
        <v>0</v>
      </c>
      <c r="BM72" s="45">
        <f t="shared" si="7"/>
        <v>0</v>
      </c>
      <c r="BN72" s="46">
        <f t="shared" si="3"/>
        <v>2000000</v>
      </c>
      <c r="BO72" s="62">
        <v>0</v>
      </c>
      <c r="BP72" s="62">
        <v>2000000</v>
      </c>
      <c r="BQ72" s="62">
        <v>0</v>
      </c>
      <c r="BR72" s="62">
        <v>0</v>
      </c>
      <c r="BS72" s="62">
        <v>0</v>
      </c>
      <c r="BT72" s="62">
        <v>0</v>
      </c>
      <c r="BU72" s="62">
        <v>0</v>
      </c>
      <c r="BV72" s="47">
        <f t="shared" si="4"/>
        <v>10620000</v>
      </c>
      <c r="BW72" s="63">
        <v>0</v>
      </c>
      <c r="BX72" s="63">
        <v>10620000</v>
      </c>
      <c r="BY72" s="63">
        <v>0</v>
      </c>
      <c r="BZ72" s="63">
        <v>0</v>
      </c>
      <c r="CA72" s="63">
        <v>0</v>
      </c>
      <c r="CB72" s="63">
        <v>0</v>
      </c>
      <c r="CC72" s="63">
        <v>0</v>
      </c>
      <c r="CD72" s="46">
        <f t="shared" si="5"/>
        <v>2247200</v>
      </c>
      <c r="CE72" s="62">
        <v>0</v>
      </c>
      <c r="CF72" s="62">
        <v>2247200</v>
      </c>
      <c r="CG72" s="62">
        <v>0</v>
      </c>
      <c r="CH72" s="62">
        <v>0</v>
      </c>
      <c r="CI72" s="62">
        <v>0</v>
      </c>
      <c r="CJ72" s="62">
        <v>0</v>
      </c>
      <c r="CK72" s="62">
        <v>0</v>
      </c>
      <c r="CL72" s="47">
        <f t="shared" si="6"/>
        <v>12382032</v>
      </c>
      <c r="CM72" s="63">
        <v>0</v>
      </c>
      <c r="CN72" s="63">
        <v>12382032</v>
      </c>
      <c r="CO72" s="63">
        <v>0</v>
      </c>
      <c r="CP72" s="63">
        <v>0</v>
      </c>
      <c r="CQ72" s="63">
        <v>0</v>
      </c>
      <c r="CR72" s="63">
        <v>0</v>
      </c>
      <c r="CS72" s="63">
        <v>0</v>
      </c>
      <c r="CT72" s="78" t="s">
        <v>3662</v>
      </c>
    </row>
    <row r="73" spans="2:98" ht="63.75" x14ac:dyDescent="0.2">
      <c r="B73" s="70" t="s">
        <v>3574</v>
      </c>
      <c r="C73" s="49" t="s">
        <v>2331</v>
      </c>
      <c r="D73" s="50" t="s">
        <v>3570</v>
      </c>
      <c r="E73" s="51"/>
      <c r="F73" s="52"/>
      <c r="G73" s="52"/>
      <c r="H73" s="53"/>
      <c r="I73" s="52"/>
      <c r="J73" s="53"/>
      <c r="K73" s="52"/>
      <c r="L73" s="53"/>
      <c r="M73" s="54" t="s">
        <v>2968</v>
      </c>
      <c r="N73" s="54" t="s">
        <v>3185</v>
      </c>
      <c r="O73" s="55">
        <v>4</v>
      </c>
      <c r="P73" s="54" t="s">
        <v>2336</v>
      </c>
      <c r="Q73" s="54">
        <v>5</v>
      </c>
      <c r="R73" s="54" t="s">
        <v>3186</v>
      </c>
      <c r="S73" s="55"/>
      <c r="T73" s="56">
        <v>1</v>
      </c>
      <c r="U73" s="56">
        <v>5</v>
      </c>
      <c r="V73" s="56">
        <v>1</v>
      </c>
      <c r="W73" s="56">
        <v>5</v>
      </c>
      <c r="X73" s="56">
        <v>1</v>
      </c>
      <c r="Y73" s="56">
        <v>5</v>
      </c>
      <c r="Z73" s="56">
        <v>1</v>
      </c>
      <c r="AA73" s="56">
        <v>5</v>
      </c>
      <c r="AB73" s="57" t="s">
        <v>2343</v>
      </c>
      <c r="AC73" s="57" t="s">
        <v>2343</v>
      </c>
      <c r="AD73" s="57" t="s">
        <v>2343</v>
      </c>
      <c r="AE73" s="57" t="s">
        <v>2343</v>
      </c>
      <c r="AF73" s="57" t="s">
        <v>2343</v>
      </c>
      <c r="AG73" s="57" t="s">
        <v>2343</v>
      </c>
      <c r="AH73" s="57" t="s">
        <v>2343</v>
      </c>
      <c r="AI73" s="57" t="s">
        <v>2343</v>
      </c>
      <c r="AJ73" s="57" t="s">
        <v>2343</v>
      </c>
      <c r="AK73" s="57" t="s">
        <v>2343</v>
      </c>
      <c r="AL73" s="57" t="s">
        <v>2343</v>
      </c>
      <c r="AM73" s="57" t="s">
        <v>2343</v>
      </c>
      <c r="AN73" s="57" t="s">
        <v>2343</v>
      </c>
      <c r="AO73" s="57" t="s">
        <v>2343</v>
      </c>
      <c r="AP73" s="57" t="s">
        <v>2343</v>
      </c>
      <c r="AQ73" s="57" t="s">
        <v>2343</v>
      </c>
      <c r="AR73" s="57" t="s">
        <v>2343</v>
      </c>
      <c r="AS73" s="58" t="s">
        <v>2346</v>
      </c>
      <c r="AT73" s="59" t="s">
        <v>2343</v>
      </c>
      <c r="AU73" s="59" t="s">
        <v>2343</v>
      </c>
      <c r="AV73" s="59" t="s">
        <v>2343</v>
      </c>
      <c r="AW73" s="59" t="s">
        <v>2343</v>
      </c>
      <c r="AX73" s="59" t="s">
        <v>2343</v>
      </c>
      <c r="AY73" s="59" t="s">
        <v>2343</v>
      </c>
      <c r="AZ73" s="59" t="s">
        <v>2343</v>
      </c>
      <c r="BA73" s="59" t="s">
        <v>2343</v>
      </c>
      <c r="BB73" s="60" t="s">
        <v>2600</v>
      </c>
      <c r="BC73" s="60" t="str">
        <f>IFERROR(VLOOKUP(BB73,FUT!$B$7:$C$24,2,FALSE),"")</f>
        <v>Deporte</v>
      </c>
      <c r="BD73" s="60" t="s">
        <v>2602</v>
      </c>
      <c r="BE73" s="48" t="str">
        <f>IFERROR(VLOOKUP(BD73,FUT!$D$3:$E$285,2,FALSE),"")</f>
        <v>A.4.1</v>
      </c>
      <c r="BF73" s="45">
        <f t="shared" si="1"/>
        <v>32374267.27</v>
      </c>
      <c r="BG73" s="45">
        <f t="shared" si="8"/>
        <v>0</v>
      </c>
      <c r="BH73" s="45">
        <f t="shared" si="8"/>
        <v>27374267.27</v>
      </c>
      <c r="BI73" s="45">
        <f t="shared" si="7"/>
        <v>0</v>
      </c>
      <c r="BJ73" s="45">
        <f t="shared" si="7"/>
        <v>0</v>
      </c>
      <c r="BK73" s="45">
        <f t="shared" si="7"/>
        <v>5000000</v>
      </c>
      <c r="BL73" s="45">
        <f t="shared" si="7"/>
        <v>0</v>
      </c>
      <c r="BM73" s="45">
        <f t="shared" si="7"/>
        <v>0</v>
      </c>
      <c r="BN73" s="46">
        <f t="shared" si="3"/>
        <v>2028582</v>
      </c>
      <c r="BO73" s="62">
        <v>0</v>
      </c>
      <c r="BP73" s="62">
        <v>2028582</v>
      </c>
      <c r="BQ73" s="62">
        <v>0</v>
      </c>
      <c r="BR73" s="62">
        <v>0</v>
      </c>
      <c r="BS73" s="62">
        <v>0</v>
      </c>
      <c r="BT73" s="62">
        <v>0</v>
      </c>
      <c r="BU73" s="62">
        <v>0</v>
      </c>
      <c r="BV73" s="47">
        <f t="shared" si="4"/>
        <v>10650296.92</v>
      </c>
      <c r="BW73" s="63">
        <v>0</v>
      </c>
      <c r="BX73" s="63">
        <v>10650296.92</v>
      </c>
      <c r="BY73" s="63">
        <v>0</v>
      </c>
      <c r="BZ73" s="63">
        <v>0</v>
      </c>
      <c r="CA73" s="63">
        <v>0</v>
      </c>
      <c r="CB73" s="63">
        <v>0</v>
      </c>
      <c r="CC73" s="63">
        <v>0</v>
      </c>
      <c r="CD73" s="46">
        <f t="shared" si="5"/>
        <v>7279314.7300000004</v>
      </c>
      <c r="CE73" s="62">
        <v>0</v>
      </c>
      <c r="CF73" s="62">
        <v>2279314.73</v>
      </c>
      <c r="CG73" s="62">
        <v>0</v>
      </c>
      <c r="CH73" s="62">
        <v>0</v>
      </c>
      <c r="CI73" s="62">
        <v>5000000</v>
      </c>
      <c r="CJ73" s="62">
        <v>0</v>
      </c>
      <c r="CK73" s="62">
        <v>0</v>
      </c>
      <c r="CL73" s="47">
        <f t="shared" si="6"/>
        <v>12416073.619999999</v>
      </c>
      <c r="CM73" s="63">
        <v>0</v>
      </c>
      <c r="CN73" s="63">
        <v>12416073.619999999</v>
      </c>
      <c r="CO73" s="63">
        <v>0</v>
      </c>
      <c r="CP73" s="63">
        <v>0</v>
      </c>
      <c r="CQ73" s="63">
        <v>0</v>
      </c>
      <c r="CR73" s="63">
        <v>0</v>
      </c>
      <c r="CS73" s="63">
        <v>0</v>
      </c>
      <c r="CT73" s="78" t="s">
        <v>3662</v>
      </c>
    </row>
    <row r="74" spans="2:98" ht="25.5" x14ac:dyDescent="0.2">
      <c r="B74" s="70" t="s">
        <v>3494</v>
      </c>
      <c r="C74" s="49" t="s">
        <v>2333</v>
      </c>
      <c r="D74" s="50" t="s">
        <v>2969</v>
      </c>
      <c r="E74" s="51"/>
      <c r="F74" s="52"/>
      <c r="G74" s="52"/>
      <c r="H74" s="53"/>
      <c r="I74" s="52"/>
      <c r="J74" s="53"/>
      <c r="K74" s="52"/>
      <c r="L74" s="53"/>
      <c r="M74" s="54"/>
      <c r="N74" s="54"/>
      <c r="O74" s="55"/>
      <c r="P74" s="54"/>
      <c r="Q74" s="54"/>
      <c r="R74" s="54"/>
      <c r="S74" s="55"/>
      <c r="T74" s="56"/>
      <c r="U74" s="56"/>
      <c r="V74" s="56"/>
      <c r="W74" s="56"/>
      <c r="X74" s="56"/>
      <c r="Y74" s="56"/>
      <c r="Z74" s="56"/>
      <c r="AA74" s="56"/>
      <c r="AB74" s="57" t="s">
        <v>2343</v>
      </c>
      <c r="AC74" s="57" t="s">
        <v>2343</v>
      </c>
      <c r="AD74" s="57" t="s">
        <v>2343</v>
      </c>
      <c r="AE74" s="57" t="s">
        <v>2343</v>
      </c>
      <c r="AF74" s="57" t="s">
        <v>2343</v>
      </c>
      <c r="AG74" s="57" t="s">
        <v>2343</v>
      </c>
      <c r="AH74" s="57" t="s">
        <v>2343</v>
      </c>
      <c r="AI74" s="57" t="s">
        <v>2343</v>
      </c>
      <c r="AJ74" s="57" t="s">
        <v>2343</v>
      </c>
      <c r="AK74" s="57" t="s">
        <v>2343</v>
      </c>
      <c r="AL74" s="57" t="s">
        <v>2343</v>
      </c>
      <c r="AM74" s="57" t="s">
        <v>2343</v>
      </c>
      <c r="AN74" s="57" t="s">
        <v>2343</v>
      </c>
      <c r="AO74" s="57" t="s">
        <v>2343</v>
      </c>
      <c r="AP74" s="57" t="s">
        <v>2343</v>
      </c>
      <c r="AQ74" s="57" t="s">
        <v>2343</v>
      </c>
      <c r="AR74" s="57" t="s">
        <v>2343</v>
      </c>
      <c r="AS74" s="58"/>
      <c r="AT74" s="59" t="s">
        <v>2343</v>
      </c>
      <c r="AU74" s="59" t="s">
        <v>2343</v>
      </c>
      <c r="AV74" s="59" t="s">
        <v>2343</v>
      </c>
      <c r="AW74" s="59" t="s">
        <v>2343</v>
      </c>
      <c r="AX74" s="59" t="s">
        <v>2343</v>
      </c>
      <c r="AY74" s="59" t="s">
        <v>2343</v>
      </c>
      <c r="AZ74" s="59" t="s">
        <v>2343</v>
      </c>
      <c r="BA74" s="59" t="s">
        <v>2343</v>
      </c>
      <c r="BB74" s="60" t="s">
        <v>2612</v>
      </c>
      <c r="BC74" s="60" t="str">
        <f>IFERROR(VLOOKUP(BB74,FUT!$B$7:$C$24,2,FALSE),"")</f>
        <v>Cultura</v>
      </c>
      <c r="BD74" s="60"/>
      <c r="BE74" s="48" t="str">
        <f>IFERROR(VLOOKUP(BD74,FUT!$D$3:$E$285,2,FALSE),"")</f>
        <v/>
      </c>
      <c r="BF74" s="45">
        <f t="shared" si="1"/>
        <v>1572916473</v>
      </c>
      <c r="BG74" s="45">
        <f t="shared" si="8"/>
        <v>35994597</v>
      </c>
      <c r="BH74" s="45">
        <f t="shared" si="8"/>
        <v>551225543</v>
      </c>
      <c r="BI74" s="45">
        <f t="shared" si="7"/>
        <v>400000000</v>
      </c>
      <c r="BJ74" s="45">
        <f t="shared" si="7"/>
        <v>400000000</v>
      </c>
      <c r="BK74" s="45">
        <f t="shared" si="7"/>
        <v>140000000</v>
      </c>
      <c r="BL74" s="45">
        <f t="shared" si="7"/>
        <v>0</v>
      </c>
      <c r="BM74" s="45">
        <f t="shared" si="7"/>
        <v>45696333</v>
      </c>
      <c r="BN74" s="46">
        <f t="shared" si="3"/>
        <v>1038330015</v>
      </c>
      <c r="BO74" s="62">
        <v>8603682</v>
      </c>
      <c r="BP74" s="62">
        <v>84030000</v>
      </c>
      <c r="BQ74" s="62">
        <v>400000000</v>
      </c>
      <c r="BR74" s="62">
        <v>400000000</v>
      </c>
      <c r="BS74" s="62">
        <v>100000000</v>
      </c>
      <c r="BT74" s="62">
        <v>0</v>
      </c>
      <c r="BU74" s="62">
        <v>45696333</v>
      </c>
      <c r="BV74" s="47">
        <f t="shared" si="4"/>
        <v>185982016.59999999</v>
      </c>
      <c r="BW74" s="63">
        <v>8861793</v>
      </c>
      <c r="BX74" s="63">
        <v>177120223.59999999</v>
      </c>
      <c r="BY74" s="63">
        <v>0</v>
      </c>
      <c r="BZ74" s="63">
        <v>0</v>
      </c>
      <c r="CA74" s="63">
        <v>0</v>
      </c>
      <c r="CB74" s="63">
        <v>0</v>
      </c>
      <c r="CC74" s="63">
        <v>0</v>
      </c>
      <c r="CD74" s="46">
        <f t="shared" si="5"/>
        <v>139135082.69999999</v>
      </c>
      <c r="CE74" s="62">
        <v>9127646</v>
      </c>
      <c r="CF74" s="62">
        <v>120007436.7</v>
      </c>
      <c r="CG74" s="62">
        <v>0</v>
      </c>
      <c r="CH74" s="62">
        <v>0</v>
      </c>
      <c r="CI74" s="62">
        <v>10000000</v>
      </c>
      <c r="CJ74" s="62">
        <v>0</v>
      </c>
      <c r="CK74" s="62">
        <v>0</v>
      </c>
      <c r="CL74" s="47">
        <f t="shared" si="6"/>
        <v>209469358.69999999</v>
      </c>
      <c r="CM74" s="63">
        <v>9401476</v>
      </c>
      <c r="CN74" s="63">
        <v>170067882.69999999</v>
      </c>
      <c r="CO74" s="63">
        <v>0</v>
      </c>
      <c r="CP74" s="63">
        <v>0</v>
      </c>
      <c r="CQ74" s="63">
        <v>30000000</v>
      </c>
      <c r="CR74" s="63">
        <v>0</v>
      </c>
      <c r="CS74" s="63">
        <v>0</v>
      </c>
      <c r="CT74" s="79" t="s">
        <v>3663</v>
      </c>
    </row>
    <row r="75" spans="2:98" ht="51" x14ac:dyDescent="0.2">
      <c r="B75" s="70" t="s">
        <v>3495</v>
      </c>
      <c r="C75" s="49" t="s">
        <v>2330</v>
      </c>
      <c r="D75" s="50" t="s">
        <v>2970</v>
      </c>
      <c r="E75" s="51"/>
      <c r="F75" s="52" t="s">
        <v>3187</v>
      </c>
      <c r="G75" s="52" t="s">
        <v>3188</v>
      </c>
      <c r="H75" s="53"/>
      <c r="I75" s="52"/>
      <c r="J75" s="53"/>
      <c r="K75" s="52" t="s">
        <v>3189</v>
      </c>
      <c r="L75" s="66" t="s">
        <v>3441</v>
      </c>
      <c r="M75" s="54"/>
      <c r="N75" s="54"/>
      <c r="O75" s="55"/>
      <c r="P75" s="54"/>
      <c r="Q75" s="54"/>
      <c r="R75" s="54"/>
      <c r="S75" s="55"/>
      <c r="T75" s="56"/>
      <c r="U75" s="56"/>
      <c r="V75" s="56"/>
      <c r="W75" s="56"/>
      <c r="X75" s="56"/>
      <c r="Y75" s="56"/>
      <c r="Z75" s="56"/>
      <c r="AA75" s="56"/>
      <c r="AB75" s="57" t="s">
        <v>2343</v>
      </c>
      <c r="AC75" s="57" t="s">
        <v>2343</v>
      </c>
      <c r="AD75" s="57" t="s">
        <v>2343</v>
      </c>
      <c r="AE75" s="57" t="s">
        <v>2343</v>
      </c>
      <c r="AF75" s="57" t="s">
        <v>2343</v>
      </c>
      <c r="AG75" s="57" t="s">
        <v>2343</v>
      </c>
      <c r="AH75" s="57" t="s">
        <v>2343</v>
      </c>
      <c r="AI75" s="57" t="s">
        <v>2343</v>
      </c>
      <c r="AJ75" s="57" t="s">
        <v>2343</v>
      </c>
      <c r="AK75" s="57" t="s">
        <v>2343</v>
      </c>
      <c r="AL75" s="57" t="s">
        <v>2343</v>
      </c>
      <c r="AM75" s="57" t="s">
        <v>2343</v>
      </c>
      <c r="AN75" s="57" t="s">
        <v>2343</v>
      </c>
      <c r="AO75" s="57" t="s">
        <v>2343</v>
      </c>
      <c r="AP75" s="57" t="s">
        <v>2343</v>
      </c>
      <c r="AQ75" s="57" t="s">
        <v>2343</v>
      </c>
      <c r="AR75" s="57" t="s">
        <v>2343</v>
      </c>
      <c r="AS75" s="58"/>
      <c r="AT75" s="59" t="s">
        <v>2343</v>
      </c>
      <c r="AU75" s="59" t="s">
        <v>2343</v>
      </c>
      <c r="AV75" s="59" t="s">
        <v>2343</v>
      </c>
      <c r="AW75" s="59" t="s">
        <v>2343</v>
      </c>
      <c r="AX75" s="59" t="s">
        <v>2343</v>
      </c>
      <c r="AY75" s="59" t="s">
        <v>2343</v>
      </c>
      <c r="AZ75" s="59" t="s">
        <v>2343</v>
      </c>
      <c r="BA75" s="59" t="s">
        <v>2343</v>
      </c>
      <c r="BB75" s="60" t="s">
        <v>2612</v>
      </c>
      <c r="BC75" s="60" t="str">
        <f>IFERROR(VLOOKUP(BB75,FUT!$B$7:$C$24,2,FALSE),"")</f>
        <v>Cultura</v>
      </c>
      <c r="BD75" s="60"/>
      <c r="BE75" s="48" t="str">
        <f>IFERROR(VLOOKUP(BD75,FUT!$D$3:$E$285,2,FALSE),"")</f>
        <v/>
      </c>
      <c r="BF75" s="45">
        <f t="shared" si="1"/>
        <v>1256790899</v>
      </c>
      <c r="BG75" s="45">
        <f t="shared" si="8"/>
        <v>7198919</v>
      </c>
      <c r="BH75" s="45">
        <f t="shared" si="8"/>
        <v>277591980</v>
      </c>
      <c r="BI75" s="45">
        <f t="shared" si="7"/>
        <v>400000000</v>
      </c>
      <c r="BJ75" s="45">
        <f t="shared" si="7"/>
        <v>400000000</v>
      </c>
      <c r="BK75" s="45">
        <f t="shared" si="7"/>
        <v>140000000</v>
      </c>
      <c r="BL75" s="45">
        <f t="shared" si="7"/>
        <v>0</v>
      </c>
      <c r="BM75" s="45">
        <f t="shared" si="7"/>
        <v>32000000</v>
      </c>
      <c r="BN75" s="46">
        <f t="shared" si="3"/>
        <v>970117173</v>
      </c>
      <c r="BO75" s="62">
        <v>1720736</v>
      </c>
      <c r="BP75" s="62">
        <v>36396437</v>
      </c>
      <c r="BQ75" s="62">
        <v>400000000</v>
      </c>
      <c r="BR75" s="62">
        <v>400000000</v>
      </c>
      <c r="BS75" s="62">
        <v>100000000</v>
      </c>
      <c r="BT75" s="62">
        <v>0</v>
      </c>
      <c r="BU75" s="62">
        <v>32000000</v>
      </c>
      <c r="BV75" s="47">
        <f t="shared" si="4"/>
        <v>104892582.59999999</v>
      </c>
      <c r="BW75" s="63">
        <v>1772359</v>
      </c>
      <c r="BX75" s="63">
        <v>103120223.59999999</v>
      </c>
      <c r="BY75" s="63">
        <v>0</v>
      </c>
      <c r="BZ75" s="63">
        <v>0</v>
      </c>
      <c r="CA75" s="63">
        <v>0</v>
      </c>
      <c r="CB75" s="63">
        <v>0</v>
      </c>
      <c r="CC75" s="63">
        <v>0</v>
      </c>
      <c r="CD75" s="46">
        <f t="shared" si="5"/>
        <v>52832965.700000003</v>
      </c>
      <c r="CE75" s="62">
        <v>1825529</v>
      </c>
      <c r="CF75" s="62">
        <v>41007436.700000003</v>
      </c>
      <c r="CG75" s="62">
        <v>0</v>
      </c>
      <c r="CH75" s="62">
        <v>0</v>
      </c>
      <c r="CI75" s="62">
        <v>10000000</v>
      </c>
      <c r="CJ75" s="62">
        <v>0</v>
      </c>
      <c r="CK75" s="62">
        <v>0</v>
      </c>
      <c r="CL75" s="47">
        <f t="shared" si="6"/>
        <v>128948177.7</v>
      </c>
      <c r="CM75" s="63">
        <v>1880295</v>
      </c>
      <c r="CN75" s="63">
        <v>97067882.700000003</v>
      </c>
      <c r="CO75" s="63">
        <v>0</v>
      </c>
      <c r="CP75" s="63">
        <v>0</v>
      </c>
      <c r="CQ75" s="63">
        <v>30000000</v>
      </c>
      <c r="CR75" s="63">
        <v>0</v>
      </c>
      <c r="CS75" s="63">
        <v>0</v>
      </c>
      <c r="CT75" s="79" t="s">
        <v>3663</v>
      </c>
    </row>
    <row r="76" spans="2:98" ht="51" x14ac:dyDescent="0.2">
      <c r="B76" s="70" t="s">
        <v>3496</v>
      </c>
      <c r="C76" s="49" t="s">
        <v>2331</v>
      </c>
      <c r="D76" s="50" t="s">
        <v>3575</v>
      </c>
      <c r="E76" s="51"/>
      <c r="F76" s="52"/>
      <c r="G76" s="52"/>
      <c r="H76" s="53"/>
      <c r="I76" s="52"/>
      <c r="J76" s="53"/>
      <c r="K76" s="52"/>
      <c r="L76" s="53"/>
      <c r="M76" s="54" t="s">
        <v>2971</v>
      </c>
      <c r="N76" s="54" t="s">
        <v>3190</v>
      </c>
      <c r="O76" s="55">
        <v>1</v>
      </c>
      <c r="P76" s="54" t="s">
        <v>2336</v>
      </c>
      <c r="Q76" s="54">
        <v>40</v>
      </c>
      <c r="R76" s="54" t="s">
        <v>3191</v>
      </c>
      <c r="S76" s="55"/>
      <c r="T76" s="56">
        <v>1</v>
      </c>
      <c r="U76" s="56">
        <v>100</v>
      </c>
      <c r="V76" s="56"/>
      <c r="W76" s="56"/>
      <c r="X76" s="56"/>
      <c r="Y76" s="56"/>
      <c r="Z76" s="56"/>
      <c r="AA76" s="56"/>
      <c r="AB76" s="57" t="s">
        <v>2343</v>
      </c>
      <c r="AC76" s="57" t="s">
        <v>2343</v>
      </c>
      <c r="AD76" s="57" t="s">
        <v>2343</v>
      </c>
      <c r="AE76" s="57" t="s">
        <v>2343</v>
      </c>
      <c r="AF76" s="57" t="s">
        <v>2343</v>
      </c>
      <c r="AG76" s="57" t="s">
        <v>2343</v>
      </c>
      <c r="AH76" s="57" t="s">
        <v>2343</v>
      </c>
      <c r="AI76" s="57" t="s">
        <v>2343</v>
      </c>
      <c r="AJ76" s="57" t="s">
        <v>2343</v>
      </c>
      <c r="AK76" s="57" t="s">
        <v>2343</v>
      </c>
      <c r="AL76" s="57" t="s">
        <v>2343</v>
      </c>
      <c r="AM76" s="57" t="s">
        <v>2343</v>
      </c>
      <c r="AN76" s="57" t="s">
        <v>2343</v>
      </c>
      <c r="AO76" s="57" t="s">
        <v>2343</v>
      </c>
      <c r="AP76" s="57" t="s">
        <v>2343</v>
      </c>
      <c r="AQ76" s="57" t="s">
        <v>2343</v>
      </c>
      <c r="AR76" s="57" t="s">
        <v>2343</v>
      </c>
      <c r="AS76" s="58" t="s">
        <v>2347</v>
      </c>
      <c r="AT76" s="59" t="s">
        <v>2343</v>
      </c>
      <c r="AU76" s="59" t="s">
        <v>2343</v>
      </c>
      <c r="AV76" s="59" t="s">
        <v>2343</v>
      </c>
      <c r="AW76" s="59" t="s">
        <v>2343</v>
      </c>
      <c r="AX76" s="59" t="s">
        <v>2343</v>
      </c>
      <c r="AY76" s="59" t="s">
        <v>2343</v>
      </c>
      <c r="AZ76" s="59" t="s">
        <v>2343</v>
      </c>
      <c r="BA76" s="59" t="s">
        <v>2343</v>
      </c>
      <c r="BB76" s="60" t="s">
        <v>2612</v>
      </c>
      <c r="BC76" s="60" t="str">
        <f>IFERROR(VLOOKUP(BB76,FUT!$B$7:$C$24,2,FALSE),"")</f>
        <v>Cultura</v>
      </c>
      <c r="BD76" s="60" t="s">
        <v>2621</v>
      </c>
      <c r="BE76" s="48" t="str">
        <f>IFERROR(VLOOKUP(BD76,FUT!$D$3:$E$285,2,FALSE),"")</f>
        <v>A.5.5</v>
      </c>
      <c r="BF76" s="45">
        <f t="shared" si="1"/>
        <v>908000000</v>
      </c>
      <c r="BG76" s="45">
        <f t="shared" si="8"/>
        <v>0</v>
      </c>
      <c r="BH76" s="45">
        <f t="shared" si="8"/>
        <v>8000000</v>
      </c>
      <c r="BI76" s="45">
        <f t="shared" si="7"/>
        <v>400000000</v>
      </c>
      <c r="BJ76" s="45">
        <f t="shared" si="7"/>
        <v>400000000</v>
      </c>
      <c r="BK76" s="45">
        <f t="shared" si="7"/>
        <v>100000000</v>
      </c>
      <c r="BL76" s="45">
        <f t="shared" si="7"/>
        <v>0</v>
      </c>
      <c r="BM76" s="45">
        <f t="shared" si="7"/>
        <v>0</v>
      </c>
      <c r="BN76" s="46">
        <f t="shared" si="3"/>
        <v>908000000</v>
      </c>
      <c r="BO76" s="62">
        <v>0</v>
      </c>
      <c r="BP76" s="62">
        <v>8000000</v>
      </c>
      <c r="BQ76" s="62">
        <v>400000000</v>
      </c>
      <c r="BR76" s="62">
        <v>400000000</v>
      </c>
      <c r="BS76" s="62">
        <v>100000000</v>
      </c>
      <c r="BT76" s="62">
        <v>0</v>
      </c>
      <c r="BU76" s="62">
        <v>0</v>
      </c>
      <c r="BV76" s="47">
        <f t="shared" si="4"/>
        <v>0</v>
      </c>
      <c r="BW76" s="63">
        <v>0</v>
      </c>
      <c r="BX76" s="63">
        <v>0</v>
      </c>
      <c r="BY76" s="63">
        <v>0</v>
      </c>
      <c r="BZ76" s="63">
        <v>0</v>
      </c>
      <c r="CA76" s="63">
        <v>0</v>
      </c>
      <c r="CB76" s="63">
        <v>0</v>
      </c>
      <c r="CC76" s="63">
        <v>0</v>
      </c>
      <c r="CD76" s="46">
        <f t="shared" si="5"/>
        <v>0</v>
      </c>
      <c r="CE76" s="62">
        <v>0</v>
      </c>
      <c r="CF76" s="62">
        <v>0</v>
      </c>
      <c r="CG76" s="62">
        <v>0</v>
      </c>
      <c r="CH76" s="62">
        <v>0</v>
      </c>
      <c r="CI76" s="62">
        <v>0</v>
      </c>
      <c r="CJ76" s="62">
        <v>0</v>
      </c>
      <c r="CK76" s="62">
        <v>0</v>
      </c>
      <c r="CL76" s="47">
        <f t="shared" si="6"/>
        <v>0</v>
      </c>
      <c r="CM76" s="63">
        <v>0</v>
      </c>
      <c r="CN76" s="63">
        <v>0</v>
      </c>
      <c r="CO76" s="63">
        <v>0</v>
      </c>
      <c r="CP76" s="63">
        <v>0</v>
      </c>
      <c r="CQ76" s="63">
        <v>0</v>
      </c>
      <c r="CR76" s="63">
        <v>0</v>
      </c>
      <c r="CS76" s="63">
        <v>0</v>
      </c>
      <c r="CT76" s="79" t="s">
        <v>3664</v>
      </c>
    </row>
    <row r="77" spans="2:98" ht="51" x14ac:dyDescent="0.2">
      <c r="B77" s="70" t="s">
        <v>3576</v>
      </c>
      <c r="C77" s="49" t="s">
        <v>2331</v>
      </c>
      <c r="D77" s="50" t="s">
        <v>3575</v>
      </c>
      <c r="E77" s="51"/>
      <c r="F77" s="52"/>
      <c r="G77" s="52"/>
      <c r="H77" s="53"/>
      <c r="I77" s="52"/>
      <c r="J77" s="53"/>
      <c r="K77" s="52"/>
      <c r="L77" s="53"/>
      <c r="M77" s="54" t="s">
        <v>2972</v>
      </c>
      <c r="N77" s="54" t="s">
        <v>3192</v>
      </c>
      <c r="O77" s="55">
        <v>2</v>
      </c>
      <c r="P77" s="54" t="s">
        <v>2336</v>
      </c>
      <c r="Q77" s="54">
        <v>30</v>
      </c>
      <c r="R77" s="54" t="s">
        <v>3193</v>
      </c>
      <c r="S77" s="55"/>
      <c r="T77" s="56"/>
      <c r="U77" s="56"/>
      <c r="V77" s="56">
        <v>1</v>
      </c>
      <c r="W77" s="56">
        <v>100</v>
      </c>
      <c r="X77" s="56"/>
      <c r="Y77" s="56"/>
      <c r="Z77" s="56">
        <v>1</v>
      </c>
      <c r="AA77" s="56">
        <v>100</v>
      </c>
      <c r="AB77" s="57" t="s">
        <v>2343</v>
      </c>
      <c r="AC77" s="57" t="s">
        <v>2343</v>
      </c>
      <c r="AD77" s="57" t="s">
        <v>2343</v>
      </c>
      <c r="AE77" s="57" t="s">
        <v>2343</v>
      </c>
      <c r="AF77" s="57" t="s">
        <v>2343</v>
      </c>
      <c r="AG77" s="57" t="s">
        <v>2343</v>
      </c>
      <c r="AH77" s="57" t="s">
        <v>2343</v>
      </c>
      <c r="AI77" s="57" t="s">
        <v>2343</v>
      </c>
      <c r="AJ77" s="57" t="s">
        <v>2343</v>
      </c>
      <c r="AK77" s="57" t="s">
        <v>2343</v>
      </c>
      <c r="AL77" s="57" t="s">
        <v>2343</v>
      </c>
      <c r="AM77" s="57" t="s">
        <v>2343</v>
      </c>
      <c r="AN77" s="57" t="s">
        <v>2343</v>
      </c>
      <c r="AO77" s="57" t="s">
        <v>2343</v>
      </c>
      <c r="AP77" s="57" t="s">
        <v>2343</v>
      </c>
      <c r="AQ77" s="57" t="s">
        <v>2343</v>
      </c>
      <c r="AR77" s="57" t="s">
        <v>2343</v>
      </c>
      <c r="AS77" s="58" t="s">
        <v>2348</v>
      </c>
      <c r="AT77" s="59" t="s">
        <v>2343</v>
      </c>
      <c r="AU77" s="59" t="s">
        <v>2343</v>
      </c>
      <c r="AV77" s="59" t="s">
        <v>2343</v>
      </c>
      <c r="AW77" s="59" t="s">
        <v>2343</v>
      </c>
      <c r="AX77" s="59" t="s">
        <v>2343</v>
      </c>
      <c r="AY77" s="59" t="s">
        <v>2343</v>
      </c>
      <c r="AZ77" s="59" t="s">
        <v>2343</v>
      </c>
      <c r="BA77" s="59" t="s">
        <v>2343</v>
      </c>
      <c r="BB77" s="60" t="s">
        <v>2612</v>
      </c>
      <c r="BC77" s="60" t="str">
        <f>IFERROR(VLOOKUP(BB77,FUT!$B$7:$C$24,2,FALSE),"")</f>
        <v>Cultura</v>
      </c>
      <c r="BD77" s="60" t="s">
        <v>2621</v>
      </c>
      <c r="BE77" s="48" t="str">
        <f>IFERROR(VLOOKUP(BD77,FUT!$D$3:$E$285,2,FALSE),"")</f>
        <v>A.5.5</v>
      </c>
      <c r="BF77" s="45">
        <f t="shared" si="1"/>
        <v>70812514</v>
      </c>
      <c r="BG77" s="45">
        <f t="shared" si="8"/>
        <v>0</v>
      </c>
      <c r="BH77" s="45">
        <f t="shared" si="8"/>
        <v>60812514</v>
      </c>
      <c r="BI77" s="45">
        <f t="shared" si="7"/>
        <v>0</v>
      </c>
      <c r="BJ77" s="45">
        <f t="shared" si="7"/>
        <v>0</v>
      </c>
      <c r="BK77" s="45">
        <f t="shared" si="7"/>
        <v>0</v>
      </c>
      <c r="BL77" s="45">
        <f t="shared" si="7"/>
        <v>0</v>
      </c>
      <c r="BM77" s="45">
        <f t="shared" si="7"/>
        <v>10000000</v>
      </c>
      <c r="BN77" s="46">
        <f t="shared" si="3"/>
        <v>19000000</v>
      </c>
      <c r="BO77" s="62">
        <v>0</v>
      </c>
      <c r="BP77" s="62">
        <v>9000000</v>
      </c>
      <c r="BQ77" s="62">
        <v>0</v>
      </c>
      <c r="BR77" s="62">
        <v>0</v>
      </c>
      <c r="BS77" s="62">
        <v>0</v>
      </c>
      <c r="BT77" s="62">
        <v>0</v>
      </c>
      <c r="BU77" s="62">
        <v>10000000</v>
      </c>
      <c r="BV77" s="47">
        <f t="shared" si="4"/>
        <v>18000000</v>
      </c>
      <c r="BW77" s="63">
        <v>0</v>
      </c>
      <c r="BX77" s="63">
        <v>18000000</v>
      </c>
      <c r="BY77" s="63">
        <v>0</v>
      </c>
      <c r="BZ77" s="63">
        <v>0</v>
      </c>
      <c r="CA77" s="63">
        <v>0</v>
      </c>
      <c r="CB77" s="63">
        <v>0</v>
      </c>
      <c r="CC77" s="63">
        <v>0</v>
      </c>
      <c r="CD77" s="46">
        <f t="shared" si="5"/>
        <v>9000000</v>
      </c>
      <c r="CE77" s="62">
        <v>0</v>
      </c>
      <c r="CF77" s="62">
        <v>9000000</v>
      </c>
      <c r="CG77" s="62">
        <v>0</v>
      </c>
      <c r="CH77" s="62">
        <v>0</v>
      </c>
      <c r="CI77" s="62">
        <v>0</v>
      </c>
      <c r="CJ77" s="62">
        <v>0</v>
      </c>
      <c r="CK77" s="62">
        <v>0</v>
      </c>
      <c r="CL77" s="47">
        <f t="shared" si="6"/>
        <v>24812514</v>
      </c>
      <c r="CM77" s="63">
        <v>0</v>
      </c>
      <c r="CN77" s="63">
        <v>24812514</v>
      </c>
      <c r="CO77" s="63">
        <v>0</v>
      </c>
      <c r="CP77" s="63">
        <v>0</v>
      </c>
      <c r="CQ77" s="63">
        <v>0</v>
      </c>
      <c r="CR77" s="63">
        <v>0</v>
      </c>
      <c r="CS77" s="63">
        <v>0</v>
      </c>
      <c r="CT77" s="79" t="s">
        <v>3664</v>
      </c>
    </row>
    <row r="78" spans="2:98" ht="38.25" x14ac:dyDescent="0.2">
      <c r="B78" s="70" t="s">
        <v>3576</v>
      </c>
      <c r="C78" s="49" t="s">
        <v>2331</v>
      </c>
      <c r="D78" s="50" t="s">
        <v>3575</v>
      </c>
      <c r="E78" s="51"/>
      <c r="F78" s="52"/>
      <c r="G78" s="52"/>
      <c r="H78" s="53"/>
      <c r="I78" s="52"/>
      <c r="J78" s="53"/>
      <c r="K78" s="52"/>
      <c r="L78" s="53"/>
      <c r="M78" s="54" t="s">
        <v>2973</v>
      </c>
      <c r="N78" s="54" t="s">
        <v>3194</v>
      </c>
      <c r="O78" s="55">
        <v>1</v>
      </c>
      <c r="P78" s="54" t="s">
        <v>2336</v>
      </c>
      <c r="Q78" s="54">
        <v>30</v>
      </c>
      <c r="R78" s="54" t="s">
        <v>3195</v>
      </c>
      <c r="S78" s="55"/>
      <c r="T78" s="56"/>
      <c r="U78" s="56"/>
      <c r="V78" s="56"/>
      <c r="W78" s="56"/>
      <c r="X78" s="56">
        <v>1</v>
      </c>
      <c r="Y78" s="56">
        <v>100</v>
      </c>
      <c r="Z78" s="56"/>
      <c r="AA78" s="56"/>
      <c r="AB78" s="57" t="s">
        <v>2343</v>
      </c>
      <c r="AC78" s="57" t="s">
        <v>2343</v>
      </c>
      <c r="AD78" s="57" t="s">
        <v>2343</v>
      </c>
      <c r="AE78" s="57" t="s">
        <v>2343</v>
      </c>
      <c r="AF78" s="57" t="s">
        <v>2343</v>
      </c>
      <c r="AG78" s="57" t="s">
        <v>2343</v>
      </c>
      <c r="AH78" s="57" t="s">
        <v>2343</v>
      </c>
      <c r="AI78" s="57" t="s">
        <v>2343</v>
      </c>
      <c r="AJ78" s="57" t="s">
        <v>2343</v>
      </c>
      <c r="AK78" s="57" t="s">
        <v>2343</v>
      </c>
      <c r="AL78" s="57" t="s">
        <v>2343</v>
      </c>
      <c r="AM78" s="57" t="s">
        <v>2343</v>
      </c>
      <c r="AN78" s="57" t="s">
        <v>2343</v>
      </c>
      <c r="AO78" s="57" t="s">
        <v>2343</v>
      </c>
      <c r="AP78" s="57" t="s">
        <v>2343</v>
      </c>
      <c r="AQ78" s="57" t="s">
        <v>2343</v>
      </c>
      <c r="AR78" s="57" t="s">
        <v>2343</v>
      </c>
      <c r="AS78" s="58" t="s">
        <v>2347</v>
      </c>
      <c r="AT78" s="59" t="s">
        <v>2343</v>
      </c>
      <c r="AU78" s="59" t="s">
        <v>2343</v>
      </c>
      <c r="AV78" s="59" t="s">
        <v>2343</v>
      </c>
      <c r="AW78" s="59" t="s">
        <v>2343</v>
      </c>
      <c r="AX78" s="59" t="s">
        <v>2343</v>
      </c>
      <c r="AY78" s="59" t="s">
        <v>2343</v>
      </c>
      <c r="AZ78" s="59" t="s">
        <v>2343</v>
      </c>
      <c r="BA78" s="59" t="s">
        <v>2343</v>
      </c>
      <c r="BB78" s="60" t="s">
        <v>2612</v>
      </c>
      <c r="BC78" s="60" t="str">
        <f>IFERROR(VLOOKUP(BB78,FUT!$B$7:$C$24,2,FALSE),"")</f>
        <v>Cultura</v>
      </c>
      <c r="BD78" s="60" t="s">
        <v>2625</v>
      </c>
      <c r="BE78" s="48" t="str">
        <f>IFERROR(VLOOKUP(BD78,FUT!$D$3:$E$285,2,FALSE),"")</f>
        <v>A.5.6.1</v>
      </c>
      <c r="BF78" s="45">
        <f t="shared" si="1"/>
        <v>75000000</v>
      </c>
      <c r="BG78" s="45">
        <f t="shared" si="8"/>
        <v>0</v>
      </c>
      <c r="BH78" s="45">
        <f t="shared" si="8"/>
        <v>60000000</v>
      </c>
      <c r="BI78" s="45">
        <f t="shared" si="7"/>
        <v>0</v>
      </c>
      <c r="BJ78" s="45">
        <f t="shared" si="7"/>
        <v>0</v>
      </c>
      <c r="BK78" s="45">
        <f t="shared" si="7"/>
        <v>10000000</v>
      </c>
      <c r="BL78" s="45">
        <f t="shared" si="7"/>
        <v>0</v>
      </c>
      <c r="BM78" s="45">
        <f t="shared" si="7"/>
        <v>5000000</v>
      </c>
      <c r="BN78" s="46">
        <f t="shared" si="3"/>
        <v>10000000</v>
      </c>
      <c r="BO78" s="62">
        <v>0</v>
      </c>
      <c r="BP78" s="62">
        <v>5000000</v>
      </c>
      <c r="BQ78" s="62">
        <v>0</v>
      </c>
      <c r="BR78" s="62">
        <v>0</v>
      </c>
      <c r="BS78" s="62">
        <v>0</v>
      </c>
      <c r="BT78" s="62">
        <v>0</v>
      </c>
      <c r="BU78" s="62">
        <v>5000000</v>
      </c>
      <c r="BV78" s="47">
        <f t="shared" si="4"/>
        <v>28000000</v>
      </c>
      <c r="BW78" s="63">
        <v>0</v>
      </c>
      <c r="BX78" s="63">
        <v>28000000</v>
      </c>
      <c r="BY78" s="63">
        <v>0</v>
      </c>
      <c r="BZ78" s="63">
        <v>0</v>
      </c>
      <c r="CA78" s="63">
        <v>0</v>
      </c>
      <c r="CB78" s="63">
        <v>0</v>
      </c>
      <c r="CC78" s="63">
        <v>0</v>
      </c>
      <c r="CD78" s="46">
        <f t="shared" si="5"/>
        <v>6000000</v>
      </c>
      <c r="CE78" s="62">
        <v>0</v>
      </c>
      <c r="CF78" s="62">
        <v>6000000</v>
      </c>
      <c r="CG78" s="62">
        <v>0</v>
      </c>
      <c r="CH78" s="62">
        <v>0</v>
      </c>
      <c r="CI78" s="62">
        <v>0</v>
      </c>
      <c r="CJ78" s="62">
        <v>0</v>
      </c>
      <c r="CK78" s="62">
        <v>0</v>
      </c>
      <c r="CL78" s="47">
        <f t="shared" si="6"/>
        <v>31000000</v>
      </c>
      <c r="CM78" s="63">
        <v>0</v>
      </c>
      <c r="CN78" s="63">
        <v>21000000</v>
      </c>
      <c r="CO78" s="63">
        <v>0</v>
      </c>
      <c r="CP78" s="63">
        <v>0</v>
      </c>
      <c r="CQ78" s="63">
        <v>10000000</v>
      </c>
      <c r="CR78" s="63">
        <v>0</v>
      </c>
      <c r="CS78" s="63">
        <v>0</v>
      </c>
      <c r="CT78" s="79" t="s">
        <v>3664</v>
      </c>
    </row>
    <row r="79" spans="2:98" ht="25.5" x14ac:dyDescent="0.2">
      <c r="B79" s="70" t="s">
        <v>3497</v>
      </c>
      <c r="C79" s="49" t="s">
        <v>2331</v>
      </c>
      <c r="D79" s="50" t="s">
        <v>3577</v>
      </c>
      <c r="E79" s="51"/>
      <c r="F79" s="52"/>
      <c r="G79" s="52"/>
      <c r="H79" s="53"/>
      <c r="I79" s="52"/>
      <c r="J79" s="53"/>
      <c r="K79" s="52"/>
      <c r="L79" s="53"/>
      <c r="M79" s="54" t="s">
        <v>3196</v>
      </c>
      <c r="N79" s="54" t="s">
        <v>3197</v>
      </c>
      <c r="O79" s="55">
        <v>2</v>
      </c>
      <c r="P79" s="54" t="s">
        <v>2336</v>
      </c>
      <c r="Q79" s="54">
        <v>60</v>
      </c>
      <c r="R79" s="54" t="s">
        <v>3198</v>
      </c>
      <c r="S79" s="55"/>
      <c r="T79" s="56"/>
      <c r="U79" s="56"/>
      <c r="V79" s="56">
        <v>1</v>
      </c>
      <c r="W79" s="56">
        <v>60</v>
      </c>
      <c r="X79" s="56"/>
      <c r="Y79" s="56"/>
      <c r="Z79" s="56">
        <v>1</v>
      </c>
      <c r="AA79" s="56">
        <v>100</v>
      </c>
      <c r="AB79" s="57" t="s">
        <v>2343</v>
      </c>
      <c r="AC79" s="57" t="s">
        <v>2343</v>
      </c>
      <c r="AD79" s="57" t="s">
        <v>2343</v>
      </c>
      <c r="AE79" s="57" t="s">
        <v>2343</v>
      </c>
      <c r="AF79" s="57" t="s">
        <v>2343</v>
      </c>
      <c r="AG79" s="57" t="s">
        <v>2343</v>
      </c>
      <c r="AH79" s="57" t="s">
        <v>2343</v>
      </c>
      <c r="AI79" s="57" t="s">
        <v>2343</v>
      </c>
      <c r="AJ79" s="57" t="s">
        <v>2343</v>
      </c>
      <c r="AK79" s="57" t="s">
        <v>2343</v>
      </c>
      <c r="AL79" s="57" t="s">
        <v>2343</v>
      </c>
      <c r="AM79" s="57" t="s">
        <v>2343</v>
      </c>
      <c r="AN79" s="57" t="s">
        <v>2343</v>
      </c>
      <c r="AO79" s="57" t="s">
        <v>2343</v>
      </c>
      <c r="AP79" s="57" t="s">
        <v>2343</v>
      </c>
      <c r="AQ79" s="57" t="s">
        <v>2343</v>
      </c>
      <c r="AR79" s="57" t="s">
        <v>2343</v>
      </c>
      <c r="AS79" s="58" t="s">
        <v>2347</v>
      </c>
      <c r="AT79" s="59" t="s">
        <v>2343</v>
      </c>
      <c r="AU79" s="59" t="s">
        <v>2343</v>
      </c>
      <c r="AV79" s="59" t="s">
        <v>2343</v>
      </c>
      <c r="AW79" s="59" t="s">
        <v>2343</v>
      </c>
      <c r="AX79" s="59" t="s">
        <v>2343</v>
      </c>
      <c r="AY79" s="59" t="s">
        <v>2343</v>
      </c>
      <c r="AZ79" s="59" t="s">
        <v>2343</v>
      </c>
      <c r="BA79" s="59" t="s">
        <v>2343</v>
      </c>
      <c r="BB79" s="60" t="s">
        <v>2612</v>
      </c>
      <c r="BC79" s="60" t="str">
        <f>IFERROR(VLOOKUP(BB79,FUT!$B$7:$C$24,2,FALSE),"")</f>
        <v>Cultura</v>
      </c>
      <c r="BD79" s="60" t="s">
        <v>2625</v>
      </c>
      <c r="BE79" s="48" t="str">
        <f>IFERROR(VLOOKUP(BD79,FUT!$D$3:$E$285,2,FALSE),"")</f>
        <v>A.5.6.1</v>
      </c>
      <c r="BF79" s="45">
        <f t="shared" si="1"/>
        <v>58000000</v>
      </c>
      <c r="BG79" s="45">
        <f t="shared" si="8"/>
        <v>0</v>
      </c>
      <c r="BH79" s="45">
        <f t="shared" si="8"/>
        <v>43000000</v>
      </c>
      <c r="BI79" s="45">
        <f t="shared" si="7"/>
        <v>0</v>
      </c>
      <c r="BJ79" s="45">
        <f t="shared" si="7"/>
        <v>0</v>
      </c>
      <c r="BK79" s="45">
        <f t="shared" si="7"/>
        <v>10000000</v>
      </c>
      <c r="BL79" s="45">
        <f t="shared" si="7"/>
        <v>0</v>
      </c>
      <c r="BM79" s="45">
        <f t="shared" si="7"/>
        <v>5000000</v>
      </c>
      <c r="BN79" s="46">
        <f t="shared" si="3"/>
        <v>9000000</v>
      </c>
      <c r="BO79" s="62">
        <v>0</v>
      </c>
      <c r="BP79" s="62">
        <v>4000000</v>
      </c>
      <c r="BQ79" s="62">
        <v>0</v>
      </c>
      <c r="BR79" s="62">
        <v>0</v>
      </c>
      <c r="BS79" s="62">
        <v>0</v>
      </c>
      <c r="BT79" s="62">
        <v>0</v>
      </c>
      <c r="BU79" s="62">
        <v>5000000</v>
      </c>
      <c r="BV79" s="47">
        <f t="shared" si="4"/>
        <v>17000000</v>
      </c>
      <c r="BW79" s="63">
        <v>0</v>
      </c>
      <c r="BX79" s="63">
        <v>17000000</v>
      </c>
      <c r="BY79" s="63">
        <v>0</v>
      </c>
      <c r="BZ79" s="63">
        <v>0</v>
      </c>
      <c r="CA79" s="63">
        <v>0</v>
      </c>
      <c r="CB79" s="63">
        <v>0</v>
      </c>
      <c r="CC79" s="63">
        <v>0</v>
      </c>
      <c r="CD79" s="46">
        <f t="shared" si="5"/>
        <v>9000000</v>
      </c>
      <c r="CE79" s="62">
        <v>0</v>
      </c>
      <c r="CF79" s="62">
        <v>9000000</v>
      </c>
      <c r="CG79" s="62">
        <v>0</v>
      </c>
      <c r="CH79" s="62">
        <v>0</v>
      </c>
      <c r="CI79" s="62">
        <v>0</v>
      </c>
      <c r="CJ79" s="62">
        <v>0</v>
      </c>
      <c r="CK79" s="62">
        <v>0</v>
      </c>
      <c r="CL79" s="47">
        <f t="shared" si="6"/>
        <v>23000000</v>
      </c>
      <c r="CM79" s="63">
        <v>0</v>
      </c>
      <c r="CN79" s="63">
        <v>13000000</v>
      </c>
      <c r="CO79" s="63">
        <v>0</v>
      </c>
      <c r="CP79" s="63">
        <v>0</v>
      </c>
      <c r="CQ79" s="63">
        <v>10000000</v>
      </c>
      <c r="CR79" s="63">
        <v>0</v>
      </c>
      <c r="CS79" s="63">
        <v>0</v>
      </c>
      <c r="CT79" s="79" t="s">
        <v>3663</v>
      </c>
    </row>
    <row r="80" spans="2:98" ht="38.25" x14ac:dyDescent="0.2">
      <c r="B80" s="70" t="s">
        <v>3497</v>
      </c>
      <c r="C80" s="49" t="s">
        <v>2331</v>
      </c>
      <c r="D80" s="50" t="s">
        <v>3577</v>
      </c>
      <c r="E80" s="51"/>
      <c r="F80" s="52"/>
      <c r="G80" s="52"/>
      <c r="H80" s="53"/>
      <c r="I80" s="52"/>
      <c r="J80" s="53"/>
      <c r="K80" s="52"/>
      <c r="L80" s="53"/>
      <c r="M80" s="54" t="s">
        <v>2974</v>
      </c>
      <c r="N80" s="54" t="s">
        <v>3199</v>
      </c>
      <c r="O80" s="55">
        <v>2</v>
      </c>
      <c r="P80" s="54" t="s">
        <v>2336</v>
      </c>
      <c r="Q80" s="54">
        <v>40</v>
      </c>
      <c r="R80" s="54" t="s">
        <v>3200</v>
      </c>
      <c r="S80" s="55"/>
      <c r="T80" s="56"/>
      <c r="U80" s="56"/>
      <c r="V80" s="56">
        <v>1</v>
      </c>
      <c r="W80" s="56">
        <v>40</v>
      </c>
      <c r="X80" s="56">
        <v>1</v>
      </c>
      <c r="Y80" s="56">
        <v>100</v>
      </c>
      <c r="Z80" s="56"/>
      <c r="AA80" s="56"/>
      <c r="AB80" s="57" t="s">
        <v>2343</v>
      </c>
      <c r="AC80" s="57" t="s">
        <v>2343</v>
      </c>
      <c r="AD80" s="57" t="s">
        <v>2343</v>
      </c>
      <c r="AE80" s="57" t="s">
        <v>2343</v>
      </c>
      <c r="AF80" s="57" t="s">
        <v>2343</v>
      </c>
      <c r="AG80" s="57" t="s">
        <v>2343</v>
      </c>
      <c r="AH80" s="57" t="s">
        <v>2343</v>
      </c>
      <c r="AI80" s="57" t="s">
        <v>2343</v>
      </c>
      <c r="AJ80" s="57" t="s">
        <v>2343</v>
      </c>
      <c r="AK80" s="57" t="s">
        <v>2343</v>
      </c>
      <c r="AL80" s="57" t="s">
        <v>2343</v>
      </c>
      <c r="AM80" s="57" t="s">
        <v>2343</v>
      </c>
      <c r="AN80" s="57" t="s">
        <v>2343</v>
      </c>
      <c r="AO80" s="57" t="s">
        <v>2343</v>
      </c>
      <c r="AP80" s="57" t="s">
        <v>2343</v>
      </c>
      <c r="AQ80" s="57" t="s">
        <v>2343</v>
      </c>
      <c r="AR80" s="57" t="s">
        <v>2343</v>
      </c>
      <c r="AS80" s="58" t="s">
        <v>2347</v>
      </c>
      <c r="AT80" s="59" t="s">
        <v>2343</v>
      </c>
      <c r="AU80" s="59" t="s">
        <v>2343</v>
      </c>
      <c r="AV80" s="59" t="s">
        <v>2343</v>
      </c>
      <c r="AW80" s="59" t="s">
        <v>2343</v>
      </c>
      <c r="AX80" s="59" t="s">
        <v>2343</v>
      </c>
      <c r="AY80" s="59" t="s">
        <v>2343</v>
      </c>
      <c r="AZ80" s="59" t="s">
        <v>2343</v>
      </c>
      <c r="BA80" s="59" t="s">
        <v>2343</v>
      </c>
      <c r="BB80" s="60" t="s">
        <v>2612</v>
      </c>
      <c r="BC80" s="60" t="str">
        <f>IFERROR(VLOOKUP(BB80,FUT!$B$7:$C$24,2,FALSE),"")</f>
        <v>Cultura</v>
      </c>
      <c r="BD80" s="60" t="s">
        <v>2629</v>
      </c>
      <c r="BE80" s="48" t="str">
        <f>IFERROR(VLOOKUP(BD80,FUT!$D$3:$E$285,2,FALSE),"")</f>
        <v>A.5.7</v>
      </c>
      <c r="BF80" s="45">
        <f t="shared" si="1"/>
        <v>59512331.399999999</v>
      </c>
      <c r="BG80" s="45">
        <f t="shared" si="8"/>
        <v>0</v>
      </c>
      <c r="BH80" s="45">
        <f t="shared" si="8"/>
        <v>34512331.399999999</v>
      </c>
      <c r="BI80" s="45">
        <f t="shared" si="7"/>
        <v>0</v>
      </c>
      <c r="BJ80" s="45">
        <f t="shared" si="7"/>
        <v>0</v>
      </c>
      <c r="BK80" s="45">
        <f t="shared" si="7"/>
        <v>20000000</v>
      </c>
      <c r="BL80" s="45">
        <f t="shared" si="7"/>
        <v>0</v>
      </c>
      <c r="BM80" s="45">
        <f t="shared" si="7"/>
        <v>5000000</v>
      </c>
      <c r="BN80" s="46">
        <f t="shared" si="3"/>
        <v>9000000</v>
      </c>
      <c r="BO80" s="62">
        <v>0</v>
      </c>
      <c r="BP80" s="62">
        <v>4000000</v>
      </c>
      <c r="BQ80" s="62">
        <v>0</v>
      </c>
      <c r="BR80" s="62">
        <v>0</v>
      </c>
      <c r="BS80" s="62">
        <v>0</v>
      </c>
      <c r="BT80" s="62">
        <v>0</v>
      </c>
      <c r="BU80" s="62">
        <v>5000000</v>
      </c>
      <c r="BV80" s="47">
        <f t="shared" si="4"/>
        <v>13000000</v>
      </c>
      <c r="BW80" s="63">
        <v>0</v>
      </c>
      <c r="BX80" s="63">
        <v>13000000</v>
      </c>
      <c r="BY80" s="63">
        <v>0</v>
      </c>
      <c r="BZ80" s="63">
        <v>0</v>
      </c>
      <c r="CA80" s="63">
        <v>0</v>
      </c>
      <c r="CB80" s="63">
        <v>0</v>
      </c>
      <c r="CC80" s="63">
        <v>0</v>
      </c>
      <c r="CD80" s="46">
        <f t="shared" si="5"/>
        <v>16132199.699999999</v>
      </c>
      <c r="CE80" s="62">
        <v>0</v>
      </c>
      <c r="CF80" s="62">
        <v>6132199.7000000002</v>
      </c>
      <c r="CG80" s="62">
        <v>0</v>
      </c>
      <c r="CH80" s="62">
        <v>0</v>
      </c>
      <c r="CI80" s="62">
        <v>10000000</v>
      </c>
      <c r="CJ80" s="62">
        <v>0</v>
      </c>
      <c r="CK80" s="62">
        <v>0</v>
      </c>
      <c r="CL80" s="47">
        <f t="shared" si="6"/>
        <v>21380131.699999999</v>
      </c>
      <c r="CM80" s="63">
        <v>0</v>
      </c>
      <c r="CN80" s="63">
        <v>11380131.699999999</v>
      </c>
      <c r="CO80" s="63">
        <v>0</v>
      </c>
      <c r="CP80" s="63">
        <v>0</v>
      </c>
      <c r="CQ80" s="63">
        <v>10000000</v>
      </c>
      <c r="CR80" s="63">
        <v>0</v>
      </c>
      <c r="CS80" s="63">
        <v>0</v>
      </c>
      <c r="CT80" s="79" t="s">
        <v>3663</v>
      </c>
    </row>
    <row r="81" spans="2:98" ht="38.25" x14ac:dyDescent="0.2">
      <c r="B81" s="70" t="s">
        <v>3498</v>
      </c>
      <c r="C81" s="49" t="s">
        <v>2331</v>
      </c>
      <c r="D81" s="50" t="s">
        <v>3578</v>
      </c>
      <c r="E81" s="51"/>
      <c r="F81" s="52"/>
      <c r="G81" s="52"/>
      <c r="H81" s="53"/>
      <c r="I81" s="52"/>
      <c r="J81" s="53"/>
      <c r="K81" s="52"/>
      <c r="L81" s="53"/>
      <c r="M81" s="54" t="s">
        <v>2975</v>
      </c>
      <c r="N81" s="54" t="s">
        <v>3201</v>
      </c>
      <c r="O81" s="55">
        <v>2</v>
      </c>
      <c r="P81" s="54" t="s">
        <v>2336</v>
      </c>
      <c r="Q81" s="54">
        <v>40</v>
      </c>
      <c r="R81" s="54" t="s">
        <v>3202</v>
      </c>
      <c r="S81" s="55"/>
      <c r="T81" s="56"/>
      <c r="U81" s="56"/>
      <c r="V81" s="56">
        <v>1</v>
      </c>
      <c r="W81" s="56">
        <v>40</v>
      </c>
      <c r="X81" s="56">
        <v>1</v>
      </c>
      <c r="Y81" s="56">
        <v>40</v>
      </c>
      <c r="Z81" s="56"/>
      <c r="AA81" s="56"/>
      <c r="AB81" s="57" t="s">
        <v>2343</v>
      </c>
      <c r="AC81" s="57" t="s">
        <v>2343</v>
      </c>
      <c r="AD81" s="57" t="s">
        <v>2343</v>
      </c>
      <c r="AE81" s="57" t="s">
        <v>2343</v>
      </c>
      <c r="AF81" s="57" t="s">
        <v>2343</v>
      </c>
      <c r="AG81" s="57" t="s">
        <v>2343</v>
      </c>
      <c r="AH81" s="57" t="s">
        <v>2343</v>
      </c>
      <c r="AI81" s="57" t="s">
        <v>2343</v>
      </c>
      <c r="AJ81" s="57" t="s">
        <v>2343</v>
      </c>
      <c r="AK81" s="57" t="s">
        <v>2343</v>
      </c>
      <c r="AL81" s="57" t="s">
        <v>2343</v>
      </c>
      <c r="AM81" s="57" t="s">
        <v>2343</v>
      </c>
      <c r="AN81" s="57" t="s">
        <v>2343</v>
      </c>
      <c r="AO81" s="57" t="s">
        <v>2343</v>
      </c>
      <c r="AP81" s="57" t="s">
        <v>2343</v>
      </c>
      <c r="AQ81" s="57" t="s">
        <v>2343</v>
      </c>
      <c r="AR81" s="57" t="s">
        <v>2343</v>
      </c>
      <c r="AS81" s="58" t="s">
        <v>2347</v>
      </c>
      <c r="AT81" s="59" t="s">
        <v>2343</v>
      </c>
      <c r="AU81" s="59" t="s">
        <v>2343</v>
      </c>
      <c r="AV81" s="59" t="s">
        <v>2343</v>
      </c>
      <c r="AW81" s="59" t="s">
        <v>2343</v>
      </c>
      <c r="AX81" s="59" t="s">
        <v>2343</v>
      </c>
      <c r="AY81" s="59" t="s">
        <v>2343</v>
      </c>
      <c r="AZ81" s="59" t="s">
        <v>2343</v>
      </c>
      <c r="BA81" s="59" t="s">
        <v>2343</v>
      </c>
      <c r="BB81" s="60" t="s">
        <v>2612</v>
      </c>
      <c r="BC81" s="60" t="str">
        <f>IFERROR(VLOOKUP(BB81,FUT!$B$7:$C$24,2,FALSE),"")</f>
        <v>Cultura</v>
      </c>
      <c r="BD81" s="60" t="s">
        <v>2629</v>
      </c>
      <c r="BE81" s="48" t="str">
        <f>IFERROR(VLOOKUP(BD81,FUT!$D$3:$E$285,2,FALSE),"")</f>
        <v>A.5.7</v>
      </c>
      <c r="BF81" s="45">
        <f t="shared" si="1"/>
        <v>40898301.600000001</v>
      </c>
      <c r="BG81" s="45">
        <f t="shared" si="8"/>
        <v>0</v>
      </c>
      <c r="BH81" s="45">
        <f t="shared" si="8"/>
        <v>35898301.600000001</v>
      </c>
      <c r="BI81" s="45">
        <f t="shared" si="7"/>
        <v>0</v>
      </c>
      <c r="BJ81" s="45">
        <f t="shared" si="7"/>
        <v>0</v>
      </c>
      <c r="BK81" s="45">
        <f t="shared" si="7"/>
        <v>0</v>
      </c>
      <c r="BL81" s="45">
        <f t="shared" si="7"/>
        <v>0</v>
      </c>
      <c r="BM81" s="45">
        <f t="shared" si="7"/>
        <v>5000000</v>
      </c>
      <c r="BN81" s="46">
        <f t="shared" si="3"/>
        <v>9000000</v>
      </c>
      <c r="BO81" s="62">
        <v>0</v>
      </c>
      <c r="BP81" s="62">
        <v>4000000</v>
      </c>
      <c r="BQ81" s="62">
        <v>0</v>
      </c>
      <c r="BR81" s="62">
        <v>0</v>
      </c>
      <c r="BS81" s="62">
        <v>0</v>
      </c>
      <c r="BT81" s="62">
        <v>0</v>
      </c>
      <c r="BU81" s="62">
        <v>5000000</v>
      </c>
      <c r="BV81" s="47">
        <f t="shared" si="4"/>
        <v>14898301.6</v>
      </c>
      <c r="BW81" s="63">
        <v>0</v>
      </c>
      <c r="BX81" s="63">
        <v>14898301.6</v>
      </c>
      <c r="BY81" s="63">
        <v>0</v>
      </c>
      <c r="BZ81" s="63">
        <v>0</v>
      </c>
      <c r="CA81" s="63">
        <v>0</v>
      </c>
      <c r="CB81" s="63">
        <v>0</v>
      </c>
      <c r="CC81" s="63">
        <v>0</v>
      </c>
      <c r="CD81" s="46">
        <f t="shared" si="5"/>
        <v>5500000</v>
      </c>
      <c r="CE81" s="62">
        <v>0</v>
      </c>
      <c r="CF81" s="62">
        <v>5500000</v>
      </c>
      <c r="CG81" s="62">
        <v>0</v>
      </c>
      <c r="CH81" s="62">
        <v>0</v>
      </c>
      <c r="CI81" s="62">
        <v>0</v>
      </c>
      <c r="CJ81" s="62">
        <v>0</v>
      </c>
      <c r="CK81" s="62">
        <v>0</v>
      </c>
      <c r="CL81" s="47">
        <f t="shared" si="6"/>
        <v>11500000</v>
      </c>
      <c r="CM81" s="63">
        <v>0</v>
      </c>
      <c r="CN81" s="63">
        <v>11500000</v>
      </c>
      <c r="CO81" s="63">
        <v>0</v>
      </c>
      <c r="CP81" s="63">
        <v>0</v>
      </c>
      <c r="CQ81" s="63">
        <v>0</v>
      </c>
      <c r="CR81" s="63">
        <v>0</v>
      </c>
      <c r="CS81" s="63">
        <v>0</v>
      </c>
      <c r="CT81" s="79" t="s">
        <v>3663</v>
      </c>
    </row>
    <row r="82" spans="2:98" ht="38.25" x14ac:dyDescent="0.2">
      <c r="B82" s="70" t="s">
        <v>3498</v>
      </c>
      <c r="C82" s="49" t="s">
        <v>2331</v>
      </c>
      <c r="D82" s="50" t="s">
        <v>3578</v>
      </c>
      <c r="E82" s="51"/>
      <c r="F82" s="52"/>
      <c r="G82" s="52"/>
      <c r="H82" s="53"/>
      <c r="I82" s="52"/>
      <c r="J82" s="53"/>
      <c r="K82" s="52"/>
      <c r="L82" s="53"/>
      <c r="M82" s="54" t="s">
        <v>2976</v>
      </c>
      <c r="N82" s="54" t="s">
        <v>3203</v>
      </c>
      <c r="O82" s="55">
        <v>4</v>
      </c>
      <c r="P82" s="54" t="s">
        <v>2336</v>
      </c>
      <c r="Q82" s="54">
        <v>50</v>
      </c>
      <c r="R82" s="54" t="s">
        <v>3204</v>
      </c>
      <c r="S82" s="55"/>
      <c r="T82" s="56">
        <v>1</v>
      </c>
      <c r="U82" s="56">
        <v>90</v>
      </c>
      <c r="V82" s="56">
        <v>1</v>
      </c>
      <c r="W82" s="56">
        <v>50</v>
      </c>
      <c r="X82" s="56">
        <v>1</v>
      </c>
      <c r="Y82" s="56">
        <v>50</v>
      </c>
      <c r="Z82" s="56">
        <v>1</v>
      </c>
      <c r="AA82" s="56">
        <v>90</v>
      </c>
      <c r="AB82" s="57" t="s">
        <v>2343</v>
      </c>
      <c r="AC82" s="57" t="s">
        <v>2343</v>
      </c>
      <c r="AD82" s="57" t="s">
        <v>2343</v>
      </c>
      <c r="AE82" s="57" t="s">
        <v>2343</v>
      </c>
      <c r="AF82" s="57" t="s">
        <v>2343</v>
      </c>
      <c r="AG82" s="57" t="s">
        <v>2343</v>
      </c>
      <c r="AH82" s="57" t="s">
        <v>2343</v>
      </c>
      <c r="AI82" s="57" t="s">
        <v>2343</v>
      </c>
      <c r="AJ82" s="57" t="s">
        <v>2343</v>
      </c>
      <c r="AK82" s="57" t="s">
        <v>2343</v>
      </c>
      <c r="AL82" s="57" t="s">
        <v>2343</v>
      </c>
      <c r="AM82" s="57" t="s">
        <v>2343</v>
      </c>
      <c r="AN82" s="57" t="s">
        <v>2343</v>
      </c>
      <c r="AO82" s="57" t="s">
        <v>2343</v>
      </c>
      <c r="AP82" s="57" t="s">
        <v>2343</v>
      </c>
      <c r="AQ82" s="57" t="s">
        <v>2343</v>
      </c>
      <c r="AR82" s="57" t="s">
        <v>2343</v>
      </c>
      <c r="AS82" s="58" t="s">
        <v>2347</v>
      </c>
      <c r="AT82" s="59" t="s">
        <v>2343</v>
      </c>
      <c r="AU82" s="59" t="s">
        <v>2343</v>
      </c>
      <c r="AV82" s="59" t="s">
        <v>2343</v>
      </c>
      <c r="AW82" s="59" t="s">
        <v>2343</v>
      </c>
      <c r="AX82" s="59" t="s">
        <v>2343</v>
      </c>
      <c r="AY82" s="59" t="s">
        <v>2343</v>
      </c>
      <c r="AZ82" s="59" t="s">
        <v>2343</v>
      </c>
      <c r="BA82" s="59" t="s">
        <v>2343</v>
      </c>
      <c r="BB82" s="60" t="s">
        <v>2612</v>
      </c>
      <c r="BC82" s="60" t="str">
        <f>IFERROR(VLOOKUP(BB82,FUT!$B$7:$C$24,2,FALSE),"")</f>
        <v>Cultura</v>
      </c>
      <c r="BD82" s="60" t="s">
        <v>2614</v>
      </c>
      <c r="BE82" s="48" t="str">
        <f>IFERROR(VLOOKUP(BD82,FUT!$D$3:$E$285,2,FALSE),"")</f>
        <v>A.5.1</v>
      </c>
      <c r="BF82" s="45">
        <f t="shared" si="1"/>
        <v>37368833</v>
      </c>
      <c r="BG82" s="45">
        <f t="shared" si="8"/>
        <v>0</v>
      </c>
      <c r="BH82" s="45">
        <f t="shared" si="8"/>
        <v>35368833</v>
      </c>
      <c r="BI82" s="45">
        <f t="shared" si="7"/>
        <v>0</v>
      </c>
      <c r="BJ82" s="45">
        <f t="shared" si="7"/>
        <v>0</v>
      </c>
      <c r="BK82" s="45">
        <f t="shared" si="7"/>
        <v>0</v>
      </c>
      <c r="BL82" s="45">
        <f t="shared" si="7"/>
        <v>0</v>
      </c>
      <c r="BM82" s="45">
        <f t="shared" si="7"/>
        <v>2000000</v>
      </c>
      <c r="BN82" s="46">
        <f t="shared" si="3"/>
        <v>4396437</v>
      </c>
      <c r="BO82" s="62">
        <v>0</v>
      </c>
      <c r="BP82" s="62">
        <v>2396437</v>
      </c>
      <c r="BQ82" s="62">
        <v>0</v>
      </c>
      <c r="BR82" s="62">
        <v>0</v>
      </c>
      <c r="BS82" s="62">
        <v>0</v>
      </c>
      <c r="BT82" s="62">
        <v>0</v>
      </c>
      <c r="BU82" s="62">
        <v>2000000</v>
      </c>
      <c r="BV82" s="47">
        <f t="shared" si="4"/>
        <v>12221922</v>
      </c>
      <c r="BW82" s="63">
        <v>0</v>
      </c>
      <c r="BX82" s="63">
        <v>12221922</v>
      </c>
      <c r="BY82" s="63">
        <v>0</v>
      </c>
      <c r="BZ82" s="63">
        <v>0</v>
      </c>
      <c r="CA82" s="63">
        <v>0</v>
      </c>
      <c r="CB82" s="63">
        <v>0</v>
      </c>
      <c r="CC82" s="63">
        <v>0</v>
      </c>
      <c r="CD82" s="46">
        <f t="shared" si="5"/>
        <v>5375237</v>
      </c>
      <c r="CE82" s="62">
        <v>0</v>
      </c>
      <c r="CF82" s="62">
        <v>5375237</v>
      </c>
      <c r="CG82" s="62">
        <v>0</v>
      </c>
      <c r="CH82" s="62">
        <v>0</v>
      </c>
      <c r="CI82" s="62">
        <v>0</v>
      </c>
      <c r="CJ82" s="62">
        <v>0</v>
      </c>
      <c r="CK82" s="62">
        <v>0</v>
      </c>
      <c r="CL82" s="47">
        <f t="shared" si="6"/>
        <v>15375237</v>
      </c>
      <c r="CM82" s="63">
        <v>0</v>
      </c>
      <c r="CN82" s="63">
        <v>15375237</v>
      </c>
      <c r="CO82" s="63">
        <v>0</v>
      </c>
      <c r="CP82" s="63">
        <v>0</v>
      </c>
      <c r="CQ82" s="63">
        <v>0</v>
      </c>
      <c r="CR82" s="63">
        <v>0</v>
      </c>
      <c r="CS82" s="63">
        <v>0</v>
      </c>
      <c r="CT82" s="79" t="s">
        <v>3663</v>
      </c>
    </row>
    <row r="83" spans="2:98" ht="25.5" x14ac:dyDescent="0.2">
      <c r="B83" s="70" t="s">
        <v>3498</v>
      </c>
      <c r="C83" s="49" t="s">
        <v>2331</v>
      </c>
      <c r="D83" s="50" t="s">
        <v>3578</v>
      </c>
      <c r="E83" s="51"/>
      <c r="F83" s="52"/>
      <c r="G83" s="52"/>
      <c r="H83" s="53"/>
      <c r="I83" s="52"/>
      <c r="J83" s="53"/>
      <c r="K83" s="52"/>
      <c r="L83" s="53"/>
      <c r="M83" s="54" t="s">
        <v>3629</v>
      </c>
      <c r="N83" s="54" t="s">
        <v>3630</v>
      </c>
      <c r="O83" s="55">
        <v>1</v>
      </c>
      <c r="P83" s="54" t="s">
        <v>2338</v>
      </c>
      <c r="Q83" s="54">
        <v>10</v>
      </c>
      <c r="R83" s="54" t="s">
        <v>3631</v>
      </c>
      <c r="S83" s="55"/>
      <c r="T83" s="56">
        <v>1</v>
      </c>
      <c r="U83" s="56">
        <v>10</v>
      </c>
      <c r="V83" s="56">
        <v>1</v>
      </c>
      <c r="W83" s="56">
        <v>10</v>
      </c>
      <c r="X83" s="56">
        <v>1</v>
      </c>
      <c r="Y83" s="56">
        <v>10</v>
      </c>
      <c r="Z83" s="56">
        <v>1</v>
      </c>
      <c r="AA83" s="56">
        <v>10</v>
      </c>
      <c r="AB83" s="57" t="s">
        <v>2343</v>
      </c>
      <c r="AC83" s="57" t="s">
        <v>2343</v>
      </c>
      <c r="AD83" s="57" t="s">
        <v>2343</v>
      </c>
      <c r="AE83" s="57" t="s">
        <v>2343</v>
      </c>
      <c r="AF83" s="57" t="s">
        <v>2343</v>
      </c>
      <c r="AG83" s="57" t="s">
        <v>2343</v>
      </c>
      <c r="AH83" s="57" t="s">
        <v>2343</v>
      </c>
      <c r="AI83" s="57" t="s">
        <v>2343</v>
      </c>
      <c r="AJ83" s="57" t="s">
        <v>2343</v>
      </c>
      <c r="AK83" s="57" t="s">
        <v>2343</v>
      </c>
      <c r="AL83" s="57" t="s">
        <v>2343</v>
      </c>
      <c r="AM83" s="57" t="s">
        <v>2343</v>
      </c>
      <c r="AN83" s="57" t="s">
        <v>2343</v>
      </c>
      <c r="AO83" s="57" t="s">
        <v>2343</v>
      </c>
      <c r="AP83" s="57" t="s">
        <v>2343</v>
      </c>
      <c r="AQ83" s="57" t="s">
        <v>2343</v>
      </c>
      <c r="AR83" s="57" t="s">
        <v>2343</v>
      </c>
      <c r="AS83" s="58" t="s">
        <v>2346</v>
      </c>
      <c r="AT83" s="59" t="s">
        <v>2343</v>
      </c>
      <c r="AU83" s="59" t="s">
        <v>2343</v>
      </c>
      <c r="AV83" s="59" t="s">
        <v>2343</v>
      </c>
      <c r="AW83" s="59" t="s">
        <v>2343</v>
      </c>
      <c r="AX83" s="59" t="s">
        <v>2343</v>
      </c>
      <c r="AY83" s="59" t="s">
        <v>2343</v>
      </c>
      <c r="AZ83" s="59" t="s">
        <v>2343</v>
      </c>
      <c r="BA83" s="59" t="s">
        <v>2343</v>
      </c>
      <c r="BB83" s="60" t="s">
        <v>2612</v>
      </c>
      <c r="BC83" s="60" t="str">
        <f>IFERROR(VLOOKUP(BB83,FUT!$B$7:$C$24,2,FALSE),"")</f>
        <v>Cultura</v>
      </c>
      <c r="BD83" s="60" t="s">
        <v>2635</v>
      </c>
      <c r="BE83" s="48" t="str">
        <f>IFERROR(VLOOKUP(BD83,FUT!$D$3:$E$285,2,FALSE),"")</f>
        <v>A.5.12</v>
      </c>
      <c r="BF83" s="45">
        <f t="shared" si="1"/>
        <v>7198919</v>
      </c>
      <c r="BG83" s="45">
        <f t="shared" si="8"/>
        <v>7198919</v>
      </c>
      <c r="BH83" s="45">
        <f t="shared" si="8"/>
        <v>0</v>
      </c>
      <c r="BI83" s="45">
        <f t="shared" si="7"/>
        <v>0</v>
      </c>
      <c r="BJ83" s="45">
        <f t="shared" si="7"/>
        <v>0</v>
      </c>
      <c r="BK83" s="45">
        <f t="shared" si="7"/>
        <v>0</v>
      </c>
      <c r="BL83" s="45">
        <f t="shared" si="7"/>
        <v>0</v>
      </c>
      <c r="BM83" s="45">
        <f t="shared" si="7"/>
        <v>0</v>
      </c>
      <c r="BN83" s="46">
        <f t="shared" si="3"/>
        <v>1720736</v>
      </c>
      <c r="BO83" s="62">
        <v>1720736</v>
      </c>
      <c r="BP83" s="62">
        <v>0</v>
      </c>
      <c r="BQ83" s="62">
        <v>0</v>
      </c>
      <c r="BR83" s="62">
        <v>0</v>
      </c>
      <c r="BS83" s="62">
        <v>0</v>
      </c>
      <c r="BT83" s="62">
        <v>0</v>
      </c>
      <c r="BU83" s="62">
        <v>0</v>
      </c>
      <c r="BV83" s="47">
        <f t="shared" si="4"/>
        <v>1772359</v>
      </c>
      <c r="BW83" s="63">
        <v>1772359</v>
      </c>
      <c r="BX83" s="63">
        <v>0</v>
      </c>
      <c r="BY83" s="63">
        <v>0</v>
      </c>
      <c r="BZ83" s="63">
        <v>0</v>
      </c>
      <c r="CA83" s="63">
        <v>0</v>
      </c>
      <c r="CB83" s="63">
        <v>0</v>
      </c>
      <c r="CC83" s="63">
        <v>0</v>
      </c>
      <c r="CD83" s="46">
        <f t="shared" si="5"/>
        <v>1825529</v>
      </c>
      <c r="CE83" s="62">
        <v>1825529</v>
      </c>
      <c r="CF83" s="62">
        <v>0</v>
      </c>
      <c r="CG83" s="62">
        <v>0</v>
      </c>
      <c r="CH83" s="62">
        <v>0</v>
      </c>
      <c r="CI83" s="62">
        <v>0</v>
      </c>
      <c r="CJ83" s="62">
        <v>0</v>
      </c>
      <c r="CK83" s="62">
        <v>0</v>
      </c>
      <c r="CL83" s="47">
        <f t="shared" si="6"/>
        <v>1880295</v>
      </c>
      <c r="CM83" s="63">
        <v>1880295</v>
      </c>
      <c r="CN83" s="63">
        <v>0</v>
      </c>
      <c r="CO83" s="63">
        <v>0</v>
      </c>
      <c r="CP83" s="63">
        <v>0</v>
      </c>
      <c r="CQ83" s="63">
        <v>0</v>
      </c>
      <c r="CR83" s="63">
        <v>0</v>
      </c>
      <c r="CS83" s="63">
        <v>0</v>
      </c>
      <c r="CT83" s="79" t="s">
        <v>3663</v>
      </c>
    </row>
    <row r="84" spans="2:98" ht="51" x14ac:dyDescent="0.2">
      <c r="B84" s="70" t="s">
        <v>3499</v>
      </c>
      <c r="C84" s="49" t="s">
        <v>2330</v>
      </c>
      <c r="D84" s="50" t="s">
        <v>2977</v>
      </c>
      <c r="E84" s="51"/>
      <c r="F84" s="52" t="s">
        <v>3205</v>
      </c>
      <c r="G84" s="52" t="s">
        <v>3206</v>
      </c>
      <c r="H84" s="53"/>
      <c r="I84" s="52"/>
      <c r="J84" s="53"/>
      <c r="K84" s="52" t="s">
        <v>3207</v>
      </c>
      <c r="L84" s="66" t="s">
        <v>3455</v>
      </c>
      <c r="M84" s="54"/>
      <c r="N84" s="54"/>
      <c r="O84" s="55"/>
      <c r="P84" s="54"/>
      <c r="Q84" s="54"/>
      <c r="R84" s="54"/>
      <c r="S84" s="55"/>
      <c r="T84" s="56"/>
      <c r="U84" s="56"/>
      <c r="V84" s="56"/>
      <c r="W84" s="56"/>
      <c r="X84" s="56"/>
      <c r="Y84" s="56"/>
      <c r="Z84" s="56"/>
      <c r="AA84" s="56"/>
      <c r="AB84" s="57" t="s">
        <v>2343</v>
      </c>
      <c r="AC84" s="57" t="s">
        <v>2343</v>
      </c>
      <c r="AD84" s="57" t="s">
        <v>2343</v>
      </c>
      <c r="AE84" s="57" t="s">
        <v>2343</v>
      </c>
      <c r="AF84" s="57" t="s">
        <v>2343</v>
      </c>
      <c r="AG84" s="57" t="s">
        <v>2343</v>
      </c>
      <c r="AH84" s="57" t="s">
        <v>2343</v>
      </c>
      <c r="AI84" s="57" t="s">
        <v>2343</v>
      </c>
      <c r="AJ84" s="57" t="s">
        <v>2343</v>
      </c>
      <c r="AK84" s="57" t="s">
        <v>2343</v>
      </c>
      <c r="AL84" s="57" t="s">
        <v>2343</v>
      </c>
      <c r="AM84" s="57" t="s">
        <v>2343</v>
      </c>
      <c r="AN84" s="57" t="s">
        <v>2343</v>
      </c>
      <c r="AO84" s="57" t="s">
        <v>2343</v>
      </c>
      <c r="AP84" s="57" t="s">
        <v>2343</v>
      </c>
      <c r="AQ84" s="57" t="s">
        <v>2343</v>
      </c>
      <c r="AR84" s="57" t="s">
        <v>2343</v>
      </c>
      <c r="AS84" s="58"/>
      <c r="AT84" s="59" t="s">
        <v>2343</v>
      </c>
      <c r="AU84" s="59" t="s">
        <v>2343</v>
      </c>
      <c r="AV84" s="59" t="s">
        <v>2343</v>
      </c>
      <c r="AW84" s="59" t="s">
        <v>2343</v>
      </c>
      <c r="AX84" s="59" t="s">
        <v>2343</v>
      </c>
      <c r="AY84" s="59" t="s">
        <v>2343</v>
      </c>
      <c r="AZ84" s="59" t="s">
        <v>2343</v>
      </c>
      <c r="BA84" s="59" t="s">
        <v>2343</v>
      </c>
      <c r="BB84" s="60" t="s">
        <v>2612</v>
      </c>
      <c r="BC84" s="60" t="str">
        <f>IFERROR(VLOOKUP(BB84,FUT!$B$7:$C$24,2,FALSE),"")</f>
        <v>Cultura</v>
      </c>
      <c r="BD84" s="60"/>
      <c r="BE84" s="48" t="str">
        <f>IFERROR(VLOOKUP(BD84,FUT!$D$3:$E$285,2,FALSE),"")</f>
        <v/>
      </c>
      <c r="BF84" s="45">
        <f t="shared" ref="BF84:BF147" si="9">SUM(BG84:BM84)</f>
        <v>316125344</v>
      </c>
      <c r="BG84" s="45">
        <f t="shared" si="8"/>
        <v>28795678</v>
      </c>
      <c r="BH84" s="45">
        <f t="shared" si="8"/>
        <v>273633333</v>
      </c>
      <c r="BI84" s="45">
        <f t="shared" si="7"/>
        <v>0</v>
      </c>
      <c r="BJ84" s="45">
        <f t="shared" si="7"/>
        <v>0</v>
      </c>
      <c r="BK84" s="45">
        <f t="shared" si="7"/>
        <v>0</v>
      </c>
      <c r="BL84" s="45">
        <f t="shared" si="7"/>
        <v>0</v>
      </c>
      <c r="BM84" s="45">
        <f t="shared" si="7"/>
        <v>13696333</v>
      </c>
      <c r="BN84" s="46">
        <f t="shared" ref="BN84:BN147" si="10">SUM(BO84:BU84)</f>
        <v>68212612</v>
      </c>
      <c r="BO84" s="62">
        <v>6882946</v>
      </c>
      <c r="BP84" s="62">
        <v>47633333</v>
      </c>
      <c r="BQ84" s="62">
        <v>0</v>
      </c>
      <c r="BR84" s="62">
        <v>0</v>
      </c>
      <c r="BS84" s="62">
        <v>0</v>
      </c>
      <c r="BT84" s="62">
        <v>0</v>
      </c>
      <c r="BU84" s="62">
        <v>13696333</v>
      </c>
      <c r="BV84" s="47">
        <f t="shared" ref="BV84:BV147" si="11">SUM(BW84:CC84)</f>
        <v>81089434</v>
      </c>
      <c r="BW84" s="63">
        <v>7089434</v>
      </c>
      <c r="BX84" s="63">
        <v>74000000</v>
      </c>
      <c r="BY84" s="63">
        <v>0</v>
      </c>
      <c r="BZ84" s="63">
        <v>0</v>
      </c>
      <c r="CA84" s="63">
        <v>0</v>
      </c>
      <c r="CB84" s="63">
        <v>0</v>
      </c>
      <c r="CC84" s="63">
        <v>0</v>
      </c>
      <c r="CD84" s="46">
        <f t="shared" ref="CD84:CD147" si="12">SUM(CE84:CK84)</f>
        <v>86302117</v>
      </c>
      <c r="CE84" s="62">
        <v>7302117</v>
      </c>
      <c r="CF84" s="62">
        <v>79000000</v>
      </c>
      <c r="CG84" s="62">
        <v>0</v>
      </c>
      <c r="CH84" s="62">
        <v>0</v>
      </c>
      <c r="CI84" s="62">
        <v>0</v>
      </c>
      <c r="CJ84" s="62">
        <v>0</v>
      </c>
      <c r="CK84" s="62">
        <v>0</v>
      </c>
      <c r="CL84" s="47">
        <f t="shared" ref="CL84:CL147" si="13">SUM(CM84:CS84)</f>
        <v>80521181</v>
      </c>
      <c r="CM84" s="63">
        <v>7521181</v>
      </c>
      <c r="CN84" s="63">
        <v>73000000</v>
      </c>
      <c r="CO84" s="63">
        <v>0</v>
      </c>
      <c r="CP84" s="63">
        <v>0</v>
      </c>
      <c r="CQ84" s="63">
        <v>0</v>
      </c>
      <c r="CR84" s="63">
        <v>0</v>
      </c>
      <c r="CS84" s="63">
        <v>0</v>
      </c>
      <c r="CT84" s="79" t="s">
        <v>3663</v>
      </c>
    </row>
    <row r="85" spans="2:98" ht="38.25" x14ac:dyDescent="0.2">
      <c r="B85" s="70" t="s">
        <v>3500</v>
      </c>
      <c r="C85" s="49" t="s">
        <v>2331</v>
      </c>
      <c r="D85" s="50" t="s">
        <v>3579</v>
      </c>
      <c r="E85" s="51"/>
      <c r="F85" s="52"/>
      <c r="G85" s="52"/>
      <c r="H85" s="53"/>
      <c r="I85" s="52"/>
      <c r="J85" s="53"/>
      <c r="K85" s="52"/>
      <c r="L85" s="53"/>
      <c r="M85" s="54" t="s">
        <v>2978</v>
      </c>
      <c r="N85" s="54" t="s">
        <v>3208</v>
      </c>
      <c r="O85" s="55">
        <v>1</v>
      </c>
      <c r="P85" s="54" t="s">
        <v>2336</v>
      </c>
      <c r="Q85" s="54">
        <v>20</v>
      </c>
      <c r="R85" s="54" t="s">
        <v>3209</v>
      </c>
      <c r="S85" s="55"/>
      <c r="T85" s="56">
        <v>1</v>
      </c>
      <c r="U85" s="56">
        <v>20</v>
      </c>
      <c r="V85" s="56"/>
      <c r="W85" s="56"/>
      <c r="X85" s="56"/>
      <c r="Y85" s="56"/>
      <c r="Z85" s="56"/>
      <c r="AA85" s="56"/>
      <c r="AB85" s="57" t="s">
        <v>2343</v>
      </c>
      <c r="AC85" s="57" t="s">
        <v>2343</v>
      </c>
      <c r="AD85" s="57" t="s">
        <v>2343</v>
      </c>
      <c r="AE85" s="57" t="s">
        <v>2343</v>
      </c>
      <c r="AF85" s="57" t="s">
        <v>2343</v>
      </c>
      <c r="AG85" s="57" t="s">
        <v>2343</v>
      </c>
      <c r="AH85" s="57" t="s">
        <v>2343</v>
      </c>
      <c r="AI85" s="57" t="s">
        <v>2343</v>
      </c>
      <c r="AJ85" s="57" t="s">
        <v>2343</v>
      </c>
      <c r="AK85" s="57" t="s">
        <v>2343</v>
      </c>
      <c r="AL85" s="57" t="s">
        <v>2343</v>
      </c>
      <c r="AM85" s="57" t="s">
        <v>2343</v>
      </c>
      <c r="AN85" s="57" t="s">
        <v>2343</v>
      </c>
      <c r="AO85" s="57" t="s">
        <v>2343</v>
      </c>
      <c r="AP85" s="57" t="s">
        <v>2343</v>
      </c>
      <c r="AQ85" s="57" t="s">
        <v>2343</v>
      </c>
      <c r="AR85" s="57" t="s">
        <v>2343</v>
      </c>
      <c r="AS85" s="58" t="s">
        <v>2346</v>
      </c>
      <c r="AT85" s="59" t="s">
        <v>2343</v>
      </c>
      <c r="AU85" s="59" t="s">
        <v>2343</v>
      </c>
      <c r="AV85" s="59" t="s">
        <v>2343</v>
      </c>
      <c r="AW85" s="59" t="s">
        <v>2343</v>
      </c>
      <c r="AX85" s="59" t="s">
        <v>2343</v>
      </c>
      <c r="AY85" s="59" t="s">
        <v>2343</v>
      </c>
      <c r="AZ85" s="59" t="s">
        <v>2343</v>
      </c>
      <c r="BA85" s="59" t="s">
        <v>2343</v>
      </c>
      <c r="BB85" s="60" t="s">
        <v>2612</v>
      </c>
      <c r="BC85" s="60" t="str">
        <f>IFERROR(VLOOKUP(BB85,FUT!$B$7:$C$24,2,FALSE),"")</f>
        <v>Cultura</v>
      </c>
      <c r="BD85" s="60" t="s">
        <v>2614</v>
      </c>
      <c r="BE85" s="48" t="str">
        <f>IFERROR(VLOOKUP(BD85,FUT!$D$3:$E$285,2,FALSE),"")</f>
        <v>A.5.1</v>
      </c>
      <c r="BF85" s="45">
        <f t="shared" si="9"/>
        <v>12000000</v>
      </c>
      <c r="BG85" s="45">
        <f t="shared" si="8"/>
        <v>0</v>
      </c>
      <c r="BH85" s="45">
        <f t="shared" si="8"/>
        <v>12000000</v>
      </c>
      <c r="BI85" s="45">
        <f t="shared" si="7"/>
        <v>0</v>
      </c>
      <c r="BJ85" s="45">
        <f t="shared" si="7"/>
        <v>0</v>
      </c>
      <c r="BK85" s="45">
        <f t="shared" si="7"/>
        <v>0</v>
      </c>
      <c r="BL85" s="45">
        <f t="shared" si="7"/>
        <v>0</v>
      </c>
      <c r="BM85" s="45">
        <f t="shared" si="7"/>
        <v>0</v>
      </c>
      <c r="BN85" s="46">
        <f t="shared" si="10"/>
        <v>12000000</v>
      </c>
      <c r="BO85" s="62">
        <v>0</v>
      </c>
      <c r="BP85" s="62">
        <v>12000000</v>
      </c>
      <c r="BQ85" s="62">
        <v>0</v>
      </c>
      <c r="BR85" s="62">
        <v>0</v>
      </c>
      <c r="BS85" s="62">
        <v>0</v>
      </c>
      <c r="BT85" s="62">
        <v>0</v>
      </c>
      <c r="BU85" s="62">
        <v>0</v>
      </c>
      <c r="BV85" s="47">
        <f t="shared" si="11"/>
        <v>0</v>
      </c>
      <c r="BW85" s="63">
        <v>0</v>
      </c>
      <c r="BX85" s="63">
        <v>0</v>
      </c>
      <c r="BY85" s="63">
        <v>0</v>
      </c>
      <c r="BZ85" s="63">
        <v>0</v>
      </c>
      <c r="CA85" s="63">
        <v>0</v>
      </c>
      <c r="CB85" s="63">
        <v>0</v>
      </c>
      <c r="CC85" s="63">
        <v>0</v>
      </c>
      <c r="CD85" s="46">
        <f t="shared" si="12"/>
        <v>0</v>
      </c>
      <c r="CE85" s="62">
        <v>0</v>
      </c>
      <c r="CF85" s="62">
        <v>0</v>
      </c>
      <c r="CG85" s="62">
        <v>0</v>
      </c>
      <c r="CH85" s="62">
        <v>0</v>
      </c>
      <c r="CI85" s="62">
        <v>0</v>
      </c>
      <c r="CJ85" s="62">
        <v>0</v>
      </c>
      <c r="CK85" s="62">
        <v>0</v>
      </c>
      <c r="CL85" s="47">
        <f t="shared" si="13"/>
        <v>0</v>
      </c>
      <c r="CM85" s="63">
        <v>0</v>
      </c>
      <c r="CN85" s="63">
        <v>0</v>
      </c>
      <c r="CO85" s="63">
        <v>0</v>
      </c>
      <c r="CP85" s="63">
        <v>0</v>
      </c>
      <c r="CQ85" s="63">
        <v>0</v>
      </c>
      <c r="CR85" s="63">
        <v>0</v>
      </c>
      <c r="CS85" s="63">
        <v>0</v>
      </c>
      <c r="CT85" s="79" t="s">
        <v>3663</v>
      </c>
    </row>
    <row r="86" spans="2:98" ht="38.25" x14ac:dyDescent="0.2">
      <c r="B86" s="70" t="s">
        <v>3500</v>
      </c>
      <c r="C86" s="49" t="s">
        <v>2331</v>
      </c>
      <c r="D86" s="50" t="s">
        <v>3579</v>
      </c>
      <c r="E86" s="51"/>
      <c r="F86" s="52"/>
      <c r="G86" s="52"/>
      <c r="H86" s="53"/>
      <c r="I86" s="52"/>
      <c r="J86" s="53"/>
      <c r="K86" s="52"/>
      <c r="L86" s="53"/>
      <c r="M86" s="54" t="s">
        <v>2979</v>
      </c>
      <c r="N86" s="54" t="s">
        <v>3210</v>
      </c>
      <c r="O86" s="55">
        <v>4</v>
      </c>
      <c r="P86" s="54" t="s">
        <v>2336</v>
      </c>
      <c r="Q86" s="54">
        <v>10</v>
      </c>
      <c r="R86" s="54" t="s">
        <v>3211</v>
      </c>
      <c r="S86" s="55"/>
      <c r="T86" s="56">
        <v>1</v>
      </c>
      <c r="U86" s="56">
        <v>10</v>
      </c>
      <c r="V86" s="56">
        <v>1</v>
      </c>
      <c r="W86" s="56">
        <v>20</v>
      </c>
      <c r="X86" s="56">
        <v>1</v>
      </c>
      <c r="Y86" s="56">
        <v>20</v>
      </c>
      <c r="Z86" s="56">
        <v>1</v>
      </c>
      <c r="AA86" s="56">
        <v>20</v>
      </c>
      <c r="AB86" s="57" t="s">
        <v>2343</v>
      </c>
      <c r="AC86" s="57" t="s">
        <v>2343</v>
      </c>
      <c r="AD86" s="57" t="s">
        <v>2343</v>
      </c>
      <c r="AE86" s="57" t="s">
        <v>2343</v>
      </c>
      <c r="AF86" s="57" t="s">
        <v>2343</v>
      </c>
      <c r="AG86" s="57" t="s">
        <v>2343</v>
      </c>
      <c r="AH86" s="57" t="s">
        <v>2343</v>
      </c>
      <c r="AI86" s="57" t="s">
        <v>2343</v>
      </c>
      <c r="AJ86" s="57" t="s">
        <v>2343</v>
      </c>
      <c r="AK86" s="57" t="s">
        <v>2343</v>
      </c>
      <c r="AL86" s="57" t="s">
        <v>2343</v>
      </c>
      <c r="AM86" s="57" t="s">
        <v>2343</v>
      </c>
      <c r="AN86" s="57" t="s">
        <v>2343</v>
      </c>
      <c r="AO86" s="57" t="s">
        <v>2343</v>
      </c>
      <c r="AP86" s="57" t="s">
        <v>2343</v>
      </c>
      <c r="AQ86" s="57" t="s">
        <v>2343</v>
      </c>
      <c r="AR86" s="57" t="s">
        <v>2343</v>
      </c>
      <c r="AS86" s="58" t="s">
        <v>2346</v>
      </c>
      <c r="AT86" s="59" t="s">
        <v>2343</v>
      </c>
      <c r="AU86" s="59" t="s">
        <v>2343</v>
      </c>
      <c r="AV86" s="59" t="s">
        <v>2343</v>
      </c>
      <c r="AW86" s="59" t="s">
        <v>2343</v>
      </c>
      <c r="AX86" s="59" t="s">
        <v>2343</v>
      </c>
      <c r="AY86" s="59" t="s">
        <v>2343</v>
      </c>
      <c r="AZ86" s="59" t="s">
        <v>2343</v>
      </c>
      <c r="BA86" s="59" t="s">
        <v>2343</v>
      </c>
      <c r="BB86" s="60" t="s">
        <v>2612</v>
      </c>
      <c r="BC86" s="60" t="str">
        <f>IFERROR(VLOOKUP(BB86,FUT!$B$7:$C$24,2,FALSE),"")</f>
        <v>Cultura</v>
      </c>
      <c r="BD86" s="60" t="s">
        <v>2616</v>
      </c>
      <c r="BE86" s="48" t="str">
        <f>IFERROR(VLOOKUP(BD86,FUT!$D$3:$E$285,2,FALSE),"")</f>
        <v>A.5.2</v>
      </c>
      <c r="BF86" s="45">
        <f t="shared" si="9"/>
        <v>52196333</v>
      </c>
      <c r="BG86" s="45">
        <f t="shared" si="8"/>
        <v>0</v>
      </c>
      <c r="BH86" s="45">
        <f t="shared" si="8"/>
        <v>47500000</v>
      </c>
      <c r="BI86" s="45">
        <f t="shared" si="7"/>
        <v>0</v>
      </c>
      <c r="BJ86" s="45">
        <f t="shared" si="7"/>
        <v>0</v>
      </c>
      <c r="BK86" s="45">
        <f t="shared" si="7"/>
        <v>0</v>
      </c>
      <c r="BL86" s="45">
        <f t="shared" si="7"/>
        <v>0</v>
      </c>
      <c r="BM86" s="45">
        <f t="shared" si="7"/>
        <v>4696333</v>
      </c>
      <c r="BN86" s="46">
        <f t="shared" si="10"/>
        <v>8696333</v>
      </c>
      <c r="BO86" s="62">
        <v>0</v>
      </c>
      <c r="BP86" s="62">
        <v>4000000</v>
      </c>
      <c r="BQ86" s="62">
        <v>0</v>
      </c>
      <c r="BR86" s="62">
        <v>0</v>
      </c>
      <c r="BS86" s="62">
        <v>0</v>
      </c>
      <c r="BT86" s="62">
        <v>0</v>
      </c>
      <c r="BU86" s="62">
        <v>4696333</v>
      </c>
      <c r="BV86" s="47">
        <f t="shared" si="11"/>
        <v>16500000</v>
      </c>
      <c r="BW86" s="63">
        <v>0</v>
      </c>
      <c r="BX86" s="63">
        <v>16500000</v>
      </c>
      <c r="BY86" s="63">
        <v>0</v>
      </c>
      <c r="BZ86" s="63">
        <v>0</v>
      </c>
      <c r="CA86" s="63">
        <v>0</v>
      </c>
      <c r="CB86" s="63">
        <v>0</v>
      </c>
      <c r="CC86" s="63">
        <v>0</v>
      </c>
      <c r="CD86" s="46">
        <f t="shared" si="12"/>
        <v>14000000</v>
      </c>
      <c r="CE86" s="62">
        <v>0</v>
      </c>
      <c r="CF86" s="62">
        <v>14000000</v>
      </c>
      <c r="CG86" s="62">
        <v>0</v>
      </c>
      <c r="CH86" s="62">
        <v>0</v>
      </c>
      <c r="CI86" s="62">
        <v>0</v>
      </c>
      <c r="CJ86" s="62">
        <v>0</v>
      </c>
      <c r="CK86" s="62">
        <v>0</v>
      </c>
      <c r="CL86" s="47">
        <f t="shared" si="13"/>
        <v>13000000</v>
      </c>
      <c r="CM86" s="63">
        <v>0</v>
      </c>
      <c r="CN86" s="63">
        <v>13000000</v>
      </c>
      <c r="CO86" s="63">
        <v>0</v>
      </c>
      <c r="CP86" s="63">
        <v>0</v>
      </c>
      <c r="CQ86" s="63">
        <v>0</v>
      </c>
      <c r="CR86" s="63">
        <v>0</v>
      </c>
      <c r="CS86" s="63">
        <v>0</v>
      </c>
      <c r="CT86" s="79" t="s">
        <v>3663</v>
      </c>
    </row>
    <row r="87" spans="2:98" ht="51" x14ac:dyDescent="0.2">
      <c r="B87" s="70" t="s">
        <v>3500</v>
      </c>
      <c r="C87" s="49" t="s">
        <v>2331</v>
      </c>
      <c r="D87" s="50" t="s">
        <v>3579</v>
      </c>
      <c r="E87" s="51"/>
      <c r="F87" s="52"/>
      <c r="G87" s="52"/>
      <c r="H87" s="53"/>
      <c r="I87" s="52"/>
      <c r="J87" s="53"/>
      <c r="K87" s="52"/>
      <c r="L87" s="53"/>
      <c r="M87" s="54" t="s">
        <v>2980</v>
      </c>
      <c r="N87" s="54" t="s">
        <v>3212</v>
      </c>
      <c r="O87" s="67" t="s">
        <v>3441</v>
      </c>
      <c r="P87" s="54" t="s">
        <v>2336</v>
      </c>
      <c r="Q87" s="54">
        <v>10</v>
      </c>
      <c r="R87" s="54" t="s">
        <v>3453</v>
      </c>
      <c r="S87" s="55"/>
      <c r="T87" s="71" t="s">
        <v>3444</v>
      </c>
      <c r="U87" s="56">
        <v>10</v>
      </c>
      <c r="V87" s="71" t="s">
        <v>3444</v>
      </c>
      <c r="W87" s="56">
        <v>10</v>
      </c>
      <c r="X87" s="71" t="s">
        <v>3444</v>
      </c>
      <c r="Y87" s="56">
        <v>10</v>
      </c>
      <c r="Z87" s="71" t="s">
        <v>3444</v>
      </c>
      <c r="AA87" s="56">
        <v>10</v>
      </c>
      <c r="AB87" s="57" t="s">
        <v>2343</v>
      </c>
      <c r="AC87" s="57" t="s">
        <v>2343</v>
      </c>
      <c r="AD87" s="57" t="s">
        <v>2343</v>
      </c>
      <c r="AE87" s="57" t="s">
        <v>2343</v>
      </c>
      <c r="AF87" s="57" t="s">
        <v>2343</v>
      </c>
      <c r="AG87" s="57" t="s">
        <v>2343</v>
      </c>
      <c r="AH87" s="57" t="s">
        <v>2343</v>
      </c>
      <c r="AI87" s="57" t="s">
        <v>2343</v>
      </c>
      <c r="AJ87" s="57" t="s">
        <v>2343</v>
      </c>
      <c r="AK87" s="57" t="s">
        <v>2343</v>
      </c>
      <c r="AL87" s="57" t="s">
        <v>2343</v>
      </c>
      <c r="AM87" s="57" t="s">
        <v>2343</v>
      </c>
      <c r="AN87" s="57" t="s">
        <v>2343</v>
      </c>
      <c r="AO87" s="57" t="s">
        <v>2343</v>
      </c>
      <c r="AP87" s="57" t="s">
        <v>2343</v>
      </c>
      <c r="AQ87" s="57" t="s">
        <v>2343</v>
      </c>
      <c r="AR87" s="57" t="s">
        <v>2343</v>
      </c>
      <c r="AS87" s="58" t="s">
        <v>2346</v>
      </c>
      <c r="AT87" s="59" t="s">
        <v>2343</v>
      </c>
      <c r="AU87" s="59" t="s">
        <v>2343</v>
      </c>
      <c r="AV87" s="59" t="s">
        <v>2343</v>
      </c>
      <c r="AW87" s="59" t="s">
        <v>2343</v>
      </c>
      <c r="AX87" s="59" t="s">
        <v>2343</v>
      </c>
      <c r="AY87" s="59" t="s">
        <v>2343</v>
      </c>
      <c r="AZ87" s="59" t="s">
        <v>2343</v>
      </c>
      <c r="BA87" s="59" t="s">
        <v>2343</v>
      </c>
      <c r="BB87" s="60" t="s">
        <v>2612</v>
      </c>
      <c r="BC87" s="60" t="str">
        <f>IFERROR(VLOOKUP(BB87,FUT!$B$7:$C$24,2,FALSE),"")</f>
        <v>Cultura</v>
      </c>
      <c r="BD87" s="60" t="s">
        <v>2616</v>
      </c>
      <c r="BE87" s="48" t="str">
        <f>IFERROR(VLOOKUP(BD87,FUT!$D$3:$E$285,2,FALSE),"")</f>
        <v>A.5.2</v>
      </c>
      <c r="BF87" s="45">
        <f t="shared" si="9"/>
        <v>23500000</v>
      </c>
      <c r="BG87" s="45">
        <f t="shared" si="8"/>
        <v>0</v>
      </c>
      <c r="BH87" s="45">
        <f t="shared" si="8"/>
        <v>23500000</v>
      </c>
      <c r="BI87" s="45">
        <f t="shared" si="7"/>
        <v>0</v>
      </c>
      <c r="BJ87" s="45">
        <f t="shared" si="7"/>
        <v>0</v>
      </c>
      <c r="BK87" s="45">
        <f t="shared" si="7"/>
        <v>0</v>
      </c>
      <c r="BL87" s="45">
        <f t="shared" si="7"/>
        <v>0</v>
      </c>
      <c r="BM87" s="45">
        <f t="shared" si="7"/>
        <v>0</v>
      </c>
      <c r="BN87" s="46">
        <f t="shared" si="10"/>
        <v>4000000</v>
      </c>
      <c r="BO87" s="62">
        <v>0</v>
      </c>
      <c r="BP87" s="62">
        <v>4000000</v>
      </c>
      <c r="BQ87" s="62">
        <v>0</v>
      </c>
      <c r="BR87" s="62">
        <v>0</v>
      </c>
      <c r="BS87" s="62">
        <v>0</v>
      </c>
      <c r="BT87" s="62">
        <v>0</v>
      </c>
      <c r="BU87" s="62">
        <v>0</v>
      </c>
      <c r="BV87" s="47">
        <f t="shared" si="11"/>
        <v>7500000</v>
      </c>
      <c r="BW87" s="63">
        <v>0</v>
      </c>
      <c r="BX87" s="63">
        <v>7500000</v>
      </c>
      <c r="BY87" s="63">
        <v>0</v>
      </c>
      <c r="BZ87" s="63">
        <v>0</v>
      </c>
      <c r="CA87" s="63">
        <v>0</v>
      </c>
      <c r="CB87" s="63">
        <v>0</v>
      </c>
      <c r="CC87" s="63">
        <v>0</v>
      </c>
      <c r="CD87" s="46">
        <f t="shared" si="12"/>
        <v>9000000</v>
      </c>
      <c r="CE87" s="62">
        <v>0</v>
      </c>
      <c r="CF87" s="62">
        <v>9000000</v>
      </c>
      <c r="CG87" s="62">
        <v>0</v>
      </c>
      <c r="CH87" s="62">
        <v>0</v>
      </c>
      <c r="CI87" s="62">
        <v>0</v>
      </c>
      <c r="CJ87" s="62">
        <v>0</v>
      </c>
      <c r="CK87" s="62">
        <v>0</v>
      </c>
      <c r="CL87" s="47">
        <f t="shared" si="13"/>
        <v>3000000</v>
      </c>
      <c r="CM87" s="63">
        <v>0</v>
      </c>
      <c r="CN87" s="63">
        <v>3000000</v>
      </c>
      <c r="CO87" s="63">
        <v>0</v>
      </c>
      <c r="CP87" s="63">
        <v>0</v>
      </c>
      <c r="CQ87" s="63">
        <v>0</v>
      </c>
      <c r="CR87" s="63">
        <v>0</v>
      </c>
      <c r="CS87" s="63">
        <v>0</v>
      </c>
      <c r="CT87" s="79" t="s">
        <v>3663</v>
      </c>
    </row>
    <row r="88" spans="2:98" ht="38.25" x14ac:dyDescent="0.2">
      <c r="B88" s="70" t="s">
        <v>3500</v>
      </c>
      <c r="C88" s="49" t="s">
        <v>2331</v>
      </c>
      <c r="D88" s="50" t="s">
        <v>3579</v>
      </c>
      <c r="E88" s="51"/>
      <c r="F88" s="52"/>
      <c r="G88" s="52"/>
      <c r="H88" s="53"/>
      <c r="I88" s="52"/>
      <c r="J88" s="53"/>
      <c r="K88" s="52"/>
      <c r="L88" s="53"/>
      <c r="M88" s="54" t="s">
        <v>2981</v>
      </c>
      <c r="N88" s="54" t="s">
        <v>3185</v>
      </c>
      <c r="O88" s="55">
        <v>4</v>
      </c>
      <c r="P88" s="54" t="s">
        <v>2336</v>
      </c>
      <c r="Q88" s="54">
        <v>30</v>
      </c>
      <c r="R88" s="54" t="s">
        <v>3213</v>
      </c>
      <c r="S88" s="55"/>
      <c r="T88" s="56">
        <v>1</v>
      </c>
      <c r="U88" s="56">
        <v>30</v>
      </c>
      <c r="V88" s="56">
        <v>1</v>
      </c>
      <c r="W88" s="56">
        <v>40</v>
      </c>
      <c r="X88" s="56">
        <v>1</v>
      </c>
      <c r="Y88" s="56">
        <v>40</v>
      </c>
      <c r="Z88" s="56">
        <v>1</v>
      </c>
      <c r="AA88" s="56">
        <v>40</v>
      </c>
      <c r="AB88" s="57" t="s">
        <v>2343</v>
      </c>
      <c r="AC88" s="57" t="s">
        <v>2343</v>
      </c>
      <c r="AD88" s="57" t="s">
        <v>2343</v>
      </c>
      <c r="AE88" s="57" t="s">
        <v>2343</v>
      </c>
      <c r="AF88" s="57" t="s">
        <v>2343</v>
      </c>
      <c r="AG88" s="57" t="s">
        <v>2343</v>
      </c>
      <c r="AH88" s="57" t="s">
        <v>2343</v>
      </c>
      <c r="AI88" s="57" t="s">
        <v>2343</v>
      </c>
      <c r="AJ88" s="57" t="s">
        <v>2343</v>
      </c>
      <c r="AK88" s="57" t="s">
        <v>2343</v>
      </c>
      <c r="AL88" s="57" t="s">
        <v>2343</v>
      </c>
      <c r="AM88" s="57" t="s">
        <v>2343</v>
      </c>
      <c r="AN88" s="57" t="s">
        <v>2343</v>
      </c>
      <c r="AO88" s="57" t="s">
        <v>2343</v>
      </c>
      <c r="AP88" s="57" t="s">
        <v>2343</v>
      </c>
      <c r="AQ88" s="57" t="s">
        <v>2343</v>
      </c>
      <c r="AR88" s="57" t="s">
        <v>2343</v>
      </c>
      <c r="AS88" s="58" t="s">
        <v>2346</v>
      </c>
      <c r="AT88" s="59" t="s">
        <v>2343</v>
      </c>
      <c r="AU88" s="59" t="s">
        <v>2343</v>
      </c>
      <c r="AV88" s="59" t="s">
        <v>2343</v>
      </c>
      <c r="AW88" s="59" t="s">
        <v>2343</v>
      </c>
      <c r="AX88" s="59" t="s">
        <v>2343</v>
      </c>
      <c r="AY88" s="59" t="s">
        <v>2343</v>
      </c>
      <c r="AZ88" s="59" t="s">
        <v>2343</v>
      </c>
      <c r="BA88" s="59" t="s">
        <v>2343</v>
      </c>
      <c r="BB88" s="60" t="s">
        <v>2612</v>
      </c>
      <c r="BC88" s="60" t="str">
        <f>IFERROR(VLOOKUP(BB88,FUT!$B$7:$C$24,2,FALSE),"")</f>
        <v>Cultura</v>
      </c>
      <c r="BD88" s="60" t="s">
        <v>2614</v>
      </c>
      <c r="BE88" s="48" t="str">
        <f>IFERROR(VLOOKUP(BD88,FUT!$D$3:$E$285,2,FALSE),"")</f>
        <v>A.5.1</v>
      </c>
      <c r="BF88" s="45">
        <f t="shared" si="9"/>
        <v>151929011</v>
      </c>
      <c r="BG88" s="45">
        <f t="shared" si="8"/>
        <v>28795678</v>
      </c>
      <c r="BH88" s="45">
        <f t="shared" si="8"/>
        <v>121133333</v>
      </c>
      <c r="BI88" s="45">
        <f t="shared" si="7"/>
        <v>0</v>
      </c>
      <c r="BJ88" s="45">
        <f t="shared" si="7"/>
        <v>0</v>
      </c>
      <c r="BK88" s="45">
        <f t="shared" si="7"/>
        <v>0</v>
      </c>
      <c r="BL88" s="45">
        <f t="shared" si="7"/>
        <v>0</v>
      </c>
      <c r="BM88" s="45">
        <f t="shared" si="7"/>
        <v>2000000</v>
      </c>
      <c r="BN88" s="46">
        <f t="shared" si="10"/>
        <v>33516279</v>
      </c>
      <c r="BO88" s="62">
        <v>6882946</v>
      </c>
      <c r="BP88" s="62">
        <v>24633333</v>
      </c>
      <c r="BQ88" s="62">
        <v>0</v>
      </c>
      <c r="BR88" s="62">
        <v>0</v>
      </c>
      <c r="BS88" s="62">
        <v>0</v>
      </c>
      <c r="BT88" s="62">
        <v>0</v>
      </c>
      <c r="BU88" s="62">
        <v>2000000</v>
      </c>
      <c r="BV88" s="47">
        <f t="shared" si="11"/>
        <v>36589434</v>
      </c>
      <c r="BW88" s="63">
        <v>7089434</v>
      </c>
      <c r="BX88" s="63">
        <v>29500000</v>
      </c>
      <c r="BY88" s="63">
        <v>0</v>
      </c>
      <c r="BZ88" s="63">
        <v>0</v>
      </c>
      <c r="CA88" s="63">
        <v>0</v>
      </c>
      <c r="CB88" s="63">
        <v>0</v>
      </c>
      <c r="CC88" s="63">
        <v>0</v>
      </c>
      <c r="CD88" s="46">
        <f t="shared" si="12"/>
        <v>34302117</v>
      </c>
      <c r="CE88" s="62">
        <v>7302117</v>
      </c>
      <c r="CF88" s="62">
        <v>27000000</v>
      </c>
      <c r="CG88" s="62">
        <v>0</v>
      </c>
      <c r="CH88" s="62">
        <v>0</v>
      </c>
      <c r="CI88" s="62">
        <v>0</v>
      </c>
      <c r="CJ88" s="62">
        <v>0</v>
      </c>
      <c r="CK88" s="62">
        <v>0</v>
      </c>
      <c r="CL88" s="47">
        <f t="shared" si="13"/>
        <v>47521181</v>
      </c>
      <c r="CM88" s="63">
        <v>7521181</v>
      </c>
      <c r="CN88" s="63">
        <v>40000000</v>
      </c>
      <c r="CO88" s="63">
        <v>0</v>
      </c>
      <c r="CP88" s="63">
        <v>0</v>
      </c>
      <c r="CQ88" s="63">
        <v>0</v>
      </c>
      <c r="CR88" s="63">
        <v>0</v>
      </c>
      <c r="CS88" s="63">
        <v>0</v>
      </c>
      <c r="CT88" s="79" t="s">
        <v>3663</v>
      </c>
    </row>
    <row r="89" spans="2:98" ht="38.25" x14ac:dyDescent="0.2">
      <c r="B89" s="70" t="s">
        <v>3500</v>
      </c>
      <c r="C89" s="49" t="s">
        <v>2331</v>
      </c>
      <c r="D89" s="50" t="s">
        <v>3579</v>
      </c>
      <c r="E89" s="51"/>
      <c r="F89" s="52"/>
      <c r="G89" s="52"/>
      <c r="H89" s="53"/>
      <c r="I89" s="52"/>
      <c r="J89" s="53"/>
      <c r="K89" s="52"/>
      <c r="L89" s="53"/>
      <c r="M89" s="54" t="s">
        <v>2982</v>
      </c>
      <c r="N89" s="54" t="s">
        <v>3214</v>
      </c>
      <c r="O89" s="55">
        <v>2</v>
      </c>
      <c r="P89" s="54" t="s">
        <v>2338</v>
      </c>
      <c r="Q89" s="54">
        <v>10</v>
      </c>
      <c r="R89" s="54" t="s">
        <v>3215</v>
      </c>
      <c r="S89" s="55"/>
      <c r="T89" s="56">
        <v>2</v>
      </c>
      <c r="U89" s="56">
        <v>10</v>
      </c>
      <c r="V89" s="56">
        <v>2</v>
      </c>
      <c r="W89" s="56">
        <v>10</v>
      </c>
      <c r="X89" s="56">
        <v>2</v>
      </c>
      <c r="Y89" s="56">
        <v>10</v>
      </c>
      <c r="Z89" s="56">
        <v>2</v>
      </c>
      <c r="AA89" s="56">
        <v>10</v>
      </c>
      <c r="AB89" s="57" t="s">
        <v>2343</v>
      </c>
      <c r="AC89" s="57" t="s">
        <v>2343</v>
      </c>
      <c r="AD89" s="57" t="s">
        <v>2343</v>
      </c>
      <c r="AE89" s="57" t="s">
        <v>2343</v>
      </c>
      <c r="AF89" s="57" t="s">
        <v>2343</v>
      </c>
      <c r="AG89" s="57" t="s">
        <v>2343</v>
      </c>
      <c r="AH89" s="57" t="s">
        <v>2343</v>
      </c>
      <c r="AI89" s="57" t="s">
        <v>2343</v>
      </c>
      <c r="AJ89" s="57" t="s">
        <v>2343</v>
      </c>
      <c r="AK89" s="57" t="s">
        <v>2343</v>
      </c>
      <c r="AL89" s="57" t="s">
        <v>2343</v>
      </c>
      <c r="AM89" s="57" t="s">
        <v>2343</v>
      </c>
      <c r="AN89" s="57" t="s">
        <v>2343</v>
      </c>
      <c r="AO89" s="57" t="s">
        <v>2343</v>
      </c>
      <c r="AP89" s="57" t="s">
        <v>2343</v>
      </c>
      <c r="AQ89" s="57" t="s">
        <v>2343</v>
      </c>
      <c r="AR89" s="57" t="s">
        <v>2343</v>
      </c>
      <c r="AS89" s="58" t="s">
        <v>2347</v>
      </c>
      <c r="AT89" s="59" t="s">
        <v>2343</v>
      </c>
      <c r="AU89" s="59" t="s">
        <v>2343</v>
      </c>
      <c r="AV89" s="59" t="s">
        <v>2343</v>
      </c>
      <c r="AW89" s="59" t="s">
        <v>2343</v>
      </c>
      <c r="AX89" s="59" t="s">
        <v>2343</v>
      </c>
      <c r="AY89" s="59" t="s">
        <v>2343</v>
      </c>
      <c r="AZ89" s="59" t="s">
        <v>2343</v>
      </c>
      <c r="BA89" s="59" t="s">
        <v>2343</v>
      </c>
      <c r="BB89" s="60" t="s">
        <v>2612</v>
      </c>
      <c r="BC89" s="60" t="str">
        <f>IFERROR(VLOOKUP(BB89,FUT!$B$7:$C$24,2,FALSE),"")</f>
        <v>Cultura</v>
      </c>
      <c r="BD89" s="60" t="s">
        <v>2616</v>
      </c>
      <c r="BE89" s="48" t="str">
        <f>IFERROR(VLOOKUP(BD89,FUT!$D$3:$E$285,2,FALSE),"")</f>
        <v>A.5.2</v>
      </c>
      <c r="BF89" s="45">
        <f t="shared" si="9"/>
        <v>29500000</v>
      </c>
      <c r="BG89" s="45">
        <f t="shared" si="8"/>
        <v>0</v>
      </c>
      <c r="BH89" s="45">
        <f t="shared" si="8"/>
        <v>27500000</v>
      </c>
      <c r="BI89" s="45">
        <f t="shared" si="7"/>
        <v>0</v>
      </c>
      <c r="BJ89" s="45">
        <f t="shared" si="7"/>
        <v>0</v>
      </c>
      <c r="BK89" s="45">
        <f t="shared" si="7"/>
        <v>0</v>
      </c>
      <c r="BL89" s="45">
        <f t="shared" si="7"/>
        <v>0</v>
      </c>
      <c r="BM89" s="45">
        <f t="shared" si="7"/>
        <v>2000000</v>
      </c>
      <c r="BN89" s="46">
        <f t="shared" si="10"/>
        <v>3000000</v>
      </c>
      <c r="BO89" s="62">
        <v>0</v>
      </c>
      <c r="BP89" s="62">
        <v>1000000</v>
      </c>
      <c r="BQ89" s="62">
        <v>0</v>
      </c>
      <c r="BR89" s="62">
        <v>0</v>
      </c>
      <c r="BS89" s="62">
        <v>0</v>
      </c>
      <c r="BT89" s="62">
        <v>0</v>
      </c>
      <c r="BU89" s="62">
        <v>2000000</v>
      </c>
      <c r="BV89" s="47">
        <f t="shared" si="11"/>
        <v>8500000</v>
      </c>
      <c r="BW89" s="63">
        <v>0</v>
      </c>
      <c r="BX89" s="63">
        <v>8500000</v>
      </c>
      <c r="BY89" s="63">
        <v>0</v>
      </c>
      <c r="BZ89" s="63">
        <v>0</v>
      </c>
      <c r="CA89" s="63">
        <v>0</v>
      </c>
      <c r="CB89" s="63">
        <v>0</v>
      </c>
      <c r="CC89" s="63">
        <v>0</v>
      </c>
      <c r="CD89" s="46">
        <f t="shared" si="12"/>
        <v>14000000</v>
      </c>
      <c r="CE89" s="62">
        <v>0</v>
      </c>
      <c r="CF89" s="62">
        <v>14000000</v>
      </c>
      <c r="CG89" s="62">
        <v>0</v>
      </c>
      <c r="CH89" s="62">
        <v>0</v>
      </c>
      <c r="CI89" s="62">
        <v>0</v>
      </c>
      <c r="CJ89" s="62">
        <v>0</v>
      </c>
      <c r="CK89" s="62">
        <v>0</v>
      </c>
      <c r="CL89" s="47">
        <f t="shared" si="13"/>
        <v>4000000</v>
      </c>
      <c r="CM89" s="63">
        <v>0</v>
      </c>
      <c r="CN89" s="63">
        <v>4000000</v>
      </c>
      <c r="CO89" s="63">
        <v>0</v>
      </c>
      <c r="CP89" s="63">
        <v>0</v>
      </c>
      <c r="CQ89" s="63">
        <v>0</v>
      </c>
      <c r="CR89" s="63">
        <v>0</v>
      </c>
      <c r="CS89" s="63">
        <v>0</v>
      </c>
      <c r="CT89" s="79" t="s">
        <v>3663</v>
      </c>
    </row>
    <row r="90" spans="2:98" ht="38.25" x14ac:dyDescent="0.2">
      <c r="B90" s="70" t="s">
        <v>3500</v>
      </c>
      <c r="C90" s="49" t="s">
        <v>2331</v>
      </c>
      <c r="D90" s="50" t="s">
        <v>3579</v>
      </c>
      <c r="E90" s="51"/>
      <c r="F90" s="52"/>
      <c r="G90" s="52"/>
      <c r="H90" s="53"/>
      <c r="I90" s="52"/>
      <c r="J90" s="53"/>
      <c r="K90" s="52"/>
      <c r="L90" s="53"/>
      <c r="M90" s="54" t="s">
        <v>2983</v>
      </c>
      <c r="N90" s="54" t="s">
        <v>3216</v>
      </c>
      <c r="O90" s="55">
        <v>8</v>
      </c>
      <c r="P90" s="54" t="s">
        <v>2338</v>
      </c>
      <c r="Q90" s="54">
        <v>10</v>
      </c>
      <c r="R90" s="54" t="s">
        <v>3217</v>
      </c>
      <c r="S90" s="55"/>
      <c r="T90" s="56">
        <v>8</v>
      </c>
      <c r="U90" s="56">
        <v>20</v>
      </c>
      <c r="V90" s="56">
        <v>8</v>
      </c>
      <c r="W90" s="56">
        <v>20</v>
      </c>
      <c r="X90" s="56">
        <v>8</v>
      </c>
      <c r="Y90" s="56">
        <v>20</v>
      </c>
      <c r="Z90" s="56">
        <v>8</v>
      </c>
      <c r="AA90" s="56">
        <v>10</v>
      </c>
      <c r="AB90" s="57" t="s">
        <v>2343</v>
      </c>
      <c r="AC90" s="57" t="s">
        <v>2343</v>
      </c>
      <c r="AD90" s="57" t="s">
        <v>2343</v>
      </c>
      <c r="AE90" s="57" t="s">
        <v>2343</v>
      </c>
      <c r="AF90" s="57" t="s">
        <v>2343</v>
      </c>
      <c r="AG90" s="57" t="s">
        <v>2343</v>
      </c>
      <c r="AH90" s="57" t="s">
        <v>2343</v>
      </c>
      <c r="AI90" s="57" t="s">
        <v>2343</v>
      </c>
      <c r="AJ90" s="57" t="s">
        <v>2343</v>
      </c>
      <c r="AK90" s="57" t="s">
        <v>2343</v>
      </c>
      <c r="AL90" s="57" t="s">
        <v>2343</v>
      </c>
      <c r="AM90" s="57" t="s">
        <v>2343</v>
      </c>
      <c r="AN90" s="57" t="s">
        <v>2343</v>
      </c>
      <c r="AO90" s="57" t="s">
        <v>2343</v>
      </c>
      <c r="AP90" s="57" t="s">
        <v>2343</v>
      </c>
      <c r="AQ90" s="57" t="s">
        <v>2343</v>
      </c>
      <c r="AR90" s="57" t="s">
        <v>2343</v>
      </c>
      <c r="AS90" s="58" t="s">
        <v>2347</v>
      </c>
      <c r="AT90" s="59" t="s">
        <v>2343</v>
      </c>
      <c r="AU90" s="59" t="s">
        <v>2343</v>
      </c>
      <c r="AV90" s="59" t="s">
        <v>2343</v>
      </c>
      <c r="AW90" s="59" t="s">
        <v>2343</v>
      </c>
      <c r="AX90" s="59" t="s">
        <v>2343</v>
      </c>
      <c r="AY90" s="59" t="s">
        <v>2343</v>
      </c>
      <c r="AZ90" s="59" t="s">
        <v>2343</v>
      </c>
      <c r="BA90" s="59" t="s">
        <v>2343</v>
      </c>
      <c r="BB90" s="60" t="s">
        <v>2612</v>
      </c>
      <c r="BC90" s="60" t="str">
        <f>IFERROR(VLOOKUP(BB90,FUT!$B$7:$C$24,2,FALSE),"")</f>
        <v>Cultura</v>
      </c>
      <c r="BD90" s="60" t="s">
        <v>2614</v>
      </c>
      <c r="BE90" s="48" t="str">
        <f>IFERROR(VLOOKUP(BD90,FUT!$D$3:$E$285,2,FALSE),"")</f>
        <v>A.5.1</v>
      </c>
      <c r="BF90" s="45">
        <f t="shared" si="9"/>
        <v>27000000</v>
      </c>
      <c r="BG90" s="45">
        <f t="shared" si="8"/>
        <v>0</v>
      </c>
      <c r="BH90" s="45">
        <f t="shared" si="8"/>
        <v>25000000</v>
      </c>
      <c r="BI90" s="45">
        <f t="shared" si="7"/>
        <v>0</v>
      </c>
      <c r="BJ90" s="45">
        <f t="shared" si="7"/>
        <v>0</v>
      </c>
      <c r="BK90" s="45">
        <f t="shared" si="7"/>
        <v>0</v>
      </c>
      <c r="BL90" s="45">
        <f t="shared" si="7"/>
        <v>0</v>
      </c>
      <c r="BM90" s="45">
        <f t="shared" si="7"/>
        <v>2000000</v>
      </c>
      <c r="BN90" s="46">
        <f t="shared" si="10"/>
        <v>3000000</v>
      </c>
      <c r="BO90" s="62">
        <v>0</v>
      </c>
      <c r="BP90" s="62">
        <v>1000000</v>
      </c>
      <c r="BQ90" s="62">
        <v>0</v>
      </c>
      <c r="BR90" s="62">
        <v>0</v>
      </c>
      <c r="BS90" s="62">
        <v>0</v>
      </c>
      <c r="BT90" s="62">
        <v>0</v>
      </c>
      <c r="BU90" s="62">
        <v>2000000</v>
      </c>
      <c r="BV90" s="47">
        <f t="shared" si="11"/>
        <v>6000000</v>
      </c>
      <c r="BW90" s="63">
        <v>0</v>
      </c>
      <c r="BX90" s="63">
        <v>6000000</v>
      </c>
      <c r="BY90" s="63">
        <v>0</v>
      </c>
      <c r="BZ90" s="63">
        <v>0</v>
      </c>
      <c r="CA90" s="63">
        <v>0</v>
      </c>
      <c r="CB90" s="63">
        <v>0</v>
      </c>
      <c r="CC90" s="63">
        <v>0</v>
      </c>
      <c r="CD90" s="46">
        <f t="shared" si="12"/>
        <v>10000000</v>
      </c>
      <c r="CE90" s="62">
        <v>0</v>
      </c>
      <c r="CF90" s="62">
        <v>10000000</v>
      </c>
      <c r="CG90" s="62">
        <v>0</v>
      </c>
      <c r="CH90" s="62">
        <v>0</v>
      </c>
      <c r="CI90" s="62">
        <v>0</v>
      </c>
      <c r="CJ90" s="62">
        <v>0</v>
      </c>
      <c r="CK90" s="62">
        <v>0</v>
      </c>
      <c r="CL90" s="47">
        <f t="shared" si="13"/>
        <v>8000000</v>
      </c>
      <c r="CM90" s="63">
        <v>0</v>
      </c>
      <c r="CN90" s="63">
        <v>8000000</v>
      </c>
      <c r="CO90" s="63">
        <v>0</v>
      </c>
      <c r="CP90" s="63">
        <v>0</v>
      </c>
      <c r="CQ90" s="63">
        <v>0</v>
      </c>
      <c r="CR90" s="63">
        <v>0</v>
      </c>
      <c r="CS90" s="63">
        <v>0</v>
      </c>
      <c r="CT90" s="79" t="s">
        <v>3663</v>
      </c>
    </row>
    <row r="91" spans="2:98" ht="38.25" x14ac:dyDescent="0.2">
      <c r="B91" s="70" t="s">
        <v>3500</v>
      </c>
      <c r="C91" s="49" t="s">
        <v>2331</v>
      </c>
      <c r="D91" s="50" t="s">
        <v>3579</v>
      </c>
      <c r="E91" s="51"/>
      <c r="F91" s="52"/>
      <c r="G91" s="52"/>
      <c r="H91" s="53"/>
      <c r="I91" s="52"/>
      <c r="J91" s="53"/>
      <c r="K91" s="52"/>
      <c r="L91" s="53"/>
      <c r="M91" s="54" t="s">
        <v>2984</v>
      </c>
      <c r="N91" s="54" t="s">
        <v>3218</v>
      </c>
      <c r="O91" s="55">
        <v>1</v>
      </c>
      <c r="P91" s="54" t="s">
        <v>2336</v>
      </c>
      <c r="Q91" s="54">
        <v>10</v>
      </c>
      <c r="R91" s="54" t="s">
        <v>3219</v>
      </c>
      <c r="S91" s="55"/>
      <c r="T91" s="56"/>
      <c r="U91" s="56"/>
      <c r="V91" s="56"/>
      <c r="W91" s="56"/>
      <c r="X91" s="56"/>
      <c r="Y91" s="56"/>
      <c r="Z91" s="56">
        <v>1</v>
      </c>
      <c r="AA91" s="56">
        <v>10</v>
      </c>
      <c r="AB91" s="57" t="s">
        <v>2343</v>
      </c>
      <c r="AC91" s="57" t="s">
        <v>2343</v>
      </c>
      <c r="AD91" s="57" t="s">
        <v>2343</v>
      </c>
      <c r="AE91" s="57" t="s">
        <v>2343</v>
      </c>
      <c r="AF91" s="57" t="s">
        <v>2343</v>
      </c>
      <c r="AG91" s="57" t="s">
        <v>2343</v>
      </c>
      <c r="AH91" s="57" t="s">
        <v>2343</v>
      </c>
      <c r="AI91" s="57" t="s">
        <v>2343</v>
      </c>
      <c r="AJ91" s="57" t="s">
        <v>2343</v>
      </c>
      <c r="AK91" s="57" t="s">
        <v>2343</v>
      </c>
      <c r="AL91" s="57" t="s">
        <v>2343</v>
      </c>
      <c r="AM91" s="57" t="s">
        <v>2343</v>
      </c>
      <c r="AN91" s="57" t="s">
        <v>2343</v>
      </c>
      <c r="AO91" s="57" t="s">
        <v>2343</v>
      </c>
      <c r="AP91" s="57" t="s">
        <v>2343</v>
      </c>
      <c r="AQ91" s="57" t="s">
        <v>2343</v>
      </c>
      <c r="AR91" s="57" t="s">
        <v>2343</v>
      </c>
      <c r="AS91" s="58" t="s">
        <v>2347</v>
      </c>
      <c r="AT91" s="59" t="s">
        <v>2343</v>
      </c>
      <c r="AU91" s="59" t="s">
        <v>2343</v>
      </c>
      <c r="AV91" s="59" t="s">
        <v>2343</v>
      </c>
      <c r="AW91" s="59" t="s">
        <v>2343</v>
      </c>
      <c r="AX91" s="59" t="s">
        <v>2343</v>
      </c>
      <c r="AY91" s="59" t="s">
        <v>2343</v>
      </c>
      <c r="AZ91" s="59" t="s">
        <v>2343</v>
      </c>
      <c r="BA91" s="59" t="s">
        <v>2343</v>
      </c>
      <c r="BB91" s="60" t="s">
        <v>2612</v>
      </c>
      <c r="BC91" s="60" t="str">
        <f>IFERROR(VLOOKUP(BB91,FUT!$B$7:$C$24,2,FALSE),"")</f>
        <v>Cultura</v>
      </c>
      <c r="BD91" s="60" t="s">
        <v>2614</v>
      </c>
      <c r="BE91" s="48" t="str">
        <f>IFERROR(VLOOKUP(BD91,FUT!$D$3:$E$285,2,FALSE),"")</f>
        <v>A.5.1</v>
      </c>
      <c r="BF91" s="45">
        <f t="shared" si="9"/>
        <v>20000000</v>
      </c>
      <c r="BG91" s="45">
        <f t="shared" si="8"/>
        <v>0</v>
      </c>
      <c r="BH91" s="45">
        <f t="shared" si="8"/>
        <v>17000000</v>
      </c>
      <c r="BI91" s="45">
        <f t="shared" si="7"/>
        <v>0</v>
      </c>
      <c r="BJ91" s="45">
        <f t="shared" si="7"/>
        <v>0</v>
      </c>
      <c r="BK91" s="45">
        <f t="shared" si="7"/>
        <v>0</v>
      </c>
      <c r="BL91" s="45">
        <f t="shared" si="7"/>
        <v>0</v>
      </c>
      <c r="BM91" s="45">
        <f t="shared" si="7"/>
        <v>3000000</v>
      </c>
      <c r="BN91" s="46">
        <f t="shared" si="10"/>
        <v>4000000</v>
      </c>
      <c r="BO91" s="62">
        <v>0</v>
      </c>
      <c r="BP91" s="62">
        <v>1000000</v>
      </c>
      <c r="BQ91" s="62">
        <v>0</v>
      </c>
      <c r="BR91" s="62">
        <v>0</v>
      </c>
      <c r="BS91" s="62">
        <v>0</v>
      </c>
      <c r="BT91" s="62">
        <v>0</v>
      </c>
      <c r="BU91" s="62">
        <v>3000000</v>
      </c>
      <c r="BV91" s="47">
        <f t="shared" si="11"/>
        <v>6000000</v>
      </c>
      <c r="BW91" s="63">
        <v>0</v>
      </c>
      <c r="BX91" s="63">
        <v>6000000</v>
      </c>
      <c r="BY91" s="63">
        <v>0</v>
      </c>
      <c r="BZ91" s="63">
        <v>0</v>
      </c>
      <c r="CA91" s="63">
        <v>0</v>
      </c>
      <c r="CB91" s="63">
        <v>0</v>
      </c>
      <c r="CC91" s="63">
        <v>0</v>
      </c>
      <c r="CD91" s="46">
        <f t="shared" si="12"/>
        <v>5000000</v>
      </c>
      <c r="CE91" s="62">
        <v>0</v>
      </c>
      <c r="CF91" s="62">
        <v>5000000</v>
      </c>
      <c r="CG91" s="62">
        <v>0</v>
      </c>
      <c r="CH91" s="62">
        <v>0</v>
      </c>
      <c r="CI91" s="62">
        <v>0</v>
      </c>
      <c r="CJ91" s="62">
        <v>0</v>
      </c>
      <c r="CK91" s="62">
        <v>0</v>
      </c>
      <c r="CL91" s="47">
        <f t="shared" si="13"/>
        <v>5000000</v>
      </c>
      <c r="CM91" s="63">
        <v>0</v>
      </c>
      <c r="CN91" s="63">
        <v>5000000</v>
      </c>
      <c r="CO91" s="63">
        <v>0</v>
      </c>
      <c r="CP91" s="63">
        <v>0</v>
      </c>
      <c r="CQ91" s="63">
        <v>0</v>
      </c>
      <c r="CR91" s="63">
        <v>0</v>
      </c>
      <c r="CS91" s="63">
        <v>0</v>
      </c>
      <c r="CT91" s="79" t="s">
        <v>3663</v>
      </c>
    </row>
    <row r="92" spans="2:98" ht="25.5" x14ac:dyDescent="0.2">
      <c r="B92" s="70" t="s">
        <v>3501</v>
      </c>
      <c r="C92" s="49" t="s">
        <v>2333</v>
      </c>
      <c r="D92" s="50" t="s">
        <v>2985</v>
      </c>
      <c r="E92" s="51"/>
      <c r="F92" s="52"/>
      <c r="G92" s="52"/>
      <c r="H92" s="53"/>
      <c r="I92" s="52"/>
      <c r="J92" s="53"/>
      <c r="K92" s="52"/>
      <c r="L92" s="53"/>
      <c r="M92" s="54"/>
      <c r="N92" s="54"/>
      <c r="O92" s="55"/>
      <c r="P92" s="54"/>
      <c r="Q92" s="54"/>
      <c r="R92" s="54"/>
      <c r="S92" s="55"/>
      <c r="T92" s="56"/>
      <c r="U92" s="56"/>
      <c r="V92" s="56"/>
      <c r="W92" s="56"/>
      <c r="X92" s="56"/>
      <c r="Y92" s="56"/>
      <c r="Z92" s="56"/>
      <c r="AA92" s="56"/>
      <c r="AB92" s="57" t="s">
        <v>2343</v>
      </c>
      <c r="AC92" s="57" t="s">
        <v>2343</v>
      </c>
      <c r="AD92" s="57" t="s">
        <v>2343</v>
      </c>
      <c r="AE92" s="57" t="s">
        <v>2343</v>
      </c>
      <c r="AF92" s="57" t="s">
        <v>2343</v>
      </c>
      <c r="AG92" s="57" t="s">
        <v>2343</v>
      </c>
      <c r="AH92" s="57" t="s">
        <v>2343</v>
      </c>
      <c r="AI92" s="57" t="s">
        <v>2343</v>
      </c>
      <c r="AJ92" s="57" t="s">
        <v>2343</v>
      </c>
      <c r="AK92" s="57" t="s">
        <v>2343</v>
      </c>
      <c r="AL92" s="57" t="s">
        <v>2343</v>
      </c>
      <c r="AM92" s="57" t="s">
        <v>2343</v>
      </c>
      <c r="AN92" s="57" t="s">
        <v>2343</v>
      </c>
      <c r="AO92" s="57" t="s">
        <v>2343</v>
      </c>
      <c r="AP92" s="57" t="s">
        <v>2343</v>
      </c>
      <c r="AQ92" s="57" t="s">
        <v>2343</v>
      </c>
      <c r="AR92" s="57" t="s">
        <v>2343</v>
      </c>
      <c r="AS92" s="58"/>
      <c r="AT92" s="59" t="s">
        <v>2343</v>
      </c>
      <c r="AU92" s="59" t="s">
        <v>2343</v>
      </c>
      <c r="AV92" s="59" t="s">
        <v>2343</v>
      </c>
      <c r="AW92" s="59" t="s">
        <v>2343</v>
      </c>
      <c r="AX92" s="59" t="s">
        <v>2343</v>
      </c>
      <c r="AY92" s="59" t="s">
        <v>2343</v>
      </c>
      <c r="AZ92" s="59" t="s">
        <v>2343</v>
      </c>
      <c r="BA92" s="59" t="s">
        <v>2343</v>
      </c>
      <c r="BB92" s="60" t="s">
        <v>2752</v>
      </c>
      <c r="BC92" s="60" t="str">
        <f>IFERROR(VLOOKUP(BB92,FUT!$B$7:$C$24,2,FALSE),"")</f>
        <v>Centros</v>
      </c>
      <c r="BD92" s="60"/>
      <c r="BE92" s="48" t="str">
        <f>IFERROR(VLOOKUP(BD92,FUT!$D$3:$E$285,2,FALSE),"")</f>
        <v/>
      </c>
      <c r="BF92" s="45">
        <f t="shared" si="9"/>
        <v>10000000</v>
      </c>
      <c r="BG92" s="45">
        <f t="shared" si="8"/>
        <v>0</v>
      </c>
      <c r="BH92" s="45">
        <f t="shared" si="8"/>
        <v>10000000</v>
      </c>
      <c r="BI92" s="45">
        <f t="shared" si="7"/>
        <v>0</v>
      </c>
      <c r="BJ92" s="45">
        <f t="shared" si="7"/>
        <v>0</v>
      </c>
      <c r="BK92" s="45">
        <f t="shared" si="7"/>
        <v>0</v>
      </c>
      <c r="BL92" s="45">
        <f t="shared" si="7"/>
        <v>0</v>
      </c>
      <c r="BM92" s="45">
        <f t="shared" si="7"/>
        <v>0</v>
      </c>
      <c r="BN92" s="46">
        <f t="shared" si="10"/>
        <v>2000000</v>
      </c>
      <c r="BO92" s="62">
        <v>0</v>
      </c>
      <c r="BP92" s="62">
        <v>2000000</v>
      </c>
      <c r="BQ92" s="62">
        <v>0</v>
      </c>
      <c r="BR92" s="62">
        <v>0</v>
      </c>
      <c r="BS92" s="62">
        <v>0</v>
      </c>
      <c r="BT92" s="62">
        <v>0</v>
      </c>
      <c r="BU92" s="62">
        <v>0</v>
      </c>
      <c r="BV92" s="47">
        <f t="shared" si="11"/>
        <v>2000000</v>
      </c>
      <c r="BW92" s="63">
        <v>0</v>
      </c>
      <c r="BX92" s="63">
        <v>2000000</v>
      </c>
      <c r="BY92" s="63">
        <v>0</v>
      </c>
      <c r="BZ92" s="63">
        <v>0</v>
      </c>
      <c r="CA92" s="63">
        <v>0</v>
      </c>
      <c r="CB92" s="63">
        <v>0</v>
      </c>
      <c r="CC92" s="63">
        <v>0</v>
      </c>
      <c r="CD92" s="46">
        <f t="shared" si="12"/>
        <v>2000000</v>
      </c>
      <c r="CE92" s="62">
        <v>0</v>
      </c>
      <c r="CF92" s="62">
        <v>2000000</v>
      </c>
      <c r="CG92" s="62">
        <v>0</v>
      </c>
      <c r="CH92" s="62">
        <v>0</v>
      </c>
      <c r="CI92" s="62">
        <v>0</v>
      </c>
      <c r="CJ92" s="62">
        <v>0</v>
      </c>
      <c r="CK92" s="62">
        <v>0</v>
      </c>
      <c r="CL92" s="47">
        <f t="shared" si="13"/>
        <v>4000000</v>
      </c>
      <c r="CM92" s="63">
        <v>0</v>
      </c>
      <c r="CN92" s="63">
        <v>4000000</v>
      </c>
      <c r="CO92" s="63">
        <v>0</v>
      </c>
      <c r="CP92" s="63">
        <v>0</v>
      </c>
      <c r="CQ92" s="63">
        <v>0</v>
      </c>
      <c r="CR92" s="63">
        <v>0</v>
      </c>
      <c r="CS92" s="63">
        <v>0</v>
      </c>
      <c r="CT92" s="78" t="s">
        <v>3665</v>
      </c>
    </row>
    <row r="93" spans="2:98" ht="51" x14ac:dyDescent="0.2">
      <c r="B93" s="70" t="s">
        <v>3502</v>
      </c>
      <c r="C93" s="49" t="s">
        <v>2330</v>
      </c>
      <c r="D93" s="50" t="s">
        <v>2986</v>
      </c>
      <c r="E93" s="51"/>
      <c r="F93" s="52" t="s">
        <v>3220</v>
      </c>
      <c r="G93" s="52" t="s">
        <v>3221</v>
      </c>
      <c r="H93" s="53"/>
      <c r="I93" s="52"/>
      <c r="J93" s="53"/>
      <c r="K93" s="52" t="s">
        <v>3222</v>
      </c>
      <c r="L93" s="53" t="s">
        <v>3082</v>
      </c>
      <c r="M93" s="54"/>
      <c r="N93" s="54"/>
      <c r="O93" s="55"/>
      <c r="P93" s="54"/>
      <c r="Q93" s="54"/>
      <c r="R93" s="54"/>
      <c r="S93" s="55"/>
      <c r="T93" s="56"/>
      <c r="U93" s="56"/>
      <c r="V93" s="56"/>
      <c r="W93" s="56"/>
      <c r="X93" s="56"/>
      <c r="Y93" s="56"/>
      <c r="Z93" s="56"/>
      <c r="AA93" s="56"/>
      <c r="AB93" s="57" t="s">
        <v>2343</v>
      </c>
      <c r="AC93" s="57" t="s">
        <v>2343</v>
      </c>
      <c r="AD93" s="57" t="s">
        <v>2343</v>
      </c>
      <c r="AE93" s="57" t="s">
        <v>2343</v>
      </c>
      <c r="AF93" s="57" t="s">
        <v>2343</v>
      </c>
      <c r="AG93" s="57" t="s">
        <v>2343</v>
      </c>
      <c r="AH93" s="57" t="s">
        <v>2343</v>
      </c>
      <c r="AI93" s="57" t="s">
        <v>2343</v>
      </c>
      <c r="AJ93" s="57" t="s">
        <v>2343</v>
      </c>
      <c r="AK93" s="57" t="s">
        <v>2343</v>
      </c>
      <c r="AL93" s="57" t="s">
        <v>2343</v>
      </c>
      <c r="AM93" s="57" t="s">
        <v>2343</v>
      </c>
      <c r="AN93" s="57" t="s">
        <v>2343</v>
      </c>
      <c r="AO93" s="57" t="s">
        <v>2343</v>
      </c>
      <c r="AP93" s="57" t="s">
        <v>2343</v>
      </c>
      <c r="AQ93" s="57" t="s">
        <v>2343</v>
      </c>
      <c r="AR93" s="57" t="s">
        <v>2343</v>
      </c>
      <c r="AS93" s="58"/>
      <c r="AT93" s="59" t="s">
        <v>2343</v>
      </c>
      <c r="AU93" s="59" t="s">
        <v>2343</v>
      </c>
      <c r="AV93" s="59" t="s">
        <v>2343</v>
      </c>
      <c r="AW93" s="59" t="s">
        <v>2343</v>
      </c>
      <c r="AX93" s="59" t="s">
        <v>2343</v>
      </c>
      <c r="AY93" s="59" t="s">
        <v>2343</v>
      </c>
      <c r="AZ93" s="59" t="s">
        <v>2343</v>
      </c>
      <c r="BA93" s="59" t="s">
        <v>2343</v>
      </c>
      <c r="BB93" s="60" t="s">
        <v>2752</v>
      </c>
      <c r="BC93" s="60" t="str">
        <f>IFERROR(VLOOKUP(BB93,FUT!$B$7:$C$24,2,FALSE),"")</f>
        <v>Centros</v>
      </c>
      <c r="BD93" s="60"/>
      <c r="BE93" s="48" t="str">
        <f>IFERROR(VLOOKUP(BD93,FUT!$D$3:$E$285,2,FALSE),"")</f>
        <v/>
      </c>
      <c r="BF93" s="45">
        <f t="shared" si="9"/>
        <v>10000000</v>
      </c>
      <c r="BG93" s="45">
        <f t="shared" si="8"/>
        <v>0</v>
      </c>
      <c r="BH93" s="45">
        <f t="shared" si="8"/>
        <v>10000000</v>
      </c>
      <c r="BI93" s="45">
        <f t="shared" si="7"/>
        <v>0</v>
      </c>
      <c r="BJ93" s="45">
        <f t="shared" si="7"/>
        <v>0</v>
      </c>
      <c r="BK93" s="45">
        <f t="shared" si="7"/>
        <v>0</v>
      </c>
      <c r="BL93" s="45">
        <f t="shared" si="7"/>
        <v>0</v>
      </c>
      <c r="BM93" s="45">
        <f t="shared" si="7"/>
        <v>0</v>
      </c>
      <c r="BN93" s="46">
        <f t="shared" si="10"/>
        <v>2000000</v>
      </c>
      <c r="BO93" s="62">
        <v>0</v>
      </c>
      <c r="BP93" s="62">
        <v>2000000</v>
      </c>
      <c r="BQ93" s="62">
        <v>0</v>
      </c>
      <c r="BR93" s="62">
        <v>0</v>
      </c>
      <c r="BS93" s="62">
        <v>0</v>
      </c>
      <c r="BT93" s="62">
        <v>0</v>
      </c>
      <c r="BU93" s="62">
        <v>0</v>
      </c>
      <c r="BV93" s="47">
        <f t="shared" si="11"/>
        <v>2000000</v>
      </c>
      <c r="BW93" s="63">
        <v>0</v>
      </c>
      <c r="BX93" s="63">
        <v>2000000</v>
      </c>
      <c r="BY93" s="63">
        <v>0</v>
      </c>
      <c r="BZ93" s="63">
        <v>0</v>
      </c>
      <c r="CA93" s="63">
        <v>0</v>
      </c>
      <c r="CB93" s="63">
        <v>0</v>
      </c>
      <c r="CC93" s="63">
        <v>0</v>
      </c>
      <c r="CD93" s="46">
        <f t="shared" si="12"/>
        <v>2000000</v>
      </c>
      <c r="CE93" s="62">
        <v>0</v>
      </c>
      <c r="CF93" s="62">
        <v>2000000</v>
      </c>
      <c r="CG93" s="62">
        <v>0</v>
      </c>
      <c r="CH93" s="62">
        <v>0</v>
      </c>
      <c r="CI93" s="62">
        <v>0</v>
      </c>
      <c r="CJ93" s="62">
        <v>0</v>
      </c>
      <c r="CK93" s="62">
        <v>0</v>
      </c>
      <c r="CL93" s="47">
        <f t="shared" si="13"/>
        <v>4000000</v>
      </c>
      <c r="CM93" s="63">
        <v>0</v>
      </c>
      <c r="CN93" s="63">
        <v>4000000</v>
      </c>
      <c r="CO93" s="63">
        <v>0</v>
      </c>
      <c r="CP93" s="63">
        <v>0</v>
      </c>
      <c r="CQ93" s="63">
        <v>0</v>
      </c>
      <c r="CR93" s="63">
        <v>0</v>
      </c>
      <c r="CS93" s="63">
        <v>0</v>
      </c>
      <c r="CT93" s="78" t="s">
        <v>3665</v>
      </c>
    </row>
    <row r="94" spans="2:98" ht="38.25" x14ac:dyDescent="0.2">
      <c r="B94" s="70" t="s">
        <v>3503</v>
      </c>
      <c r="C94" s="49" t="s">
        <v>2331</v>
      </c>
      <c r="D94" s="50" t="s">
        <v>3580</v>
      </c>
      <c r="E94" s="51"/>
      <c r="F94" s="52"/>
      <c r="G94" s="52"/>
      <c r="H94" s="53"/>
      <c r="I94" s="52"/>
      <c r="J94" s="53"/>
      <c r="K94" s="52"/>
      <c r="L94" s="53"/>
      <c r="M94" s="54" t="s">
        <v>3223</v>
      </c>
      <c r="N94" s="54" t="s">
        <v>3224</v>
      </c>
      <c r="O94" s="55">
        <v>1</v>
      </c>
      <c r="P94" s="54" t="s">
        <v>2338</v>
      </c>
      <c r="Q94" s="54">
        <v>100</v>
      </c>
      <c r="R94" s="54" t="s">
        <v>3225</v>
      </c>
      <c r="S94" s="55"/>
      <c r="T94" s="56">
        <v>1</v>
      </c>
      <c r="U94" s="56">
        <v>100</v>
      </c>
      <c r="V94" s="56">
        <v>1</v>
      </c>
      <c r="W94" s="56">
        <v>100</v>
      </c>
      <c r="X94" s="56">
        <v>0</v>
      </c>
      <c r="Y94" s="56">
        <v>100</v>
      </c>
      <c r="Z94" s="56">
        <v>0</v>
      </c>
      <c r="AA94" s="56">
        <v>100</v>
      </c>
      <c r="AB94" s="57" t="s">
        <v>2343</v>
      </c>
      <c r="AC94" s="57" t="s">
        <v>2343</v>
      </c>
      <c r="AD94" s="57" t="s">
        <v>2343</v>
      </c>
      <c r="AE94" s="57" t="s">
        <v>2343</v>
      </c>
      <c r="AF94" s="57" t="s">
        <v>2343</v>
      </c>
      <c r="AG94" s="57" t="s">
        <v>2343</v>
      </c>
      <c r="AH94" s="57" t="s">
        <v>2343</v>
      </c>
      <c r="AI94" s="57" t="s">
        <v>2343</v>
      </c>
      <c r="AJ94" s="57" t="s">
        <v>2343</v>
      </c>
      <c r="AK94" s="57" t="s">
        <v>2343</v>
      </c>
      <c r="AL94" s="57" t="s">
        <v>2343</v>
      </c>
      <c r="AM94" s="57" t="s">
        <v>2343</v>
      </c>
      <c r="AN94" s="57" t="s">
        <v>2343</v>
      </c>
      <c r="AO94" s="57" t="s">
        <v>2343</v>
      </c>
      <c r="AP94" s="57" t="s">
        <v>2343</v>
      </c>
      <c r="AQ94" s="57" t="s">
        <v>2343</v>
      </c>
      <c r="AR94" s="57" t="s">
        <v>2343</v>
      </c>
      <c r="AS94" s="58" t="s">
        <v>2346</v>
      </c>
      <c r="AT94" s="59" t="s">
        <v>2343</v>
      </c>
      <c r="AU94" s="59" t="s">
        <v>2343</v>
      </c>
      <c r="AV94" s="59" t="s">
        <v>2343</v>
      </c>
      <c r="AW94" s="59" t="s">
        <v>2343</v>
      </c>
      <c r="AX94" s="59" t="s">
        <v>2343</v>
      </c>
      <c r="AY94" s="59" t="s">
        <v>2343</v>
      </c>
      <c r="AZ94" s="59" t="s">
        <v>2343</v>
      </c>
      <c r="BA94" s="59" t="s">
        <v>2343</v>
      </c>
      <c r="BB94" s="60" t="s">
        <v>2752</v>
      </c>
      <c r="BC94" s="60" t="str">
        <f>IFERROR(VLOOKUP(BB94,FUT!$B$7:$C$24,2,FALSE),"")</f>
        <v>Centros</v>
      </c>
      <c r="BD94" s="60" t="s">
        <v>2763</v>
      </c>
      <c r="BE94" s="48" t="str">
        <f>IFERROR(VLOOKUP(BD94,FUT!$D$3:$E$285,2,FALSE),"")</f>
        <v>A.11.6</v>
      </c>
      <c r="BF94" s="45">
        <f t="shared" si="9"/>
        <v>10000000</v>
      </c>
      <c r="BG94" s="45">
        <f t="shared" si="8"/>
        <v>0</v>
      </c>
      <c r="BH94" s="45">
        <f t="shared" si="8"/>
        <v>10000000</v>
      </c>
      <c r="BI94" s="45">
        <f t="shared" si="7"/>
        <v>0</v>
      </c>
      <c r="BJ94" s="45">
        <f t="shared" si="7"/>
        <v>0</v>
      </c>
      <c r="BK94" s="45">
        <f t="shared" si="7"/>
        <v>0</v>
      </c>
      <c r="BL94" s="45">
        <f t="shared" si="7"/>
        <v>0</v>
      </c>
      <c r="BM94" s="45">
        <f t="shared" si="7"/>
        <v>0</v>
      </c>
      <c r="BN94" s="46">
        <f t="shared" si="10"/>
        <v>2000000</v>
      </c>
      <c r="BO94" s="62">
        <v>0</v>
      </c>
      <c r="BP94" s="62">
        <v>2000000</v>
      </c>
      <c r="BQ94" s="62">
        <v>0</v>
      </c>
      <c r="BR94" s="62">
        <v>0</v>
      </c>
      <c r="BS94" s="62">
        <v>0</v>
      </c>
      <c r="BT94" s="62">
        <v>0</v>
      </c>
      <c r="BU94" s="62">
        <v>0</v>
      </c>
      <c r="BV94" s="47">
        <f t="shared" si="11"/>
        <v>2000000</v>
      </c>
      <c r="BW94" s="63">
        <v>0</v>
      </c>
      <c r="BX94" s="63">
        <v>2000000</v>
      </c>
      <c r="BY94" s="63">
        <v>0</v>
      </c>
      <c r="BZ94" s="63">
        <v>0</v>
      </c>
      <c r="CA94" s="63">
        <v>0</v>
      </c>
      <c r="CB94" s="63">
        <v>0</v>
      </c>
      <c r="CC94" s="63">
        <v>0</v>
      </c>
      <c r="CD94" s="46">
        <f t="shared" si="12"/>
        <v>2000000</v>
      </c>
      <c r="CE94" s="62">
        <v>0</v>
      </c>
      <c r="CF94" s="62">
        <v>2000000</v>
      </c>
      <c r="CG94" s="62">
        <v>0</v>
      </c>
      <c r="CH94" s="62">
        <v>0</v>
      </c>
      <c r="CI94" s="62">
        <v>0</v>
      </c>
      <c r="CJ94" s="62">
        <v>0</v>
      </c>
      <c r="CK94" s="62">
        <v>0</v>
      </c>
      <c r="CL94" s="47">
        <f t="shared" si="13"/>
        <v>4000000</v>
      </c>
      <c r="CM94" s="63">
        <v>0</v>
      </c>
      <c r="CN94" s="63">
        <v>4000000</v>
      </c>
      <c r="CO94" s="63">
        <v>0</v>
      </c>
      <c r="CP94" s="63">
        <v>0</v>
      </c>
      <c r="CQ94" s="63">
        <v>0</v>
      </c>
      <c r="CR94" s="63">
        <v>0</v>
      </c>
      <c r="CS94" s="63">
        <v>0</v>
      </c>
      <c r="CT94" s="78" t="s">
        <v>3665</v>
      </c>
    </row>
    <row r="95" spans="2:98" ht="38.25" x14ac:dyDescent="0.2">
      <c r="B95" s="70" t="s">
        <v>3504</v>
      </c>
      <c r="C95" s="49" t="s">
        <v>2333</v>
      </c>
      <c r="D95" s="50" t="s">
        <v>2987</v>
      </c>
      <c r="E95" s="51"/>
      <c r="F95" s="52"/>
      <c r="G95" s="52"/>
      <c r="H95" s="53"/>
      <c r="I95" s="52"/>
      <c r="J95" s="53"/>
      <c r="K95" s="52"/>
      <c r="L95" s="53"/>
      <c r="M95" s="54"/>
      <c r="N95" s="54"/>
      <c r="O95" s="55"/>
      <c r="P95" s="54"/>
      <c r="Q95" s="54"/>
      <c r="R95" s="54"/>
      <c r="S95" s="55"/>
      <c r="T95" s="56"/>
      <c r="U95" s="56"/>
      <c r="V95" s="56"/>
      <c r="W95" s="56"/>
      <c r="X95" s="56"/>
      <c r="Y95" s="56"/>
      <c r="Z95" s="56"/>
      <c r="AA95" s="56"/>
      <c r="AB95" s="57" t="s">
        <v>2343</v>
      </c>
      <c r="AC95" s="57" t="s">
        <v>2343</v>
      </c>
      <c r="AD95" s="57" t="s">
        <v>2343</v>
      </c>
      <c r="AE95" s="57" t="s">
        <v>2343</v>
      </c>
      <c r="AF95" s="57" t="s">
        <v>2343</v>
      </c>
      <c r="AG95" s="57" t="s">
        <v>2343</v>
      </c>
      <c r="AH95" s="57" t="s">
        <v>2343</v>
      </c>
      <c r="AI95" s="57" t="s">
        <v>2343</v>
      </c>
      <c r="AJ95" s="57" t="s">
        <v>2343</v>
      </c>
      <c r="AK95" s="57" t="s">
        <v>2343</v>
      </c>
      <c r="AL95" s="57" t="s">
        <v>2343</v>
      </c>
      <c r="AM95" s="57" t="s">
        <v>2343</v>
      </c>
      <c r="AN95" s="57" t="s">
        <v>2343</v>
      </c>
      <c r="AO95" s="57" t="s">
        <v>2343</v>
      </c>
      <c r="AP95" s="57" t="s">
        <v>2343</v>
      </c>
      <c r="AQ95" s="57" t="s">
        <v>2343</v>
      </c>
      <c r="AR95" s="57" t="s">
        <v>2343</v>
      </c>
      <c r="AS95" s="58"/>
      <c r="AT95" s="59" t="s">
        <v>2343</v>
      </c>
      <c r="AU95" s="59" t="s">
        <v>2343</v>
      </c>
      <c r="AV95" s="59" t="s">
        <v>2343</v>
      </c>
      <c r="AW95" s="59" t="s">
        <v>2343</v>
      </c>
      <c r="AX95" s="59" t="s">
        <v>2343</v>
      </c>
      <c r="AY95" s="59" t="s">
        <v>2343</v>
      </c>
      <c r="AZ95" s="59" t="s">
        <v>2343</v>
      </c>
      <c r="BA95" s="59" t="s">
        <v>2343</v>
      </c>
      <c r="BB95" s="60" t="s">
        <v>2824</v>
      </c>
      <c r="BC95" s="60" t="str">
        <f>IFERROR(VLOOKUP(BB95,FUT!$B$7:$C$24,2,FALSE),"")</f>
        <v>Atencion</v>
      </c>
      <c r="BD95" s="60"/>
      <c r="BE95" s="48" t="str">
        <f>IFERROR(VLOOKUP(BD95,FUT!$D$3:$E$285,2,FALSE),"")</f>
        <v/>
      </c>
      <c r="BF95" s="45">
        <f t="shared" si="9"/>
        <v>385794036.68000001</v>
      </c>
      <c r="BG95" s="45">
        <f t="shared" si="8"/>
        <v>35994597</v>
      </c>
      <c r="BH95" s="45">
        <f t="shared" si="8"/>
        <v>314259689.68000001</v>
      </c>
      <c r="BI95" s="45">
        <f t="shared" si="7"/>
        <v>0</v>
      </c>
      <c r="BJ95" s="45">
        <f t="shared" si="7"/>
        <v>0</v>
      </c>
      <c r="BK95" s="45">
        <f t="shared" si="7"/>
        <v>33181750</v>
      </c>
      <c r="BL95" s="45">
        <f t="shared" si="7"/>
        <v>0</v>
      </c>
      <c r="BM95" s="45">
        <f t="shared" si="7"/>
        <v>2358000</v>
      </c>
      <c r="BN95" s="46">
        <f t="shared" si="10"/>
        <v>82360428</v>
      </c>
      <c r="BO95" s="62">
        <v>8603682</v>
      </c>
      <c r="BP95" s="62">
        <v>71398746</v>
      </c>
      <c r="BQ95" s="62">
        <v>0</v>
      </c>
      <c r="BR95" s="62">
        <v>0</v>
      </c>
      <c r="BS95" s="62">
        <v>0</v>
      </c>
      <c r="BT95" s="62">
        <v>0</v>
      </c>
      <c r="BU95" s="62">
        <v>2358000</v>
      </c>
      <c r="BV95" s="47">
        <f t="shared" si="11"/>
        <v>109361793</v>
      </c>
      <c r="BW95" s="63">
        <v>8861793</v>
      </c>
      <c r="BX95" s="63">
        <v>100500000</v>
      </c>
      <c r="BY95" s="63">
        <v>0</v>
      </c>
      <c r="BZ95" s="63">
        <v>0</v>
      </c>
      <c r="CA95" s="63">
        <v>0</v>
      </c>
      <c r="CB95" s="63">
        <v>0</v>
      </c>
      <c r="CC95" s="63">
        <v>0</v>
      </c>
      <c r="CD95" s="46">
        <f t="shared" si="12"/>
        <v>77127646</v>
      </c>
      <c r="CE95" s="62">
        <v>9127646</v>
      </c>
      <c r="CF95" s="62">
        <v>68000000</v>
      </c>
      <c r="CG95" s="62">
        <v>0</v>
      </c>
      <c r="CH95" s="62">
        <v>0</v>
      </c>
      <c r="CI95" s="62">
        <v>0</v>
      </c>
      <c r="CJ95" s="62">
        <v>0</v>
      </c>
      <c r="CK95" s="62">
        <v>0</v>
      </c>
      <c r="CL95" s="47">
        <f t="shared" si="13"/>
        <v>116944169.68000001</v>
      </c>
      <c r="CM95" s="63">
        <v>9401476</v>
      </c>
      <c r="CN95" s="63">
        <v>74360943.680000007</v>
      </c>
      <c r="CO95" s="63">
        <v>0</v>
      </c>
      <c r="CP95" s="63">
        <v>0</v>
      </c>
      <c r="CQ95" s="63">
        <v>33181750</v>
      </c>
      <c r="CR95" s="63">
        <v>0</v>
      </c>
      <c r="CS95" s="63">
        <v>0</v>
      </c>
      <c r="CT95" s="78" t="s">
        <v>3660</v>
      </c>
    </row>
    <row r="96" spans="2:98" ht="63.75" x14ac:dyDescent="0.2">
      <c r="B96" s="70" t="s">
        <v>3505</v>
      </c>
      <c r="C96" s="49" t="s">
        <v>2330</v>
      </c>
      <c r="D96" s="50" t="s">
        <v>2988</v>
      </c>
      <c r="E96" s="51"/>
      <c r="F96" s="52" t="s">
        <v>3226</v>
      </c>
      <c r="G96" s="52" t="s">
        <v>3227</v>
      </c>
      <c r="H96" s="53"/>
      <c r="I96" s="52"/>
      <c r="J96" s="53"/>
      <c r="K96" s="52" t="s">
        <v>3228</v>
      </c>
      <c r="L96" s="53" t="s">
        <v>3229</v>
      </c>
      <c r="M96" s="54"/>
      <c r="N96" s="54"/>
      <c r="O96" s="55"/>
      <c r="P96" s="54"/>
      <c r="Q96" s="54"/>
      <c r="R96" s="54"/>
      <c r="S96" s="55"/>
      <c r="T96" s="56"/>
      <c r="U96" s="56"/>
      <c r="V96" s="56"/>
      <c r="W96" s="56"/>
      <c r="X96" s="56"/>
      <c r="Y96" s="56"/>
      <c r="Z96" s="56"/>
      <c r="AA96" s="56"/>
      <c r="AB96" s="57" t="s">
        <v>2343</v>
      </c>
      <c r="AC96" s="57" t="s">
        <v>2343</v>
      </c>
      <c r="AD96" s="57" t="s">
        <v>2343</v>
      </c>
      <c r="AE96" s="57" t="s">
        <v>2343</v>
      </c>
      <c r="AF96" s="57" t="s">
        <v>2343</v>
      </c>
      <c r="AG96" s="57" t="s">
        <v>2343</v>
      </c>
      <c r="AH96" s="57" t="s">
        <v>2343</v>
      </c>
      <c r="AI96" s="57" t="s">
        <v>2343</v>
      </c>
      <c r="AJ96" s="57" t="s">
        <v>2343</v>
      </c>
      <c r="AK96" s="57" t="s">
        <v>2343</v>
      </c>
      <c r="AL96" s="57" t="s">
        <v>2343</v>
      </c>
      <c r="AM96" s="57" t="s">
        <v>2343</v>
      </c>
      <c r="AN96" s="57" t="s">
        <v>2343</v>
      </c>
      <c r="AO96" s="57" t="s">
        <v>2343</v>
      </c>
      <c r="AP96" s="57" t="s">
        <v>2343</v>
      </c>
      <c r="AQ96" s="57" t="s">
        <v>2343</v>
      </c>
      <c r="AR96" s="57" t="s">
        <v>2343</v>
      </c>
      <c r="AS96" s="58"/>
      <c r="AT96" s="59" t="s">
        <v>2343</v>
      </c>
      <c r="AU96" s="59" t="s">
        <v>2343</v>
      </c>
      <c r="AV96" s="59" t="s">
        <v>2343</v>
      </c>
      <c r="AW96" s="59" t="s">
        <v>2343</v>
      </c>
      <c r="AX96" s="59" t="s">
        <v>2343</v>
      </c>
      <c r="AY96" s="59" t="s">
        <v>2343</v>
      </c>
      <c r="AZ96" s="59" t="s">
        <v>2343</v>
      </c>
      <c r="BA96" s="59" t="s">
        <v>2343</v>
      </c>
      <c r="BB96" s="60" t="s">
        <v>2824</v>
      </c>
      <c r="BC96" s="60" t="str">
        <f>IFERROR(VLOOKUP(BB96,FUT!$B$7:$C$24,2,FALSE),"")</f>
        <v>Atencion</v>
      </c>
      <c r="BD96" s="60"/>
      <c r="BE96" s="48" t="str">
        <f>IFERROR(VLOOKUP(BD96,FUT!$D$3:$E$285,2,FALSE),"")</f>
        <v/>
      </c>
      <c r="BF96" s="45">
        <f t="shared" si="9"/>
        <v>385794036.68000001</v>
      </c>
      <c r="BG96" s="45">
        <f t="shared" si="8"/>
        <v>35994597</v>
      </c>
      <c r="BH96" s="45">
        <f t="shared" si="8"/>
        <v>314259689.68000001</v>
      </c>
      <c r="BI96" s="45">
        <f t="shared" si="7"/>
        <v>0</v>
      </c>
      <c r="BJ96" s="45">
        <f t="shared" si="7"/>
        <v>0</v>
      </c>
      <c r="BK96" s="45">
        <f t="shared" si="7"/>
        <v>33181750</v>
      </c>
      <c r="BL96" s="45">
        <f t="shared" si="7"/>
        <v>0</v>
      </c>
      <c r="BM96" s="45">
        <f t="shared" si="7"/>
        <v>2358000</v>
      </c>
      <c r="BN96" s="46">
        <f t="shared" si="10"/>
        <v>82360428</v>
      </c>
      <c r="BO96" s="62">
        <v>8603682</v>
      </c>
      <c r="BP96" s="62">
        <v>71398746</v>
      </c>
      <c r="BQ96" s="62">
        <v>0</v>
      </c>
      <c r="BR96" s="62">
        <v>0</v>
      </c>
      <c r="BS96" s="62">
        <v>0</v>
      </c>
      <c r="BT96" s="62">
        <v>0</v>
      </c>
      <c r="BU96" s="62">
        <v>2358000</v>
      </c>
      <c r="BV96" s="47">
        <f t="shared" si="11"/>
        <v>109361793</v>
      </c>
      <c r="BW96" s="63">
        <v>8861793</v>
      </c>
      <c r="BX96" s="63">
        <v>100500000</v>
      </c>
      <c r="BY96" s="63">
        <v>0</v>
      </c>
      <c r="BZ96" s="63">
        <v>0</v>
      </c>
      <c r="CA96" s="63">
        <v>0</v>
      </c>
      <c r="CB96" s="63">
        <v>0</v>
      </c>
      <c r="CC96" s="63">
        <v>0</v>
      </c>
      <c r="CD96" s="46">
        <f t="shared" si="12"/>
        <v>77127646</v>
      </c>
      <c r="CE96" s="62">
        <v>9127646</v>
      </c>
      <c r="CF96" s="62">
        <v>68000000</v>
      </c>
      <c r="CG96" s="62">
        <v>0</v>
      </c>
      <c r="CH96" s="62">
        <v>0</v>
      </c>
      <c r="CI96" s="62">
        <v>0</v>
      </c>
      <c r="CJ96" s="62">
        <v>0</v>
      </c>
      <c r="CK96" s="62">
        <v>0</v>
      </c>
      <c r="CL96" s="47">
        <f t="shared" si="13"/>
        <v>116944169.68000001</v>
      </c>
      <c r="CM96" s="63">
        <v>9401476</v>
      </c>
      <c r="CN96" s="63">
        <v>74360943.680000007</v>
      </c>
      <c r="CO96" s="63">
        <v>0</v>
      </c>
      <c r="CP96" s="63">
        <v>0</v>
      </c>
      <c r="CQ96" s="63">
        <v>33181750</v>
      </c>
      <c r="CR96" s="63">
        <v>0</v>
      </c>
      <c r="CS96" s="63">
        <v>0</v>
      </c>
      <c r="CT96" s="78" t="s">
        <v>3660</v>
      </c>
    </row>
    <row r="97" spans="2:98" ht="51" x14ac:dyDescent="0.2">
      <c r="B97" s="70" t="s">
        <v>3506</v>
      </c>
      <c r="C97" s="49" t="s">
        <v>2331</v>
      </c>
      <c r="D97" s="50" t="s">
        <v>3581</v>
      </c>
      <c r="E97" s="51"/>
      <c r="F97" s="52"/>
      <c r="G97" s="52"/>
      <c r="H97" s="53"/>
      <c r="I97" s="52"/>
      <c r="J97" s="53"/>
      <c r="K97" s="52"/>
      <c r="L97" s="53"/>
      <c r="M97" s="54" t="s">
        <v>3230</v>
      </c>
      <c r="N97" s="54" t="s">
        <v>3231</v>
      </c>
      <c r="O97" s="55">
        <v>1</v>
      </c>
      <c r="P97" s="54" t="s">
        <v>2336</v>
      </c>
      <c r="Q97" s="54">
        <v>20</v>
      </c>
      <c r="R97" s="54" t="s">
        <v>3232</v>
      </c>
      <c r="S97" s="55"/>
      <c r="T97" s="56">
        <v>0</v>
      </c>
      <c r="U97" s="56"/>
      <c r="V97" s="56">
        <v>1</v>
      </c>
      <c r="W97" s="56">
        <v>100</v>
      </c>
      <c r="X97" s="56">
        <v>0</v>
      </c>
      <c r="Y97" s="56"/>
      <c r="Z97" s="56">
        <v>0</v>
      </c>
      <c r="AA97" s="56"/>
      <c r="AB97" s="57" t="s">
        <v>2343</v>
      </c>
      <c r="AC97" s="57" t="s">
        <v>2343</v>
      </c>
      <c r="AD97" s="57" t="s">
        <v>2343</v>
      </c>
      <c r="AE97" s="57" t="s">
        <v>2343</v>
      </c>
      <c r="AF97" s="57" t="s">
        <v>2343</v>
      </c>
      <c r="AG97" s="57" t="s">
        <v>2343</v>
      </c>
      <c r="AH97" s="57" t="s">
        <v>2343</v>
      </c>
      <c r="AI97" s="57" t="s">
        <v>2343</v>
      </c>
      <c r="AJ97" s="57" t="s">
        <v>2343</v>
      </c>
      <c r="AK97" s="57" t="s">
        <v>2343</v>
      </c>
      <c r="AL97" s="57" t="s">
        <v>2343</v>
      </c>
      <c r="AM97" s="57" t="s">
        <v>2343</v>
      </c>
      <c r="AN97" s="57" t="s">
        <v>2343</v>
      </c>
      <c r="AO97" s="57" t="s">
        <v>2343</v>
      </c>
      <c r="AP97" s="57" t="s">
        <v>2343</v>
      </c>
      <c r="AQ97" s="57" t="s">
        <v>2343</v>
      </c>
      <c r="AR97" s="57" t="s">
        <v>2343</v>
      </c>
      <c r="AS97" s="58" t="s">
        <v>2346</v>
      </c>
      <c r="AT97" s="59" t="s">
        <v>2343</v>
      </c>
      <c r="AU97" s="59" t="s">
        <v>2343</v>
      </c>
      <c r="AV97" s="59" t="s">
        <v>2343</v>
      </c>
      <c r="AW97" s="59" t="s">
        <v>2343</v>
      </c>
      <c r="AX97" s="59" t="s">
        <v>2343</v>
      </c>
      <c r="AY97" s="59" t="s">
        <v>2343</v>
      </c>
      <c r="AZ97" s="59" t="s">
        <v>2343</v>
      </c>
      <c r="BA97" s="59" t="s">
        <v>2343</v>
      </c>
      <c r="BB97" s="60" t="s">
        <v>2824</v>
      </c>
      <c r="BC97" s="60" t="str">
        <f>IFERROR(VLOOKUP(BB97,FUT!$B$7:$C$24,2,FALSE),"")</f>
        <v>Atencion</v>
      </c>
      <c r="BD97" s="60" t="s">
        <v>2832</v>
      </c>
      <c r="BE97" s="48" t="str">
        <f>IFERROR(VLOOKUP(BD97,FUT!$D$3:$E$285,2,FALSE),"")</f>
        <v>A.14.4</v>
      </c>
      <c r="BF97" s="45">
        <f t="shared" si="9"/>
        <v>82994597</v>
      </c>
      <c r="BG97" s="45">
        <f t="shared" si="8"/>
        <v>35994597</v>
      </c>
      <c r="BH97" s="45">
        <f t="shared" si="8"/>
        <v>47000000</v>
      </c>
      <c r="BI97" s="45">
        <f t="shared" si="7"/>
        <v>0</v>
      </c>
      <c r="BJ97" s="45">
        <f t="shared" si="7"/>
        <v>0</v>
      </c>
      <c r="BK97" s="45">
        <f t="shared" si="7"/>
        <v>0</v>
      </c>
      <c r="BL97" s="45">
        <f t="shared" si="7"/>
        <v>0</v>
      </c>
      <c r="BM97" s="45">
        <f t="shared" si="7"/>
        <v>0</v>
      </c>
      <c r="BN97" s="46">
        <f t="shared" si="10"/>
        <v>24603682</v>
      </c>
      <c r="BO97" s="62">
        <v>8603682</v>
      </c>
      <c r="BP97" s="62">
        <v>16000000</v>
      </c>
      <c r="BQ97" s="62">
        <v>0</v>
      </c>
      <c r="BR97" s="62">
        <v>0</v>
      </c>
      <c r="BS97" s="62">
        <v>0</v>
      </c>
      <c r="BT97" s="62">
        <v>0</v>
      </c>
      <c r="BU97" s="62">
        <v>0</v>
      </c>
      <c r="BV97" s="47">
        <f t="shared" si="11"/>
        <v>29861793</v>
      </c>
      <c r="BW97" s="63">
        <v>8861793</v>
      </c>
      <c r="BX97" s="63">
        <v>21000000</v>
      </c>
      <c r="BY97" s="63">
        <v>0</v>
      </c>
      <c r="BZ97" s="63">
        <v>0</v>
      </c>
      <c r="CA97" s="63">
        <v>0</v>
      </c>
      <c r="CB97" s="63">
        <v>0</v>
      </c>
      <c r="CC97" s="63">
        <v>0</v>
      </c>
      <c r="CD97" s="46">
        <f t="shared" si="12"/>
        <v>19127646</v>
      </c>
      <c r="CE97" s="62">
        <v>9127646</v>
      </c>
      <c r="CF97" s="62">
        <v>10000000</v>
      </c>
      <c r="CG97" s="62">
        <v>0</v>
      </c>
      <c r="CH97" s="62">
        <v>0</v>
      </c>
      <c r="CI97" s="62">
        <v>0</v>
      </c>
      <c r="CJ97" s="62">
        <v>0</v>
      </c>
      <c r="CK97" s="62">
        <v>0</v>
      </c>
      <c r="CL97" s="47">
        <f t="shared" si="13"/>
        <v>9401476</v>
      </c>
      <c r="CM97" s="63">
        <v>9401476</v>
      </c>
      <c r="CN97" s="63">
        <v>0</v>
      </c>
      <c r="CO97" s="63">
        <v>0</v>
      </c>
      <c r="CP97" s="63">
        <v>0</v>
      </c>
      <c r="CQ97" s="63">
        <v>0</v>
      </c>
      <c r="CR97" s="63">
        <v>0</v>
      </c>
      <c r="CS97" s="63">
        <v>0</v>
      </c>
      <c r="CT97" s="78" t="s">
        <v>3666</v>
      </c>
    </row>
    <row r="98" spans="2:98" ht="38.25" x14ac:dyDescent="0.2">
      <c r="B98" s="70" t="s">
        <v>3582</v>
      </c>
      <c r="C98" s="49" t="s">
        <v>2331</v>
      </c>
      <c r="D98" s="50" t="s">
        <v>3581</v>
      </c>
      <c r="E98" s="51"/>
      <c r="F98" s="52"/>
      <c r="G98" s="52"/>
      <c r="H98" s="53"/>
      <c r="I98" s="52"/>
      <c r="J98" s="53"/>
      <c r="K98" s="52"/>
      <c r="L98" s="53"/>
      <c r="M98" s="54" t="s">
        <v>2989</v>
      </c>
      <c r="N98" s="54" t="s">
        <v>3233</v>
      </c>
      <c r="O98" s="55">
        <v>20</v>
      </c>
      <c r="P98" s="54" t="s">
        <v>2336</v>
      </c>
      <c r="Q98" s="54">
        <v>60</v>
      </c>
      <c r="R98" s="54" t="s">
        <v>3234</v>
      </c>
      <c r="S98" s="55"/>
      <c r="T98" s="56">
        <v>20</v>
      </c>
      <c r="U98" s="56">
        <v>60</v>
      </c>
      <c r="V98" s="56">
        <v>0</v>
      </c>
      <c r="W98" s="56"/>
      <c r="X98" s="56">
        <v>0</v>
      </c>
      <c r="Y98" s="56"/>
      <c r="Z98" s="56">
        <v>0</v>
      </c>
      <c r="AA98" s="56"/>
      <c r="AB98" s="57" t="s">
        <v>2343</v>
      </c>
      <c r="AC98" s="57" t="s">
        <v>2343</v>
      </c>
      <c r="AD98" s="57" t="s">
        <v>2343</v>
      </c>
      <c r="AE98" s="57" t="s">
        <v>2343</v>
      </c>
      <c r="AF98" s="57" t="s">
        <v>2343</v>
      </c>
      <c r="AG98" s="57" t="s">
        <v>2343</v>
      </c>
      <c r="AH98" s="57" t="s">
        <v>2343</v>
      </c>
      <c r="AI98" s="57" t="s">
        <v>2343</v>
      </c>
      <c r="AJ98" s="57" t="s">
        <v>2343</v>
      </c>
      <c r="AK98" s="57" t="s">
        <v>2343</v>
      </c>
      <c r="AL98" s="57" t="s">
        <v>2343</v>
      </c>
      <c r="AM98" s="57" t="s">
        <v>2343</v>
      </c>
      <c r="AN98" s="57" t="s">
        <v>2343</v>
      </c>
      <c r="AO98" s="57" t="s">
        <v>2343</v>
      </c>
      <c r="AP98" s="57" t="s">
        <v>2343</v>
      </c>
      <c r="AQ98" s="57" t="s">
        <v>2343</v>
      </c>
      <c r="AR98" s="57" t="s">
        <v>2343</v>
      </c>
      <c r="AS98" s="58" t="s">
        <v>2346</v>
      </c>
      <c r="AT98" s="59" t="s">
        <v>2343</v>
      </c>
      <c r="AU98" s="59" t="s">
        <v>2343</v>
      </c>
      <c r="AV98" s="59" t="s">
        <v>2343</v>
      </c>
      <c r="AW98" s="59" t="s">
        <v>2343</v>
      </c>
      <c r="AX98" s="59" t="s">
        <v>2343</v>
      </c>
      <c r="AY98" s="59" t="s">
        <v>2343</v>
      </c>
      <c r="AZ98" s="59" t="s">
        <v>2343</v>
      </c>
      <c r="BA98" s="59" t="s">
        <v>2343</v>
      </c>
      <c r="BB98" s="60" t="s">
        <v>2824</v>
      </c>
      <c r="BC98" s="60" t="str">
        <f>IFERROR(VLOOKUP(BB98,FUT!$B$7:$C$24,2,FALSE),"")</f>
        <v>Atencion</v>
      </c>
      <c r="BD98" s="60" t="s">
        <v>2832</v>
      </c>
      <c r="BE98" s="48" t="str">
        <f>IFERROR(VLOOKUP(BD98,FUT!$D$3:$E$285,2,FALSE),"")</f>
        <v>A.14.4</v>
      </c>
      <c r="BF98" s="45">
        <f t="shared" si="9"/>
        <v>65500000</v>
      </c>
      <c r="BG98" s="45">
        <f t="shared" si="8"/>
        <v>0</v>
      </c>
      <c r="BH98" s="45">
        <f t="shared" si="8"/>
        <v>65500000</v>
      </c>
      <c r="BI98" s="45">
        <f t="shared" si="7"/>
        <v>0</v>
      </c>
      <c r="BJ98" s="45">
        <f t="shared" si="7"/>
        <v>0</v>
      </c>
      <c r="BK98" s="45">
        <f t="shared" si="7"/>
        <v>0</v>
      </c>
      <c r="BL98" s="45">
        <f t="shared" si="7"/>
        <v>0</v>
      </c>
      <c r="BM98" s="45">
        <f t="shared" si="7"/>
        <v>0</v>
      </c>
      <c r="BN98" s="46">
        <f t="shared" si="10"/>
        <v>8500000</v>
      </c>
      <c r="BO98" s="62">
        <v>0</v>
      </c>
      <c r="BP98" s="62">
        <v>8500000</v>
      </c>
      <c r="BQ98" s="62">
        <v>0</v>
      </c>
      <c r="BR98" s="62">
        <v>0</v>
      </c>
      <c r="BS98" s="62">
        <v>0</v>
      </c>
      <c r="BT98" s="62">
        <v>0</v>
      </c>
      <c r="BU98" s="62">
        <v>0</v>
      </c>
      <c r="BV98" s="47">
        <f t="shared" si="11"/>
        <v>23000000</v>
      </c>
      <c r="BW98" s="63">
        <v>0</v>
      </c>
      <c r="BX98" s="63">
        <v>23000000</v>
      </c>
      <c r="BY98" s="63">
        <v>0</v>
      </c>
      <c r="BZ98" s="63">
        <v>0</v>
      </c>
      <c r="CA98" s="63">
        <v>0</v>
      </c>
      <c r="CB98" s="63">
        <v>0</v>
      </c>
      <c r="CC98" s="63">
        <v>0</v>
      </c>
      <c r="CD98" s="46">
        <f t="shared" si="12"/>
        <v>14000000</v>
      </c>
      <c r="CE98" s="62">
        <v>0</v>
      </c>
      <c r="CF98" s="62">
        <v>14000000</v>
      </c>
      <c r="CG98" s="62">
        <v>0</v>
      </c>
      <c r="CH98" s="62">
        <v>0</v>
      </c>
      <c r="CI98" s="62">
        <v>0</v>
      </c>
      <c r="CJ98" s="62">
        <v>0</v>
      </c>
      <c r="CK98" s="62">
        <v>0</v>
      </c>
      <c r="CL98" s="47">
        <f t="shared" si="13"/>
        <v>20000000</v>
      </c>
      <c r="CM98" s="63">
        <v>0</v>
      </c>
      <c r="CN98" s="63">
        <v>20000000</v>
      </c>
      <c r="CO98" s="63">
        <v>0</v>
      </c>
      <c r="CP98" s="63">
        <v>0</v>
      </c>
      <c r="CQ98" s="63">
        <v>0</v>
      </c>
      <c r="CR98" s="63">
        <v>0</v>
      </c>
      <c r="CS98" s="63">
        <v>0</v>
      </c>
      <c r="CT98" s="78" t="s">
        <v>3660</v>
      </c>
    </row>
    <row r="99" spans="2:98" ht="51" x14ac:dyDescent="0.2">
      <c r="B99" s="70" t="s">
        <v>3582</v>
      </c>
      <c r="C99" s="49" t="s">
        <v>2331</v>
      </c>
      <c r="D99" s="50" t="s">
        <v>3581</v>
      </c>
      <c r="E99" s="51"/>
      <c r="F99" s="52"/>
      <c r="G99" s="52"/>
      <c r="H99" s="53"/>
      <c r="I99" s="52"/>
      <c r="J99" s="53"/>
      <c r="K99" s="52"/>
      <c r="L99" s="53"/>
      <c r="M99" s="54" t="s">
        <v>2990</v>
      </c>
      <c r="N99" s="54" t="s">
        <v>3235</v>
      </c>
      <c r="O99" s="55">
        <v>1</v>
      </c>
      <c r="P99" s="54" t="s">
        <v>2336</v>
      </c>
      <c r="Q99" s="54">
        <v>20</v>
      </c>
      <c r="R99" s="54" t="s">
        <v>3236</v>
      </c>
      <c r="S99" s="55"/>
      <c r="T99" s="56">
        <v>1</v>
      </c>
      <c r="U99" s="56">
        <v>40</v>
      </c>
      <c r="V99" s="56">
        <v>0</v>
      </c>
      <c r="W99" s="56"/>
      <c r="X99" s="56">
        <v>0</v>
      </c>
      <c r="Y99" s="56"/>
      <c r="Z99" s="56">
        <v>0</v>
      </c>
      <c r="AA99" s="56"/>
      <c r="AB99" s="57" t="s">
        <v>2343</v>
      </c>
      <c r="AC99" s="57" t="s">
        <v>2343</v>
      </c>
      <c r="AD99" s="57" t="s">
        <v>2343</v>
      </c>
      <c r="AE99" s="57" t="s">
        <v>2343</v>
      </c>
      <c r="AF99" s="57" t="s">
        <v>2343</v>
      </c>
      <c r="AG99" s="57" t="s">
        <v>2343</v>
      </c>
      <c r="AH99" s="57" t="s">
        <v>2343</v>
      </c>
      <c r="AI99" s="57" t="s">
        <v>2343</v>
      </c>
      <c r="AJ99" s="57" t="s">
        <v>2343</v>
      </c>
      <c r="AK99" s="57" t="s">
        <v>2343</v>
      </c>
      <c r="AL99" s="57" t="s">
        <v>2343</v>
      </c>
      <c r="AM99" s="57" t="s">
        <v>2343</v>
      </c>
      <c r="AN99" s="57" t="s">
        <v>2343</v>
      </c>
      <c r="AO99" s="57" t="s">
        <v>2343</v>
      </c>
      <c r="AP99" s="57" t="s">
        <v>2343</v>
      </c>
      <c r="AQ99" s="57" t="s">
        <v>2343</v>
      </c>
      <c r="AR99" s="57" t="s">
        <v>2343</v>
      </c>
      <c r="AS99" s="58" t="s">
        <v>2346</v>
      </c>
      <c r="AT99" s="59" t="s">
        <v>2343</v>
      </c>
      <c r="AU99" s="59" t="s">
        <v>2343</v>
      </c>
      <c r="AV99" s="59" t="s">
        <v>2343</v>
      </c>
      <c r="AW99" s="59" t="s">
        <v>2343</v>
      </c>
      <c r="AX99" s="59" t="s">
        <v>2343</v>
      </c>
      <c r="AY99" s="59" t="s">
        <v>2343</v>
      </c>
      <c r="AZ99" s="59" t="s">
        <v>2343</v>
      </c>
      <c r="BA99" s="59" t="s">
        <v>2343</v>
      </c>
      <c r="BB99" s="60" t="s">
        <v>2824</v>
      </c>
      <c r="BC99" s="60" t="str">
        <f>IFERROR(VLOOKUP(BB99,FUT!$B$7:$C$24,2,FALSE),"")</f>
        <v>Atencion</v>
      </c>
      <c r="BD99" s="60" t="s">
        <v>2832</v>
      </c>
      <c r="BE99" s="48" t="str">
        <f>IFERROR(VLOOKUP(BD99,FUT!$D$3:$E$285,2,FALSE),"")</f>
        <v>A.14.4</v>
      </c>
      <c r="BF99" s="45">
        <f t="shared" si="9"/>
        <v>30000000</v>
      </c>
      <c r="BG99" s="45">
        <f t="shared" si="8"/>
        <v>0</v>
      </c>
      <c r="BH99" s="45">
        <f t="shared" si="8"/>
        <v>30000000</v>
      </c>
      <c r="BI99" s="45">
        <f t="shared" si="7"/>
        <v>0</v>
      </c>
      <c r="BJ99" s="45">
        <f t="shared" si="7"/>
        <v>0</v>
      </c>
      <c r="BK99" s="45">
        <f t="shared" si="7"/>
        <v>0</v>
      </c>
      <c r="BL99" s="45">
        <f t="shared" si="7"/>
        <v>0</v>
      </c>
      <c r="BM99" s="45">
        <f t="shared" si="7"/>
        <v>0</v>
      </c>
      <c r="BN99" s="46">
        <f t="shared" si="10"/>
        <v>5500000</v>
      </c>
      <c r="BO99" s="62">
        <v>0</v>
      </c>
      <c r="BP99" s="62">
        <v>5500000</v>
      </c>
      <c r="BQ99" s="62">
        <v>0</v>
      </c>
      <c r="BR99" s="62">
        <v>0</v>
      </c>
      <c r="BS99" s="62">
        <v>0</v>
      </c>
      <c r="BT99" s="62">
        <v>0</v>
      </c>
      <c r="BU99" s="62">
        <v>0</v>
      </c>
      <c r="BV99" s="47">
        <f t="shared" si="11"/>
        <v>4500000</v>
      </c>
      <c r="BW99" s="63">
        <v>0</v>
      </c>
      <c r="BX99" s="63">
        <v>4500000</v>
      </c>
      <c r="BY99" s="63">
        <v>0</v>
      </c>
      <c r="BZ99" s="63">
        <v>0</v>
      </c>
      <c r="CA99" s="63">
        <v>0</v>
      </c>
      <c r="CB99" s="63">
        <v>0</v>
      </c>
      <c r="CC99" s="63">
        <v>0</v>
      </c>
      <c r="CD99" s="46">
        <f t="shared" si="12"/>
        <v>5000000</v>
      </c>
      <c r="CE99" s="62">
        <v>0</v>
      </c>
      <c r="CF99" s="62">
        <v>5000000</v>
      </c>
      <c r="CG99" s="62">
        <v>0</v>
      </c>
      <c r="CH99" s="62">
        <v>0</v>
      </c>
      <c r="CI99" s="62">
        <v>0</v>
      </c>
      <c r="CJ99" s="62">
        <v>0</v>
      </c>
      <c r="CK99" s="62">
        <v>0</v>
      </c>
      <c r="CL99" s="47">
        <f t="shared" si="13"/>
        <v>15000000</v>
      </c>
      <c r="CM99" s="63">
        <v>0</v>
      </c>
      <c r="CN99" s="63">
        <v>15000000</v>
      </c>
      <c r="CO99" s="63">
        <v>0</v>
      </c>
      <c r="CP99" s="63">
        <v>0</v>
      </c>
      <c r="CQ99" s="63">
        <v>0</v>
      </c>
      <c r="CR99" s="63">
        <v>0</v>
      </c>
      <c r="CS99" s="63">
        <v>0</v>
      </c>
      <c r="CT99" s="78" t="s">
        <v>3666</v>
      </c>
    </row>
    <row r="100" spans="2:98" ht="51" x14ac:dyDescent="0.2">
      <c r="B100" s="70" t="s">
        <v>3507</v>
      </c>
      <c r="C100" s="49" t="s">
        <v>2331</v>
      </c>
      <c r="D100" s="50" t="s">
        <v>3583</v>
      </c>
      <c r="E100" s="51"/>
      <c r="F100" s="52"/>
      <c r="G100" s="52"/>
      <c r="H100" s="53"/>
      <c r="I100" s="52"/>
      <c r="J100" s="53"/>
      <c r="K100" s="52"/>
      <c r="L100" s="53"/>
      <c r="M100" s="54" t="s">
        <v>2991</v>
      </c>
      <c r="N100" s="54" t="s">
        <v>3237</v>
      </c>
      <c r="O100" s="55">
        <v>1</v>
      </c>
      <c r="P100" s="54" t="s">
        <v>2336</v>
      </c>
      <c r="Q100" s="54">
        <v>40</v>
      </c>
      <c r="R100" s="54" t="s">
        <v>3238</v>
      </c>
      <c r="S100" s="55"/>
      <c r="T100" s="56">
        <v>0</v>
      </c>
      <c r="U100" s="56"/>
      <c r="V100" s="56">
        <v>1</v>
      </c>
      <c r="W100" s="56">
        <v>40</v>
      </c>
      <c r="X100" s="56">
        <v>0</v>
      </c>
      <c r="Y100" s="56"/>
      <c r="Z100" s="56">
        <v>0</v>
      </c>
      <c r="AA100" s="56"/>
      <c r="AB100" s="57" t="s">
        <v>2343</v>
      </c>
      <c r="AC100" s="57" t="s">
        <v>2343</v>
      </c>
      <c r="AD100" s="57" t="s">
        <v>2343</v>
      </c>
      <c r="AE100" s="57" t="s">
        <v>2343</v>
      </c>
      <c r="AF100" s="57" t="s">
        <v>2343</v>
      </c>
      <c r="AG100" s="57" t="s">
        <v>2343</v>
      </c>
      <c r="AH100" s="57" t="s">
        <v>2343</v>
      </c>
      <c r="AI100" s="57" t="s">
        <v>2343</v>
      </c>
      <c r="AJ100" s="57" t="s">
        <v>2343</v>
      </c>
      <c r="AK100" s="57" t="s">
        <v>2343</v>
      </c>
      <c r="AL100" s="57" t="s">
        <v>2343</v>
      </c>
      <c r="AM100" s="57" t="s">
        <v>2343</v>
      </c>
      <c r="AN100" s="57" t="s">
        <v>2343</v>
      </c>
      <c r="AO100" s="57" t="s">
        <v>2343</v>
      </c>
      <c r="AP100" s="57" t="s">
        <v>2343</v>
      </c>
      <c r="AQ100" s="57" t="s">
        <v>2343</v>
      </c>
      <c r="AR100" s="57" t="s">
        <v>2343</v>
      </c>
      <c r="AS100" s="58" t="s">
        <v>2346</v>
      </c>
      <c r="AT100" s="59" t="s">
        <v>2343</v>
      </c>
      <c r="AU100" s="59" t="s">
        <v>2343</v>
      </c>
      <c r="AV100" s="59" t="s">
        <v>2343</v>
      </c>
      <c r="AW100" s="59" t="s">
        <v>2343</v>
      </c>
      <c r="AX100" s="59" t="s">
        <v>2343</v>
      </c>
      <c r="AY100" s="59" t="s">
        <v>2343</v>
      </c>
      <c r="AZ100" s="59" t="s">
        <v>2343</v>
      </c>
      <c r="BA100" s="59" t="s">
        <v>2343</v>
      </c>
      <c r="BB100" s="60" t="s">
        <v>2824</v>
      </c>
      <c r="BC100" s="60" t="str">
        <f>IFERROR(VLOOKUP(BB100,FUT!$B$7:$C$24,2,FALSE),"")</f>
        <v>Atencion</v>
      </c>
      <c r="BD100" s="60" t="s">
        <v>2838</v>
      </c>
      <c r="BE100" s="48" t="str">
        <f>IFERROR(VLOOKUP(BD100,FUT!$D$3:$E$285,2,FALSE),"")</f>
        <v>A.14.7</v>
      </c>
      <c r="BF100" s="45">
        <f t="shared" si="9"/>
        <v>30500000</v>
      </c>
      <c r="BG100" s="45">
        <f t="shared" si="8"/>
        <v>0</v>
      </c>
      <c r="BH100" s="45">
        <f t="shared" si="8"/>
        <v>20500000</v>
      </c>
      <c r="BI100" s="45">
        <f t="shared" si="7"/>
        <v>0</v>
      </c>
      <c r="BJ100" s="45">
        <f t="shared" si="7"/>
        <v>0</v>
      </c>
      <c r="BK100" s="45">
        <f t="shared" si="7"/>
        <v>10000000</v>
      </c>
      <c r="BL100" s="45">
        <f t="shared" si="7"/>
        <v>0</v>
      </c>
      <c r="BM100" s="45">
        <f t="shared" si="7"/>
        <v>0</v>
      </c>
      <c r="BN100" s="46">
        <f t="shared" si="10"/>
        <v>6000000</v>
      </c>
      <c r="BO100" s="62">
        <v>0</v>
      </c>
      <c r="BP100" s="62">
        <v>6000000</v>
      </c>
      <c r="BQ100" s="62">
        <v>0</v>
      </c>
      <c r="BR100" s="62">
        <v>0</v>
      </c>
      <c r="BS100" s="62">
        <v>0</v>
      </c>
      <c r="BT100" s="62">
        <v>0</v>
      </c>
      <c r="BU100" s="62">
        <v>0</v>
      </c>
      <c r="BV100" s="47">
        <f t="shared" si="11"/>
        <v>5500000</v>
      </c>
      <c r="BW100" s="63">
        <v>0</v>
      </c>
      <c r="BX100" s="63">
        <v>5500000</v>
      </c>
      <c r="BY100" s="63">
        <v>0</v>
      </c>
      <c r="BZ100" s="63">
        <v>0</v>
      </c>
      <c r="CA100" s="63">
        <v>0</v>
      </c>
      <c r="CB100" s="63">
        <v>0</v>
      </c>
      <c r="CC100" s="63">
        <v>0</v>
      </c>
      <c r="CD100" s="46">
        <f t="shared" si="12"/>
        <v>5000000</v>
      </c>
      <c r="CE100" s="62">
        <v>0</v>
      </c>
      <c r="CF100" s="62">
        <v>5000000</v>
      </c>
      <c r="CG100" s="62">
        <v>0</v>
      </c>
      <c r="CH100" s="62">
        <v>0</v>
      </c>
      <c r="CI100" s="62">
        <v>0</v>
      </c>
      <c r="CJ100" s="62">
        <v>0</v>
      </c>
      <c r="CK100" s="62">
        <v>0</v>
      </c>
      <c r="CL100" s="47">
        <f t="shared" si="13"/>
        <v>14000000</v>
      </c>
      <c r="CM100" s="63">
        <v>0</v>
      </c>
      <c r="CN100" s="63">
        <v>4000000</v>
      </c>
      <c r="CO100" s="63">
        <v>0</v>
      </c>
      <c r="CP100" s="63">
        <v>0</v>
      </c>
      <c r="CQ100" s="63">
        <v>10000000</v>
      </c>
      <c r="CR100" s="63">
        <v>0</v>
      </c>
      <c r="CS100" s="63">
        <v>0</v>
      </c>
      <c r="CT100" s="78" t="s">
        <v>3664</v>
      </c>
    </row>
    <row r="101" spans="2:98" ht="38.25" x14ac:dyDescent="0.2">
      <c r="B101" s="70" t="s">
        <v>3507</v>
      </c>
      <c r="C101" s="49" t="s">
        <v>2331</v>
      </c>
      <c r="D101" s="50" t="s">
        <v>3583</v>
      </c>
      <c r="E101" s="51"/>
      <c r="F101" s="52"/>
      <c r="G101" s="52"/>
      <c r="H101" s="53"/>
      <c r="I101" s="52"/>
      <c r="J101" s="53"/>
      <c r="K101" s="52"/>
      <c r="L101" s="53"/>
      <c r="M101" s="54" t="s">
        <v>2992</v>
      </c>
      <c r="N101" s="54" t="s">
        <v>3239</v>
      </c>
      <c r="O101" s="55">
        <v>5</v>
      </c>
      <c r="P101" s="54" t="s">
        <v>2336</v>
      </c>
      <c r="Q101" s="54">
        <v>60</v>
      </c>
      <c r="R101" s="54" t="s">
        <v>3240</v>
      </c>
      <c r="S101" s="55"/>
      <c r="T101" s="56">
        <v>1</v>
      </c>
      <c r="U101" s="56">
        <v>100</v>
      </c>
      <c r="V101" s="56">
        <v>1</v>
      </c>
      <c r="W101" s="56">
        <v>60</v>
      </c>
      <c r="X101" s="56">
        <v>1</v>
      </c>
      <c r="Y101" s="56">
        <v>100</v>
      </c>
      <c r="Z101" s="56">
        <v>2</v>
      </c>
      <c r="AA101" s="56">
        <v>100</v>
      </c>
      <c r="AB101" s="57" t="s">
        <v>2343</v>
      </c>
      <c r="AC101" s="57" t="s">
        <v>2343</v>
      </c>
      <c r="AD101" s="57" t="s">
        <v>2343</v>
      </c>
      <c r="AE101" s="57" t="s">
        <v>2343</v>
      </c>
      <c r="AF101" s="57" t="s">
        <v>2343</v>
      </c>
      <c r="AG101" s="57" t="s">
        <v>2343</v>
      </c>
      <c r="AH101" s="57" t="s">
        <v>2343</v>
      </c>
      <c r="AI101" s="57" t="s">
        <v>2343</v>
      </c>
      <c r="AJ101" s="57" t="s">
        <v>2343</v>
      </c>
      <c r="AK101" s="57" t="s">
        <v>2343</v>
      </c>
      <c r="AL101" s="57" t="s">
        <v>2343</v>
      </c>
      <c r="AM101" s="57" t="s">
        <v>2343</v>
      </c>
      <c r="AN101" s="57" t="s">
        <v>2343</v>
      </c>
      <c r="AO101" s="57" t="s">
        <v>2343</v>
      </c>
      <c r="AP101" s="57" t="s">
        <v>2343</v>
      </c>
      <c r="AQ101" s="57" t="s">
        <v>2343</v>
      </c>
      <c r="AR101" s="57" t="s">
        <v>2343</v>
      </c>
      <c r="AS101" s="58" t="s">
        <v>2346</v>
      </c>
      <c r="AT101" s="59" t="s">
        <v>2343</v>
      </c>
      <c r="AU101" s="59" t="s">
        <v>2343</v>
      </c>
      <c r="AV101" s="59" t="s">
        <v>2343</v>
      </c>
      <c r="AW101" s="59" t="s">
        <v>2343</v>
      </c>
      <c r="AX101" s="59" t="s">
        <v>2343</v>
      </c>
      <c r="AY101" s="59" t="s">
        <v>2343</v>
      </c>
      <c r="AZ101" s="59" t="s">
        <v>2343</v>
      </c>
      <c r="BA101" s="59" t="s">
        <v>2343</v>
      </c>
      <c r="BB101" s="60" t="s">
        <v>2824</v>
      </c>
      <c r="BC101" s="60" t="str">
        <f>IFERROR(VLOOKUP(BB101,FUT!$B$7:$C$24,2,FALSE),"")</f>
        <v>Atencion</v>
      </c>
      <c r="BD101" s="60" t="s">
        <v>2838</v>
      </c>
      <c r="BE101" s="48" t="str">
        <f>IFERROR(VLOOKUP(BD101,FUT!$D$3:$E$285,2,FALSE),"")</f>
        <v>A.14.7</v>
      </c>
      <c r="BF101" s="45">
        <f t="shared" si="9"/>
        <v>35259689.68</v>
      </c>
      <c r="BG101" s="45">
        <f t="shared" si="8"/>
        <v>0</v>
      </c>
      <c r="BH101" s="45">
        <f t="shared" si="8"/>
        <v>25259689.68</v>
      </c>
      <c r="BI101" s="45">
        <f t="shared" si="7"/>
        <v>0</v>
      </c>
      <c r="BJ101" s="45">
        <f t="shared" si="7"/>
        <v>0</v>
      </c>
      <c r="BK101" s="45">
        <f t="shared" si="7"/>
        <v>10000000</v>
      </c>
      <c r="BL101" s="45">
        <f t="shared" si="7"/>
        <v>0</v>
      </c>
      <c r="BM101" s="45">
        <f t="shared" si="7"/>
        <v>0</v>
      </c>
      <c r="BN101" s="46">
        <f t="shared" si="10"/>
        <v>6398746</v>
      </c>
      <c r="BO101" s="62">
        <v>0</v>
      </c>
      <c r="BP101" s="62">
        <v>6398746</v>
      </c>
      <c r="BQ101" s="62">
        <v>0</v>
      </c>
      <c r="BR101" s="62">
        <v>0</v>
      </c>
      <c r="BS101" s="62">
        <v>0</v>
      </c>
      <c r="BT101" s="62">
        <v>0</v>
      </c>
      <c r="BU101" s="62">
        <v>0</v>
      </c>
      <c r="BV101" s="47">
        <f t="shared" si="11"/>
        <v>5500000</v>
      </c>
      <c r="BW101" s="63">
        <v>0</v>
      </c>
      <c r="BX101" s="63">
        <v>5500000</v>
      </c>
      <c r="BY101" s="63">
        <v>0</v>
      </c>
      <c r="BZ101" s="63">
        <v>0</v>
      </c>
      <c r="CA101" s="63">
        <v>0</v>
      </c>
      <c r="CB101" s="63">
        <v>0</v>
      </c>
      <c r="CC101" s="63">
        <v>0</v>
      </c>
      <c r="CD101" s="46">
        <f t="shared" si="12"/>
        <v>8000000</v>
      </c>
      <c r="CE101" s="62">
        <v>0</v>
      </c>
      <c r="CF101" s="62">
        <v>8000000</v>
      </c>
      <c r="CG101" s="62">
        <v>0</v>
      </c>
      <c r="CH101" s="62">
        <v>0</v>
      </c>
      <c r="CI101" s="62">
        <v>0</v>
      </c>
      <c r="CJ101" s="62">
        <v>0</v>
      </c>
      <c r="CK101" s="62">
        <v>0</v>
      </c>
      <c r="CL101" s="47">
        <f t="shared" si="13"/>
        <v>15360943.68</v>
      </c>
      <c r="CM101" s="63">
        <v>0</v>
      </c>
      <c r="CN101" s="63">
        <v>5360943.68</v>
      </c>
      <c r="CO101" s="63">
        <v>0</v>
      </c>
      <c r="CP101" s="63">
        <v>0</v>
      </c>
      <c r="CQ101" s="63">
        <v>10000000</v>
      </c>
      <c r="CR101" s="63">
        <v>0</v>
      </c>
      <c r="CS101" s="63">
        <v>0</v>
      </c>
      <c r="CT101" s="78" t="s">
        <v>3660</v>
      </c>
    </row>
    <row r="102" spans="2:98" ht="38.25" x14ac:dyDescent="0.2">
      <c r="B102" s="70" t="s">
        <v>3508</v>
      </c>
      <c r="C102" s="49" t="s">
        <v>2331</v>
      </c>
      <c r="D102" s="50" t="s">
        <v>3584</v>
      </c>
      <c r="E102" s="51"/>
      <c r="F102" s="52"/>
      <c r="G102" s="52"/>
      <c r="H102" s="53"/>
      <c r="I102" s="52"/>
      <c r="J102" s="53"/>
      <c r="K102" s="52"/>
      <c r="L102" s="53"/>
      <c r="M102" s="54" t="s">
        <v>3241</v>
      </c>
      <c r="N102" s="54" t="s">
        <v>3242</v>
      </c>
      <c r="O102" s="55">
        <v>1</v>
      </c>
      <c r="P102" s="54" t="s">
        <v>2336</v>
      </c>
      <c r="Q102" s="54">
        <v>40</v>
      </c>
      <c r="R102" s="54" t="s">
        <v>3243</v>
      </c>
      <c r="S102" s="55"/>
      <c r="T102" s="56">
        <v>0</v>
      </c>
      <c r="U102" s="56"/>
      <c r="V102" s="56">
        <v>0</v>
      </c>
      <c r="W102" s="56"/>
      <c r="X102" s="56">
        <v>1</v>
      </c>
      <c r="Y102" s="56">
        <v>100</v>
      </c>
      <c r="Z102" s="56">
        <v>0</v>
      </c>
      <c r="AA102" s="56"/>
      <c r="AB102" s="57" t="s">
        <v>2343</v>
      </c>
      <c r="AC102" s="57" t="s">
        <v>2343</v>
      </c>
      <c r="AD102" s="57" t="s">
        <v>2343</v>
      </c>
      <c r="AE102" s="57" t="s">
        <v>2343</v>
      </c>
      <c r="AF102" s="57" t="s">
        <v>2343</v>
      </c>
      <c r="AG102" s="57" t="s">
        <v>2343</v>
      </c>
      <c r="AH102" s="57" t="s">
        <v>2343</v>
      </c>
      <c r="AI102" s="57" t="s">
        <v>2343</v>
      </c>
      <c r="AJ102" s="57" t="s">
        <v>2343</v>
      </c>
      <c r="AK102" s="57" t="s">
        <v>2343</v>
      </c>
      <c r="AL102" s="57" t="s">
        <v>2343</v>
      </c>
      <c r="AM102" s="57" t="s">
        <v>2343</v>
      </c>
      <c r="AN102" s="57" t="s">
        <v>2343</v>
      </c>
      <c r="AO102" s="57" t="s">
        <v>2343</v>
      </c>
      <c r="AP102" s="57" t="s">
        <v>2343</v>
      </c>
      <c r="AQ102" s="57" t="s">
        <v>2343</v>
      </c>
      <c r="AR102" s="57" t="s">
        <v>2343</v>
      </c>
      <c r="AS102" s="58" t="s">
        <v>2347</v>
      </c>
      <c r="AT102" s="59" t="s">
        <v>2343</v>
      </c>
      <c r="AU102" s="59" t="s">
        <v>2343</v>
      </c>
      <c r="AV102" s="59" t="s">
        <v>2343</v>
      </c>
      <c r="AW102" s="59" t="s">
        <v>2343</v>
      </c>
      <c r="AX102" s="59" t="s">
        <v>2343</v>
      </c>
      <c r="AY102" s="59" t="s">
        <v>2343</v>
      </c>
      <c r="AZ102" s="59" t="s">
        <v>2343</v>
      </c>
      <c r="BA102" s="59" t="s">
        <v>2343</v>
      </c>
      <c r="BB102" s="60" t="s">
        <v>2824</v>
      </c>
      <c r="BC102" s="60" t="str">
        <f>IFERROR(VLOOKUP(BB102,FUT!$B$7:$C$24,2,FALSE),"")</f>
        <v>Atencion</v>
      </c>
      <c r="BD102" s="60" t="s">
        <v>2828</v>
      </c>
      <c r="BE102" s="48" t="str">
        <f>IFERROR(VLOOKUP(BD102,FUT!$D$3:$E$285,2,FALSE),"")</f>
        <v>A.14.2</v>
      </c>
      <c r="BF102" s="45">
        <f t="shared" si="9"/>
        <v>32000000</v>
      </c>
      <c r="BG102" s="45">
        <f t="shared" si="8"/>
        <v>0</v>
      </c>
      <c r="BH102" s="45">
        <f t="shared" si="8"/>
        <v>27000000</v>
      </c>
      <c r="BI102" s="45">
        <f t="shared" si="7"/>
        <v>0</v>
      </c>
      <c r="BJ102" s="45">
        <f t="shared" si="7"/>
        <v>0</v>
      </c>
      <c r="BK102" s="45">
        <f t="shared" si="7"/>
        <v>5000000</v>
      </c>
      <c r="BL102" s="45">
        <f t="shared" si="7"/>
        <v>0</v>
      </c>
      <c r="BM102" s="45">
        <f t="shared" si="7"/>
        <v>0</v>
      </c>
      <c r="BN102" s="46">
        <f t="shared" si="10"/>
        <v>4000000</v>
      </c>
      <c r="BO102" s="62">
        <v>0</v>
      </c>
      <c r="BP102" s="62">
        <v>4000000</v>
      </c>
      <c r="BQ102" s="62">
        <v>0</v>
      </c>
      <c r="BR102" s="62">
        <v>0</v>
      </c>
      <c r="BS102" s="62">
        <v>0</v>
      </c>
      <c r="BT102" s="62">
        <v>0</v>
      </c>
      <c r="BU102" s="62">
        <v>0</v>
      </c>
      <c r="BV102" s="47">
        <f t="shared" si="11"/>
        <v>8000000</v>
      </c>
      <c r="BW102" s="63">
        <v>0</v>
      </c>
      <c r="BX102" s="63">
        <v>8000000</v>
      </c>
      <c r="BY102" s="63">
        <v>0</v>
      </c>
      <c r="BZ102" s="63">
        <v>0</v>
      </c>
      <c r="CA102" s="63">
        <v>0</v>
      </c>
      <c r="CB102" s="63">
        <v>0</v>
      </c>
      <c r="CC102" s="63">
        <v>0</v>
      </c>
      <c r="CD102" s="46">
        <f t="shared" si="12"/>
        <v>5000000</v>
      </c>
      <c r="CE102" s="62">
        <v>0</v>
      </c>
      <c r="CF102" s="62">
        <v>5000000</v>
      </c>
      <c r="CG102" s="62">
        <v>0</v>
      </c>
      <c r="CH102" s="62">
        <v>0</v>
      </c>
      <c r="CI102" s="62">
        <v>0</v>
      </c>
      <c r="CJ102" s="62">
        <v>0</v>
      </c>
      <c r="CK102" s="62">
        <v>0</v>
      </c>
      <c r="CL102" s="47">
        <f t="shared" si="13"/>
        <v>15000000</v>
      </c>
      <c r="CM102" s="63">
        <v>0</v>
      </c>
      <c r="CN102" s="63">
        <v>10000000</v>
      </c>
      <c r="CO102" s="63">
        <v>0</v>
      </c>
      <c r="CP102" s="63">
        <v>0</v>
      </c>
      <c r="CQ102" s="63">
        <v>5000000</v>
      </c>
      <c r="CR102" s="63">
        <v>0</v>
      </c>
      <c r="CS102" s="63">
        <v>0</v>
      </c>
      <c r="CT102" s="78" t="s">
        <v>3664</v>
      </c>
    </row>
    <row r="103" spans="2:98" ht="51" x14ac:dyDescent="0.2">
      <c r="B103" s="70" t="s">
        <v>3508</v>
      </c>
      <c r="C103" s="49" t="s">
        <v>2331</v>
      </c>
      <c r="D103" s="50" t="s">
        <v>3584</v>
      </c>
      <c r="E103" s="51"/>
      <c r="F103" s="52"/>
      <c r="G103" s="52"/>
      <c r="H103" s="53"/>
      <c r="I103" s="52"/>
      <c r="J103" s="53"/>
      <c r="K103" s="52"/>
      <c r="L103" s="53"/>
      <c r="M103" s="54" t="s">
        <v>2993</v>
      </c>
      <c r="N103" s="54" t="s">
        <v>3244</v>
      </c>
      <c r="O103" s="55">
        <v>1</v>
      </c>
      <c r="P103" s="54" t="s">
        <v>2336</v>
      </c>
      <c r="Q103" s="54">
        <v>40</v>
      </c>
      <c r="R103" s="54" t="s">
        <v>3245</v>
      </c>
      <c r="S103" s="55"/>
      <c r="T103" s="56">
        <v>0</v>
      </c>
      <c r="U103" s="56"/>
      <c r="V103" s="56">
        <v>1</v>
      </c>
      <c r="W103" s="56">
        <v>80</v>
      </c>
      <c r="X103" s="56">
        <v>0</v>
      </c>
      <c r="Y103" s="56"/>
      <c r="Z103" s="56">
        <v>0</v>
      </c>
      <c r="AA103" s="56"/>
      <c r="AB103" s="57" t="s">
        <v>2343</v>
      </c>
      <c r="AC103" s="57" t="s">
        <v>2343</v>
      </c>
      <c r="AD103" s="57" t="s">
        <v>2343</v>
      </c>
      <c r="AE103" s="57" t="s">
        <v>2343</v>
      </c>
      <c r="AF103" s="57" t="s">
        <v>2343</v>
      </c>
      <c r="AG103" s="57" t="s">
        <v>2343</v>
      </c>
      <c r="AH103" s="57" t="s">
        <v>2343</v>
      </c>
      <c r="AI103" s="57" t="s">
        <v>2343</v>
      </c>
      <c r="AJ103" s="57" t="s">
        <v>2343</v>
      </c>
      <c r="AK103" s="57" t="s">
        <v>2343</v>
      </c>
      <c r="AL103" s="57" t="s">
        <v>2343</v>
      </c>
      <c r="AM103" s="57" t="s">
        <v>2343</v>
      </c>
      <c r="AN103" s="57" t="s">
        <v>2343</v>
      </c>
      <c r="AO103" s="57" t="s">
        <v>2343</v>
      </c>
      <c r="AP103" s="57" t="s">
        <v>2343</v>
      </c>
      <c r="AQ103" s="57" t="s">
        <v>2343</v>
      </c>
      <c r="AR103" s="57" t="s">
        <v>2343</v>
      </c>
      <c r="AS103" s="58" t="s">
        <v>2347</v>
      </c>
      <c r="AT103" s="59" t="s">
        <v>2343</v>
      </c>
      <c r="AU103" s="59" t="s">
        <v>2343</v>
      </c>
      <c r="AV103" s="59" t="s">
        <v>2343</v>
      </c>
      <c r="AW103" s="59" t="s">
        <v>2343</v>
      </c>
      <c r="AX103" s="59" t="s">
        <v>2343</v>
      </c>
      <c r="AY103" s="59" t="s">
        <v>2343</v>
      </c>
      <c r="AZ103" s="59" t="s">
        <v>2343</v>
      </c>
      <c r="BA103" s="59" t="s">
        <v>2343</v>
      </c>
      <c r="BB103" s="60" t="s">
        <v>2824</v>
      </c>
      <c r="BC103" s="60" t="str">
        <f>IFERROR(VLOOKUP(BB103,FUT!$B$7:$C$24,2,FALSE),"")</f>
        <v>Atencion</v>
      </c>
      <c r="BD103" s="60" t="s">
        <v>2826</v>
      </c>
      <c r="BE103" s="48" t="str">
        <f>IFERROR(VLOOKUP(BD103,FUT!$D$3:$E$285,2,FALSE),"")</f>
        <v>A.14.1</v>
      </c>
      <c r="BF103" s="45">
        <f t="shared" si="9"/>
        <v>24858000</v>
      </c>
      <c r="BG103" s="45">
        <f t="shared" si="8"/>
        <v>0</v>
      </c>
      <c r="BH103" s="45">
        <f t="shared" si="8"/>
        <v>22500000</v>
      </c>
      <c r="BI103" s="45">
        <f t="shared" si="7"/>
        <v>0</v>
      </c>
      <c r="BJ103" s="45">
        <f t="shared" si="7"/>
        <v>0</v>
      </c>
      <c r="BK103" s="45">
        <f t="shared" si="7"/>
        <v>0</v>
      </c>
      <c r="BL103" s="45">
        <f t="shared" si="7"/>
        <v>0</v>
      </c>
      <c r="BM103" s="45">
        <f t="shared" si="7"/>
        <v>2358000</v>
      </c>
      <c r="BN103" s="46">
        <f t="shared" si="10"/>
        <v>7858000</v>
      </c>
      <c r="BO103" s="62">
        <v>0</v>
      </c>
      <c r="BP103" s="62">
        <v>5500000</v>
      </c>
      <c r="BQ103" s="62">
        <v>0</v>
      </c>
      <c r="BR103" s="62">
        <v>0</v>
      </c>
      <c r="BS103" s="62">
        <v>0</v>
      </c>
      <c r="BT103" s="62">
        <v>0</v>
      </c>
      <c r="BU103" s="62">
        <v>2358000</v>
      </c>
      <c r="BV103" s="47">
        <f t="shared" si="11"/>
        <v>9000000</v>
      </c>
      <c r="BW103" s="63">
        <v>0</v>
      </c>
      <c r="BX103" s="63">
        <v>9000000</v>
      </c>
      <c r="BY103" s="63">
        <v>0</v>
      </c>
      <c r="BZ103" s="63">
        <v>0</v>
      </c>
      <c r="CA103" s="63">
        <v>0</v>
      </c>
      <c r="CB103" s="63">
        <v>0</v>
      </c>
      <c r="CC103" s="63">
        <v>0</v>
      </c>
      <c r="CD103" s="46">
        <f t="shared" si="12"/>
        <v>5000000</v>
      </c>
      <c r="CE103" s="62">
        <v>0</v>
      </c>
      <c r="CF103" s="62">
        <v>5000000</v>
      </c>
      <c r="CG103" s="62">
        <v>0</v>
      </c>
      <c r="CH103" s="62">
        <v>0</v>
      </c>
      <c r="CI103" s="62">
        <v>0</v>
      </c>
      <c r="CJ103" s="62">
        <v>0</v>
      </c>
      <c r="CK103" s="62">
        <v>0</v>
      </c>
      <c r="CL103" s="47">
        <f t="shared" si="13"/>
        <v>3000000</v>
      </c>
      <c r="CM103" s="63">
        <v>0</v>
      </c>
      <c r="CN103" s="63">
        <v>3000000</v>
      </c>
      <c r="CO103" s="63">
        <v>0</v>
      </c>
      <c r="CP103" s="63">
        <v>0</v>
      </c>
      <c r="CQ103" s="63">
        <v>0</v>
      </c>
      <c r="CR103" s="63">
        <v>0</v>
      </c>
      <c r="CS103" s="63">
        <v>0</v>
      </c>
      <c r="CT103" s="78" t="s">
        <v>3664</v>
      </c>
    </row>
    <row r="104" spans="2:98" ht="38.25" x14ac:dyDescent="0.2">
      <c r="B104" s="70" t="s">
        <v>3508</v>
      </c>
      <c r="C104" s="49" t="s">
        <v>2331</v>
      </c>
      <c r="D104" s="50" t="s">
        <v>3584</v>
      </c>
      <c r="E104" s="51"/>
      <c r="F104" s="52"/>
      <c r="G104" s="52"/>
      <c r="H104" s="53"/>
      <c r="I104" s="52"/>
      <c r="J104" s="53"/>
      <c r="K104" s="52"/>
      <c r="L104" s="53"/>
      <c r="M104" s="54" t="s">
        <v>2994</v>
      </c>
      <c r="N104" s="54" t="s">
        <v>3246</v>
      </c>
      <c r="O104" s="55">
        <v>2</v>
      </c>
      <c r="P104" s="54" t="s">
        <v>2336</v>
      </c>
      <c r="Q104" s="54">
        <v>20</v>
      </c>
      <c r="R104" s="54" t="s">
        <v>3247</v>
      </c>
      <c r="S104" s="55"/>
      <c r="T104" s="56">
        <v>0</v>
      </c>
      <c r="U104" s="56"/>
      <c r="V104" s="56">
        <v>2</v>
      </c>
      <c r="W104" s="56">
        <v>20</v>
      </c>
      <c r="X104" s="56">
        <v>0</v>
      </c>
      <c r="Y104" s="56"/>
      <c r="Z104" s="56">
        <v>0</v>
      </c>
      <c r="AA104" s="56"/>
      <c r="AB104" s="57" t="s">
        <v>2343</v>
      </c>
      <c r="AC104" s="57" t="s">
        <v>2343</v>
      </c>
      <c r="AD104" s="57" t="s">
        <v>2343</v>
      </c>
      <c r="AE104" s="57" t="s">
        <v>2343</v>
      </c>
      <c r="AF104" s="57" t="s">
        <v>2343</v>
      </c>
      <c r="AG104" s="57" t="s">
        <v>2343</v>
      </c>
      <c r="AH104" s="57" t="s">
        <v>2343</v>
      </c>
      <c r="AI104" s="57" t="s">
        <v>2343</v>
      </c>
      <c r="AJ104" s="57" t="s">
        <v>2343</v>
      </c>
      <c r="AK104" s="57" t="s">
        <v>2343</v>
      </c>
      <c r="AL104" s="57" t="s">
        <v>2343</v>
      </c>
      <c r="AM104" s="57" t="s">
        <v>2343</v>
      </c>
      <c r="AN104" s="57" t="s">
        <v>2343</v>
      </c>
      <c r="AO104" s="57" t="s">
        <v>2343</v>
      </c>
      <c r="AP104" s="57" t="s">
        <v>2343</v>
      </c>
      <c r="AQ104" s="57" t="s">
        <v>2343</v>
      </c>
      <c r="AR104" s="57" t="s">
        <v>2343</v>
      </c>
      <c r="AS104" s="58" t="s">
        <v>2347</v>
      </c>
      <c r="AT104" s="59" t="s">
        <v>2343</v>
      </c>
      <c r="AU104" s="59" t="s">
        <v>2343</v>
      </c>
      <c r="AV104" s="59" t="s">
        <v>2343</v>
      </c>
      <c r="AW104" s="59" t="s">
        <v>2343</v>
      </c>
      <c r="AX104" s="59" t="s">
        <v>2343</v>
      </c>
      <c r="AY104" s="59" t="s">
        <v>2343</v>
      </c>
      <c r="AZ104" s="59" t="s">
        <v>2343</v>
      </c>
      <c r="BA104" s="59" t="s">
        <v>2343</v>
      </c>
      <c r="BB104" s="60" t="s">
        <v>2824</v>
      </c>
      <c r="BC104" s="60" t="str">
        <f>IFERROR(VLOOKUP(BB104,FUT!$B$7:$C$24,2,FALSE),"")</f>
        <v>Atencion</v>
      </c>
      <c r="BD104" s="60" t="s">
        <v>2826</v>
      </c>
      <c r="BE104" s="48" t="str">
        <f>IFERROR(VLOOKUP(BD104,FUT!$D$3:$E$285,2,FALSE),"")</f>
        <v>A.14.1</v>
      </c>
      <c r="BF104" s="45">
        <f t="shared" si="9"/>
        <v>24500000</v>
      </c>
      <c r="BG104" s="45">
        <f t="shared" si="8"/>
        <v>0</v>
      </c>
      <c r="BH104" s="45">
        <f t="shared" si="8"/>
        <v>24500000</v>
      </c>
      <c r="BI104" s="45">
        <f t="shared" si="7"/>
        <v>0</v>
      </c>
      <c r="BJ104" s="45">
        <f t="shared" si="7"/>
        <v>0</v>
      </c>
      <c r="BK104" s="45">
        <f t="shared" si="7"/>
        <v>0</v>
      </c>
      <c r="BL104" s="45">
        <f t="shared" si="7"/>
        <v>0</v>
      </c>
      <c r="BM104" s="45">
        <f t="shared" si="7"/>
        <v>0</v>
      </c>
      <c r="BN104" s="46">
        <f t="shared" si="10"/>
        <v>5500000</v>
      </c>
      <c r="BO104" s="62">
        <v>0</v>
      </c>
      <c r="BP104" s="62">
        <v>5500000</v>
      </c>
      <c r="BQ104" s="62">
        <v>0</v>
      </c>
      <c r="BR104" s="62">
        <v>0</v>
      </c>
      <c r="BS104" s="62">
        <v>0</v>
      </c>
      <c r="BT104" s="62">
        <v>0</v>
      </c>
      <c r="BU104" s="62">
        <v>0</v>
      </c>
      <c r="BV104" s="47">
        <f t="shared" si="11"/>
        <v>10000000</v>
      </c>
      <c r="BW104" s="63">
        <v>0</v>
      </c>
      <c r="BX104" s="63">
        <v>10000000</v>
      </c>
      <c r="BY104" s="63">
        <v>0</v>
      </c>
      <c r="BZ104" s="63">
        <v>0</v>
      </c>
      <c r="CA104" s="63">
        <v>0</v>
      </c>
      <c r="CB104" s="63">
        <v>0</v>
      </c>
      <c r="CC104" s="63">
        <v>0</v>
      </c>
      <c r="CD104" s="46">
        <f t="shared" si="12"/>
        <v>5000000</v>
      </c>
      <c r="CE104" s="62">
        <v>0</v>
      </c>
      <c r="CF104" s="62">
        <v>5000000</v>
      </c>
      <c r="CG104" s="62">
        <v>0</v>
      </c>
      <c r="CH104" s="62">
        <v>0</v>
      </c>
      <c r="CI104" s="62">
        <v>0</v>
      </c>
      <c r="CJ104" s="62">
        <v>0</v>
      </c>
      <c r="CK104" s="62">
        <v>0</v>
      </c>
      <c r="CL104" s="47">
        <f t="shared" si="13"/>
        <v>4000000</v>
      </c>
      <c r="CM104" s="63">
        <v>0</v>
      </c>
      <c r="CN104" s="63">
        <v>4000000</v>
      </c>
      <c r="CO104" s="63">
        <v>0</v>
      </c>
      <c r="CP104" s="63">
        <v>0</v>
      </c>
      <c r="CQ104" s="63">
        <v>0</v>
      </c>
      <c r="CR104" s="63">
        <v>0</v>
      </c>
      <c r="CS104" s="63">
        <v>0</v>
      </c>
      <c r="CT104" s="78" t="s">
        <v>3660</v>
      </c>
    </row>
    <row r="105" spans="2:98" ht="63.75" x14ac:dyDescent="0.2">
      <c r="B105" s="70" t="s">
        <v>3586</v>
      </c>
      <c r="C105" s="49" t="s">
        <v>2331</v>
      </c>
      <c r="D105" s="50" t="s">
        <v>3585</v>
      </c>
      <c r="E105" s="51"/>
      <c r="F105" s="52"/>
      <c r="G105" s="52"/>
      <c r="H105" s="53"/>
      <c r="I105" s="52"/>
      <c r="J105" s="53"/>
      <c r="K105" s="52"/>
      <c r="L105" s="53"/>
      <c r="M105" s="54" t="s">
        <v>3248</v>
      </c>
      <c r="N105" s="54" t="s">
        <v>3249</v>
      </c>
      <c r="O105" s="55">
        <v>1</v>
      </c>
      <c r="P105" s="54" t="s">
        <v>2338</v>
      </c>
      <c r="Q105" s="54">
        <v>100</v>
      </c>
      <c r="R105" s="54" t="s">
        <v>3250</v>
      </c>
      <c r="S105" s="55"/>
      <c r="T105" s="56">
        <v>1</v>
      </c>
      <c r="U105" s="56">
        <v>100</v>
      </c>
      <c r="V105" s="56">
        <v>1</v>
      </c>
      <c r="W105" s="56">
        <v>100</v>
      </c>
      <c r="X105" s="56">
        <v>1</v>
      </c>
      <c r="Y105" s="56">
        <v>100</v>
      </c>
      <c r="Z105" s="56">
        <v>1</v>
      </c>
      <c r="AA105" s="56">
        <v>100</v>
      </c>
      <c r="AB105" s="57" t="s">
        <v>2343</v>
      </c>
      <c r="AC105" s="57" t="s">
        <v>2343</v>
      </c>
      <c r="AD105" s="57" t="s">
        <v>2343</v>
      </c>
      <c r="AE105" s="57" t="s">
        <v>2343</v>
      </c>
      <c r="AF105" s="57" t="s">
        <v>2343</v>
      </c>
      <c r="AG105" s="57" t="s">
        <v>2343</v>
      </c>
      <c r="AH105" s="57" t="s">
        <v>2343</v>
      </c>
      <c r="AI105" s="57" t="s">
        <v>2343</v>
      </c>
      <c r="AJ105" s="57" t="s">
        <v>2343</v>
      </c>
      <c r="AK105" s="57" t="s">
        <v>2343</v>
      </c>
      <c r="AL105" s="57" t="s">
        <v>2343</v>
      </c>
      <c r="AM105" s="57" t="s">
        <v>2343</v>
      </c>
      <c r="AN105" s="57" t="s">
        <v>2343</v>
      </c>
      <c r="AO105" s="57" t="s">
        <v>2343</v>
      </c>
      <c r="AP105" s="57" t="s">
        <v>2343</v>
      </c>
      <c r="AQ105" s="57" t="s">
        <v>2343</v>
      </c>
      <c r="AR105" s="57" t="s">
        <v>2343</v>
      </c>
      <c r="AS105" s="58" t="s">
        <v>2346</v>
      </c>
      <c r="AT105" s="59" t="s">
        <v>2343</v>
      </c>
      <c r="AU105" s="59" t="s">
        <v>2343</v>
      </c>
      <c r="AV105" s="59" t="s">
        <v>2343</v>
      </c>
      <c r="AW105" s="59" t="s">
        <v>2343</v>
      </c>
      <c r="AX105" s="59" t="s">
        <v>2343</v>
      </c>
      <c r="AY105" s="59" t="s">
        <v>2343</v>
      </c>
      <c r="AZ105" s="59" t="s">
        <v>2343</v>
      </c>
      <c r="BA105" s="59" t="s">
        <v>2343</v>
      </c>
      <c r="BB105" s="60" t="s">
        <v>2824</v>
      </c>
      <c r="BC105" s="60" t="str">
        <f>IFERROR(VLOOKUP(BB105,FUT!$B$7:$C$24,2,FALSE),"")</f>
        <v>Atencion</v>
      </c>
      <c r="BD105" s="60" t="s">
        <v>2848</v>
      </c>
      <c r="BE105" s="48" t="str">
        <f>IFERROR(VLOOKUP(BD105,FUT!$D$3:$E$285,2,FALSE),"")</f>
        <v>A.14.13</v>
      </c>
      <c r="BF105" s="45">
        <f t="shared" si="9"/>
        <v>36681750</v>
      </c>
      <c r="BG105" s="45">
        <f t="shared" si="8"/>
        <v>0</v>
      </c>
      <c r="BH105" s="45">
        <f t="shared" si="8"/>
        <v>28500000</v>
      </c>
      <c r="BI105" s="45">
        <f t="shared" si="7"/>
        <v>0</v>
      </c>
      <c r="BJ105" s="45">
        <f t="shared" si="7"/>
        <v>0</v>
      </c>
      <c r="BK105" s="45">
        <f t="shared" si="7"/>
        <v>8181750</v>
      </c>
      <c r="BL105" s="45">
        <f t="shared" si="7"/>
        <v>0</v>
      </c>
      <c r="BM105" s="45">
        <f t="shared" si="7"/>
        <v>0</v>
      </c>
      <c r="BN105" s="46">
        <f t="shared" si="10"/>
        <v>5500000</v>
      </c>
      <c r="BO105" s="62">
        <v>0</v>
      </c>
      <c r="BP105" s="62">
        <v>5500000</v>
      </c>
      <c r="BQ105" s="62">
        <v>0</v>
      </c>
      <c r="BR105" s="62">
        <v>0</v>
      </c>
      <c r="BS105" s="62">
        <v>0</v>
      </c>
      <c r="BT105" s="62">
        <v>0</v>
      </c>
      <c r="BU105" s="62">
        <v>0</v>
      </c>
      <c r="BV105" s="47">
        <f t="shared" si="11"/>
        <v>7000000</v>
      </c>
      <c r="BW105" s="63">
        <v>0</v>
      </c>
      <c r="BX105" s="63">
        <v>7000000</v>
      </c>
      <c r="BY105" s="63"/>
      <c r="BZ105" s="63">
        <v>0</v>
      </c>
      <c r="CA105" s="63">
        <v>0</v>
      </c>
      <c r="CB105" s="63">
        <v>0</v>
      </c>
      <c r="CC105" s="63">
        <v>0</v>
      </c>
      <c r="CD105" s="46">
        <f t="shared" si="12"/>
        <v>5000000</v>
      </c>
      <c r="CE105" s="62">
        <v>0</v>
      </c>
      <c r="CF105" s="62">
        <v>5000000</v>
      </c>
      <c r="CG105" s="62">
        <v>0</v>
      </c>
      <c r="CH105" s="62">
        <v>0</v>
      </c>
      <c r="CI105" s="62">
        <v>0</v>
      </c>
      <c r="CJ105" s="62">
        <v>0</v>
      </c>
      <c r="CK105" s="62">
        <v>0</v>
      </c>
      <c r="CL105" s="47">
        <f t="shared" si="13"/>
        <v>19181750</v>
      </c>
      <c r="CM105" s="63">
        <v>0</v>
      </c>
      <c r="CN105" s="63">
        <v>11000000</v>
      </c>
      <c r="CO105" s="63">
        <v>0</v>
      </c>
      <c r="CP105" s="63">
        <v>0</v>
      </c>
      <c r="CQ105" s="63">
        <v>8181750</v>
      </c>
      <c r="CR105" s="63">
        <v>0</v>
      </c>
      <c r="CS105" s="63">
        <v>0</v>
      </c>
      <c r="CT105" s="78" t="s">
        <v>3660</v>
      </c>
    </row>
    <row r="106" spans="2:98" ht="63.75" x14ac:dyDescent="0.2">
      <c r="B106" s="70" t="s">
        <v>3589</v>
      </c>
      <c r="C106" s="49" t="s">
        <v>2331</v>
      </c>
      <c r="D106" s="50" t="s">
        <v>3587</v>
      </c>
      <c r="E106" s="51"/>
      <c r="F106" s="52"/>
      <c r="G106" s="52"/>
      <c r="H106" s="53"/>
      <c r="I106" s="52"/>
      <c r="J106" s="53"/>
      <c r="K106" s="52"/>
      <c r="L106" s="53"/>
      <c r="M106" s="54" t="s">
        <v>3248</v>
      </c>
      <c r="N106" s="54" t="s">
        <v>3251</v>
      </c>
      <c r="O106" s="55">
        <v>1</v>
      </c>
      <c r="P106" s="54" t="s">
        <v>2338</v>
      </c>
      <c r="Q106" s="54">
        <v>100</v>
      </c>
      <c r="R106" s="54" t="s">
        <v>3252</v>
      </c>
      <c r="S106" s="55"/>
      <c r="T106" s="56">
        <v>1</v>
      </c>
      <c r="U106" s="56">
        <v>100</v>
      </c>
      <c r="V106" s="56">
        <v>1</v>
      </c>
      <c r="W106" s="56">
        <v>100</v>
      </c>
      <c r="X106" s="56">
        <v>1</v>
      </c>
      <c r="Y106" s="56">
        <v>100</v>
      </c>
      <c r="Z106" s="56">
        <v>1</v>
      </c>
      <c r="AA106" s="56">
        <v>100</v>
      </c>
      <c r="AB106" s="57" t="s">
        <v>2343</v>
      </c>
      <c r="AC106" s="57" t="s">
        <v>2343</v>
      </c>
      <c r="AD106" s="57" t="s">
        <v>2343</v>
      </c>
      <c r="AE106" s="57" t="s">
        <v>2343</v>
      </c>
      <c r="AF106" s="57" t="s">
        <v>2343</v>
      </c>
      <c r="AG106" s="57" t="s">
        <v>2343</v>
      </c>
      <c r="AH106" s="57" t="s">
        <v>2343</v>
      </c>
      <c r="AI106" s="57" t="s">
        <v>2343</v>
      </c>
      <c r="AJ106" s="57" t="s">
        <v>2343</v>
      </c>
      <c r="AK106" s="57" t="s">
        <v>2343</v>
      </c>
      <c r="AL106" s="57" t="s">
        <v>2343</v>
      </c>
      <c r="AM106" s="57" t="s">
        <v>2343</v>
      </c>
      <c r="AN106" s="57" t="s">
        <v>2343</v>
      </c>
      <c r="AO106" s="57" t="s">
        <v>2343</v>
      </c>
      <c r="AP106" s="57" t="s">
        <v>2343</v>
      </c>
      <c r="AQ106" s="57" t="s">
        <v>2343</v>
      </c>
      <c r="AR106" s="57" t="s">
        <v>2343</v>
      </c>
      <c r="AS106" s="58" t="s">
        <v>2346</v>
      </c>
      <c r="AT106" s="59" t="s">
        <v>2343</v>
      </c>
      <c r="AU106" s="59" t="s">
        <v>2343</v>
      </c>
      <c r="AV106" s="59" t="s">
        <v>2343</v>
      </c>
      <c r="AW106" s="59" t="s">
        <v>2343</v>
      </c>
      <c r="AX106" s="59" t="s">
        <v>2343</v>
      </c>
      <c r="AY106" s="59" t="s">
        <v>2343</v>
      </c>
      <c r="AZ106" s="59" t="s">
        <v>2343</v>
      </c>
      <c r="BA106" s="59" t="s">
        <v>2343</v>
      </c>
      <c r="BB106" s="60" t="s">
        <v>2824</v>
      </c>
      <c r="BC106" s="60" t="str">
        <f>IFERROR(VLOOKUP(BB106,FUT!$B$7:$C$24,2,FALSE),"")</f>
        <v>Atencion</v>
      </c>
      <c r="BD106" s="60" t="s">
        <v>2848</v>
      </c>
      <c r="BE106" s="48" t="str">
        <f>IFERROR(VLOOKUP(BD106,FUT!$D$3:$E$285,2,FALSE),"")</f>
        <v>A.14.13</v>
      </c>
      <c r="BF106" s="45">
        <f t="shared" si="9"/>
        <v>6000000</v>
      </c>
      <c r="BG106" s="45">
        <f t="shared" si="8"/>
        <v>0</v>
      </c>
      <c r="BH106" s="45">
        <f t="shared" si="8"/>
        <v>6000000</v>
      </c>
      <c r="BI106" s="45">
        <f t="shared" si="7"/>
        <v>0</v>
      </c>
      <c r="BJ106" s="45">
        <f t="shared" si="7"/>
        <v>0</v>
      </c>
      <c r="BK106" s="45">
        <f t="shared" si="7"/>
        <v>0</v>
      </c>
      <c r="BL106" s="45">
        <f t="shared" si="7"/>
        <v>0</v>
      </c>
      <c r="BM106" s="45">
        <f t="shared" si="7"/>
        <v>0</v>
      </c>
      <c r="BN106" s="46">
        <f t="shared" si="10"/>
        <v>2000000</v>
      </c>
      <c r="BO106" s="62">
        <v>0</v>
      </c>
      <c r="BP106" s="62">
        <v>2000000</v>
      </c>
      <c r="BQ106" s="62">
        <v>0</v>
      </c>
      <c r="BR106" s="62">
        <v>0</v>
      </c>
      <c r="BS106" s="62">
        <v>0</v>
      </c>
      <c r="BT106" s="62">
        <v>0</v>
      </c>
      <c r="BU106" s="62">
        <v>0</v>
      </c>
      <c r="BV106" s="47">
        <f t="shared" si="11"/>
        <v>2000000</v>
      </c>
      <c r="BW106" s="63">
        <v>0</v>
      </c>
      <c r="BX106" s="63">
        <v>2000000</v>
      </c>
      <c r="BY106" s="63">
        <v>0</v>
      </c>
      <c r="BZ106" s="63">
        <v>0</v>
      </c>
      <c r="CA106" s="63">
        <v>0</v>
      </c>
      <c r="CB106" s="63">
        <v>0</v>
      </c>
      <c r="CC106" s="63">
        <v>0</v>
      </c>
      <c r="CD106" s="46">
        <f t="shared" si="12"/>
        <v>1000000</v>
      </c>
      <c r="CE106" s="62">
        <v>0</v>
      </c>
      <c r="CF106" s="62">
        <v>1000000</v>
      </c>
      <c r="CG106" s="62">
        <v>0</v>
      </c>
      <c r="CH106" s="62">
        <v>0</v>
      </c>
      <c r="CI106" s="62">
        <v>0</v>
      </c>
      <c r="CJ106" s="62">
        <v>0</v>
      </c>
      <c r="CK106" s="62">
        <v>0</v>
      </c>
      <c r="CL106" s="47">
        <f t="shared" si="13"/>
        <v>1000000</v>
      </c>
      <c r="CM106" s="63">
        <v>0</v>
      </c>
      <c r="CN106" s="63">
        <v>1000000</v>
      </c>
      <c r="CO106" s="63">
        <v>0</v>
      </c>
      <c r="CP106" s="63">
        <v>0</v>
      </c>
      <c r="CQ106" s="63">
        <v>0</v>
      </c>
      <c r="CR106" s="63">
        <v>0</v>
      </c>
      <c r="CS106" s="63">
        <v>0</v>
      </c>
      <c r="CT106" s="79" t="s">
        <v>3668</v>
      </c>
    </row>
    <row r="107" spans="2:98" ht="63.75" x14ac:dyDescent="0.2">
      <c r="B107" s="70" t="s">
        <v>3590</v>
      </c>
      <c r="C107" s="49" t="s">
        <v>2331</v>
      </c>
      <c r="D107" s="50" t="s">
        <v>3588</v>
      </c>
      <c r="E107" s="51"/>
      <c r="F107" s="52"/>
      <c r="G107" s="52"/>
      <c r="H107" s="53"/>
      <c r="I107" s="52"/>
      <c r="J107" s="53"/>
      <c r="K107" s="52"/>
      <c r="L107" s="53"/>
      <c r="M107" s="54" t="s">
        <v>2995</v>
      </c>
      <c r="N107" s="54" t="s">
        <v>3253</v>
      </c>
      <c r="O107" s="55">
        <v>1</v>
      </c>
      <c r="P107" s="54" t="s">
        <v>2338</v>
      </c>
      <c r="Q107" s="54">
        <v>100</v>
      </c>
      <c r="R107" s="54" t="s">
        <v>3254</v>
      </c>
      <c r="S107" s="55"/>
      <c r="T107" s="56">
        <v>1</v>
      </c>
      <c r="U107" s="56">
        <v>100</v>
      </c>
      <c r="V107" s="56">
        <v>1</v>
      </c>
      <c r="W107" s="56">
        <v>100</v>
      </c>
      <c r="X107" s="56">
        <v>1</v>
      </c>
      <c r="Y107" s="56">
        <v>100</v>
      </c>
      <c r="Z107" s="56">
        <v>1</v>
      </c>
      <c r="AA107" s="56">
        <v>100</v>
      </c>
      <c r="AB107" s="57" t="s">
        <v>2343</v>
      </c>
      <c r="AC107" s="57" t="s">
        <v>2343</v>
      </c>
      <c r="AD107" s="57" t="s">
        <v>2343</v>
      </c>
      <c r="AE107" s="57" t="s">
        <v>2343</v>
      </c>
      <c r="AF107" s="57" t="s">
        <v>2343</v>
      </c>
      <c r="AG107" s="57" t="s">
        <v>2343</v>
      </c>
      <c r="AH107" s="57" t="s">
        <v>2343</v>
      </c>
      <c r="AI107" s="57" t="s">
        <v>2343</v>
      </c>
      <c r="AJ107" s="57" t="s">
        <v>2343</v>
      </c>
      <c r="AK107" s="57" t="s">
        <v>2343</v>
      </c>
      <c r="AL107" s="57" t="s">
        <v>2343</v>
      </c>
      <c r="AM107" s="57" t="s">
        <v>2343</v>
      </c>
      <c r="AN107" s="57" t="s">
        <v>2343</v>
      </c>
      <c r="AO107" s="57" t="s">
        <v>2343</v>
      </c>
      <c r="AP107" s="57" t="s">
        <v>2343</v>
      </c>
      <c r="AQ107" s="57" t="s">
        <v>2343</v>
      </c>
      <c r="AR107" s="57" t="s">
        <v>2343</v>
      </c>
      <c r="AS107" s="58" t="s">
        <v>2346</v>
      </c>
      <c r="AT107" s="59" t="s">
        <v>2343</v>
      </c>
      <c r="AU107" s="59" t="s">
        <v>2343</v>
      </c>
      <c r="AV107" s="59" t="s">
        <v>2343</v>
      </c>
      <c r="AW107" s="59" t="s">
        <v>2343</v>
      </c>
      <c r="AX107" s="59" t="s">
        <v>2343</v>
      </c>
      <c r="AY107" s="59" t="s">
        <v>2343</v>
      </c>
      <c r="AZ107" s="59" t="s">
        <v>2343</v>
      </c>
      <c r="BA107" s="59" t="s">
        <v>2343</v>
      </c>
      <c r="BB107" s="60" t="s">
        <v>2824</v>
      </c>
      <c r="BC107" s="60" t="str">
        <f>IFERROR(VLOOKUP(BB107,FUT!$B$7:$C$24,2,FALSE),"")</f>
        <v>Atencion</v>
      </c>
      <c r="BD107" s="60" t="s">
        <v>2850</v>
      </c>
      <c r="BE107" s="48" t="str">
        <f>IFERROR(VLOOKUP(BD107,FUT!$D$3:$E$285,2,FALSE),"")</f>
        <v>A.14.17</v>
      </c>
      <c r="BF107" s="45">
        <f t="shared" si="9"/>
        <v>17500000</v>
      </c>
      <c r="BG107" s="45">
        <f t="shared" si="8"/>
        <v>0</v>
      </c>
      <c r="BH107" s="45">
        <f t="shared" si="8"/>
        <v>17500000</v>
      </c>
      <c r="BI107" s="45">
        <f t="shared" si="7"/>
        <v>0</v>
      </c>
      <c r="BJ107" s="45">
        <f t="shared" si="7"/>
        <v>0</v>
      </c>
      <c r="BK107" s="45">
        <f t="shared" si="7"/>
        <v>0</v>
      </c>
      <c r="BL107" s="45">
        <f t="shared" si="7"/>
        <v>0</v>
      </c>
      <c r="BM107" s="45">
        <f t="shared" si="7"/>
        <v>0</v>
      </c>
      <c r="BN107" s="46">
        <f t="shared" si="10"/>
        <v>6500000</v>
      </c>
      <c r="BO107" s="62">
        <v>0</v>
      </c>
      <c r="BP107" s="62">
        <v>6500000</v>
      </c>
      <c r="BQ107" s="62">
        <v>0</v>
      </c>
      <c r="BR107" s="62">
        <v>0</v>
      </c>
      <c r="BS107" s="62">
        <v>0</v>
      </c>
      <c r="BT107" s="62">
        <v>0</v>
      </c>
      <c r="BU107" s="62">
        <v>0</v>
      </c>
      <c r="BV107" s="47">
        <f t="shared" si="11"/>
        <v>5000000</v>
      </c>
      <c r="BW107" s="63">
        <v>0</v>
      </c>
      <c r="BX107" s="63">
        <v>5000000</v>
      </c>
      <c r="BY107" s="63">
        <v>0</v>
      </c>
      <c r="BZ107" s="63">
        <v>0</v>
      </c>
      <c r="CA107" s="63">
        <v>0</v>
      </c>
      <c r="CB107" s="63">
        <v>0</v>
      </c>
      <c r="CC107" s="63">
        <v>0</v>
      </c>
      <c r="CD107" s="46">
        <f t="shared" si="12"/>
        <v>5000000</v>
      </c>
      <c r="CE107" s="62">
        <v>0</v>
      </c>
      <c r="CF107" s="62">
        <v>5000000</v>
      </c>
      <c r="CG107" s="62">
        <v>0</v>
      </c>
      <c r="CH107" s="62">
        <v>0</v>
      </c>
      <c r="CI107" s="62">
        <v>0</v>
      </c>
      <c r="CJ107" s="62">
        <v>0</v>
      </c>
      <c r="CK107" s="62">
        <v>0</v>
      </c>
      <c r="CL107" s="47">
        <f t="shared" si="13"/>
        <v>1000000</v>
      </c>
      <c r="CM107" s="63">
        <v>0</v>
      </c>
      <c r="CN107" s="63">
        <v>1000000</v>
      </c>
      <c r="CO107" s="63">
        <v>0</v>
      </c>
      <c r="CP107" s="63">
        <v>0</v>
      </c>
      <c r="CQ107" s="63">
        <v>0</v>
      </c>
      <c r="CR107" s="63">
        <v>0</v>
      </c>
      <c r="CS107" s="63">
        <v>0</v>
      </c>
      <c r="CT107" s="79" t="s">
        <v>3669</v>
      </c>
    </row>
    <row r="108" spans="2:98" ht="25.5" x14ac:dyDescent="0.2">
      <c r="B108" s="70" t="s">
        <v>3509</v>
      </c>
      <c r="C108" s="49" t="s">
        <v>2333</v>
      </c>
      <c r="D108" s="50" t="s">
        <v>2996</v>
      </c>
      <c r="E108" s="51"/>
      <c r="F108" s="52"/>
      <c r="G108" s="52"/>
      <c r="H108" s="53"/>
      <c r="I108" s="52"/>
      <c r="J108" s="53"/>
      <c r="K108" s="52"/>
      <c r="L108" s="53"/>
      <c r="M108" s="54"/>
      <c r="N108" s="54"/>
      <c r="O108" s="55"/>
      <c r="P108" s="54"/>
      <c r="Q108" s="54"/>
      <c r="R108" s="54"/>
      <c r="S108" s="55"/>
      <c r="T108" s="56"/>
      <c r="U108" s="56"/>
      <c r="V108" s="56"/>
      <c r="W108" s="56"/>
      <c r="X108" s="56"/>
      <c r="Y108" s="56"/>
      <c r="Z108" s="56"/>
      <c r="AA108" s="56"/>
      <c r="AB108" s="57" t="s">
        <v>2343</v>
      </c>
      <c r="AC108" s="57" t="s">
        <v>2343</v>
      </c>
      <c r="AD108" s="57" t="s">
        <v>2343</v>
      </c>
      <c r="AE108" s="57" t="s">
        <v>2343</v>
      </c>
      <c r="AF108" s="57" t="s">
        <v>2343</v>
      </c>
      <c r="AG108" s="57" t="s">
        <v>2343</v>
      </c>
      <c r="AH108" s="57" t="s">
        <v>2343</v>
      </c>
      <c r="AI108" s="57" t="s">
        <v>2343</v>
      </c>
      <c r="AJ108" s="57" t="s">
        <v>2343</v>
      </c>
      <c r="AK108" s="57" t="s">
        <v>2343</v>
      </c>
      <c r="AL108" s="57" t="s">
        <v>2343</v>
      </c>
      <c r="AM108" s="57" t="s">
        <v>2343</v>
      </c>
      <c r="AN108" s="57" t="s">
        <v>2343</v>
      </c>
      <c r="AO108" s="57" t="s">
        <v>2343</v>
      </c>
      <c r="AP108" s="57" t="s">
        <v>2343</v>
      </c>
      <c r="AQ108" s="57" t="s">
        <v>2343</v>
      </c>
      <c r="AR108" s="57" t="s">
        <v>2343</v>
      </c>
      <c r="AS108" s="58"/>
      <c r="AT108" s="59" t="s">
        <v>2343</v>
      </c>
      <c r="AU108" s="59" t="s">
        <v>2343</v>
      </c>
      <c r="AV108" s="59" t="s">
        <v>2343</v>
      </c>
      <c r="AW108" s="59" t="s">
        <v>2343</v>
      </c>
      <c r="AX108" s="59" t="s">
        <v>2343</v>
      </c>
      <c r="AY108" s="59" t="s">
        <v>2343</v>
      </c>
      <c r="AZ108" s="59" t="s">
        <v>2343</v>
      </c>
      <c r="BA108" s="59" t="s">
        <v>2343</v>
      </c>
      <c r="BB108" s="60" t="s">
        <v>2902</v>
      </c>
      <c r="BC108" s="60" t="str">
        <f>IFERROR(VLOOKUP(BB108,FUT!$B$7:$C$24,2,FALSE),"")</f>
        <v>Justicia</v>
      </c>
      <c r="BD108" s="60"/>
      <c r="BE108" s="48" t="str">
        <f>IFERROR(VLOOKUP(BD108,FUT!$D$3:$E$285,2,FALSE),"")</f>
        <v/>
      </c>
      <c r="BF108" s="45">
        <f t="shared" si="9"/>
        <v>357625524.31999999</v>
      </c>
      <c r="BG108" s="45">
        <f t="shared" si="8"/>
        <v>174625524.31999999</v>
      </c>
      <c r="BH108" s="45">
        <f t="shared" si="8"/>
        <v>153000000</v>
      </c>
      <c r="BI108" s="45">
        <f t="shared" si="7"/>
        <v>0</v>
      </c>
      <c r="BJ108" s="45">
        <f t="shared" si="7"/>
        <v>30000000</v>
      </c>
      <c r="BK108" s="45">
        <f t="shared" si="7"/>
        <v>0</v>
      </c>
      <c r="BL108" s="45">
        <f t="shared" si="7"/>
        <v>0</v>
      </c>
      <c r="BM108" s="45">
        <f t="shared" si="7"/>
        <v>0</v>
      </c>
      <c r="BN108" s="46">
        <f t="shared" si="10"/>
        <v>103740225.72999999</v>
      </c>
      <c r="BO108" s="62">
        <v>41740225.729999997</v>
      </c>
      <c r="BP108" s="62">
        <v>32000000</v>
      </c>
      <c r="BQ108" s="62">
        <v>0</v>
      </c>
      <c r="BR108" s="62">
        <v>30000000</v>
      </c>
      <c r="BS108" s="62">
        <v>0</v>
      </c>
      <c r="BT108" s="62">
        <v>0</v>
      </c>
      <c r="BU108" s="62">
        <v>0</v>
      </c>
      <c r="BV108" s="47">
        <f t="shared" si="11"/>
        <v>79992429.689999998</v>
      </c>
      <c r="BW108" s="63">
        <v>42992429.689999998</v>
      </c>
      <c r="BX108" s="63">
        <v>37000000</v>
      </c>
      <c r="BY108" s="63">
        <v>0</v>
      </c>
      <c r="BZ108" s="63">
        <v>0</v>
      </c>
      <c r="CA108" s="63">
        <v>0</v>
      </c>
      <c r="CB108" s="63">
        <v>0</v>
      </c>
      <c r="CC108" s="63">
        <v>0</v>
      </c>
      <c r="CD108" s="46">
        <f t="shared" si="12"/>
        <v>85282201.870000005</v>
      </c>
      <c r="CE108" s="62">
        <v>44282201.869999997</v>
      </c>
      <c r="CF108" s="62">
        <v>41000000</v>
      </c>
      <c r="CG108" s="62">
        <v>0</v>
      </c>
      <c r="CH108" s="62">
        <v>0</v>
      </c>
      <c r="CI108" s="62">
        <v>0</v>
      </c>
      <c r="CJ108" s="62">
        <v>0</v>
      </c>
      <c r="CK108" s="62">
        <v>0</v>
      </c>
      <c r="CL108" s="47">
        <f t="shared" si="13"/>
        <v>88610667.030000001</v>
      </c>
      <c r="CM108" s="63">
        <v>45610667.030000001</v>
      </c>
      <c r="CN108" s="63">
        <v>43000000</v>
      </c>
      <c r="CO108" s="63">
        <v>0</v>
      </c>
      <c r="CP108" s="63">
        <v>0</v>
      </c>
      <c r="CQ108" s="63">
        <v>0</v>
      </c>
      <c r="CR108" s="63">
        <v>0</v>
      </c>
      <c r="CS108" s="63">
        <v>0</v>
      </c>
      <c r="CT108" s="78" t="s">
        <v>3665</v>
      </c>
    </row>
    <row r="109" spans="2:98" ht="38.25" x14ac:dyDescent="0.2">
      <c r="B109" s="61" t="s">
        <v>3510</v>
      </c>
      <c r="C109" s="49" t="s">
        <v>2330</v>
      </c>
      <c r="D109" s="50" t="s">
        <v>2997</v>
      </c>
      <c r="E109" s="51"/>
      <c r="F109" s="52" t="s">
        <v>3255</v>
      </c>
      <c r="G109" s="52" t="s">
        <v>3256</v>
      </c>
      <c r="H109" s="53"/>
      <c r="I109" s="52"/>
      <c r="J109" s="53"/>
      <c r="K109" s="52" t="s">
        <v>3257</v>
      </c>
      <c r="L109" s="53" t="s">
        <v>3258</v>
      </c>
      <c r="M109" s="54"/>
      <c r="N109" s="54"/>
      <c r="O109" s="55"/>
      <c r="P109" s="54"/>
      <c r="Q109" s="54"/>
      <c r="R109" s="54"/>
      <c r="S109" s="55"/>
      <c r="T109" s="56"/>
      <c r="U109" s="56"/>
      <c r="V109" s="56"/>
      <c r="W109" s="56"/>
      <c r="X109" s="56"/>
      <c r="Y109" s="56"/>
      <c r="Z109" s="56"/>
      <c r="AA109" s="56"/>
      <c r="AB109" s="57" t="s">
        <v>2343</v>
      </c>
      <c r="AC109" s="57" t="s">
        <v>2343</v>
      </c>
      <c r="AD109" s="57" t="s">
        <v>2343</v>
      </c>
      <c r="AE109" s="57" t="s">
        <v>2343</v>
      </c>
      <c r="AF109" s="57" t="s">
        <v>2343</v>
      </c>
      <c r="AG109" s="57" t="s">
        <v>2343</v>
      </c>
      <c r="AH109" s="57" t="s">
        <v>2343</v>
      </c>
      <c r="AI109" s="57" t="s">
        <v>2343</v>
      </c>
      <c r="AJ109" s="57" t="s">
        <v>2343</v>
      </c>
      <c r="AK109" s="57" t="s">
        <v>2343</v>
      </c>
      <c r="AL109" s="57" t="s">
        <v>2343</v>
      </c>
      <c r="AM109" s="57" t="s">
        <v>2343</v>
      </c>
      <c r="AN109" s="57" t="s">
        <v>2343</v>
      </c>
      <c r="AO109" s="57" t="s">
        <v>2343</v>
      </c>
      <c r="AP109" s="57" t="s">
        <v>2343</v>
      </c>
      <c r="AQ109" s="57" t="s">
        <v>2343</v>
      </c>
      <c r="AR109" s="57" t="s">
        <v>2343</v>
      </c>
      <c r="AS109" s="58"/>
      <c r="AT109" s="59" t="s">
        <v>2343</v>
      </c>
      <c r="AU109" s="59" t="s">
        <v>2343</v>
      </c>
      <c r="AV109" s="59" t="s">
        <v>2343</v>
      </c>
      <c r="AW109" s="59" t="s">
        <v>2343</v>
      </c>
      <c r="AX109" s="59" t="s">
        <v>2343</v>
      </c>
      <c r="AY109" s="59" t="s">
        <v>2343</v>
      </c>
      <c r="AZ109" s="59" t="s">
        <v>2343</v>
      </c>
      <c r="BA109" s="59" t="s">
        <v>2343</v>
      </c>
      <c r="BB109" s="60" t="s">
        <v>2902</v>
      </c>
      <c r="BC109" s="60" t="str">
        <f>IFERROR(VLOOKUP(BB109,FUT!$B$7:$C$24,2,FALSE),"")</f>
        <v>Justicia</v>
      </c>
      <c r="BD109" s="60"/>
      <c r="BE109" s="48" t="str">
        <f>IFERROR(VLOOKUP(BD109,FUT!$D$3:$E$285,2,FALSE),"")</f>
        <v/>
      </c>
      <c r="BF109" s="45">
        <f t="shared" si="9"/>
        <v>357625524.31999999</v>
      </c>
      <c r="BG109" s="45">
        <f t="shared" si="8"/>
        <v>174625524.31999999</v>
      </c>
      <c r="BH109" s="45">
        <f t="shared" si="8"/>
        <v>153000000</v>
      </c>
      <c r="BI109" s="45">
        <f t="shared" si="7"/>
        <v>0</v>
      </c>
      <c r="BJ109" s="45">
        <f t="shared" si="7"/>
        <v>30000000</v>
      </c>
      <c r="BK109" s="45">
        <f t="shared" si="7"/>
        <v>0</v>
      </c>
      <c r="BL109" s="45">
        <f t="shared" si="7"/>
        <v>0</v>
      </c>
      <c r="BM109" s="45">
        <f t="shared" si="7"/>
        <v>0</v>
      </c>
      <c r="BN109" s="46">
        <f t="shared" si="10"/>
        <v>103740225.72999999</v>
      </c>
      <c r="BO109" s="62">
        <v>41740225.729999997</v>
      </c>
      <c r="BP109" s="62">
        <v>32000000</v>
      </c>
      <c r="BQ109" s="62">
        <v>0</v>
      </c>
      <c r="BR109" s="62">
        <v>30000000</v>
      </c>
      <c r="BS109" s="62">
        <v>0</v>
      </c>
      <c r="BT109" s="62">
        <v>0</v>
      </c>
      <c r="BU109" s="62">
        <v>0</v>
      </c>
      <c r="BV109" s="47">
        <f t="shared" si="11"/>
        <v>79992429.689999998</v>
      </c>
      <c r="BW109" s="63">
        <v>42992429.689999998</v>
      </c>
      <c r="BX109" s="63">
        <v>37000000</v>
      </c>
      <c r="BY109" s="63">
        <v>0</v>
      </c>
      <c r="BZ109" s="63">
        <v>0</v>
      </c>
      <c r="CA109" s="63">
        <v>0</v>
      </c>
      <c r="CB109" s="63">
        <v>0</v>
      </c>
      <c r="CC109" s="63">
        <v>0</v>
      </c>
      <c r="CD109" s="46">
        <f t="shared" si="12"/>
        <v>85282201.870000005</v>
      </c>
      <c r="CE109" s="62">
        <v>44282201.869999997</v>
      </c>
      <c r="CF109" s="62">
        <v>41000000</v>
      </c>
      <c r="CG109" s="62">
        <v>0</v>
      </c>
      <c r="CH109" s="62">
        <v>0</v>
      </c>
      <c r="CI109" s="62">
        <v>0</v>
      </c>
      <c r="CJ109" s="62">
        <v>0</v>
      </c>
      <c r="CK109" s="62">
        <v>0</v>
      </c>
      <c r="CL109" s="47">
        <f t="shared" si="13"/>
        <v>88610667.030000001</v>
      </c>
      <c r="CM109" s="63">
        <v>45610667.030000001</v>
      </c>
      <c r="CN109" s="63">
        <v>43000000</v>
      </c>
      <c r="CO109" s="63">
        <v>0</v>
      </c>
      <c r="CP109" s="63">
        <v>0</v>
      </c>
      <c r="CQ109" s="63">
        <v>0</v>
      </c>
      <c r="CR109" s="63">
        <v>0</v>
      </c>
      <c r="CS109" s="63">
        <v>0</v>
      </c>
      <c r="CT109" s="78" t="s">
        <v>3665</v>
      </c>
    </row>
    <row r="110" spans="2:98" ht="51" x14ac:dyDescent="0.2">
      <c r="B110" s="70" t="s">
        <v>3511</v>
      </c>
      <c r="C110" s="49" t="s">
        <v>2331</v>
      </c>
      <c r="D110" s="50" t="s">
        <v>3591</v>
      </c>
      <c r="E110" s="51"/>
      <c r="F110" s="52"/>
      <c r="G110" s="52"/>
      <c r="H110" s="53"/>
      <c r="I110" s="52"/>
      <c r="J110" s="53"/>
      <c r="K110" s="52"/>
      <c r="L110" s="53"/>
      <c r="M110" s="54" t="s">
        <v>2998</v>
      </c>
      <c r="N110" s="54" t="s">
        <v>3260</v>
      </c>
      <c r="O110" s="55">
        <v>1</v>
      </c>
      <c r="P110" s="54" t="s">
        <v>2336</v>
      </c>
      <c r="Q110" s="54">
        <v>20</v>
      </c>
      <c r="R110" s="54" t="s">
        <v>3265</v>
      </c>
      <c r="S110" s="55"/>
      <c r="T110" s="56">
        <v>1</v>
      </c>
      <c r="U110" s="56">
        <v>30</v>
      </c>
      <c r="V110" s="56"/>
      <c r="W110" s="56"/>
      <c r="X110" s="56"/>
      <c r="Y110" s="56"/>
      <c r="Z110" s="56"/>
      <c r="AA110" s="56"/>
      <c r="AB110" s="57" t="s">
        <v>2343</v>
      </c>
      <c r="AC110" s="57" t="s">
        <v>2343</v>
      </c>
      <c r="AD110" s="57" t="s">
        <v>2343</v>
      </c>
      <c r="AE110" s="57" t="s">
        <v>2343</v>
      </c>
      <c r="AF110" s="57" t="s">
        <v>2343</v>
      </c>
      <c r="AG110" s="57" t="s">
        <v>2343</v>
      </c>
      <c r="AH110" s="57" t="s">
        <v>2343</v>
      </c>
      <c r="AI110" s="57" t="s">
        <v>2343</v>
      </c>
      <c r="AJ110" s="57" t="s">
        <v>2343</v>
      </c>
      <c r="AK110" s="57" t="s">
        <v>2343</v>
      </c>
      <c r="AL110" s="57" t="s">
        <v>2343</v>
      </c>
      <c r="AM110" s="57" t="s">
        <v>2343</v>
      </c>
      <c r="AN110" s="57" t="s">
        <v>2343</v>
      </c>
      <c r="AO110" s="57" t="s">
        <v>2343</v>
      </c>
      <c r="AP110" s="57" t="s">
        <v>2343</v>
      </c>
      <c r="AQ110" s="57" t="s">
        <v>2343</v>
      </c>
      <c r="AR110" s="57" t="s">
        <v>2343</v>
      </c>
      <c r="AS110" s="58" t="s">
        <v>2347</v>
      </c>
      <c r="AT110" s="59" t="s">
        <v>2343</v>
      </c>
      <c r="AU110" s="59" t="s">
        <v>2343</v>
      </c>
      <c r="AV110" s="59" t="s">
        <v>2343</v>
      </c>
      <c r="AW110" s="59" t="s">
        <v>2343</v>
      </c>
      <c r="AX110" s="59" t="s">
        <v>2343</v>
      </c>
      <c r="AY110" s="59" t="s">
        <v>2343</v>
      </c>
      <c r="AZ110" s="59" t="s">
        <v>2343</v>
      </c>
      <c r="BA110" s="59" t="s">
        <v>2343</v>
      </c>
      <c r="BB110" s="60" t="s">
        <v>2902</v>
      </c>
      <c r="BC110" s="60" t="str">
        <f>IFERROR(VLOOKUP(BB110,FUT!$B$7:$C$24,2,FALSE),"")</f>
        <v>Justicia</v>
      </c>
      <c r="BD110" s="60" t="s">
        <v>2908</v>
      </c>
      <c r="BE110" s="48" t="str">
        <f>IFERROR(VLOOKUP(BD110,FUT!$D$3:$E$285,2,FALSE),"")</f>
        <v>A.18.3</v>
      </c>
      <c r="BF110" s="45">
        <f t="shared" si="9"/>
        <v>134000000</v>
      </c>
      <c r="BG110" s="45">
        <f t="shared" si="8"/>
        <v>0</v>
      </c>
      <c r="BH110" s="45">
        <f t="shared" si="8"/>
        <v>134000000</v>
      </c>
      <c r="BI110" s="45">
        <f t="shared" si="7"/>
        <v>0</v>
      </c>
      <c r="BJ110" s="45">
        <f t="shared" si="7"/>
        <v>0</v>
      </c>
      <c r="BK110" s="45">
        <f t="shared" si="7"/>
        <v>0</v>
      </c>
      <c r="BL110" s="45">
        <f t="shared" si="7"/>
        <v>0</v>
      </c>
      <c r="BM110" s="45">
        <f t="shared" si="7"/>
        <v>0</v>
      </c>
      <c r="BN110" s="46">
        <f t="shared" si="10"/>
        <v>30000000</v>
      </c>
      <c r="BO110" s="62">
        <v>0</v>
      </c>
      <c r="BP110" s="62">
        <v>30000000</v>
      </c>
      <c r="BQ110" s="62">
        <v>0</v>
      </c>
      <c r="BR110" s="62">
        <v>0</v>
      </c>
      <c r="BS110" s="62">
        <v>0</v>
      </c>
      <c r="BT110" s="62">
        <v>0</v>
      </c>
      <c r="BU110" s="62">
        <v>0</v>
      </c>
      <c r="BV110" s="47">
        <f t="shared" si="11"/>
        <v>32000000</v>
      </c>
      <c r="BW110" s="63">
        <v>0</v>
      </c>
      <c r="BX110" s="63">
        <v>32000000</v>
      </c>
      <c r="BY110" s="63">
        <v>0</v>
      </c>
      <c r="BZ110" s="63">
        <v>0</v>
      </c>
      <c r="CA110" s="63">
        <v>0</v>
      </c>
      <c r="CB110" s="63">
        <v>0</v>
      </c>
      <c r="CC110" s="63">
        <v>0</v>
      </c>
      <c r="CD110" s="46">
        <f t="shared" si="12"/>
        <v>35000000</v>
      </c>
      <c r="CE110" s="62">
        <v>0</v>
      </c>
      <c r="CF110" s="62">
        <v>35000000</v>
      </c>
      <c r="CG110" s="62">
        <v>0</v>
      </c>
      <c r="CH110" s="62">
        <v>0</v>
      </c>
      <c r="CI110" s="62">
        <v>0</v>
      </c>
      <c r="CJ110" s="62">
        <v>0</v>
      </c>
      <c r="CK110" s="62">
        <v>0</v>
      </c>
      <c r="CL110" s="47">
        <f t="shared" si="13"/>
        <v>37000000</v>
      </c>
      <c r="CM110" s="63">
        <v>0</v>
      </c>
      <c r="CN110" s="63">
        <v>37000000</v>
      </c>
      <c r="CO110" s="63">
        <v>0</v>
      </c>
      <c r="CP110" s="63">
        <v>0</v>
      </c>
      <c r="CQ110" s="63">
        <v>0</v>
      </c>
      <c r="CR110" s="63">
        <v>0</v>
      </c>
      <c r="CS110" s="63">
        <v>0</v>
      </c>
      <c r="CT110" s="78" t="s">
        <v>3665</v>
      </c>
    </row>
    <row r="111" spans="2:98" ht="38.25" x14ac:dyDescent="0.2">
      <c r="B111" s="70" t="s">
        <v>3511</v>
      </c>
      <c r="C111" s="49" t="s">
        <v>2331</v>
      </c>
      <c r="D111" s="50" t="s">
        <v>3591</v>
      </c>
      <c r="E111" s="51"/>
      <c r="F111" s="52"/>
      <c r="G111" s="52"/>
      <c r="H111" s="53"/>
      <c r="I111" s="52"/>
      <c r="J111" s="53"/>
      <c r="K111" s="52"/>
      <c r="L111" s="53"/>
      <c r="M111" s="54" t="s">
        <v>2999</v>
      </c>
      <c r="N111" s="54" t="s">
        <v>3261</v>
      </c>
      <c r="O111" s="55">
        <v>1</v>
      </c>
      <c r="P111" s="54" t="s">
        <v>2336</v>
      </c>
      <c r="Q111" s="54">
        <v>20</v>
      </c>
      <c r="R111" s="54" t="s">
        <v>3219</v>
      </c>
      <c r="S111" s="55"/>
      <c r="T111" s="56">
        <v>1</v>
      </c>
      <c r="U111" s="56">
        <v>35</v>
      </c>
      <c r="V111" s="56"/>
      <c r="W111" s="56"/>
      <c r="X111" s="56"/>
      <c r="Y111" s="56"/>
      <c r="Z111" s="56"/>
      <c r="AA111" s="56"/>
      <c r="AB111" s="57" t="s">
        <v>2343</v>
      </c>
      <c r="AC111" s="57" t="s">
        <v>2343</v>
      </c>
      <c r="AD111" s="57" t="s">
        <v>2343</v>
      </c>
      <c r="AE111" s="57" t="s">
        <v>2343</v>
      </c>
      <c r="AF111" s="57" t="s">
        <v>2343</v>
      </c>
      <c r="AG111" s="57" t="s">
        <v>2343</v>
      </c>
      <c r="AH111" s="57" t="s">
        <v>2343</v>
      </c>
      <c r="AI111" s="57" t="s">
        <v>2343</v>
      </c>
      <c r="AJ111" s="57" t="s">
        <v>2343</v>
      </c>
      <c r="AK111" s="57" t="s">
        <v>2343</v>
      </c>
      <c r="AL111" s="57" t="s">
        <v>2343</v>
      </c>
      <c r="AM111" s="57" t="s">
        <v>2343</v>
      </c>
      <c r="AN111" s="57" t="s">
        <v>2343</v>
      </c>
      <c r="AO111" s="57" t="s">
        <v>2343</v>
      </c>
      <c r="AP111" s="57" t="s">
        <v>2343</v>
      </c>
      <c r="AQ111" s="57" t="s">
        <v>2343</v>
      </c>
      <c r="AR111" s="57" t="s">
        <v>2343</v>
      </c>
      <c r="AS111" s="58" t="s">
        <v>2346</v>
      </c>
      <c r="AT111" s="59" t="s">
        <v>2343</v>
      </c>
      <c r="AU111" s="59" t="s">
        <v>2343</v>
      </c>
      <c r="AV111" s="59" t="s">
        <v>2343</v>
      </c>
      <c r="AW111" s="59" t="s">
        <v>2343</v>
      </c>
      <c r="AX111" s="59" t="s">
        <v>2343</v>
      </c>
      <c r="AY111" s="59" t="s">
        <v>2343</v>
      </c>
      <c r="AZ111" s="59" t="s">
        <v>2343</v>
      </c>
      <c r="BA111" s="59" t="s">
        <v>2343</v>
      </c>
      <c r="BB111" s="60" t="s">
        <v>2902</v>
      </c>
      <c r="BC111" s="60" t="str">
        <f>IFERROR(VLOOKUP(BB111,FUT!$B$7:$C$24,2,FALSE),"")</f>
        <v>Justicia</v>
      </c>
      <c r="BD111" s="60" t="s">
        <v>2910</v>
      </c>
      <c r="BE111" s="48" t="str">
        <f>IFERROR(VLOOKUP(BD111,FUT!$D$3:$E$285,2,FALSE),"")</f>
        <v>A.18.4</v>
      </c>
      <c r="BF111" s="45">
        <f t="shared" si="9"/>
        <v>134625524.31999999</v>
      </c>
      <c r="BG111" s="45">
        <f t="shared" si="8"/>
        <v>134625524.31999999</v>
      </c>
      <c r="BH111" s="45">
        <f t="shared" si="8"/>
        <v>0</v>
      </c>
      <c r="BI111" s="45">
        <f t="shared" si="7"/>
        <v>0</v>
      </c>
      <c r="BJ111" s="45">
        <f t="shared" si="7"/>
        <v>0</v>
      </c>
      <c r="BK111" s="45">
        <f t="shared" si="7"/>
        <v>0</v>
      </c>
      <c r="BL111" s="45">
        <f t="shared" si="7"/>
        <v>0</v>
      </c>
      <c r="BM111" s="45">
        <f t="shared" si="7"/>
        <v>0</v>
      </c>
      <c r="BN111" s="46">
        <f t="shared" si="10"/>
        <v>31740225.73</v>
      </c>
      <c r="BO111" s="62">
        <v>31740225.73</v>
      </c>
      <c r="BP111" s="62">
        <v>0</v>
      </c>
      <c r="BQ111" s="62">
        <v>0</v>
      </c>
      <c r="BR111" s="62">
        <v>0</v>
      </c>
      <c r="BS111" s="62">
        <v>0</v>
      </c>
      <c r="BT111" s="62">
        <v>0</v>
      </c>
      <c r="BU111" s="62">
        <v>0</v>
      </c>
      <c r="BV111" s="47">
        <f t="shared" si="11"/>
        <v>32992429.690000001</v>
      </c>
      <c r="BW111" s="63">
        <v>32992429.690000001</v>
      </c>
      <c r="BX111" s="63">
        <v>0</v>
      </c>
      <c r="BY111" s="63">
        <v>0</v>
      </c>
      <c r="BZ111" s="63">
        <v>0</v>
      </c>
      <c r="CA111" s="63">
        <v>0</v>
      </c>
      <c r="CB111" s="63">
        <v>0</v>
      </c>
      <c r="CC111" s="63">
        <v>0</v>
      </c>
      <c r="CD111" s="46">
        <f t="shared" si="12"/>
        <v>34282201.869999997</v>
      </c>
      <c r="CE111" s="62">
        <v>34282201.869999997</v>
      </c>
      <c r="CF111" s="62">
        <v>0</v>
      </c>
      <c r="CG111" s="62">
        <v>0</v>
      </c>
      <c r="CH111" s="62">
        <v>0</v>
      </c>
      <c r="CI111" s="62">
        <v>0</v>
      </c>
      <c r="CJ111" s="62">
        <v>0</v>
      </c>
      <c r="CK111" s="62">
        <v>0</v>
      </c>
      <c r="CL111" s="47">
        <f t="shared" si="13"/>
        <v>35610667.030000001</v>
      </c>
      <c r="CM111" s="63">
        <v>35610667.030000001</v>
      </c>
      <c r="CN111" s="63">
        <v>0</v>
      </c>
      <c r="CO111" s="63">
        <v>0</v>
      </c>
      <c r="CP111" s="63">
        <v>0</v>
      </c>
      <c r="CQ111" s="63">
        <v>0</v>
      </c>
      <c r="CR111" s="63">
        <v>0</v>
      </c>
      <c r="CS111" s="63">
        <v>0</v>
      </c>
      <c r="CT111" s="78" t="s">
        <v>3665</v>
      </c>
    </row>
    <row r="112" spans="2:98" ht="38.25" x14ac:dyDescent="0.2">
      <c r="B112" s="70" t="s">
        <v>3511</v>
      </c>
      <c r="C112" s="49" t="s">
        <v>2331</v>
      </c>
      <c r="D112" s="50" t="s">
        <v>3591</v>
      </c>
      <c r="E112" s="51"/>
      <c r="F112" s="52"/>
      <c r="G112" s="52"/>
      <c r="H112" s="53"/>
      <c r="I112" s="52"/>
      <c r="J112" s="53"/>
      <c r="K112" s="52"/>
      <c r="L112" s="53"/>
      <c r="M112" s="54" t="s">
        <v>3259</v>
      </c>
      <c r="N112" s="54" t="s">
        <v>3262</v>
      </c>
      <c r="O112" s="55">
        <v>4</v>
      </c>
      <c r="P112" s="54" t="s">
        <v>2336</v>
      </c>
      <c r="Q112" s="54">
        <v>20</v>
      </c>
      <c r="R112" s="54" t="s">
        <v>3266</v>
      </c>
      <c r="S112" s="55"/>
      <c r="T112" s="56">
        <v>1</v>
      </c>
      <c r="U112" s="56">
        <v>35</v>
      </c>
      <c r="V112" s="56">
        <v>1</v>
      </c>
      <c r="W112" s="56">
        <v>40</v>
      </c>
      <c r="X112" s="56">
        <v>1</v>
      </c>
      <c r="Y112" s="56">
        <v>60</v>
      </c>
      <c r="Z112" s="56">
        <v>1</v>
      </c>
      <c r="AA112" s="56">
        <v>100</v>
      </c>
      <c r="AB112" s="57" t="s">
        <v>2343</v>
      </c>
      <c r="AC112" s="57" t="s">
        <v>2343</v>
      </c>
      <c r="AD112" s="57" t="s">
        <v>2343</v>
      </c>
      <c r="AE112" s="57" t="s">
        <v>2343</v>
      </c>
      <c r="AF112" s="57" t="s">
        <v>2343</v>
      </c>
      <c r="AG112" s="57" t="s">
        <v>2343</v>
      </c>
      <c r="AH112" s="57" t="s">
        <v>2343</v>
      </c>
      <c r="AI112" s="57" t="s">
        <v>2343</v>
      </c>
      <c r="AJ112" s="57" t="s">
        <v>2343</v>
      </c>
      <c r="AK112" s="57" t="s">
        <v>2343</v>
      </c>
      <c r="AL112" s="57" t="s">
        <v>2343</v>
      </c>
      <c r="AM112" s="57" t="s">
        <v>2343</v>
      </c>
      <c r="AN112" s="57" t="s">
        <v>2343</v>
      </c>
      <c r="AO112" s="57" t="s">
        <v>2343</v>
      </c>
      <c r="AP112" s="57" t="s">
        <v>2343</v>
      </c>
      <c r="AQ112" s="57" t="s">
        <v>2343</v>
      </c>
      <c r="AR112" s="57" t="s">
        <v>2343</v>
      </c>
      <c r="AS112" s="58" t="s">
        <v>2346</v>
      </c>
      <c r="AT112" s="59" t="s">
        <v>2343</v>
      </c>
      <c r="AU112" s="59" t="s">
        <v>2343</v>
      </c>
      <c r="AV112" s="59" t="s">
        <v>2343</v>
      </c>
      <c r="AW112" s="59" t="s">
        <v>2343</v>
      </c>
      <c r="AX112" s="59" t="s">
        <v>2343</v>
      </c>
      <c r="AY112" s="59" t="s">
        <v>2343</v>
      </c>
      <c r="AZ112" s="59" t="s">
        <v>2343</v>
      </c>
      <c r="BA112" s="59" t="s">
        <v>2343</v>
      </c>
      <c r="BB112" s="60" t="s">
        <v>2902</v>
      </c>
      <c r="BC112" s="60" t="str">
        <f>IFERROR(VLOOKUP(BB112,FUT!$B$7:$C$24,2,FALSE),"")</f>
        <v>Justicia</v>
      </c>
      <c r="BD112" s="60" t="s">
        <v>2910</v>
      </c>
      <c r="BE112" s="48" t="str">
        <f>IFERROR(VLOOKUP(BD112,FUT!$D$3:$E$285,2,FALSE),"")</f>
        <v>A.18.4</v>
      </c>
      <c r="BF112" s="45">
        <f t="shared" si="9"/>
        <v>40000000</v>
      </c>
      <c r="BG112" s="45">
        <f t="shared" si="8"/>
        <v>40000000</v>
      </c>
      <c r="BH112" s="45">
        <f t="shared" si="8"/>
        <v>0</v>
      </c>
      <c r="BI112" s="45">
        <f t="shared" si="7"/>
        <v>0</v>
      </c>
      <c r="BJ112" s="45">
        <f t="shared" si="7"/>
        <v>0</v>
      </c>
      <c r="BK112" s="45">
        <f t="shared" si="7"/>
        <v>0</v>
      </c>
      <c r="BL112" s="45">
        <f t="shared" si="7"/>
        <v>0</v>
      </c>
      <c r="BM112" s="45">
        <f t="shared" si="7"/>
        <v>0</v>
      </c>
      <c r="BN112" s="46">
        <f t="shared" si="10"/>
        <v>10000000</v>
      </c>
      <c r="BO112" s="62">
        <v>10000000</v>
      </c>
      <c r="BP112" s="62">
        <v>0</v>
      </c>
      <c r="BQ112" s="62">
        <v>0</v>
      </c>
      <c r="BR112" s="62">
        <v>0</v>
      </c>
      <c r="BS112" s="62">
        <v>0</v>
      </c>
      <c r="BT112" s="62">
        <v>0</v>
      </c>
      <c r="BU112" s="62">
        <v>0</v>
      </c>
      <c r="BV112" s="47">
        <f t="shared" si="11"/>
        <v>10000000</v>
      </c>
      <c r="BW112" s="63">
        <v>10000000</v>
      </c>
      <c r="BX112" s="63">
        <v>0</v>
      </c>
      <c r="BY112" s="63">
        <v>0</v>
      </c>
      <c r="BZ112" s="63">
        <v>0</v>
      </c>
      <c r="CA112" s="63">
        <v>0</v>
      </c>
      <c r="CB112" s="63">
        <v>0</v>
      </c>
      <c r="CC112" s="63">
        <v>0</v>
      </c>
      <c r="CD112" s="46">
        <f t="shared" si="12"/>
        <v>10000000</v>
      </c>
      <c r="CE112" s="62">
        <v>10000000</v>
      </c>
      <c r="CF112" s="62">
        <v>0</v>
      </c>
      <c r="CG112" s="62">
        <v>0</v>
      </c>
      <c r="CH112" s="62">
        <v>0</v>
      </c>
      <c r="CI112" s="62">
        <v>0</v>
      </c>
      <c r="CJ112" s="62">
        <v>0</v>
      </c>
      <c r="CK112" s="62">
        <v>0</v>
      </c>
      <c r="CL112" s="47">
        <f t="shared" si="13"/>
        <v>10000000</v>
      </c>
      <c r="CM112" s="63">
        <v>10000000</v>
      </c>
      <c r="CN112" s="63">
        <v>0</v>
      </c>
      <c r="CO112" s="63">
        <v>0</v>
      </c>
      <c r="CP112" s="63">
        <v>0</v>
      </c>
      <c r="CQ112" s="63">
        <v>0</v>
      </c>
      <c r="CR112" s="63">
        <v>0</v>
      </c>
      <c r="CS112" s="63">
        <v>0</v>
      </c>
      <c r="CT112" s="78" t="s">
        <v>3665</v>
      </c>
    </row>
    <row r="113" spans="2:98" ht="38.25" x14ac:dyDescent="0.2">
      <c r="B113" s="70" t="s">
        <v>3511</v>
      </c>
      <c r="C113" s="49" t="s">
        <v>2331</v>
      </c>
      <c r="D113" s="50" t="s">
        <v>3591</v>
      </c>
      <c r="E113" s="51"/>
      <c r="F113" s="52"/>
      <c r="G113" s="52"/>
      <c r="H113" s="53"/>
      <c r="I113" s="52"/>
      <c r="J113" s="53"/>
      <c r="K113" s="52"/>
      <c r="L113" s="53"/>
      <c r="M113" s="54" t="s">
        <v>3000</v>
      </c>
      <c r="N113" s="54" t="s">
        <v>3263</v>
      </c>
      <c r="O113" s="55">
        <v>8</v>
      </c>
      <c r="P113" s="54" t="s">
        <v>2336</v>
      </c>
      <c r="Q113" s="54">
        <v>20</v>
      </c>
      <c r="R113" s="54" t="s">
        <v>3267</v>
      </c>
      <c r="S113" s="55"/>
      <c r="T113" s="56"/>
      <c r="U113" s="56"/>
      <c r="V113" s="56">
        <v>8</v>
      </c>
      <c r="W113" s="56">
        <v>60</v>
      </c>
      <c r="X113" s="56"/>
      <c r="Y113" s="56"/>
      <c r="Z113" s="56"/>
      <c r="AA113" s="56"/>
      <c r="AB113" s="57" t="s">
        <v>2343</v>
      </c>
      <c r="AC113" s="57" t="s">
        <v>2343</v>
      </c>
      <c r="AD113" s="57" t="s">
        <v>2343</v>
      </c>
      <c r="AE113" s="57" t="s">
        <v>2343</v>
      </c>
      <c r="AF113" s="57" t="s">
        <v>2343</v>
      </c>
      <c r="AG113" s="57" t="s">
        <v>2343</v>
      </c>
      <c r="AH113" s="57" t="s">
        <v>2343</v>
      </c>
      <c r="AI113" s="57" t="s">
        <v>2343</v>
      </c>
      <c r="AJ113" s="57" t="s">
        <v>2343</v>
      </c>
      <c r="AK113" s="57" t="s">
        <v>2343</v>
      </c>
      <c r="AL113" s="57" t="s">
        <v>2343</v>
      </c>
      <c r="AM113" s="57" t="s">
        <v>2343</v>
      </c>
      <c r="AN113" s="57" t="s">
        <v>2343</v>
      </c>
      <c r="AO113" s="57" t="s">
        <v>2343</v>
      </c>
      <c r="AP113" s="57" t="s">
        <v>2343</v>
      </c>
      <c r="AQ113" s="57" t="s">
        <v>2343</v>
      </c>
      <c r="AR113" s="57" t="s">
        <v>2343</v>
      </c>
      <c r="AS113" s="58" t="s">
        <v>2346</v>
      </c>
      <c r="AT113" s="59" t="s">
        <v>2343</v>
      </c>
      <c r="AU113" s="59" t="s">
        <v>2343</v>
      </c>
      <c r="AV113" s="59" t="s">
        <v>2343</v>
      </c>
      <c r="AW113" s="59" t="s">
        <v>2343</v>
      </c>
      <c r="AX113" s="59" t="s">
        <v>2343</v>
      </c>
      <c r="AY113" s="59" t="s">
        <v>2343</v>
      </c>
      <c r="AZ113" s="59" t="s">
        <v>2343</v>
      </c>
      <c r="BA113" s="59" t="s">
        <v>2343</v>
      </c>
      <c r="BB113" s="60" t="s">
        <v>2902</v>
      </c>
      <c r="BC113" s="60" t="str">
        <f>IFERROR(VLOOKUP(BB113,FUT!$B$7:$C$24,2,FALSE),"")</f>
        <v>Justicia</v>
      </c>
      <c r="BD113" s="60" t="s">
        <v>2910</v>
      </c>
      <c r="BE113" s="48" t="str">
        <f>IFERROR(VLOOKUP(BD113,FUT!$D$3:$E$285,2,FALSE),"")</f>
        <v>A.18.4</v>
      </c>
      <c r="BF113" s="45">
        <f t="shared" si="9"/>
        <v>43000000</v>
      </c>
      <c r="BG113" s="45">
        <f t="shared" si="8"/>
        <v>0</v>
      </c>
      <c r="BH113" s="45">
        <f t="shared" si="8"/>
        <v>13000000</v>
      </c>
      <c r="BI113" s="45">
        <f t="shared" si="7"/>
        <v>0</v>
      </c>
      <c r="BJ113" s="45">
        <f t="shared" si="7"/>
        <v>30000000</v>
      </c>
      <c r="BK113" s="45">
        <f t="shared" si="7"/>
        <v>0</v>
      </c>
      <c r="BL113" s="45">
        <f t="shared" si="7"/>
        <v>0</v>
      </c>
      <c r="BM113" s="45">
        <f t="shared" si="7"/>
        <v>0</v>
      </c>
      <c r="BN113" s="46">
        <f t="shared" si="10"/>
        <v>30000000</v>
      </c>
      <c r="BO113" s="62">
        <v>0</v>
      </c>
      <c r="BP113" s="62">
        <v>0</v>
      </c>
      <c r="BQ113" s="62">
        <v>0</v>
      </c>
      <c r="BR113" s="62">
        <v>30000000</v>
      </c>
      <c r="BS113" s="62">
        <v>0</v>
      </c>
      <c r="BT113" s="62">
        <v>0</v>
      </c>
      <c r="BU113" s="62">
        <v>0</v>
      </c>
      <c r="BV113" s="47">
        <f t="shared" si="11"/>
        <v>3000000</v>
      </c>
      <c r="BW113" s="63">
        <v>0</v>
      </c>
      <c r="BX113" s="63">
        <v>3000000</v>
      </c>
      <c r="BY113" s="63">
        <v>0</v>
      </c>
      <c r="BZ113" s="63">
        <v>0</v>
      </c>
      <c r="CA113" s="63">
        <v>0</v>
      </c>
      <c r="CB113" s="63">
        <v>0</v>
      </c>
      <c r="CC113" s="63">
        <v>0</v>
      </c>
      <c r="CD113" s="46">
        <f t="shared" si="12"/>
        <v>5000000</v>
      </c>
      <c r="CE113" s="62">
        <v>0</v>
      </c>
      <c r="CF113" s="62">
        <v>5000000</v>
      </c>
      <c r="CG113" s="62">
        <v>0</v>
      </c>
      <c r="CH113" s="62">
        <v>0</v>
      </c>
      <c r="CI113" s="62">
        <v>0</v>
      </c>
      <c r="CJ113" s="62">
        <v>0</v>
      </c>
      <c r="CK113" s="62">
        <v>0</v>
      </c>
      <c r="CL113" s="47">
        <f t="shared" si="13"/>
        <v>5000000</v>
      </c>
      <c r="CM113" s="63">
        <v>0</v>
      </c>
      <c r="CN113" s="63">
        <v>5000000</v>
      </c>
      <c r="CO113" s="63">
        <v>0</v>
      </c>
      <c r="CP113" s="63">
        <v>0</v>
      </c>
      <c r="CQ113" s="63">
        <v>0</v>
      </c>
      <c r="CR113" s="63">
        <v>0</v>
      </c>
      <c r="CS113" s="63">
        <v>0</v>
      </c>
      <c r="CT113" s="78" t="s">
        <v>3665</v>
      </c>
    </row>
    <row r="114" spans="2:98" ht="38.25" x14ac:dyDescent="0.2">
      <c r="B114" s="70" t="s">
        <v>3511</v>
      </c>
      <c r="C114" s="49" t="s">
        <v>2331</v>
      </c>
      <c r="D114" s="50" t="s">
        <v>3591</v>
      </c>
      <c r="E114" s="51"/>
      <c r="F114" s="52"/>
      <c r="G114" s="52"/>
      <c r="H114" s="53"/>
      <c r="I114" s="52"/>
      <c r="J114" s="53"/>
      <c r="K114" s="52"/>
      <c r="L114" s="53"/>
      <c r="M114" s="54" t="s">
        <v>3001</v>
      </c>
      <c r="N114" s="54" t="s">
        <v>3264</v>
      </c>
      <c r="O114" s="55">
        <v>1</v>
      </c>
      <c r="P114" s="54" t="s">
        <v>2336</v>
      </c>
      <c r="Q114" s="54">
        <v>20</v>
      </c>
      <c r="R114" s="54" t="s">
        <v>3268</v>
      </c>
      <c r="S114" s="55"/>
      <c r="T114" s="56"/>
      <c r="U114" s="56"/>
      <c r="V114" s="56"/>
      <c r="W114" s="56"/>
      <c r="X114" s="56">
        <v>1</v>
      </c>
      <c r="Y114" s="56">
        <v>40</v>
      </c>
      <c r="Z114" s="56"/>
      <c r="AA114" s="56"/>
      <c r="AB114" s="57" t="s">
        <v>2343</v>
      </c>
      <c r="AC114" s="57" t="s">
        <v>2343</v>
      </c>
      <c r="AD114" s="57" t="s">
        <v>2343</v>
      </c>
      <c r="AE114" s="57" t="s">
        <v>2343</v>
      </c>
      <c r="AF114" s="57" t="s">
        <v>2343</v>
      </c>
      <c r="AG114" s="57" t="s">
        <v>2343</v>
      </c>
      <c r="AH114" s="57" t="s">
        <v>2343</v>
      </c>
      <c r="AI114" s="57" t="s">
        <v>2343</v>
      </c>
      <c r="AJ114" s="57" t="s">
        <v>2343</v>
      </c>
      <c r="AK114" s="57" t="s">
        <v>2343</v>
      </c>
      <c r="AL114" s="57" t="s">
        <v>2343</v>
      </c>
      <c r="AM114" s="57" t="s">
        <v>2343</v>
      </c>
      <c r="AN114" s="57" t="s">
        <v>2343</v>
      </c>
      <c r="AO114" s="57" t="s">
        <v>2343</v>
      </c>
      <c r="AP114" s="57" t="s">
        <v>2343</v>
      </c>
      <c r="AQ114" s="57" t="s">
        <v>2343</v>
      </c>
      <c r="AR114" s="57" t="s">
        <v>2343</v>
      </c>
      <c r="AS114" s="58" t="s">
        <v>2346</v>
      </c>
      <c r="AT114" s="59" t="s">
        <v>2343</v>
      </c>
      <c r="AU114" s="59" t="s">
        <v>2343</v>
      </c>
      <c r="AV114" s="59" t="s">
        <v>2343</v>
      </c>
      <c r="AW114" s="59" t="s">
        <v>2343</v>
      </c>
      <c r="AX114" s="59" t="s">
        <v>2343</v>
      </c>
      <c r="AY114" s="59" t="s">
        <v>2343</v>
      </c>
      <c r="AZ114" s="59" t="s">
        <v>2343</v>
      </c>
      <c r="BA114" s="59" t="s">
        <v>2343</v>
      </c>
      <c r="BB114" s="60" t="s">
        <v>2902</v>
      </c>
      <c r="BC114" s="60" t="str">
        <f>IFERROR(VLOOKUP(BB114,FUT!$B$7:$C$24,2,FALSE),"")</f>
        <v>Justicia</v>
      </c>
      <c r="BD114" s="60" t="s">
        <v>2910</v>
      </c>
      <c r="BE114" s="48" t="str">
        <f>IFERROR(VLOOKUP(BD114,FUT!$D$3:$E$285,2,FALSE),"")</f>
        <v>A.18.4</v>
      </c>
      <c r="BF114" s="45">
        <f t="shared" si="9"/>
        <v>6000000</v>
      </c>
      <c r="BG114" s="45">
        <f t="shared" si="8"/>
        <v>0</v>
      </c>
      <c r="BH114" s="45">
        <f t="shared" si="8"/>
        <v>6000000</v>
      </c>
      <c r="BI114" s="45">
        <f t="shared" si="7"/>
        <v>0</v>
      </c>
      <c r="BJ114" s="45">
        <f t="shared" si="7"/>
        <v>0</v>
      </c>
      <c r="BK114" s="45">
        <f t="shared" si="7"/>
        <v>0</v>
      </c>
      <c r="BL114" s="45">
        <f t="shared" si="7"/>
        <v>0</v>
      </c>
      <c r="BM114" s="45">
        <f t="shared" si="7"/>
        <v>0</v>
      </c>
      <c r="BN114" s="46">
        <f t="shared" si="10"/>
        <v>2000000</v>
      </c>
      <c r="BO114" s="62">
        <v>0</v>
      </c>
      <c r="BP114" s="62">
        <v>2000000</v>
      </c>
      <c r="BQ114" s="62">
        <v>0</v>
      </c>
      <c r="BR114" s="62">
        <v>0</v>
      </c>
      <c r="BS114" s="62">
        <v>0</v>
      </c>
      <c r="BT114" s="62">
        <v>0</v>
      </c>
      <c r="BU114" s="62">
        <v>0</v>
      </c>
      <c r="BV114" s="47">
        <f t="shared" si="11"/>
        <v>2000000</v>
      </c>
      <c r="BW114" s="63">
        <v>0</v>
      </c>
      <c r="BX114" s="63">
        <v>2000000</v>
      </c>
      <c r="BY114" s="63">
        <v>0</v>
      </c>
      <c r="BZ114" s="63">
        <v>0</v>
      </c>
      <c r="CA114" s="63">
        <v>0</v>
      </c>
      <c r="CB114" s="63">
        <v>0</v>
      </c>
      <c r="CC114" s="63">
        <v>0</v>
      </c>
      <c r="CD114" s="46">
        <f t="shared" si="12"/>
        <v>1000000</v>
      </c>
      <c r="CE114" s="62">
        <v>0</v>
      </c>
      <c r="CF114" s="62">
        <v>1000000</v>
      </c>
      <c r="CG114" s="62">
        <v>0</v>
      </c>
      <c r="CH114" s="62">
        <v>0</v>
      </c>
      <c r="CI114" s="62">
        <v>0</v>
      </c>
      <c r="CJ114" s="62">
        <v>0</v>
      </c>
      <c r="CK114" s="62">
        <v>0</v>
      </c>
      <c r="CL114" s="47">
        <f t="shared" si="13"/>
        <v>1000000</v>
      </c>
      <c r="CM114" s="63">
        <v>0</v>
      </c>
      <c r="CN114" s="63">
        <v>1000000</v>
      </c>
      <c r="CO114" s="63">
        <v>0</v>
      </c>
      <c r="CP114" s="63">
        <v>0</v>
      </c>
      <c r="CQ114" s="63">
        <v>0</v>
      </c>
      <c r="CR114" s="63">
        <v>0</v>
      </c>
      <c r="CS114" s="63">
        <v>0</v>
      </c>
      <c r="CT114" s="78" t="s">
        <v>3665</v>
      </c>
    </row>
    <row r="115" spans="2:98" ht="51" x14ac:dyDescent="0.2">
      <c r="B115" s="70" t="s">
        <v>3512</v>
      </c>
      <c r="C115" s="49" t="s">
        <v>2325</v>
      </c>
      <c r="D115" s="50" t="s">
        <v>3002</v>
      </c>
      <c r="E115" s="51"/>
      <c r="F115" s="52"/>
      <c r="G115" s="52"/>
      <c r="H115" s="53"/>
      <c r="I115" s="52"/>
      <c r="J115" s="53"/>
      <c r="K115" s="52"/>
      <c r="L115" s="53"/>
      <c r="M115" s="54"/>
      <c r="N115" s="54"/>
      <c r="O115" s="55"/>
      <c r="P115" s="54"/>
      <c r="Q115" s="54"/>
      <c r="R115" s="54"/>
      <c r="S115" s="55"/>
      <c r="T115" s="56"/>
      <c r="U115" s="56"/>
      <c r="V115" s="56"/>
      <c r="W115" s="56"/>
      <c r="X115" s="56"/>
      <c r="Y115" s="56"/>
      <c r="Z115" s="56"/>
      <c r="AA115" s="56"/>
      <c r="AB115" s="57" t="s">
        <v>2343</v>
      </c>
      <c r="AC115" s="57" t="s">
        <v>2343</v>
      </c>
      <c r="AD115" s="57" t="s">
        <v>2343</v>
      </c>
      <c r="AE115" s="57" t="s">
        <v>2343</v>
      </c>
      <c r="AF115" s="57" t="s">
        <v>2343</v>
      </c>
      <c r="AG115" s="57" t="s">
        <v>2343</v>
      </c>
      <c r="AH115" s="57" t="s">
        <v>2343</v>
      </c>
      <c r="AI115" s="57" t="s">
        <v>2343</v>
      </c>
      <c r="AJ115" s="57" t="s">
        <v>2343</v>
      </c>
      <c r="AK115" s="57" t="s">
        <v>2343</v>
      </c>
      <c r="AL115" s="57" t="s">
        <v>2343</v>
      </c>
      <c r="AM115" s="57" t="s">
        <v>2343</v>
      </c>
      <c r="AN115" s="57" t="s">
        <v>2343</v>
      </c>
      <c r="AO115" s="57" t="s">
        <v>2343</v>
      </c>
      <c r="AP115" s="57" t="s">
        <v>2343</v>
      </c>
      <c r="AQ115" s="57" t="s">
        <v>2343</v>
      </c>
      <c r="AR115" s="57" t="s">
        <v>2343</v>
      </c>
      <c r="AS115" s="58"/>
      <c r="AT115" s="59" t="s">
        <v>2343</v>
      </c>
      <c r="AU115" s="59" t="s">
        <v>2343</v>
      </c>
      <c r="AV115" s="59" t="s">
        <v>2343</v>
      </c>
      <c r="AW115" s="59" t="s">
        <v>2343</v>
      </c>
      <c r="AX115" s="59" t="s">
        <v>2343</v>
      </c>
      <c r="AY115" s="59" t="s">
        <v>2343</v>
      </c>
      <c r="AZ115" s="59" t="s">
        <v>2343</v>
      </c>
      <c r="BA115" s="59" t="s">
        <v>2343</v>
      </c>
      <c r="BB115" s="60"/>
      <c r="BC115" s="60" t="str">
        <f>IFERROR(VLOOKUP(BB115,FUT!$B$7:$C$24,2,FALSE),"")</f>
        <v/>
      </c>
      <c r="BD115" s="60"/>
      <c r="BE115" s="48" t="str">
        <f>IFERROR(VLOOKUP(BD115,FUT!$D$3:$E$285,2,FALSE),"")</f>
        <v/>
      </c>
      <c r="BF115" s="45">
        <f t="shared" si="9"/>
        <v>7757034669.3427</v>
      </c>
      <c r="BG115" s="45">
        <f t="shared" si="8"/>
        <v>54658462</v>
      </c>
      <c r="BH115" s="45">
        <f t="shared" si="8"/>
        <v>1814140104.0527</v>
      </c>
      <c r="BI115" s="45">
        <f t="shared" si="7"/>
        <v>3920000000</v>
      </c>
      <c r="BJ115" s="45">
        <f t="shared" si="7"/>
        <v>1273384373.9200001</v>
      </c>
      <c r="BK115" s="45">
        <f t="shared" si="7"/>
        <v>684851729.37</v>
      </c>
      <c r="BL115" s="45">
        <f t="shared" si="7"/>
        <v>0</v>
      </c>
      <c r="BM115" s="45">
        <f t="shared" si="7"/>
        <v>10000000</v>
      </c>
      <c r="BN115" s="46">
        <f t="shared" si="10"/>
        <v>1928010687.3899999</v>
      </c>
      <c r="BO115" s="62">
        <v>13064851</v>
      </c>
      <c r="BP115" s="62">
        <v>414306574</v>
      </c>
      <c r="BQ115" s="62">
        <v>1030000000</v>
      </c>
      <c r="BR115" s="62">
        <v>325298700.38999999</v>
      </c>
      <c r="BS115" s="62">
        <v>135340562</v>
      </c>
      <c r="BT115" s="62">
        <v>0</v>
      </c>
      <c r="BU115" s="62">
        <v>10000000</v>
      </c>
      <c r="BV115" s="47">
        <f t="shared" si="11"/>
        <v>1865146783.1926999</v>
      </c>
      <c r="BW115" s="63">
        <v>13456796</v>
      </c>
      <c r="BX115" s="63">
        <v>374731547.33270001</v>
      </c>
      <c r="BY115" s="63">
        <v>1030000000</v>
      </c>
      <c r="BZ115" s="63">
        <v>310557661</v>
      </c>
      <c r="CA115" s="63">
        <v>136400778.86000001</v>
      </c>
      <c r="CB115" s="63">
        <v>0</v>
      </c>
      <c r="CC115" s="63">
        <v>0</v>
      </c>
      <c r="CD115" s="46">
        <f t="shared" si="12"/>
        <v>2022429675.77</v>
      </c>
      <c r="CE115" s="62">
        <v>13860500</v>
      </c>
      <c r="CF115" s="62">
        <v>538101982.72000003</v>
      </c>
      <c r="CG115" s="62">
        <v>930000000</v>
      </c>
      <c r="CH115" s="62">
        <v>315974390.82999998</v>
      </c>
      <c r="CI115" s="62">
        <v>224492802.22</v>
      </c>
      <c r="CJ115" s="62">
        <v>0</v>
      </c>
      <c r="CK115" s="62">
        <v>0</v>
      </c>
      <c r="CL115" s="47">
        <f t="shared" si="13"/>
        <v>1941447522.99</v>
      </c>
      <c r="CM115" s="63">
        <v>14276315</v>
      </c>
      <c r="CN115" s="63">
        <v>487000000</v>
      </c>
      <c r="CO115" s="63">
        <v>930000000</v>
      </c>
      <c r="CP115" s="63">
        <v>321553621.69999999</v>
      </c>
      <c r="CQ115" s="63">
        <v>188617586.28999999</v>
      </c>
      <c r="CR115" s="63">
        <v>0</v>
      </c>
      <c r="CS115" s="63">
        <v>0</v>
      </c>
      <c r="CT115" s="78" t="s">
        <v>3664</v>
      </c>
    </row>
    <row r="116" spans="2:98" ht="25.5" x14ac:dyDescent="0.2">
      <c r="B116" s="70" t="s">
        <v>3513</v>
      </c>
      <c r="C116" s="49" t="s">
        <v>2333</v>
      </c>
      <c r="D116" s="50" t="s">
        <v>3003</v>
      </c>
      <c r="E116" s="51"/>
      <c r="F116" s="52"/>
      <c r="G116" s="52"/>
      <c r="H116" s="53"/>
      <c r="I116" s="52"/>
      <c r="J116" s="53"/>
      <c r="K116" s="52"/>
      <c r="L116" s="53"/>
      <c r="M116" s="54"/>
      <c r="N116" s="54"/>
      <c r="O116" s="55"/>
      <c r="P116" s="54"/>
      <c r="Q116" s="54"/>
      <c r="R116" s="54"/>
      <c r="S116" s="55"/>
      <c r="T116" s="56"/>
      <c r="U116" s="56"/>
      <c r="V116" s="56"/>
      <c r="W116" s="56"/>
      <c r="X116" s="56"/>
      <c r="Y116" s="56"/>
      <c r="Z116" s="56"/>
      <c r="AA116" s="56"/>
      <c r="AB116" s="57" t="s">
        <v>2343</v>
      </c>
      <c r="AC116" s="57" t="s">
        <v>2343</v>
      </c>
      <c r="AD116" s="57" t="s">
        <v>2343</v>
      </c>
      <c r="AE116" s="57" t="s">
        <v>2343</v>
      </c>
      <c r="AF116" s="57" t="s">
        <v>2343</v>
      </c>
      <c r="AG116" s="57" t="s">
        <v>2343</v>
      </c>
      <c r="AH116" s="57" t="s">
        <v>2343</v>
      </c>
      <c r="AI116" s="57" t="s">
        <v>2343</v>
      </c>
      <c r="AJ116" s="57" t="s">
        <v>2343</v>
      </c>
      <c r="AK116" s="57" t="s">
        <v>2343</v>
      </c>
      <c r="AL116" s="57" t="s">
        <v>2343</v>
      </c>
      <c r="AM116" s="57" t="s">
        <v>2343</v>
      </c>
      <c r="AN116" s="57" t="s">
        <v>2343</v>
      </c>
      <c r="AO116" s="57" t="s">
        <v>2343</v>
      </c>
      <c r="AP116" s="57" t="s">
        <v>2343</v>
      </c>
      <c r="AQ116" s="57" t="s">
        <v>2343</v>
      </c>
      <c r="AR116" s="57" t="s">
        <v>2343</v>
      </c>
      <c r="AS116" s="58"/>
      <c r="AT116" s="59" t="s">
        <v>2343</v>
      </c>
      <c r="AU116" s="59" t="s">
        <v>2343</v>
      </c>
      <c r="AV116" s="59" t="s">
        <v>2343</v>
      </c>
      <c r="AW116" s="59" t="s">
        <v>2343</v>
      </c>
      <c r="AX116" s="59" t="s">
        <v>2343</v>
      </c>
      <c r="AY116" s="59" t="s">
        <v>2343</v>
      </c>
      <c r="AZ116" s="59" t="s">
        <v>2343</v>
      </c>
      <c r="BA116" s="59" t="s">
        <v>2343</v>
      </c>
      <c r="BB116" s="60" t="s">
        <v>2656</v>
      </c>
      <c r="BC116" s="60" t="str">
        <f>IFERROR(VLOOKUP(BB116,FUT!$B$7:$C$24,2,FALSE),"")</f>
        <v>Vivienda</v>
      </c>
      <c r="BD116" s="60"/>
      <c r="BE116" s="48" t="str">
        <f>IFERROR(VLOOKUP(BD116,FUT!$D$3:$E$285,2,FALSE),"")</f>
        <v/>
      </c>
      <c r="BF116" s="45">
        <f t="shared" si="9"/>
        <v>2078658303.3699999</v>
      </c>
      <c r="BG116" s="45">
        <f t="shared" si="8"/>
        <v>0</v>
      </c>
      <c r="BH116" s="45">
        <f t="shared" si="8"/>
        <v>395806574</v>
      </c>
      <c r="BI116" s="45">
        <f t="shared" si="7"/>
        <v>1200000000</v>
      </c>
      <c r="BJ116" s="45">
        <f t="shared" si="7"/>
        <v>320000000</v>
      </c>
      <c r="BK116" s="45">
        <f t="shared" si="7"/>
        <v>162851729.37</v>
      </c>
      <c r="BL116" s="45">
        <f t="shared" si="7"/>
        <v>0</v>
      </c>
      <c r="BM116" s="45">
        <f t="shared" si="7"/>
        <v>0</v>
      </c>
      <c r="BN116" s="46">
        <f t="shared" si="10"/>
        <v>500340562</v>
      </c>
      <c r="BO116" s="62">
        <v>0</v>
      </c>
      <c r="BP116" s="62">
        <v>85000000</v>
      </c>
      <c r="BQ116" s="62">
        <v>300000000</v>
      </c>
      <c r="BR116" s="62">
        <v>80000000</v>
      </c>
      <c r="BS116" s="62">
        <v>35340562</v>
      </c>
      <c r="BT116" s="62">
        <v>0</v>
      </c>
      <c r="BU116" s="62">
        <v>0</v>
      </c>
      <c r="BV116" s="47">
        <f t="shared" si="11"/>
        <v>529400778.86000001</v>
      </c>
      <c r="BW116" s="63">
        <v>0</v>
      </c>
      <c r="BX116" s="63">
        <v>113000000</v>
      </c>
      <c r="BY116" s="63">
        <v>300000000</v>
      </c>
      <c r="BZ116" s="63">
        <v>80000000</v>
      </c>
      <c r="CA116" s="63">
        <v>36400778.859999999</v>
      </c>
      <c r="CB116" s="63">
        <v>0</v>
      </c>
      <c r="CC116" s="63">
        <v>0</v>
      </c>
      <c r="CD116" s="46">
        <f t="shared" si="12"/>
        <v>515299376.22000003</v>
      </c>
      <c r="CE116" s="62">
        <v>0</v>
      </c>
      <c r="CF116" s="62">
        <v>97806574</v>
      </c>
      <c r="CG116" s="62">
        <v>300000000</v>
      </c>
      <c r="CH116" s="62">
        <v>80000000</v>
      </c>
      <c r="CI116" s="62">
        <v>37492802.219999999</v>
      </c>
      <c r="CJ116" s="62">
        <v>0</v>
      </c>
      <c r="CK116" s="62">
        <v>0</v>
      </c>
      <c r="CL116" s="47">
        <f t="shared" si="13"/>
        <v>533617586.29000002</v>
      </c>
      <c r="CM116" s="63">
        <v>0</v>
      </c>
      <c r="CN116" s="63">
        <v>100000000</v>
      </c>
      <c r="CO116" s="63">
        <v>300000000</v>
      </c>
      <c r="CP116" s="63">
        <v>80000000</v>
      </c>
      <c r="CQ116" s="63">
        <v>53617586.289999999</v>
      </c>
      <c r="CR116" s="63">
        <v>0</v>
      </c>
      <c r="CS116" s="63">
        <v>0</v>
      </c>
      <c r="CT116" s="78" t="s">
        <v>3664</v>
      </c>
    </row>
    <row r="117" spans="2:98" ht="51" x14ac:dyDescent="0.2">
      <c r="B117" s="70" t="s">
        <v>3514</v>
      </c>
      <c r="C117" s="49" t="s">
        <v>2330</v>
      </c>
      <c r="D117" s="50" t="s">
        <v>3594</v>
      </c>
      <c r="E117" s="51"/>
      <c r="F117" s="52" t="s">
        <v>3269</v>
      </c>
      <c r="G117" s="52" t="s">
        <v>3270</v>
      </c>
      <c r="H117" s="53"/>
      <c r="I117" s="52"/>
      <c r="J117" s="53"/>
      <c r="K117" s="52" t="s">
        <v>3271</v>
      </c>
      <c r="L117" s="53" t="s">
        <v>3082</v>
      </c>
      <c r="M117" s="54"/>
      <c r="N117" s="54"/>
      <c r="O117" s="55"/>
      <c r="P117" s="54"/>
      <c r="Q117" s="54"/>
      <c r="R117" s="54"/>
      <c r="S117" s="55"/>
      <c r="T117" s="56"/>
      <c r="U117" s="56"/>
      <c r="V117" s="56"/>
      <c r="W117" s="56"/>
      <c r="X117" s="56"/>
      <c r="Y117" s="56"/>
      <c r="Z117" s="56"/>
      <c r="AA117" s="56"/>
      <c r="AB117" s="57" t="s">
        <v>2343</v>
      </c>
      <c r="AC117" s="57" t="s">
        <v>2343</v>
      </c>
      <c r="AD117" s="57" t="s">
        <v>2343</v>
      </c>
      <c r="AE117" s="57" t="s">
        <v>2343</v>
      </c>
      <c r="AF117" s="57" t="s">
        <v>2343</v>
      </c>
      <c r="AG117" s="57" t="s">
        <v>2343</v>
      </c>
      <c r="AH117" s="57" t="s">
        <v>2343</v>
      </c>
      <c r="AI117" s="57" t="s">
        <v>2343</v>
      </c>
      <c r="AJ117" s="57" t="s">
        <v>2343</v>
      </c>
      <c r="AK117" s="57" t="s">
        <v>2343</v>
      </c>
      <c r="AL117" s="57" t="s">
        <v>2343</v>
      </c>
      <c r="AM117" s="57" t="s">
        <v>2343</v>
      </c>
      <c r="AN117" s="57" t="s">
        <v>2343</v>
      </c>
      <c r="AO117" s="57" t="s">
        <v>2343</v>
      </c>
      <c r="AP117" s="57" t="s">
        <v>2343</v>
      </c>
      <c r="AQ117" s="57" t="s">
        <v>2343</v>
      </c>
      <c r="AR117" s="57" t="s">
        <v>2343</v>
      </c>
      <c r="AS117" s="58"/>
      <c r="AT117" s="59" t="s">
        <v>2343</v>
      </c>
      <c r="AU117" s="59" t="s">
        <v>2343</v>
      </c>
      <c r="AV117" s="59" t="s">
        <v>2343</v>
      </c>
      <c r="AW117" s="59" t="s">
        <v>2343</v>
      </c>
      <c r="AX117" s="59" t="s">
        <v>2343</v>
      </c>
      <c r="AY117" s="59" t="s">
        <v>2343</v>
      </c>
      <c r="AZ117" s="59" t="s">
        <v>2343</v>
      </c>
      <c r="BA117" s="59" t="s">
        <v>2343</v>
      </c>
      <c r="BB117" s="60" t="s">
        <v>2656</v>
      </c>
      <c r="BC117" s="60" t="str">
        <f>IFERROR(VLOOKUP(BB117,FUT!$B$7:$C$24,2,FALSE),"")</f>
        <v>Vivienda</v>
      </c>
      <c r="BD117" s="60"/>
      <c r="BE117" s="48" t="str">
        <f>IFERROR(VLOOKUP(BD117,FUT!$D$3:$E$285,2,FALSE),"")</f>
        <v/>
      </c>
      <c r="BF117" s="45">
        <f t="shared" si="9"/>
        <v>2078658303.3699999</v>
      </c>
      <c r="BG117" s="45">
        <f t="shared" si="8"/>
        <v>0</v>
      </c>
      <c r="BH117" s="45">
        <f t="shared" si="8"/>
        <v>395806574</v>
      </c>
      <c r="BI117" s="45">
        <f t="shared" si="7"/>
        <v>1200000000</v>
      </c>
      <c r="BJ117" s="45">
        <f t="shared" si="7"/>
        <v>320000000</v>
      </c>
      <c r="BK117" s="45">
        <f t="shared" si="7"/>
        <v>162851729.37</v>
      </c>
      <c r="BL117" s="45">
        <f t="shared" si="7"/>
        <v>0</v>
      </c>
      <c r="BM117" s="45">
        <f t="shared" si="7"/>
        <v>0</v>
      </c>
      <c r="BN117" s="46">
        <f t="shared" si="10"/>
        <v>500340562</v>
      </c>
      <c r="BO117" s="62">
        <v>0</v>
      </c>
      <c r="BP117" s="62">
        <v>85000000</v>
      </c>
      <c r="BQ117" s="62">
        <v>300000000</v>
      </c>
      <c r="BR117" s="62">
        <v>80000000</v>
      </c>
      <c r="BS117" s="62">
        <v>35340562</v>
      </c>
      <c r="BT117" s="62">
        <v>0</v>
      </c>
      <c r="BU117" s="62">
        <v>0</v>
      </c>
      <c r="BV117" s="47">
        <f t="shared" si="11"/>
        <v>529400778.86000001</v>
      </c>
      <c r="BW117" s="63">
        <v>0</v>
      </c>
      <c r="BX117" s="63">
        <v>113000000</v>
      </c>
      <c r="BY117" s="63">
        <v>300000000</v>
      </c>
      <c r="BZ117" s="63">
        <v>80000000</v>
      </c>
      <c r="CA117" s="63">
        <v>36400778.859999999</v>
      </c>
      <c r="CB117" s="63">
        <v>0</v>
      </c>
      <c r="CC117" s="63">
        <v>0</v>
      </c>
      <c r="CD117" s="46">
        <f t="shared" si="12"/>
        <v>515299376.22000003</v>
      </c>
      <c r="CE117" s="62">
        <v>0</v>
      </c>
      <c r="CF117" s="62">
        <v>97806574</v>
      </c>
      <c r="CG117" s="62">
        <v>300000000</v>
      </c>
      <c r="CH117" s="62">
        <v>80000000</v>
      </c>
      <c r="CI117" s="62">
        <v>37492802.219999999</v>
      </c>
      <c r="CJ117" s="62">
        <v>0</v>
      </c>
      <c r="CK117" s="62">
        <v>0</v>
      </c>
      <c r="CL117" s="47">
        <f t="shared" si="13"/>
        <v>533617586.29000002</v>
      </c>
      <c r="CM117" s="63">
        <v>0</v>
      </c>
      <c r="CN117" s="63">
        <v>100000000</v>
      </c>
      <c r="CO117" s="63">
        <v>300000000</v>
      </c>
      <c r="CP117" s="63">
        <v>80000000</v>
      </c>
      <c r="CQ117" s="63">
        <v>53617586.289999999</v>
      </c>
      <c r="CR117" s="63">
        <v>0</v>
      </c>
      <c r="CS117" s="63">
        <v>0</v>
      </c>
      <c r="CT117" s="78" t="s">
        <v>3664</v>
      </c>
    </row>
    <row r="118" spans="2:98" ht="38.25" x14ac:dyDescent="0.2">
      <c r="B118" s="70" t="s">
        <v>3515</v>
      </c>
      <c r="C118" s="49" t="s">
        <v>2331</v>
      </c>
      <c r="D118" s="50" t="s">
        <v>3592</v>
      </c>
      <c r="E118" s="51"/>
      <c r="F118" s="52"/>
      <c r="G118" s="52"/>
      <c r="H118" s="53"/>
      <c r="I118" s="52"/>
      <c r="J118" s="53"/>
      <c r="K118" s="52"/>
      <c r="L118" s="53"/>
      <c r="M118" s="54" t="s">
        <v>3004</v>
      </c>
      <c r="N118" s="54" t="s">
        <v>3272</v>
      </c>
      <c r="O118" s="55">
        <v>250</v>
      </c>
      <c r="P118" s="54" t="s">
        <v>2336</v>
      </c>
      <c r="Q118" s="54">
        <v>100</v>
      </c>
      <c r="R118" s="54" t="s">
        <v>3274</v>
      </c>
      <c r="S118" s="55"/>
      <c r="T118" s="56">
        <v>75</v>
      </c>
      <c r="U118" s="56">
        <v>100</v>
      </c>
      <c r="V118" s="56">
        <v>58</v>
      </c>
      <c r="W118" s="56">
        <v>100</v>
      </c>
      <c r="X118" s="56">
        <v>58</v>
      </c>
      <c r="Y118" s="56">
        <v>100</v>
      </c>
      <c r="Z118" s="56">
        <v>59</v>
      </c>
      <c r="AA118" s="56">
        <v>100</v>
      </c>
      <c r="AB118" s="57" t="s">
        <v>2343</v>
      </c>
      <c r="AC118" s="57" t="s">
        <v>2343</v>
      </c>
      <c r="AD118" s="57" t="s">
        <v>2343</v>
      </c>
      <c r="AE118" s="57" t="s">
        <v>2343</v>
      </c>
      <c r="AF118" s="57" t="s">
        <v>2343</v>
      </c>
      <c r="AG118" s="57" t="s">
        <v>2343</v>
      </c>
      <c r="AH118" s="57" t="s">
        <v>2343</v>
      </c>
      <c r="AI118" s="57" t="s">
        <v>2343</v>
      </c>
      <c r="AJ118" s="57" t="s">
        <v>2343</v>
      </c>
      <c r="AK118" s="57" t="s">
        <v>2343</v>
      </c>
      <c r="AL118" s="57" t="s">
        <v>2343</v>
      </c>
      <c r="AM118" s="57" t="s">
        <v>2343</v>
      </c>
      <c r="AN118" s="57" t="s">
        <v>2343</v>
      </c>
      <c r="AO118" s="57" t="s">
        <v>2343</v>
      </c>
      <c r="AP118" s="57" t="s">
        <v>2343</v>
      </c>
      <c r="AQ118" s="57" t="s">
        <v>2343</v>
      </c>
      <c r="AR118" s="57" t="s">
        <v>2343</v>
      </c>
      <c r="AS118" s="58" t="s">
        <v>2346</v>
      </c>
      <c r="AT118" s="59" t="s">
        <v>2343</v>
      </c>
      <c r="AU118" s="59" t="s">
        <v>2343</v>
      </c>
      <c r="AV118" s="59" t="s">
        <v>2343</v>
      </c>
      <c r="AW118" s="59" t="s">
        <v>2343</v>
      </c>
      <c r="AX118" s="59" t="s">
        <v>2343</v>
      </c>
      <c r="AY118" s="59" t="s">
        <v>2343</v>
      </c>
      <c r="AZ118" s="59" t="s">
        <v>2343</v>
      </c>
      <c r="BA118" s="59" t="s">
        <v>2343</v>
      </c>
      <c r="BB118" s="60" t="s">
        <v>2656</v>
      </c>
      <c r="BC118" s="60" t="str">
        <f>IFERROR(VLOOKUP(BB118,FUT!$B$7:$C$24,2,FALSE),"")</f>
        <v>Vivienda</v>
      </c>
      <c r="BD118" s="60" t="s">
        <v>2662</v>
      </c>
      <c r="BE118" s="48" t="str">
        <f>IFERROR(VLOOKUP(BD118,FUT!$D$3:$E$285,2,FALSE),"")</f>
        <v>A.7.3</v>
      </c>
      <c r="BF118" s="45">
        <f t="shared" si="9"/>
        <v>533306574</v>
      </c>
      <c r="BG118" s="45">
        <f t="shared" si="8"/>
        <v>0</v>
      </c>
      <c r="BH118" s="45">
        <f t="shared" si="8"/>
        <v>198306574</v>
      </c>
      <c r="BI118" s="45">
        <f t="shared" si="7"/>
        <v>0</v>
      </c>
      <c r="BJ118" s="45">
        <f t="shared" si="7"/>
        <v>320000000</v>
      </c>
      <c r="BK118" s="45">
        <f t="shared" si="7"/>
        <v>15000000</v>
      </c>
      <c r="BL118" s="45">
        <f t="shared" si="7"/>
        <v>0</v>
      </c>
      <c r="BM118" s="45">
        <f t="shared" si="7"/>
        <v>0</v>
      </c>
      <c r="BN118" s="46">
        <f t="shared" si="10"/>
        <v>123000000</v>
      </c>
      <c r="BO118" s="62">
        <v>0</v>
      </c>
      <c r="BP118" s="62">
        <v>43000000</v>
      </c>
      <c r="BQ118" s="62">
        <v>0</v>
      </c>
      <c r="BR118" s="62">
        <v>80000000</v>
      </c>
      <c r="BS118" s="62">
        <v>0</v>
      </c>
      <c r="BT118" s="62">
        <v>0</v>
      </c>
      <c r="BU118" s="62">
        <v>0</v>
      </c>
      <c r="BV118" s="47">
        <f t="shared" si="11"/>
        <v>136500000</v>
      </c>
      <c r="BW118" s="63">
        <v>0</v>
      </c>
      <c r="BX118" s="63">
        <v>56500000</v>
      </c>
      <c r="BY118" s="63">
        <v>0</v>
      </c>
      <c r="BZ118" s="63">
        <v>80000000</v>
      </c>
      <c r="CA118" s="63">
        <v>0</v>
      </c>
      <c r="CB118" s="63">
        <v>0</v>
      </c>
      <c r="CC118" s="63">
        <v>0</v>
      </c>
      <c r="CD118" s="46">
        <f t="shared" si="12"/>
        <v>128806574</v>
      </c>
      <c r="CE118" s="62">
        <v>0</v>
      </c>
      <c r="CF118" s="62">
        <v>48806574</v>
      </c>
      <c r="CG118" s="62"/>
      <c r="CH118" s="62">
        <v>80000000</v>
      </c>
      <c r="CI118" s="62">
        <v>0</v>
      </c>
      <c r="CJ118" s="62">
        <v>0</v>
      </c>
      <c r="CK118" s="62">
        <v>0</v>
      </c>
      <c r="CL118" s="47">
        <f t="shared" si="13"/>
        <v>145000000</v>
      </c>
      <c r="CM118" s="63">
        <v>0</v>
      </c>
      <c r="CN118" s="63">
        <v>50000000</v>
      </c>
      <c r="CO118" s="63">
        <v>0</v>
      </c>
      <c r="CP118" s="63">
        <v>80000000</v>
      </c>
      <c r="CQ118" s="63">
        <v>15000000</v>
      </c>
      <c r="CR118" s="63">
        <v>0</v>
      </c>
      <c r="CS118" s="63">
        <v>0</v>
      </c>
      <c r="CT118" s="78" t="s">
        <v>3664</v>
      </c>
    </row>
    <row r="119" spans="2:98" ht="38.25" x14ac:dyDescent="0.2">
      <c r="B119" s="70" t="s">
        <v>3516</v>
      </c>
      <c r="C119" s="49" t="s">
        <v>2331</v>
      </c>
      <c r="D119" s="50" t="s">
        <v>3593</v>
      </c>
      <c r="E119" s="51"/>
      <c r="F119" s="52"/>
      <c r="G119" s="52"/>
      <c r="H119" s="53"/>
      <c r="I119" s="52"/>
      <c r="J119" s="53"/>
      <c r="K119" s="52"/>
      <c r="L119" s="53"/>
      <c r="M119" s="54" t="s">
        <v>3005</v>
      </c>
      <c r="N119" s="54" t="s">
        <v>3273</v>
      </c>
      <c r="O119" s="55">
        <v>50</v>
      </c>
      <c r="P119" s="54" t="s">
        <v>2336</v>
      </c>
      <c r="Q119" s="54">
        <v>100</v>
      </c>
      <c r="R119" s="54" t="s">
        <v>3275</v>
      </c>
      <c r="S119" s="55"/>
      <c r="T119" s="56"/>
      <c r="U119" s="56"/>
      <c r="V119" s="56">
        <v>20</v>
      </c>
      <c r="W119" s="56">
        <v>100</v>
      </c>
      <c r="X119" s="56">
        <v>20</v>
      </c>
      <c r="Y119" s="56">
        <v>100</v>
      </c>
      <c r="Z119" s="56">
        <v>10</v>
      </c>
      <c r="AA119" s="56">
        <v>100</v>
      </c>
      <c r="AB119" s="57" t="s">
        <v>2343</v>
      </c>
      <c r="AC119" s="57" t="s">
        <v>2343</v>
      </c>
      <c r="AD119" s="57" t="s">
        <v>2343</v>
      </c>
      <c r="AE119" s="57" t="s">
        <v>2343</v>
      </c>
      <c r="AF119" s="57" t="s">
        <v>2343</v>
      </c>
      <c r="AG119" s="57" t="s">
        <v>2343</v>
      </c>
      <c r="AH119" s="57" t="s">
        <v>2343</v>
      </c>
      <c r="AI119" s="57" t="s">
        <v>2343</v>
      </c>
      <c r="AJ119" s="57" t="s">
        <v>2343</v>
      </c>
      <c r="AK119" s="57" t="s">
        <v>2343</v>
      </c>
      <c r="AL119" s="57" t="s">
        <v>2343</v>
      </c>
      <c r="AM119" s="57" t="s">
        <v>2343</v>
      </c>
      <c r="AN119" s="57" t="s">
        <v>2343</v>
      </c>
      <c r="AO119" s="57" t="s">
        <v>2343</v>
      </c>
      <c r="AP119" s="57" t="s">
        <v>2343</v>
      </c>
      <c r="AQ119" s="57" t="s">
        <v>2343</v>
      </c>
      <c r="AR119" s="57" t="s">
        <v>2343</v>
      </c>
      <c r="AS119" s="58" t="s">
        <v>2346</v>
      </c>
      <c r="AT119" s="59" t="s">
        <v>2343</v>
      </c>
      <c r="AU119" s="59" t="s">
        <v>2343</v>
      </c>
      <c r="AV119" s="59" t="s">
        <v>2343</v>
      </c>
      <c r="AW119" s="59" t="s">
        <v>2343</v>
      </c>
      <c r="AX119" s="59" t="s">
        <v>2343</v>
      </c>
      <c r="AY119" s="59" t="s">
        <v>2343</v>
      </c>
      <c r="AZ119" s="59" t="s">
        <v>2343</v>
      </c>
      <c r="BA119" s="59" t="s">
        <v>2343</v>
      </c>
      <c r="BB119" s="60" t="s">
        <v>2656</v>
      </c>
      <c r="BC119" s="60" t="str">
        <f>IFERROR(VLOOKUP(BB119,FUT!$B$7:$C$24,2,FALSE),"")</f>
        <v>Vivienda</v>
      </c>
      <c r="BD119" s="60" t="s">
        <v>2664</v>
      </c>
      <c r="BE119" s="48" t="str">
        <f>IFERROR(VLOOKUP(BD119,FUT!$D$3:$E$285,2,FALSE),"")</f>
        <v>A.7.4</v>
      </c>
      <c r="BF119" s="45">
        <f t="shared" si="9"/>
        <v>1545351729.3699999</v>
      </c>
      <c r="BG119" s="45">
        <f t="shared" si="8"/>
        <v>0</v>
      </c>
      <c r="BH119" s="45">
        <f t="shared" si="8"/>
        <v>197500000</v>
      </c>
      <c r="BI119" s="45">
        <f t="shared" si="7"/>
        <v>1200000000</v>
      </c>
      <c r="BJ119" s="45">
        <f t="shared" si="7"/>
        <v>0</v>
      </c>
      <c r="BK119" s="45">
        <f t="shared" si="7"/>
        <v>147851729.37</v>
      </c>
      <c r="BL119" s="45">
        <f t="shared" si="7"/>
        <v>0</v>
      </c>
      <c r="BM119" s="45">
        <f t="shared" si="7"/>
        <v>0</v>
      </c>
      <c r="BN119" s="46">
        <f t="shared" si="10"/>
        <v>377340562</v>
      </c>
      <c r="BO119" s="62">
        <v>0</v>
      </c>
      <c r="BP119" s="62">
        <v>42000000</v>
      </c>
      <c r="BQ119" s="62">
        <v>300000000</v>
      </c>
      <c r="BR119" s="62">
        <v>0</v>
      </c>
      <c r="BS119" s="62">
        <v>35340562</v>
      </c>
      <c r="BT119" s="62">
        <v>0</v>
      </c>
      <c r="BU119" s="62">
        <v>0</v>
      </c>
      <c r="BV119" s="47">
        <f t="shared" si="11"/>
        <v>392900778.86000001</v>
      </c>
      <c r="BW119" s="63">
        <v>0</v>
      </c>
      <c r="BX119" s="63">
        <v>56500000</v>
      </c>
      <c r="BY119" s="63">
        <v>300000000</v>
      </c>
      <c r="BZ119" s="63">
        <v>0</v>
      </c>
      <c r="CA119" s="63">
        <v>36400778.859999999</v>
      </c>
      <c r="CB119" s="63">
        <v>0</v>
      </c>
      <c r="CC119" s="63">
        <v>0</v>
      </c>
      <c r="CD119" s="46">
        <f t="shared" si="12"/>
        <v>386492802.22000003</v>
      </c>
      <c r="CE119" s="62">
        <v>0</v>
      </c>
      <c r="CF119" s="62">
        <v>49000000</v>
      </c>
      <c r="CG119" s="62">
        <v>300000000</v>
      </c>
      <c r="CH119" s="62">
        <v>0</v>
      </c>
      <c r="CI119" s="62">
        <v>37492802.219999999</v>
      </c>
      <c r="CJ119" s="62">
        <v>0</v>
      </c>
      <c r="CK119" s="62">
        <v>0</v>
      </c>
      <c r="CL119" s="47">
        <f t="shared" si="13"/>
        <v>388617586.29000002</v>
      </c>
      <c r="CM119" s="63">
        <v>0</v>
      </c>
      <c r="CN119" s="63">
        <v>50000000</v>
      </c>
      <c r="CO119" s="63">
        <v>300000000</v>
      </c>
      <c r="CP119" s="63">
        <v>0</v>
      </c>
      <c r="CQ119" s="63">
        <v>38617586.289999999</v>
      </c>
      <c r="CR119" s="63">
        <v>0</v>
      </c>
      <c r="CS119" s="63">
        <v>0</v>
      </c>
      <c r="CT119" s="78" t="s">
        <v>3664</v>
      </c>
    </row>
    <row r="120" spans="2:98" ht="25.5" x14ac:dyDescent="0.2">
      <c r="B120" s="70" t="s">
        <v>3517</v>
      </c>
      <c r="C120" s="49" t="s">
        <v>2333</v>
      </c>
      <c r="D120" s="50" t="s">
        <v>3006</v>
      </c>
      <c r="E120" s="51"/>
      <c r="F120" s="52"/>
      <c r="G120" s="52"/>
      <c r="H120" s="53"/>
      <c r="I120" s="52"/>
      <c r="J120" s="53"/>
      <c r="K120" s="52"/>
      <c r="L120" s="53"/>
      <c r="M120" s="54"/>
      <c r="N120" s="54"/>
      <c r="O120" s="55"/>
      <c r="P120" s="54"/>
      <c r="Q120" s="54"/>
      <c r="R120" s="54"/>
      <c r="S120" s="55"/>
      <c r="T120" s="56"/>
      <c r="U120" s="56"/>
      <c r="V120" s="56"/>
      <c r="W120" s="56"/>
      <c r="X120" s="56"/>
      <c r="Y120" s="56"/>
      <c r="Z120" s="56"/>
      <c r="AA120" s="56"/>
      <c r="AB120" s="57" t="s">
        <v>2343</v>
      </c>
      <c r="AC120" s="57" t="s">
        <v>2343</v>
      </c>
      <c r="AD120" s="57" t="s">
        <v>2343</v>
      </c>
      <c r="AE120" s="57" t="s">
        <v>2343</v>
      </c>
      <c r="AF120" s="57" t="s">
        <v>2343</v>
      </c>
      <c r="AG120" s="57" t="s">
        <v>2343</v>
      </c>
      <c r="AH120" s="57" t="s">
        <v>2343</v>
      </c>
      <c r="AI120" s="57" t="s">
        <v>2343</v>
      </c>
      <c r="AJ120" s="57" t="s">
        <v>2343</v>
      </c>
      <c r="AK120" s="57" t="s">
        <v>2343</v>
      </c>
      <c r="AL120" s="57" t="s">
        <v>2343</v>
      </c>
      <c r="AM120" s="57" t="s">
        <v>2343</v>
      </c>
      <c r="AN120" s="57" t="s">
        <v>2343</v>
      </c>
      <c r="AO120" s="57" t="s">
        <v>2343</v>
      </c>
      <c r="AP120" s="57" t="s">
        <v>2343</v>
      </c>
      <c r="AQ120" s="57" t="s">
        <v>2343</v>
      </c>
      <c r="AR120" s="57" t="s">
        <v>2343</v>
      </c>
      <c r="AS120" s="58"/>
      <c r="AT120" s="59" t="s">
        <v>2343</v>
      </c>
      <c r="AU120" s="59" t="s">
        <v>2343</v>
      </c>
      <c r="AV120" s="59" t="s">
        <v>2343</v>
      </c>
      <c r="AW120" s="59" t="s">
        <v>2343</v>
      </c>
      <c r="AX120" s="59" t="s">
        <v>2343</v>
      </c>
      <c r="AY120" s="59" t="s">
        <v>2343</v>
      </c>
      <c r="AZ120" s="59" t="s">
        <v>2343</v>
      </c>
      <c r="BA120" s="59" t="s">
        <v>2343</v>
      </c>
      <c r="BB120" s="60" t="s">
        <v>2690</v>
      </c>
      <c r="BC120" s="60" t="str">
        <f>IFERROR(VLOOKUP(BB120,FUT!$B$7:$C$24,2,FALSE),"")</f>
        <v>Transporte</v>
      </c>
      <c r="BD120" s="60"/>
      <c r="BE120" s="48" t="str">
        <f>IFERROR(VLOOKUP(BD120,FUT!$D$3:$E$285,2,FALSE),"")</f>
        <v/>
      </c>
      <c r="BF120" s="45">
        <f t="shared" si="9"/>
        <v>4547115921.25</v>
      </c>
      <c r="BG120" s="45">
        <f t="shared" si="8"/>
        <v>0</v>
      </c>
      <c r="BH120" s="45">
        <f t="shared" si="8"/>
        <v>423731547.32999998</v>
      </c>
      <c r="BI120" s="45">
        <f t="shared" si="8"/>
        <v>2720000000</v>
      </c>
      <c r="BJ120" s="45">
        <f t="shared" si="8"/>
        <v>953384373.92000008</v>
      </c>
      <c r="BK120" s="45">
        <f t="shared" si="8"/>
        <v>450000000</v>
      </c>
      <c r="BL120" s="45">
        <f t="shared" si="8"/>
        <v>0</v>
      </c>
      <c r="BM120" s="45">
        <f t="shared" si="8"/>
        <v>0</v>
      </c>
      <c r="BN120" s="46">
        <f t="shared" si="10"/>
        <v>1192298700.3899999</v>
      </c>
      <c r="BO120" s="62">
        <v>0</v>
      </c>
      <c r="BP120" s="62">
        <v>117000000</v>
      </c>
      <c r="BQ120" s="62">
        <v>730000000</v>
      </c>
      <c r="BR120" s="62">
        <v>245298700.38999999</v>
      </c>
      <c r="BS120" s="62">
        <v>100000000</v>
      </c>
      <c r="BT120" s="62">
        <v>0</v>
      </c>
      <c r="BU120" s="62">
        <v>0</v>
      </c>
      <c r="BV120" s="47">
        <f t="shared" si="11"/>
        <v>1140289208.3299999</v>
      </c>
      <c r="BW120" s="63">
        <v>0</v>
      </c>
      <c r="BX120" s="63">
        <v>79731547.329999998</v>
      </c>
      <c r="BY120" s="63">
        <v>730000000</v>
      </c>
      <c r="BZ120" s="63">
        <v>230557661</v>
      </c>
      <c r="CA120" s="63">
        <v>100000000</v>
      </c>
      <c r="CB120" s="63">
        <v>0</v>
      </c>
      <c r="CC120" s="63">
        <v>0</v>
      </c>
      <c r="CD120" s="46">
        <f t="shared" si="12"/>
        <v>1153974390.8299999</v>
      </c>
      <c r="CE120" s="62">
        <v>0</v>
      </c>
      <c r="CF120" s="62">
        <v>138000000</v>
      </c>
      <c r="CG120" s="62">
        <v>630000000</v>
      </c>
      <c r="CH120" s="62">
        <v>235974390.83000001</v>
      </c>
      <c r="CI120" s="62">
        <v>150000000</v>
      </c>
      <c r="CJ120" s="62">
        <v>0</v>
      </c>
      <c r="CK120" s="62">
        <v>0</v>
      </c>
      <c r="CL120" s="47">
        <f t="shared" si="13"/>
        <v>1060553621.7</v>
      </c>
      <c r="CM120" s="63">
        <v>0</v>
      </c>
      <c r="CN120" s="63">
        <v>89000000</v>
      </c>
      <c r="CO120" s="63">
        <v>630000000</v>
      </c>
      <c r="CP120" s="63">
        <v>241553621.69999999</v>
      </c>
      <c r="CQ120" s="63">
        <v>100000000</v>
      </c>
      <c r="CR120" s="63">
        <v>0</v>
      </c>
      <c r="CS120" s="63">
        <v>0</v>
      </c>
      <c r="CT120" s="64"/>
    </row>
    <row r="121" spans="2:98" ht="51" x14ac:dyDescent="0.2">
      <c r="B121" s="70" t="s">
        <v>3518</v>
      </c>
      <c r="C121" s="49" t="s">
        <v>2330</v>
      </c>
      <c r="D121" s="50" t="s">
        <v>3007</v>
      </c>
      <c r="E121" s="51"/>
      <c r="F121" s="52" t="s">
        <v>3276</v>
      </c>
      <c r="G121" s="52" t="s">
        <v>3277</v>
      </c>
      <c r="H121" s="53"/>
      <c r="I121" s="52"/>
      <c r="J121" s="53"/>
      <c r="K121" s="52" t="s">
        <v>3278</v>
      </c>
      <c r="L121" s="53" t="s">
        <v>3279</v>
      </c>
      <c r="M121" s="54"/>
      <c r="N121" s="54"/>
      <c r="O121" s="55"/>
      <c r="P121" s="54"/>
      <c r="Q121" s="54"/>
      <c r="R121" s="54"/>
      <c r="S121" s="55"/>
      <c r="T121" s="56"/>
      <c r="U121" s="56"/>
      <c r="V121" s="56"/>
      <c r="W121" s="56"/>
      <c r="X121" s="56"/>
      <c r="Y121" s="56"/>
      <c r="Z121" s="56"/>
      <c r="AA121" s="56"/>
      <c r="AB121" s="57" t="s">
        <v>2343</v>
      </c>
      <c r="AC121" s="57" t="s">
        <v>2343</v>
      </c>
      <c r="AD121" s="57" t="s">
        <v>2343</v>
      </c>
      <c r="AE121" s="57" t="s">
        <v>2343</v>
      </c>
      <c r="AF121" s="57" t="s">
        <v>2343</v>
      </c>
      <c r="AG121" s="57" t="s">
        <v>2343</v>
      </c>
      <c r="AH121" s="57" t="s">
        <v>2343</v>
      </c>
      <c r="AI121" s="57" t="s">
        <v>2343</v>
      </c>
      <c r="AJ121" s="57" t="s">
        <v>2343</v>
      </c>
      <c r="AK121" s="57" t="s">
        <v>2343</v>
      </c>
      <c r="AL121" s="57" t="s">
        <v>2343</v>
      </c>
      <c r="AM121" s="57" t="s">
        <v>2343</v>
      </c>
      <c r="AN121" s="57" t="s">
        <v>2343</v>
      </c>
      <c r="AO121" s="57" t="s">
        <v>2343</v>
      </c>
      <c r="AP121" s="57" t="s">
        <v>2343</v>
      </c>
      <c r="AQ121" s="57" t="s">
        <v>2343</v>
      </c>
      <c r="AR121" s="57" t="s">
        <v>2343</v>
      </c>
      <c r="AS121" s="58"/>
      <c r="AT121" s="59" t="s">
        <v>2343</v>
      </c>
      <c r="AU121" s="59" t="s">
        <v>2343</v>
      </c>
      <c r="AV121" s="59" t="s">
        <v>2343</v>
      </c>
      <c r="AW121" s="59" t="s">
        <v>2343</v>
      </c>
      <c r="AX121" s="59" t="s">
        <v>2343</v>
      </c>
      <c r="AY121" s="59" t="s">
        <v>2343</v>
      </c>
      <c r="AZ121" s="59" t="s">
        <v>2343</v>
      </c>
      <c r="BA121" s="59" t="s">
        <v>2343</v>
      </c>
      <c r="BB121" s="60" t="s">
        <v>2690</v>
      </c>
      <c r="BC121" s="60" t="str">
        <f>IFERROR(VLOOKUP(BB121,FUT!$B$7:$C$24,2,FALSE),"")</f>
        <v>Transporte</v>
      </c>
      <c r="BD121" s="60"/>
      <c r="BE121" s="48" t="str">
        <f>IFERROR(VLOOKUP(BD121,FUT!$D$3:$E$285,2,FALSE),"")</f>
        <v/>
      </c>
      <c r="BF121" s="45">
        <f t="shared" si="9"/>
        <v>4547115921.25</v>
      </c>
      <c r="BG121" s="45">
        <f t="shared" si="8"/>
        <v>0</v>
      </c>
      <c r="BH121" s="45">
        <f t="shared" si="8"/>
        <v>423731547.32999998</v>
      </c>
      <c r="BI121" s="45">
        <f t="shared" si="8"/>
        <v>2720000000</v>
      </c>
      <c r="BJ121" s="45">
        <f t="shared" si="8"/>
        <v>953384373.92000008</v>
      </c>
      <c r="BK121" s="45">
        <f t="shared" si="8"/>
        <v>450000000</v>
      </c>
      <c r="BL121" s="45">
        <f t="shared" si="8"/>
        <v>0</v>
      </c>
      <c r="BM121" s="45">
        <f t="shared" si="8"/>
        <v>0</v>
      </c>
      <c r="BN121" s="46">
        <f t="shared" si="10"/>
        <v>1192298700.3899999</v>
      </c>
      <c r="BO121" s="62">
        <v>0</v>
      </c>
      <c r="BP121" s="62">
        <v>117000000</v>
      </c>
      <c r="BQ121" s="62">
        <v>730000000</v>
      </c>
      <c r="BR121" s="62">
        <v>245298700.38999999</v>
      </c>
      <c r="BS121" s="62">
        <v>100000000</v>
      </c>
      <c r="BT121" s="62">
        <v>0</v>
      </c>
      <c r="BU121" s="62">
        <v>0</v>
      </c>
      <c r="BV121" s="47">
        <f t="shared" si="11"/>
        <v>1140289208.3299999</v>
      </c>
      <c r="BW121" s="63">
        <v>0</v>
      </c>
      <c r="BX121" s="63">
        <v>79731547.329999998</v>
      </c>
      <c r="BY121" s="63">
        <v>730000000</v>
      </c>
      <c r="BZ121" s="63">
        <v>230557661</v>
      </c>
      <c r="CA121" s="63">
        <v>100000000</v>
      </c>
      <c r="CB121" s="63">
        <v>0</v>
      </c>
      <c r="CC121" s="63">
        <v>0</v>
      </c>
      <c r="CD121" s="46">
        <f t="shared" si="12"/>
        <v>1153974390.8299999</v>
      </c>
      <c r="CE121" s="62">
        <v>0</v>
      </c>
      <c r="CF121" s="62">
        <v>138000000</v>
      </c>
      <c r="CG121" s="62">
        <v>630000000</v>
      </c>
      <c r="CH121" s="62">
        <v>235974390.83000001</v>
      </c>
      <c r="CI121" s="62">
        <v>150000000</v>
      </c>
      <c r="CJ121" s="62">
        <v>0</v>
      </c>
      <c r="CK121" s="62">
        <v>0</v>
      </c>
      <c r="CL121" s="47">
        <f t="shared" si="13"/>
        <v>1060553621.7</v>
      </c>
      <c r="CM121" s="63">
        <v>0</v>
      </c>
      <c r="CN121" s="63">
        <v>89000000</v>
      </c>
      <c r="CO121" s="63">
        <v>630000000</v>
      </c>
      <c r="CP121" s="63">
        <v>241553621.69999999</v>
      </c>
      <c r="CQ121" s="63">
        <v>100000000</v>
      </c>
      <c r="CR121" s="63">
        <v>0</v>
      </c>
      <c r="CS121" s="63">
        <v>0</v>
      </c>
      <c r="CT121" s="64"/>
    </row>
    <row r="122" spans="2:98" ht="25.5" x14ac:dyDescent="0.2">
      <c r="B122" s="70" t="s">
        <v>3519</v>
      </c>
      <c r="C122" s="49" t="s">
        <v>2331</v>
      </c>
      <c r="D122" s="50" t="s">
        <v>3595</v>
      </c>
      <c r="E122" s="51"/>
      <c r="F122" s="52"/>
      <c r="G122" s="52"/>
      <c r="H122" s="53"/>
      <c r="I122" s="52"/>
      <c r="J122" s="53"/>
      <c r="K122" s="52"/>
      <c r="L122" s="53"/>
      <c r="M122" s="54" t="s">
        <v>3008</v>
      </c>
      <c r="N122" s="54" t="s">
        <v>3280</v>
      </c>
      <c r="O122" s="55">
        <v>1200</v>
      </c>
      <c r="P122" s="54" t="s">
        <v>2336</v>
      </c>
      <c r="Q122" s="54">
        <v>100</v>
      </c>
      <c r="R122" s="54" t="s">
        <v>3281</v>
      </c>
      <c r="S122" s="55"/>
      <c r="T122" s="56">
        <v>1200</v>
      </c>
      <c r="U122" s="56">
        <v>100</v>
      </c>
      <c r="V122" s="56"/>
      <c r="W122" s="56"/>
      <c r="X122" s="56"/>
      <c r="Y122" s="56"/>
      <c r="Z122" s="56"/>
      <c r="AA122" s="56"/>
      <c r="AB122" s="57" t="s">
        <v>2343</v>
      </c>
      <c r="AC122" s="57" t="s">
        <v>2343</v>
      </c>
      <c r="AD122" s="57" t="s">
        <v>2343</v>
      </c>
      <c r="AE122" s="57" t="s">
        <v>2343</v>
      </c>
      <c r="AF122" s="57" t="s">
        <v>2343</v>
      </c>
      <c r="AG122" s="57" t="s">
        <v>2343</v>
      </c>
      <c r="AH122" s="57" t="s">
        <v>2343</v>
      </c>
      <c r="AI122" s="57" t="s">
        <v>2343</v>
      </c>
      <c r="AJ122" s="57" t="s">
        <v>2343</v>
      </c>
      <c r="AK122" s="57" t="s">
        <v>2343</v>
      </c>
      <c r="AL122" s="57" t="s">
        <v>2343</v>
      </c>
      <c r="AM122" s="57" t="s">
        <v>2343</v>
      </c>
      <c r="AN122" s="57" t="s">
        <v>2343</v>
      </c>
      <c r="AO122" s="57" t="s">
        <v>2343</v>
      </c>
      <c r="AP122" s="57" t="s">
        <v>2343</v>
      </c>
      <c r="AQ122" s="57" t="s">
        <v>2343</v>
      </c>
      <c r="AR122" s="57" t="s">
        <v>2343</v>
      </c>
      <c r="AS122" s="58" t="s">
        <v>2347</v>
      </c>
      <c r="AT122" s="59" t="s">
        <v>2343</v>
      </c>
      <c r="AU122" s="59" t="s">
        <v>2343</v>
      </c>
      <c r="AV122" s="59" t="s">
        <v>2343</v>
      </c>
      <c r="AW122" s="59" t="s">
        <v>2343</v>
      </c>
      <c r="AX122" s="59" t="s">
        <v>2343</v>
      </c>
      <c r="AY122" s="59" t="s">
        <v>2343</v>
      </c>
      <c r="AZ122" s="59" t="s">
        <v>2343</v>
      </c>
      <c r="BA122" s="59" t="s">
        <v>2343</v>
      </c>
      <c r="BB122" s="60" t="s">
        <v>2690</v>
      </c>
      <c r="BC122" s="60" t="str">
        <f>IFERROR(VLOOKUP(BB122,FUT!$B$7:$C$24,2,FALSE),"")</f>
        <v>Transporte</v>
      </c>
      <c r="BD122" s="60" t="s">
        <v>2692</v>
      </c>
      <c r="BE122" s="48" t="str">
        <f>IFERROR(VLOOKUP(BD122,FUT!$D$3:$E$285,2,FALSE),"")</f>
        <v>A.9.1</v>
      </c>
      <c r="BF122" s="45">
        <f t="shared" si="9"/>
        <v>1500000000</v>
      </c>
      <c r="BG122" s="45">
        <f t="shared" si="8"/>
        <v>0</v>
      </c>
      <c r="BH122" s="45">
        <f t="shared" si="8"/>
        <v>80000000</v>
      </c>
      <c r="BI122" s="45">
        <f t="shared" si="8"/>
        <v>1320000000</v>
      </c>
      <c r="BJ122" s="45">
        <f t="shared" si="8"/>
        <v>100000000</v>
      </c>
      <c r="BK122" s="45">
        <f t="shared" si="8"/>
        <v>0</v>
      </c>
      <c r="BL122" s="45">
        <f t="shared" si="8"/>
        <v>0</v>
      </c>
      <c r="BM122" s="45">
        <f t="shared" si="8"/>
        <v>0</v>
      </c>
      <c r="BN122" s="46">
        <f t="shared" si="10"/>
        <v>385000000</v>
      </c>
      <c r="BO122" s="62">
        <v>0</v>
      </c>
      <c r="BP122" s="62">
        <v>30000000</v>
      </c>
      <c r="BQ122" s="62">
        <v>330000000</v>
      </c>
      <c r="BR122" s="62">
        <v>25000000</v>
      </c>
      <c r="BS122" s="62">
        <v>0</v>
      </c>
      <c r="BT122" s="62">
        <v>0</v>
      </c>
      <c r="BU122" s="62">
        <v>0</v>
      </c>
      <c r="BV122" s="47">
        <f t="shared" si="11"/>
        <v>375500000</v>
      </c>
      <c r="BW122" s="63">
        <v>0</v>
      </c>
      <c r="BX122" s="63">
        <v>20500000</v>
      </c>
      <c r="BY122" s="63">
        <v>330000000</v>
      </c>
      <c r="BZ122" s="63">
        <v>25000000</v>
      </c>
      <c r="CA122" s="63">
        <v>0</v>
      </c>
      <c r="CB122" s="63">
        <v>0</v>
      </c>
      <c r="CC122" s="63">
        <v>0</v>
      </c>
      <c r="CD122" s="46">
        <f t="shared" si="12"/>
        <v>384500000</v>
      </c>
      <c r="CE122" s="62">
        <v>0</v>
      </c>
      <c r="CF122" s="62">
        <v>29500000</v>
      </c>
      <c r="CG122" s="62">
        <v>330000000</v>
      </c>
      <c r="CH122" s="62">
        <v>25000000</v>
      </c>
      <c r="CI122" s="62">
        <v>0</v>
      </c>
      <c r="CJ122" s="62">
        <v>0</v>
      </c>
      <c r="CK122" s="62">
        <v>0</v>
      </c>
      <c r="CL122" s="47">
        <f t="shared" si="13"/>
        <v>355000000</v>
      </c>
      <c r="CM122" s="63">
        <v>0</v>
      </c>
      <c r="CN122" s="63">
        <v>0</v>
      </c>
      <c r="CO122" s="63">
        <v>330000000</v>
      </c>
      <c r="CP122" s="63">
        <v>25000000</v>
      </c>
      <c r="CQ122" s="63">
        <v>0</v>
      </c>
      <c r="CR122" s="63">
        <v>0</v>
      </c>
      <c r="CS122" s="63">
        <v>0</v>
      </c>
      <c r="CT122" s="78" t="s">
        <v>3664</v>
      </c>
    </row>
    <row r="123" spans="2:98" ht="51" x14ac:dyDescent="0.2">
      <c r="B123" s="70" t="s">
        <v>3520</v>
      </c>
      <c r="C123" s="49" t="s">
        <v>2331</v>
      </c>
      <c r="D123" s="50" t="s">
        <v>3596</v>
      </c>
      <c r="E123" s="51"/>
      <c r="F123" s="52"/>
      <c r="G123" s="52"/>
      <c r="H123" s="53"/>
      <c r="I123" s="52"/>
      <c r="J123" s="53"/>
      <c r="K123" s="52"/>
      <c r="L123" s="53"/>
      <c r="M123" s="54" t="s">
        <v>3009</v>
      </c>
      <c r="N123" s="54" t="s">
        <v>3282</v>
      </c>
      <c r="O123" s="55">
        <v>100</v>
      </c>
      <c r="P123" s="54" t="s">
        <v>2336</v>
      </c>
      <c r="Q123" s="54">
        <v>100</v>
      </c>
      <c r="R123" s="54" t="s">
        <v>3283</v>
      </c>
      <c r="S123" s="55"/>
      <c r="T123" s="56"/>
      <c r="U123" s="56"/>
      <c r="V123" s="56">
        <v>50</v>
      </c>
      <c r="W123" s="56">
        <v>100</v>
      </c>
      <c r="X123" s="56">
        <v>20</v>
      </c>
      <c r="Y123" s="56">
        <v>100</v>
      </c>
      <c r="Z123" s="56">
        <v>30</v>
      </c>
      <c r="AA123" s="56">
        <v>100</v>
      </c>
      <c r="AB123" s="57" t="s">
        <v>2343</v>
      </c>
      <c r="AC123" s="57" t="s">
        <v>2343</v>
      </c>
      <c r="AD123" s="57" t="s">
        <v>2343</v>
      </c>
      <c r="AE123" s="57" t="s">
        <v>2343</v>
      </c>
      <c r="AF123" s="57" t="s">
        <v>2343</v>
      </c>
      <c r="AG123" s="57" t="s">
        <v>2343</v>
      </c>
      <c r="AH123" s="57" t="s">
        <v>2343</v>
      </c>
      <c r="AI123" s="57" t="s">
        <v>2343</v>
      </c>
      <c r="AJ123" s="57" t="s">
        <v>2343</v>
      </c>
      <c r="AK123" s="57" t="s">
        <v>2343</v>
      </c>
      <c r="AL123" s="57" t="s">
        <v>2343</v>
      </c>
      <c r="AM123" s="57" t="s">
        <v>2343</v>
      </c>
      <c r="AN123" s="57" t="s">
        <v>2343</v>
      </c>
      <c r="AO123" s="57" t="s">
        <v>2343</v>
      </c>
      <c r="AP123" s="57" t="s">
        <v>2343</v>
      </c>
      <c r="AQ123" s="57" t="s">
        <v>2343</v>
      </c>
      <c r="AR123" s="57" t="s">
        <v>2343</v>
      </c>
      <c r="AS123" s="58" t="s">
        <v>2346</v>
      </c>
      <c r="AT123" s="59" t="s">
        <v>2343</v>
      </c>
      <c r="AU123" s="59" t="s">
        <v>2343</v>
      </c>
      <c r="AV123" s="59" t="s">
        <v>2343</v>
      </c>
      <c r="AW123" s="59" t="s">
        <v>2343</v>
      </c>
      <c r="AX123" s="59" t="s">
        <v>2343</v>
      </c>
      <c r="AY123" s="59" t="s">
        <v>2343</v>
      </c>
      <c r="AZ123" s="59" t="s">
        <v>2343</v>
      </c>
      <c r="BA123" s="59" t="s">
        <v>2343</v>
      </c>
      <c r="BB123" s="60" t="s">
        <v>2690</v>
      </c>
      <c r="BC123" s="60" t="str">
        <f>IFERROR(VLOOKUP(BB123,FUT!$B$7:$C$24,2,FALSE),"")</f>
        <v>Transporte</v>
      </c>
      <c r="BD123" s="60" t="s">
        <v>2694</v>
      </c>
      <c r="BE123" s="48" t="str">
        <f>IFERROR(VLOOKUP(BD123,FUT!$D$3:$E$285,2,FALSE),"")</f>
        <v>A.9.2</v>
      </c>
      <c r="BF123" s="45">
        <f t="shared" si="9"/>
        <v>91000000</v>
      </c>
      <c r="BG123" s="45">
        <f t="shared" si="8"/>
        <v>0</v>
      </c>
      <c r="BH123" s="45">
        <f t="shared" si="8"/>
        <v>71000000</v>
      </c>
      <c r="BI123" s="45">
        <f t="shared" si="8"/>
        <v>0</v>
      </c>
      <c r="BJ123" s="45">
        <f t="shared" si="8"/>
        <v>20000000</v>
      </c>
      <c r="BK123" s="45">
        <f t="shared" si="8"/>
        <v>0</v>
      </c>
      <c r="BL123" s="45">
        <f t="shared" si="8"/>
        <v>0</v>
      </c>
      <c r="BM123" s="45">
        <f t="shared" si="8"/>
        <v>0</v>
      </c>
      <c r="BN123" s="46">
        <f t="shared" si="10"/>
        <v>32000000</v>
      </c>
      <c r="BO123" s="62">
        <v>0</v>
      </c>
      <c r="BP123" s="62">
        <v>12000000</v>
      </c>
      <c r="BQ123" s="62">
        <v>0</v>
      </c>
      <c r="BR123" s="62">
        <v>20000000</v>
      </c>
      <c r="BS123" s="62">
        <v>0</v>
      </c>
      <c r="BT123" s="62">
        <v>0</v>
      </c>
      <c r="BU123" s="62">
        <v>0</v>
      </c>
      <c r="BV123" s="47">
        <f t="shared" si="11"/>
        <v>20500000</v>
      </c>
      <c r="BW123" s="63">
        <v>0</v>
      </c>
      <c r="BX123" s="63">
        <v>20500000</v>
      </c>
      <c r="BY123" s="63">
        <v>0</v>
      </c>
      <c r="BZ123" s="63">
        <v>0</v>
      </c>
      <c r="CA123" s="63">
        <v>0</v>
      </c>
      <c r="CB123" s="63">
        <v>0</v>
      </c>
      <c r="CC123" s="63">
        <v>0</v>
      </c>
      <c r="CD123" s="46">
        <f t="shared" si="12"/>
        <v>29500000</v>
      </c>
      <c r="CE123" s="62">
        <v>0</v>
      </c>
      <c r="CF123" s="62">
        <v>29500000</v>
      </c>
      <c r="CG123" s="62">
        <v>0</v>
      </c>
      <c r="CH123" s="62">
        <v>0</v>
      </c>
      <c r="CI123" s="62">
        <v>0</v>
      </c>
      <c r="CJ123" s="62">
        <v>0</v>
      </c>
      <c r="CK123" s="62">
        <v>0</v>
      </c>
      <c r="CL123" s="47">
        <f t="shared" si="13"/>
        <v>9000000</v>
      </c>
      <c r="CM123" s="63">
        <v>0</v>
      </c>
      <c r="CN123" s="63">
        <v>9000000</v>
      </c>
      <c r="CO123" s="63">
        <v>0</v>
      </c>
      <c r="CP123" s="63">
        <v>0</v>
      </c>
      <c r="CQ123" s="63">
        <v>0</v>
      </c>
      <c r="CR123" s="63">
        <v>0</v>
      </c>
      <c r="CS123" s="63">
        <v>0</v>
      </c>
      <c r="CT123" s="78" t="s">
        <v>3664</v>
      </c>
    </row>
    <row r="124" spans="2:98" ht="38.25" x14ac:dyDescent="0.2">
      <c r="B124" s="70" t="s">
        <v>3521</v>
      </c>
      <c r="C124" s="49" t="s">
        <v>2331</v>
      </c>
      <c r="D124" s="50" t="s">
        <v>3597</v>
      </c>
      <c r="E124" s="51"/>
      <c r="F124" s="52"/>
      <c r="G124" s="52"/>
      <c r="H124" s="53"/>
      <c r="I124" s="52"/>
      <c r="J124" s="53"/>
      <c r="K124" s="52"/>
      <c r="L124" s="53"/>
      <c r="M124" s="54" t="s">
        <v>3010</v>
      </c>
      <c r="N124" s="54" t="s">
        <v>3284</v>
      </c>
      <c r="O124" s="55">
        <v>200</v>
      </c>
      <c r="P124" s="54" t="s">
        <v>2336</v>
      </c>
      <c r="Q124" s="54">
        <v>100</v>
      </c>
      <c r="R124" s="54" t="s">
        <v>3285</v>
      </c>
      <c r="S124" s="55"/>
      <c r="T124" s="56"/>
      <c r="U124" s="56"/>
      <c r="V124" s="56">
        <v>200</v>
      </c>
      <c r="W124" s="56">
        <v>100</v>
      </c>
      <c r="X124" s="56"/>
      <c r="Y124" s="56"/>
      <c r="Z124" s="56"/>
      <c r="AA124" s="56"/>
      <c r="AB124" s="57" t="s">
        <v>2343</v>
      </c>
      <c r="AC124" s="57" t="s">
        <v>2343</v>
      </c>
      <c r="AD124" s="57" t="s">
        <v>2343</v>
      </c>
      <c r="AE124" s="57" t="s">
        <v>2343</v>
      </c>
      <c r="AF124" s="57" t="s">
        <v>2343</v>
      </c>
      <c r="AG124" s="57" t="s">
        <v>2343</v>
      </c>
      <c r="AH124" s="57" t="s">
        <v>2343</v>
      </c>
      <c r="AI124" s="57" t="s">
        <v>2343</v>
      </c>
      <c r="AJ124" s="57" t="s">
        <v>2343</v>
      </c>
      <c r="AK124" s="57" t="s">
        <v>2343</v>
      </c>
      <c r="AL124" s="57" t="s">
        <v>2343</v>
      </c>
      <c r="AM124" s="57" t="s">
        <v>2343</v>
      </c>
      <c r="AN124" s="57" t="s">
        <v>2343</v>
      </c>
      <c r="AO124" s="57" t="s">
        <v>2343</v>
      </c>
      <c r="AP124" s="57" t="s">
        <v>2343</v>
      </c>
      <c r="AQ124" s="57" t="s">
        <v>2343</v>
      </c>
      <c r="AR124" s="57" t="s">
        <v>2343</v>
      </c>
      <c r="AS124" s="58" t="s">
        <v>2348</v>
      </c>
      <c r="AT124" s="59" t="s">
        <v>2343</v>
      </c>
      <c r="AU124" s="59" t="s">
        <v>2343</v>
      </c>
      <c r="AV124" s="59" t="s">
        <v>2343</v>
      </c>
      <c r="AW124" s="59" t="s">
        <v>2343</v>
      </c>
      <c r="AX124" s="59" t="s">
        <v>2343</v>
      </c>
      <c r="AY124" s="59" t="s">
        <v>2343</v>
      </c>
      <c r="AZ124" s="59" t="s">
        <v>2343</v>
      </c>
      <c r="BA124" s="59" t="s">
        <v>2343</v>
      </c>
      <c r="BB124" s="60" t="s">
        <v>2690</v>
      </c>
      <c r="BC124" s="60" t="str">
        <f>IFERROR(VLOOKUP(BB124,FUT!$B$7:$C$24,2,FALSE),"")</f>
        <v>Transporte</v>
      </c>
      <c r="BD124" s="60" t="s">
        <v>2692</v>
      </c>
      <c r="BE124" s="48" t="str">
        <f>IFERROR(VLOOKUP(BD124,FUT!$D$3:$E$285,2,FALSE),"")</f>
        <v>A.9.1</v>
      </c>
      <c r="BF124" s="45">
        <f t="shared" si="9"/>
        <v>1196731547.3299999</v>
      </c>
      <c r="BG124" s="45">
        <f t="shared" si="8"/>
        <v>0</v>
      </c>
      <c r="BH124" s="45">
        <f t="shared" si="8"/>
        <v>96731547.329999998</v>
      </c>
      <c r="BI124" s="45">
        <f t="shared" si="8"/>
        <v>1000000000</v>
      </c>
      <c r="BJ124" s="45">
        <f t="shared" si="8"/>
        <v>100000000</v>
      </c>
      <c r="BK124" s="45">
        <f t="shared" si="8"/>
        <v>0</v>
      </c>
      <c r="BL124" s="45">
        <f t="shared" si="8"/>
        <v>0</v>
      </c>
      <c r="BM124" s="45">
        <f t="shared" si="8"/>
        <v>0</v>
      </c>
      <c r="BN124" s="46">
        <f t="shared" si="10"/>
        <v>290000000</v>
      </c>
      <c r="BO124" s="62">
        <v>0</v>
      </c>
      <c r="BP124" s="62">
        <v>15000000</v>
      </c>
      <c r="BQ124" s="62">
        <v>250000000</v>
      </c>
      <c r="BR124" s="62">
        <v>25000000</v>
      </c>
      <c r="BS124" s="62">
        <v>0</v>
      </c>
      <c r="BT124" s="62">
        <v>0</v>
      </c>
      <c r="BU124" s="62">
        <v>0</v>
      </c>
      <c r="BV124" s="47">
        <f t="shared" si="11"/>
        <v>297231547.32999998</v>
      </c>
      <c r="BW124" s="63">
        <v>0</v>
      </c>
      <c r="BX124" s="63">
        <v>22231547.329999998</v>
      </c>
      <c r="BY124" s="63">
        <v>250000000</v>
      </c>
      <c r="BZ124" s="63">
        <v>25000000</v>
      </c>
      <c r="CA124" s="63">
        <v>0</v>
      </c>
      <c r="CB124" s="63">
        <v>0</v>
      </c>
      <c r="CC124" s="63">
        <v>0</v>
      </c>
      <c r="CD124" s="46">
        <f t="shared" si="12"/>
        <v>304500000</v>
      </c>
      <c r="CE124" s="62">
        <v>0</v>
      </c>
      <c r="CF124" s="62">
        <v>29500000</v>
      </c>
      <c r="CG124" s="62">
        <v>250000000</v>
      </c>
      <c r="CH124" s="62">
        <v>25000000</v>
      </c>
      <c r="CI124" s="62">
        <v>0</v>
      </c>
      <c r="CJ124" s="62">
        <v>0</v>
      </c>
      <c r="CK124" s="62">
        <v>0</v>
      </c>
      <c r="CL124" s="47">
        <f t="shared" si="13"/>
        <v>305000000</v>
      </c>
      <c r="CM124" s="63">
        <v>0</v>
      </c>
      <c r="CN124" s="63">
        <v>30000000</v>
      </c>
      <c r="CO124" s="63">
        <v>250000000</v>
      </c>
      <c r="CP124" s="63">
        <v>25000000</v>
      </c>
      <c r="CQ124" s="63">
        <v>0</v>
      </c>
      <c r="CR124" s="63">
        <v>0</v>
      </c>
      <c r="CS124" s="63">
        <v>0</v>
      </c>
      <c r="CT124" s="78" t="s">
        <v>3664</v>
      </c>
    </row>
    <row r="125" spans="2:98" ht="38.25" x14ac:dyDescent="0.2">
      <c r="B125" s="70" t="s">
        <v>3521</v>
      </c>
      <c r="C125" s="49" t="s">
        <v>2331</v>
      </c>
      <c r="D125" s="50" t="s">
        <v>3597</v>
      </c>
      <c r="E125" s="51"/>
      <c r="F125" s="52"/>
      <c r="G125" s="52"/>
      <c r="H125" s="53"/>
      <c r="I125" s="52"/>
      <c r="J125" s="53"/>
      <c r="K125" s="52"/>
      <c r="L125" s="53"/>
      <c r="M125" s="54" t="s">
        <v>3286</v>
      </c>
      <c r="N125" s="54" t="s">
        <v>3287</v>
      </c>
      <c r="O125" s="55">
        <v>100</v>
      </c>
      <c r="P125" s="54" t="s">
        <v>2336</v>
      </c>
      <c r="Q125" s="54">
        <v>100</v>
      </c>
      <c r="R125" s="54" t="s">
        <v>3288</v>
      </c>
      <c r="S125" s="55"/>
      <c r="T125" s="56">
        <v>70</v>
      </c>
      <c r="U125" s="56">
        <v>100</v>
      </c>
      <c r="V125" s="56">
        <v>30</v>
      </c>
      <c r="W125" s="56">
        <v>100</v>
      </c>
      <c r="X125" s="56"/>
      <c r="Y125" s="56"/>
      <c r="Z125" s="56"/>
      <c r="AA125" s="56"/>
      <c r="AB125" s="57" t="s">
        <v>2343</v>
      </c>
      <c r="AC125" s="57" t="s">
        <v>2343</v>
      </c>
      <c r="AD125" s="57" t="s">
        <v>2343</v>
      </c>
      <c r="AE125" s="57" t="s">
        <v>2343</v>
      </c>
      <c r="AF125" s="57" t="s">
        <v>2343</v>
      </c>
      <c r="AG125" s="57" t="s">
        <v>2343</v>
      </c>
      <c r="AH125" s="57" t="s">
        <v>2343</v>
      </c>
      <c r="AI125" s="57" t="s">
        <v>2343</v>
      </c>
      <c r="AJ125" s="57" t="s">
        <v>2343</v>
      </c>
      <c r="AK125" s="57" t="s">
        <v>2343</v>
      </c>
      <c r="AL125" s="57" t="s">
        <v>2343</v>
      </c>
      <c r="AM125" s="57" t="s">
        <v>2343</v>
      </c>
      <c r="AN125" s="57" t="s">
        <v>2343</v>
      </c>
      <c r="AO125" s="57" t="s">
        <v>2343</v>
      </c>
      <c r="AP125" s="57" t="s">
        <v>2343</v>
      </c>
      <c r="AQ125" s="57" t="s">
        <v>2343</v>
      </c>
      <c r="AR125" s="57" t="s">
        <v>2343</v>
      </c>
      <c r="AS125" s="58" t="s">
        <v>2348</v>
      </c>
      <c r="AT125" s="59" t="s">
        <v>2343</v>
      </c>
      <c r="AU125" s="59" t="s">
        <v>2343</v>
      </c>
      <c r="AV125" s="59" t="s">
        <v>2343</v>
      </c>
      <c r="AW125" s="59" t="s">
        <v>2343</v>
      </c>
      <c r="AX125" s="59" t="s">
        <v>2343</v>
      </c>
      <c r="AY125" s="59" t="s">
        <v>2343</v>
      </c>
      <c r="AZ125" s="59" t="s">
        <v>2343</v>
      </c>
      <c r="BA125" s="59" t="s">
        <v>2343</v>
      </c>
      <c r="BB125" s="60" t="s">
        <v>2690</v>
      </c>
      <c r="BC125" s="60" t="str">
        <f>IFERROR(VLOOKUP(BB125,FUT!$B$7:$C$24,2,FALSE),"")</f>
        <v>Transporte</v>
      </c>
      <c r="BD125" s="60" t="s">
        <v>2692</v>
      </c>
      <c r="BE125" s="48" t="str">
        <f>IFERROR(VLOOKUP(BD125,FUT!$D$3:$E$285,2,FALSE),"")</f>
        <v>A.9.1</v>
      </c>
      <c r="BF125" s="45">
        <f t="shared" si="9"/>
        <v>1759384373.9200001</v>
      </c>
      <c r="BG125" s="45">
        <f t="shared" si="8"/>
        <v>0</v>
      </c>
      <c r="BH125" s="45">
        <f t="shared" si="8"/>
        <v>176000000</v>
      </c>
      <c r="BI125" s="45">
        <f t="shared" si="8"/>
        <v>400000000</v>
      </c>
      <c r="BJ125" s="45">
        <f t="shared" si="8"/>
        <v>733384373.92000008</v>
      </c>
      <c r="BK125" s="45">
        <f t="shared" si="8"/>
        <v>450000000</v>
      </c>
      <c r="BL125" s="45">
        <f t="shared" si="8"/>
        <v>0</v>
      </c>
      <c r="BM125" s="45">
        <f t="shared" si="8"/>
        <v>0</v>
      </c>
      <c r="BN125" s="46">
        <f t="shared" si="10"/>
        <v>485298700.38999999</v>
      </c>
      <c r="BO125" s="62">
        <v>0</v>
      </c>
      <c r="BP125" s="62">
        <v>60000000</v>
      </c>
      <c r="BQ125" s="62">
        <v>150000000</v>
      </c>
      <c r="BR125" s="62">
        <v>175298700.38999999</v>
      </c>
      <c r="BS125" s="62">
        <v>100000000</v>
      </c>
      <c r="BT125" s="62">
        <v>0</v>
      </c>
      <c r="BU125" s="62">
        <v>0</v>
      </c>
      <c r="BV125" s="47">
        <f t="shared" si="11"/>
        <v>447057661</v>
      </c>
      <c r="BW125" s="63">
        <v>0</v>
      </c>
      <c r="BX125" s="63">
        <v>16500000</v>
      </c>
      <c r="BY125" s="63">
        <v>150000000</v>
      </c>
      <c r="BZ125" s="63">
        <v>180557661</v>
      </c>
      <c r="CA125" s="63">
        <v>100000000</v>
      </c>
      <c r="CB125" s="63">
        <v>0</v>
      </c>
      <c r="CC125" s="63">
        <v>0</v>
      </c>
      <c r="CD125" s="46">
        <f t="shared" si="12"/>
        <v>435474390.83000004</v>
      </c>
      <c r="CE125" s="62">
        <v>0</v>
      </c>
      <c r="CF125" s="62">
        <v>49500000</v>
      </c>
      <c r="CG125" s="62">
        <v>50000000</v>
      </c>
      <c r="CH125" s="62">
        <v>185974390.83000001</v>
      </c>
      <c r="CI125" s="62">
        <v>150000000</v>
      </c>
      <c r="CJ125" s="62">
        <v>0</v>
      </c>
      <c r="CK125" s="62">
        <v>0</v>
      </c>
      <c r="CL125" s="47">
        <f t="shared" si="13"/>
        <v>391553621.69999999</v>
      </c>
      <c r="CM125" s="63">
        <v>0</v>
      </c>
      <c r="CN125" s="63">
        <v>50000000</v>
      </c>
      <c r="CO125" s="63">
        <v>50000000</v>
      </c>
      <c r="CP125" s="63">
        <v>191553621.69999999</v>
      </c>
      <c r="CQ125" s="63">
        <v>100000000</v>
      </c>
      <c r="CR125" s="63">
        <v>0</v>
      </c>
      <c r="CS125" s="63">
        <v>0</v>
      </c>
      <c r="CT125" s="78" t="s">
        <v>3664</v>
      </c>
    </row>
    <row r="126" spans="2:98" ht="25.5" x14ac:dyDescent="0.2">
      <c r="B126" s="70" t="s">
        <v>3522</v>
      </c>
      <c r="C126" s="49" t="s">
        <v>2333</v>
      </c>
      <c r="D126" s="50" t="s">
        <v>3011</v>
      </c>
      <c r="E126" s="51"/>
      <c r="F126" s="52"/>
      <c r="G126" s="52"/>
      <c r="H126" s="53"/>
      <c r="I126" s="52"/>
      <c r="J126" s="53"/>
      <c r="K126" s="52"/>
      <c r="L126" s="53"/>
      <c r="M126" s="54"/>
      <c r="N126" s="54"/>
      <c r="O126" s="55"/>
      <c r="P126" s="54"/>
      <c r="Q126" s="54"/>
      <c r="R126" s="54"/>
      <c r="S126" s="55"/>
      <c r="T126" s="56"/>
      <c r="U126" s="56"/>
      <c r="V126" s="56"/>
      <c r="W126" s="56"/>
      <c r="X126" s="56"/>
      <c r="Y126" s="56"/>
      <c r="Z126" s="56"/>
      <c r="AA126" s="56"/>
      <c r="AB126" s="57" t="s">
        <v>2343</v>
      </c>
      <c r="AC126" s="57" t="s">
        <v>2343</v>
      </c>
      <c r="AD126" s="57" t="s">
        <v>2343</v>
      </c>
      <c r="AE126" s="57" t="s">
        <v>2343</v>
      </c>
      <c r="AF126" s="57" t="s">
        <v>2343</v>
      </c>
      <c r="AG126" s="57" t="s">
        <v>2343</v>
      </c>
      <c r="AH126" s="57" t="s">
        <v>2343</v>
      </c>
      <c r="AI126" s="57" t="s">
        <v>2343</v>
      </c>
      <c r="AJ126" s="57" t="s">
        <v>2343</v>
      </c>
      <c r="AK126" s="57" t="s">
        <v>2343</v>
      </c>
      <c r="AL126" s="57" t="s">
        <v>2343</v>
      </c>
      <c r="AM126" s="57" t="s">
        <v>2343</v>
      </c>
      <c r="AN126" s="57" t="s">
        <v>2343</v>
      </c>
      <c r="AO126" s="57" t="s">
        <v>2343</v>
      </c>
      <c r="AP126" s="57" t="s">
        <v>2343</v>
      </c>
      <c r="AQ126" s="57" t="s">
        <v>2343</v>
      </c>
      <c r="AR126" s="57" t="s">
        <v>2343</v>
      </c>
      <c r="AS126" s="58"/>
      <c r="AT126" s="59" t="s">
        <v>2343</v>
      </c>
      <c r="AU126" s="59" t="s">
        <v>2343</v>
      </c>
      <c r="AV126" s="59" t="s">
        <v>2343</v>
      </c>
      <c r="AW126" s="59" t="s">
        <v>2343</v>
      </c>
      <c r="AX126" s="59" t="s">
        <v>2343</v>
      </c>
      <c r="AY126" s="59" t="s">
        <v>2343</v>
      </c>
      <c r="AZ126" s="59" t="s">
        <v>2343</v>
      </c>
      <c r="BA126" s="59" t="s">
        <v>2343</v>
      </c>
      <c r="BB126" s="60" t="s">
        <v>2854</v>
      </c>
      <c r="BC126" s="60" t="str">
        <f>IFERROR(VLOOKUP(BB126,FUT!$B$7:$C$24,2,FALSE),"")</f>
        <v>Equipamiento</v>
      </c>
      <c r="BD126" s="60"/>
      <c r="BE126" s="48" t="str">
        <f>IFERROR(VLOOKUP(BD126,FUT!$D$3:$E$285,2,FALSE),"")</f>
        <v/>
      </c>
      <c r="BF126" s="45">
        <f t="shared" si="9"/>
        <v>253306574</v>
      </c>
      <c r="BG126" s="45">
        <f t="shared" si="8"/>
        <v>0</v>
      </c>
      <c r="BH126" s="45">
        <f t="shared" si="8"/>
        <v>253306574</v>
      </c>
      <c r="BI126" s="45">
        <f t="shared" si="8"/>
        <v>0</v>
      </c>
      <c r="BJ126" s="45">
        <f t="shared" si="8"/>
        <v>0</v>
      </c>
      <c r="BK126" s="45">
        <f t="shared" si="8"/>
        <v>0</v>
      </c>
      <c r="BL126" s="45">
        <f t="shared" si="8"/>
        <v>0</v>
      </c>
      <c r="BM126" s="45">
        <f t="shared" si="8"/>
        <v>0</v>
      </c>
      <c r="BN126" s="46">
        <f t="shared" si="10"/>
        <v>66306574</v>
      </c>
      <c r="BO126" s="62">
        <v>0</v>
      </c>
      <c r="BP126" s="62">
        <v>66306574</v>
      </c>
      <c r="BQ126" s="62">
        <v>0</v>
      </c>
      <c r="BR126" s="62">
        <v>0</v>
      </c>
      <c r="BS126" s="62">
        <v>0</v>
      </c>
      <c r="BT126" s="62">
        <v>0</v>
      </c>
      <c r="BU126" s="62">
        <v>0</v>
      </c>
      <c r="BV126" s="47">
        <f t="shared" si="11"/>
        <v>44000000</v>
      </c>
      <c r="BW126" s="63">
        <v>0</v>
      </c>
      <c r="BX126" s="63">
        <v>44000000</v>
      </c>
      <c r="BY126" s="63">
        <v>0</v>
      </c>
      <c r="BZ126" s="63">
        <v>0</v>
      </c>
      <c r="CA126" s="63">
        <v>0</v>
      </c>
      <c r="CB126" s="63">
        <v>0</v>
      </c>
      <c r="CC126" s="63">
        <v>0</v>
      </c>
      <c r="CD126" s="46">
        <f t="shared" si="12"/>
        <v>60000000</v>
      </c>
      <c r="CE126" s="62">
        <v>0</v>
      </c>
      <c r="CF126" s="62">
        <v>60000000</v>
      </c>
      <c r="CG126" s="62">
        <v>0</v>
      </c>
      <c r="CH126" s="62">
        <v>0</v>
      </c>
      <c r="CI126" s="62">
        <v>0</v>
      </c>
      <c r="CJ126" s="62">
        <v>0</v>
      </c>
      <c r="CK126" s="62">
        <v>0</v>
      </c>
      <c r="CL126" s="47">
        <f t="shared" si="13"/>
        <v>83000000</v>
      </c>
      <c r="CM126" s="63">
        <v>0</v>
      </c>
      <c r="CN126" s="63">
        <v>83000000</v>
      </c>
      <c r="CO126" s="63">
        <v>0</v>
      </c>
      <c r="CP126" s="63">
        <v>0</v>
      </c>
      <c r="CQ126" s="63">
        <v>0</v>
      </c>
      <c r="CR126" s="63">
        <v>0</v>
      </c>
      <c r="CS126" s="63">
        <v>0</v>
      </c>
      <c r="CT126" s="78" t="s">
        <v>3664</v>
      </c>
    </row>
    <row r="127" spans="2:98" ht="51" x14ac:dyDescent="0.2">
      <c r="B127" s="70" t="s">
        <v>3523</v>
      </c>
      <c r="C127" s="49" t="s">
        <v>2330</v>
      </c>
      <c r="D127" s="50" t="s">
        <v>3012</v>
      </c>
      <c r="E127" s="51"/>
      <c r="F127" s="52" t="s">
        <v>3289</v>
      </c>
      <c r="G127" s="52" t="s">
        <v>3290</v>
      </c>
      <c r="H127" s="53"/>
      <c r="I127" s="52"/>
      <c r="J127" s="53"/>
      <c r="K127" s="52" t="s">
        <v>3291</v>
      </c>
      <c r="L127" s="53" t="s">
        <v>3292</v>
      </c>
      <c r="M127" s="54"/>
      <c r="N127" s="54"/>
      <c r="O127" s="55"/>
      <c r="P127" s="54"/>
      <c r="Q127" s="54"/>
      <c r="R127" s="54"/>
      <c r="S127" s="55"/>
      <c r="T127" s="56"/>
      <c r="U127" s="56"/>
      <c r="V127" s="56"/>
      <c r="W127" s="56"/>
      <c r="X127" s="56"/>
      <c r="Y127" s="56"/>
      <c r="Z127" s="56"/>
      <c r="AA127" s="56"/>
      <c r="AB127" s="57" t="s">
        <v>2343</v>
      </c>
      <c r="AC127" s="57" t="s">
        <v>2343</v>
      </c>
      <c r="AD127" s="57" t="s">
        <v>2343</v>
      </c>
      <c r="AE127" s="57" t="s">
        <v>2343</v>
      </c>
      <c r="AF127" s="57" t="s">
        <v>2343</v>
      </c>
      <c r="AG127" s="57" t="s">
        <v>2343</v>
      </c>
      <c r="AH127" s="57" t="s">
        <v>2343</v>
      </c>
      <c r="AI127" s="57" t="s">
        <v>2343</v>
      </c>
      <c r="AJ127" s="57" t="s">
        <v>2343</v>
      </c>
      <c r="AK127" s="57" t="s">
        <v>2343</v>
      </c>
      <c r="AL127" s="57" t="s">
        <v>2343</v>
      </c>
      <c r="AM127" s="57" t="s">
        <v>2343</v>
      </c>
      <c r="AN127" s="57" t="s">
        <v>2343</v>
      </c>
      <c r="AO127" s="57" t="s">
        <v>2343</v>
      </c>
      <c r="AP127" s="57" t="s">
        <v>2343</v>
      </c>
      <c r="AQ127" s="57" t="s">
        <v>2343</v>
      </c>
      <c r="AR127" s="57" t="s">
        <v>2343</v>
      </c>
      <c r="AS127" s="58"/>
      <c r="AT127" s="59" t="s">
        <v>2343</v>
      </c>
      <c r="AU127" s="59" t="s">
        <v>2343</v>
      </c>
      <c r="AV127" s="59" t="s">
        <v>2343</v>
      </c>
      <c r="AW127" s="59" t="s">
        <v>2343</v>
      </c>
      <c r="AX127" s="59" t="s">
        <v>2343</v>
      </c>
      <c r="AY127" s="59" t="s">
        <v>2343</v>
      </c>
      <c r="AZ127" s="59" t="s">
        <v>2343</v>
      </c>
      <c r="BA127" s="59" t="s">
        <v>2343</v>
      </c>
      <c r="BB127" s="60" t="s">
        <v>2854</v>
      </c>
      <c r="BC127" s="60" t="str">
        <f>IFERROR(VLOOKUP(BB127,FUT!$B$7:$C$24,2,FALSE),"")</f>
        <v>Equipamiento</v>
      </c>
      <c r="BD127" s="60"/>
      <c r="BE127" s="48" t="str">
        <f>IFERROR(VLOOKUP(BD127,FUT!$D$3:$E$285,2,FALSE),"")</f>
        <v/>
      </c>
      <c r="BF127" s="45">
        <f t="shared" si="9"/>
        <v>253306574</v>
      </c>
      <c r="BG127" s="45">
        <f t="shared" si="8"/>
        <v>0</v>
      </c>
      <c r="BH127" s="45">
        <f t="shared" si="8"/>
        <v>253306574</v>
      </c>
      <c r="BI127" s="45">
        <f t="shared" si="8"/>
        <v>0</v>
      </c>
      <c r="BJ127" s="45">
        <f t="shared" si="8"/>
        <v>0</v>
      </c>
      <c r="BK127" s="45">
        <f t="shared" si="8"/>
        <v>0</v>
      </c>
      <c r="BL127" s="45">
        <f t="shared" si="8"/>
        <v>0</v>
      </c>
      <c r="BM127" s="45">
        <f t="shared" si="8"/>
        <v>0</v>
      </c>
      <c r="BN127" s="46">
        <f t="shared" si="10"/>
        <v>66306574</v>
      </c>
      <c r="BO127" s="62">
        <v>0</v>
      </c>
      <c r="BP127" s="62">
        <v>66306574</v>
      </c>
      <c r="BQ127" s="62">
        <v>0</v>
      </c>
      <c r="BR127" s="62">
        <v>0</v>
      </c>
      <c r="BS127" s="62">
        <v>0</v>
      </c>
      <c r="BT127" s="62">
        <v>0</v>
      </c>
      <c r="BU127" s="62">
        <v>0</v>
      </c>
      <c r="BV127" s="47">
        <f t="shared" si="11"/>
        <v>44000000</v>
      </c>
      <c r="BW127" s="63">
        <v>0</v>
      </c>
      <c r="BX127" s="63">
        <v>44000000</v>
      </c>
      <c r="BY127" s="63">
        <v>0</v>
      </c>
      <c r="BZ127" s="63">
        <v>0</v>
      </c>
      <c r="CA127" s="63">
        <v>0</v>
      </c>
      <c r="CB127" s="63">
        <v>0</v>
      </c>
      <c r="CC127" s="63">
        <v>0</v>
      </c>
      <c r="CD127" s="46">
        <f t="shared" si="12"/>
        <v>60000000</v>
      </c>
      <c r="CE127" s="62">
        <v>0</v>
      </c>
      <c r="CF127" s="62">
        <v>60000000</v>
      </c>
      <c r="CG127" s="62">
        <v>0</v>
      </c>
      <c r="CH127" s="62">
        <v>0</v>
      </c>
      <c r="CI127" s="62">
        <v>0</v>
      </c>
      <c r="CJ127" s="62">
        <v>0</v>
      </c>
      <c r="CK127" s="62">
        <v>0</v>
      </c>
      <c r="CL127" s="47">
        <f t="shared" si="13"/>
        <v>83000000</v>
      </c>
      <c r="CM127" s="63">
        <v>0</v>
      </c>
      <c r="CN127" s="63">
        <v>83000000</v>
      </c>
      <c r="CO127" s="63">
        <v>0</v>
      </c>
      <c r="CP127" s="63">
        <v>0</v>
      </c>
      <c r="CQ127" s="63">
        <v>0</v>
      </c>
      <c r="CR127" s="63">
        <v>0</v>
      </c>
      <c r="CS127" s="63">
        <v>0</v>
      </c>
      <c r="CT127" s="78" t="s">
        <v>3664</v>
      </c>
    </row>
    <row r="128" spans="2:98" ht="51" x14ac:dyDescent="0.2">
      <c r="B128" s="70" t="s">
        <v>3524</v>
      </c>
      <c r="C128" s="49" t="s">
        <v>2331</v>
      </c>
      <c r="D128" s="50" t="s">
        <v>3598</v>
      </c>
      <c r="E128" s="51"/>
      <c r="F128" s="52"/>
      <c r="G128" s="52"/>
      <c r="H128" s="53"/>
      <c r="I128" s="52"/>
      <c r="J128" s="53"/>
      <c r="K128" s="52"/>
      <c r="L128" s="53"/>
      <c r="M128" s="54" t="s">
        <v>3013</v>
      </c>
      <c r="N128" s="54" t="s">
        <v>3293</v>
      </c>
      <c r="O128" s="55">
        <v>1</v>
      </c>
      <c r="P128" s="54" t="s">
        <v>2336</v>
      </c>
      <c r="Q128" s="54">
        <v>100</v>
      </c>
      <c r="R128" s="54" t="s">
        <v>3294</v>
      </c>
      <c r="S128" s="55"/>
      <c r="T128" s="56"/>
      <c r="U128" s="56"/>
      <c r="V128" s="56"/>
      <c r="W128" s="56"/>
      <c r="X128" s="56">
        <v>1</v>
      </c>
      <c r="Y128" s="56">
        <v>100</v>
      </c>
      <c r="Z128" s="56"/>
      <c r="AA128" s="56"/>
      <c r="AB128" s="57" t="s">
        <v>2343</v>
      </c>
      <c r="AC128" s="57" t="s">
        <v>2343</v>
      </c>
      <c r="AD128" s="57" t="s">
        <v>2343</v>
      </c>
      <c r="AE128" s="57" t="s">
        <v>2343</v>
      </c>
      <c r="AF128" s="57" t="s">
        <v>2343</v>
      </c>
      <c r="AG128" s="57" t="s">
        <v>2343</v>
      </c>
      <c r="AH128" s="57" t="s">
        <v>2343</v>
      </c>
      <c r="AI128" s="57" t="s">
        <v>2343</v>
      </c>
      <c r="AJ128" s="57" t="s">
        <v>2343</v>
      </c>
      <c r="AK128" s="57" t="s">
        <v>2343</v>
      </c>
      <c r="AL128" s="57" t="s">
        <v>2343</v>
      </c>
      <c r="AM128" s="57" t="s">
        <v>2343</v>
      </c>
      <c r="AN128" s="57" t="s">
        <v>2343</v>
      </c>
      <c r="AO128" s="57" t="s">
        <v>2343</v>
      </c>
      <c r="AP128" s="57" t="s">
        <v>2343</v>
      </c>
      <c r="AQ128" s="57" t="s">
        <v>2343</v>
      </c>
      <c r="AR128" s="57" t="s">
        <v>2343</v>
      </c>
      <c r="AS128" s="58" t="s">
        <v>2347</v>
      </c>
      <c r="AT128" s="59" t="s">
        <v>2343</v>
      </c>
      <c r="AU128" s="59" t="s">
        <v>2343</v>
      </c>
      <c r="AV128" s="59" t="s">
        <v>2343</v>
      </c>
      <c r="AW128" s="59" t="s">
        <v>2343</v>
      </c>
      <c r="AX128" s="59" t="s">
        <v>2343</v>
      </c>
      <c r="AY128" s="59" t="s">
        <v>2343</v>
      </c>
      <c r="AZ128" s="59" t="s">
        <v>2343</v>
      </c>
      <c r="BA128" s="59" t="s">
        <v>2343</v>
      </c>
      <c r="BB128" s="60" t="s">
        <v>2854</v>
      </c>
      <c r="BC128" s="60" t="str">
        <f>IFERROR(VLOOKUP(BB128,FUT!$B$7:$C$24,2,FALSE),"")</f>
        <v>Equipamiento</v>
      </c>
      <c r="BD128" s="60" t="s">
        <v>2860</v>
      </c>
      <c r="BE128" s="48" t="str">
        <f>IFERROR(VLOOKUP(BD128,FUT!$D$3:$E$285,2,FALSE),"")</f>
        <v>A.15.3</v>
      </c>
      <c r="BF128" s="45">
        <f t="shared" si="9"/>
        <v>80000000</v>
      </c>
      <c r="BG128" s="45">
        <f t="shared" si="8"/>
        <v>0</v>
      </c>
      <c r="BH128" s="45">
        <f t="shared" si="8"/>
        <v>80000000</v>
      </c>
      <c r="BI128" s="45">
        <f t="shared" si="8"/>
        <v>0</v>
      </c>
      <c r="BJ128" s="45">
        <f t="shared" si="8"/>
        <v>0</v>
      </c>
      <c r="BK128" s="45">
        <f t="shared" si="8"/>
        <v>0</v>
      </c>
      <c r="BL128" s="45">
        <f t="shared" si="8"/>
        <v>0</v>
      </c>
      <c r="BM128" s="45">
        <f t="shared" si="8"/>
        <v>0</v>
      </c>
      <c r="BN128" s="46">
        <f t="shared" si="10"/>
        <v>15000000</v>
      </c>
      <c r="BO128" s="62">
        <v>0</v>
      </c>
      <c r="BP128" s="62">
        <v>15000000</v>
      </c>
      <c r="BQ128" s="62">
        <v>0</v>
      </c>
      <c r="BR128" s="62">
        <v>0</v>
      </c>
      <c r="BS128" s="62">
        <v>0</v>
      </c>
      <c r="BT128" s="62">
        <v>0</v>
      </c>
      <c r="BU128" s="62">
        <v>0</v>
      </c>
      <c r="BV128" s="47">
        <f t="shared" si="11"/>
        <v>15000000</v>
      </c>
      <c r="BW128" s="63">
        <v>0</v>
      </c>
      <c r="BX128" s="63">
        <v>15000000</v>
      </c>
      <c r="BY128" s="63">
        <v>0</v>
      </c>
      <c r="BZ128" s="63">
        <v>0</v>
      </c>
      <c r="CA128" s="63">
        <v>0</v>
      </c>
      <c r="CB128" s="63">
        <v>0</v>
      </c>
      <c r="CC128" s="63">
        <v>0</v>
      </c>
      <c r="CD128" s="46">
        <f t="shared" si="12"/>
        <v>25000000</v>
      </c>
      <c r="CE128" s="62">
        <v>0</v>
      </c>
      <c r="CF128" s="62">
        <v>25000000</v>
      </c>
      <c r="CG128" s="62">
        <v>0</v>
      </c>
      <c r="CH128" s="62">
        <v>0</v>
      </c>
      <c r="CI128" s="62">
        <v>0</v>
      </c>
      <c r="CJ128" s="62">
        <v>0</v>
      </c>
      <c r="CK128" s="62">
        <v>0</v>
      </c>
      <c r="CL128" s="47">
        <f t="shared" si="13"/>
        <v>25000000</v>
      </c>
      <c r="CM128" s="63">
        <v>0</v>
      </c>
      <c r="CN128" s="63">
        <v>25000000</v>
      </c>
      <c r="CO128" s="63">
        <v>0</v>
      </c>
      <c r="CP128" s="63">
        <v>0</v>
      </c>
      <c r="CQ128" s="63">
        <v>0</v>
      </c>
      <c r="CR128" s="63">
        <v>0</v>
      </c>
      <c r="CS128" s="63">
        <v>0</v>
      </c>
      <c r="CT128" s="78" t="s">
        <v>3664</v>
      </c>
    </row>
    <row r="129" spans="2:98" ht="51" x14ac:dyDescent="0.2">
      <c r="B129" s="70" t="s">
        <v>3525</v>
      </c>
      <c r="C129" s="49" t="s">
        <v>2331</v>
      </c>
      <c r="D129" s="50" t="s">
        <v>3599</v>
      </c>
      <c r="E129" s="51"/>
      <c r="F129" s="52"/>
      <c r="G129" s="52"/>
      <c r="H129" s="53"/>
      <c r="I129" s="52"/>
      <c r="J129" s="53"/>
      <c r="K129" s="52"/>
      <c r="L129" s="53"/>
      <c r="M129" s="54" t="s">
        <v>3014</v>
      </c>
      <c r="N129" s="54" t="s">
        <v>3295</v>
      </c>
      <c r="O129" s="55">
        <v>1</v>
      </c>
      <c r="P129" s="54" t="s">
        <v>2336</v>
      </c>
      <c r="Q129" s="54">
        <v>100</v>
      </c>
      <c r="R129" s="54" t="s">
        <v>3296</v>
      </c>
      <c r="S129" s="55"/>
      <c r="T129" s="56"/>
      <c r="U129" s="56"/>
      <c r="V129" s="56">
        <v>1</v>
      </c>
      <c r="W129" s="56">
        <v>100</v>
      </c>
      <c r="X129" s="56"/>
      <c r="Y129" s="56"/>
      <c r="Z129" s="56"/>
      <c r="AA129" s="56"/>
      <c r="AB129" s="57" t="s">
        <v>2343</v>
      </c>
      <c r="AC129" s="57" t="s">
        <v>2343</v>
      </c>
      <c r="AD129" s="57" t="s">
        <v>2343</v>
      </c>
      <c r="AE129" s="57" t="s">
        <v>2343</v>
      </c>
      <c r="AF129" s="57" t="s">
        <v>2343</v>
      </c>
      <c r="AG129" s="57" t="s">
        <v>2343</v>
      </c>
      <c r="AH129" s="57" t="s">
        <v>2343</v>
      </c>
      <c r="AI129" s="57" t="s">
        <v>2343</v>
      </c>
      <c r="AJ129" s="57" t="s">
        <v>2343</v>
      </c>
      <c r="AK129" s="57" t="s">
        <v>2343</v>
      </c>
      <c r="AL129" s="57" t="s">
        <v>2343</v>
      </c>
      <c r="AM129" s="57" t="s">
        <v>2343</v>
      </c>
      <c r="AN129" s="57" t="s">
        <v>2343</v>
      </c>
      <c r="AO129" s="57" t="s">
        <v>2343</v>
      </c>
      <c r="AP129" s="57" t="s">
        <v>2343</v>
      </c>
      <c r="AQ129" s="57" t="s">
        <v>2343</v>
      </c>
      <c r="AR129" s="57" t="s">
        <v>2343</v>
      </c>
      <c r="AS129" s="58" t="s">
        <v>2347</v>
      </c>
      <c r="AT129" s="59" t="s">
        <v>2343</v>
      </c>
      <c r="AU129" s="59" t="s">
        <v>2343</v>
      </c>
      <c r="AV129" s="59" t="s">
        <v>2343</v>
      </c>
      <c r="AW129" s="59" t="s">
        <v>2343</v>
      </c>
      <c r="AX129" s="59" t="s">
        <v>2343</v>
      </c>
      <c r="AY129" s="59" t="s">
        <v>2343</v>
      </c>
      <c r="AZ129" s="59" t="s">
        <v>2343</v>
      </c>
      <c r="BA129" s="59" t="s">
        <v>2343</v>
      </c>
      <c r="BB129" s="60" t="s">
        <v>2854</v>
      </c>
      <c r="BC129" s="60" t="str">
        <f>IFERROR(VLOOKUP(BB129,FUT!$B$7:$C$24,2,FALSE),"")</f>
        <v>Equipamiento</v>
      </c>
      <c r="BD129" s="60" t="s">
        <v>2862</v>
      </c>
      <c r="BE129" s="48" t="str">
        <f>IFERROR(VLOOKUP(BD129,FUT!$D$3:$E$285,2,FALSE),"")</f>
        <v>A.15.4</v>
      </c>
      <c r="BF129" s="45">
        <f t="shared" si="9"/>
        <v>38306574</v>
      </c>
      <c r="BG129" s="45">
        <f t="shared" si="8"/>
        <v>0</v>
      </c>
      <c r="BH129" s="45">
        <f t="shared" si="8"/>
        <v>38306574</v>
      </c>
      <c r="BI129" s="45">
        <f t="shared" si="8"/>
        <v>0</v>
      </c>
      <c r="BJ129" s="45">
        <f t="shared" si="8"/>
        <v>0</v>
      </c>
      <c r="BK129" s="45">
        <f t="shared" si="8"/>
        <v>0</v>
      </c>
      <c r="BL129" s="45">
        <f t="shared" si="8"/>
        <v>0</v>
      </c>
      <c r="BM129" s="45">
        <f t="shared" si="8"/>
        <v>0</v>
      </c>
      <c r="BN129" s="46">
        <f t="shared" si="10"/>
        <v>23306574</v>
      </c>
      <c r="BO129" s="62">
        <v>0</v>
      </c>
      <c r="BP129" s="62">
        <v>23306574</v>
      </c>
      <c r="BQ129" s="62">
        <v>0</v>
      </c>
      <c r="BR129" s="62">
        <v>0</v>
      </c>
      <c r="BS129" s="62">
        <v>0</v>
      </c>
      <c r="BT129" s="62">
        <v>0</v>
      </c>
      <c r="BU129" s="62">
        <v>0</v>
      </c>
      <c r="BV129" s="47">
        <f t="shared" si="11"/>
        <v>5000000</v>
      </c>
      <c r="BW129" s="63">
        <v>0</v>
      </c>
      <c r="BX129" s="63">
        <v>5000000</v>
      </c>
      <c r="BY129" s="63">
        <v>0</v>
      </c>
      <c r="BZ129" s="63">
        <v>0</v>
      </c>
      <c r="CA129" s="63">
        <v>0</v>
      </c>
      <c r="CB129" s="63">
        <v>0</v>
      </c>
      <c r="CC129" s="63">
        <v>0</v>
      </c>
      <c r="CD129" s="46">
        <f t="shared" si="12"/>
        <v>5000000</v>
      </c>
      <c r="CE129" s="62">
        <v>0</v>
      </c>
      <c r="CF129" s="62">
        <v>5000000</v>
      </c>
      <c r="CG129" s="62">
        <v>0</v>
      </c>
      <c r="CH129" s="62">
        <v>0</v>
      </c>
      <c r="CI129" s="62">
        <v>0</v>
      </c>
      <c r="CJ129" s="62">
        <v>0</v>
      </c>
      <c r="CK129" s="62">
        <v>0</v>
      </c>
      <c r="CL129" s="47">
        <f t="shared" si="13"/>
        <v>5000000</v>
      </c>
      <c r="CM129" s="63">
        <v>0</v>
      </c>
      <c r="CN129" s="63">
        <v>5000000</v>
      </c>
      <c r="CO129" s="63">
        <v>0</v>
      </c>
      <c r="CP129" s="63">
        <v>0</v>
      </c>
      <c r="CQ129" s="63">
        <v>0</v>
      </c>
      <c r="CR129" s="63">
        <v>0</v>
      </c>
      <c r="CS129" s="63">
        <v>0</v>
      </c>
      <c r="CT129" s="78" t="s">
        <v>3664</v>
      </c>
    </row>
    <row r="130" spans="2:98" ht="51" x14ac:dyDescent="0.2">
      <c r="B130" s="70" t="s">
        <v>3526</v>
      </c>
      <c r="C130" s="49" t="s">
        <v>2331</v>
      </c>
      <c r="D130" s="50" t="s">
        <v>3600</v>
      </c>
      <c r="E130" s="51"/>
      <c r="F130" s="52"/>
      <c r="G130" s="52"/>
      <c r="H130" s="53"/>
      <c r="I130" s="52"/>
      <c r="J130" s="53"/>
      <c r="K130" s="52"/>
      <c r="L130" s="53"/>
      <c r="M130" s="54" t="s">
        <v>3297</v>
      </c>
      <c r="N130" s="54" t="s">
        <v>3298</v>
      </c>
      <c r="O130" s="55">
        <v>1</v>
      </c>
      <c r="P130" s="54" t="s">
        <v>2336</v>
      </c>
      <c r="Q130" s="54">
        <v>100</v>
      </c>
      <c r="R130" s="54" t="s">
        <v>3299</v>
      </c>
      <c r="S130" s="55"/>
      <c r="T130" s="56"/>
      <c r="U130" s="56"/>
      <c r="V130" s="56"/>
      <c r="W130" s="56"/>
      <c r="X130" s="56">
        <v>1</v>
      </c>
      <c r="Y130" s="56">
        <v>100</v>
      </c>
      <c r="Z130" s="56"/>
      <c r="AA130" s="56"/>
      <c r="AB130" s="57" t="s">
        <v>2343</v>
      </c>
      <c r="AC130" s="57" t="s">
        <v>2343</v>
      </c>
      <c r="AD130" s="57" t="s">
        <v>2343</v>
      </c>
      <c r="AE130" s="57" t="s">
        <v>2343</v>
      </c>
      <c r="AF130" s="57" t="s">
        <v>2343</v>
      </c>
      <c r="AG130" s="57" t="s">
        <v>2343</v>
      </c>
      <c r="AH130" s="57" t="s">
        <v>2343</v>
      </c>
      <c r="AI130" s="57" t="s">
        <v>2343</v>
      </c>
      <c r="AJ130" s="57" t="s">
        <v>2343</v>
      </c>
      <c r="AK130" s="57" t="s">
        <v>2343</v>
      </c>
      <c r="AL130" s="57" t="s">
        <v>2343</v>
      </c>
      <c r="AM130" s="57" t="s">
        <v>2343</v>
      </c>
      <c r="AN130" s="57" t="s">
        <v>2343</v>
      </c>
      <c r="AO130" s="57" t="s">
        <v>2343</v>
      </c>
      <c r="AP130" s="57" t="s">
        <v>2343</v>
      </c>
      <c r="AQ130" s="57" t="s">
        <v>2343</v>
      </c>
      <c r="AR130" s="57" t="s">
        <v>2343</v>
      </c>
      <c r="AS130" s="58" t="s">
        <v>2347</v>
      </c>
      <c r="AT130" s="59" t="s">
        <v>2343</v>
      </c>
      <c r="AU130" s="59" t="s">
        <v>2343</v>
      </c>
      <c r="AV130" s="59" t="s">
        <v>2343</v>
      </c>
      <c r="AW130" s="59" t="s">
        <v>2343</v>
      </c>
      <c r="AX130" s="59" t="s">
        <v>2343</v>
      </c>
      <c r="AY130" s="59" t="s">
        <v>2343</v>
      </c>
      <c r="AZ130" s="59" t="s">
        <v>2343</v>
      </c>
      <c r="BA130" s="59" t="s">
        <v>2343</v>
      </c>
      <c r="BB130" s="60" t="s">
        <v>2854</v>
      </c>
      <c r="BC130" s="60" t="str">
        <f>IFERROR(VLOOKUP(BB130,FUT!$B$7:$C$24,2,FALSE),"")</f>
        <v>Equipamiento</v>
      </c>
      <c r="BD130" s="60" t="s">
        <v>2862</v>
      </c>
      <c r="BE130" s="48" t="str">
        <f>IFERROR(VLOOKUP(BD130,FUT!$D$3:$E$285,2,FALSE),"")</f>
        <v>A.15.4</v>
      </c>
      <c r="BF130" s="45">
        <f t="shared" si="9"/>
        <v>77000000</v>
      </c>
      <c r="BG130" s="45">
        <f t="shared" si="8"/>
        <v>0</v>
      </c>
      <c r="BH130" s="45">
        <f t="shared" si="8"/>
        <v>77000000</v>
      </c>
      <c r="BI130" s="45">
        <f t="shared" si="8"/>
        <v>0</v>
      </c>
      <c r="BJ130" s="45">
        <f t="shared" si="8"/>
        <v>0</v>
      </c>
      <c r="BK130" s="45">
        <f t="shared" si="8"/>
        <v>0</v>
      </c>
      <c r="BL130" s="45">
        <f t="shared" si="8"/>
        <v>0</v>
      </c>
      <c r="BM130" s="45">
        <f t="shared" si="8"/>
        <v>0</v>
      </c>
      <c r="BN130" s="46">
        <f t="shared" si="10"/>
        <v>18000000</v>
      </c>
      <c r="BO130" s="62">
        <v>0</v>
      </c>
      <c r="BP130" s="62">
        <v>18000000</v>
      </c>
      <c r="BQ130" s="62">
        <v>0</v>
      </c>
      <c r="BR130" s="62">
        <v>0</v>
      </c>
      <c r="BS130" s="62">
        <v>0</v>
      </c>
      <c r="BT130" s="62">
        <v>0</v>
      </c>
      <c r="BU130" s="62">
        <v>0</v>
      </c>
      <c r="BV130" s="47">
        <f t="shared" si="11"/>
        <v>14000000</v>
      </c>
      <c r="BW130" s="63">
        <v>0</v>
      </c>
      <c r="BX130" s="63">
        <v>14000000</v>
      </c>
      <c r="BY130" s="63">
        <v>0</v>
      </c>
      <c r="BZ130" s="63">
        <v>0</v>
      </c>
      <c r="CA130" s="63">
        <v>0</v>
      </c>
      <c r="CB130" s="63">
        <v>0</v>
      </c>
      <c r="CC130" s="63">
        <v>0</v>
      </c>
      <c r="CD130" s="46">
        <f t="shared" si="12"/>
        <v>20000000</v>
      </c>
      <c r="CE130" s="62">
        <v>0</v>
      </c>
      <c r="CF130" s="62">
        <v>20000000</v>
      </c>
      <c r="CG130" s="62">
        <v>0</v>
      </c>
      <c r="CH130" s="62">
        <v>0</v>
      </c>
      <c r="CI130" s="62">
        <v>0</v>
      </c>
      <c r="CJ130" s="62">
        <v>0</v>
      </c>
      <c r="CK130" s="62">
        <v>0</v>
      </c>
      <c r="CL130" s="47">
        <f t="shared" si="13"/>
        <v>25000000</v>
      </c>
      <c r="CM130" s="63">
        <v>0</v>
      </c>
      <c r="CN130" s="63">
        <v>25000000</v>
      </c>
      <c r="CO130" s="63">
        <v>0</v>
      </c>
      <c r="CP130" s="63">
        <v>0</v>
      </c>
      <c r="CQ130" s="63">
        <v>0</v>
      </c>
      <c r="CR130" s="63">
        <v>0</v>
      </c>
      <c r="CS130" s="63">
        <v>0</v>
      </c>
      <c r="CT130" s="78" t="s">
        <v>3664</v>
      </c>
    </row>
    <row r="131" spans="2:98" ht="51" x14ac:dyDescent="0.2">
      <c r="B131" s="70" t="s">
        <v>3527</v>
      </c>
      <c r="C131" s="49" t="s">
        <v>2331</v>
      </c>
      <c r="D131" s="50" t="s">
        <v>3601</v>
      </c>
      <c r="E131" s="51"/>
      <c r="F131" s="52"/>
      <c r="G131" s="52"/>
      <c r="H131" s="53"/>
      <c r="I131" s="52"/>
      <c r="J131" s="53"/>
      <c r="K131" s="52"/>
      <c r="L131" s="53"/>
      <c r="M131" s="54" t="s">
        <v>3015</v>
      </c>
      <c r="N131" s="54" t="s">
        <v>3300</v>
      </c>
      <c r="O131" s="55">
        <v>2</v>
      </c>
      <c r="P131" s="54" t="s">
        <v>2336</v>
      </c>
      <c r="Q131" s="54">
        <v>100</v>
      </c>
      <c r="R131" s="54" t="s">
        <v>3301</v>
      </c>
      <c r="S131" s="55"/>
      <c r="T131" s="56">
        <v>2</v>
      </c>
      <c r="U131" s="56">
        <v>100</v>
      </c>
      <c r="V131" s="56"/>
      <c r="W131" s="56"/>
      <c r="X131" s="56"/>
      <c r="Y131" s="56"/>
      <c r="Z131" s="56"/>
      <c r="AA131" s="56"/>
      <c r="AB131" s="57" t="s">
        <v>2343</v>
      </c>
      <c r="AC131" s="57" t="s">
        <v>2343</v>
      </c>
      <c r="AD131" s="57" t="s">
        <v>2343</v>
      </c>
      <c r="AE131" s="57" t="s">
        <v>2343</v>
      </c>
      <c r="AF131" s="57" t="s">
        <v>2343</v>
      </c>
      <c r="AG131" s="57" t="s">
        <v>2343</v>
      </c>
      <c r="AH131" s="57" t="s">
        <v>2343</v>
      </c>
      <c r="AI131" s="57" t="s">
        <v>2343</v>
      </c>
      <c r="AJ131" s="57" t="s">
        <v>2343</v>
      </c>
      <c r="AK131" s="57" t="s">
        <v>2343</v>
      </c>
      <c r="AL131" s="57" t="s">
        <v>2343</v>
      </c>
      <c r="AM131" s="57" t="s">
        <v>2343</v>
      </c>
      <c r="AN131" s="57" t="s">
        <v>2343</v>
      </c>
      <c r="AO131" s="57" t="s">
        <v>2343</v>
      </c>
      <c r="AP131" s="57" t="s">
        <v>2343</v>
      </c>
      <c r="AQ131" s="57" t="s">
        <v>2343</v>
      </c>
      <c r="AR131" s="57" t="s">
        <v>2343</v>
      </c>
      <c r="AS131" s="58" t="s">
        <v>2346</v>
      </c>
      <c r="AT131" s="59" t="s">
        <v>2343</v>
      </c>
      <c r="AU131" s="59" t="s">
        <v>2343</v>
      </c>
      <c r="AV131" s="59" t="s">
        <v>2343</v>
      </c>
      <c r="AW131" s="59" t="s">
        <v>2343</v>
      </c>
      <c r="AX131" s="59" t="s">
        <v>2343</v>
      </c>
      <c r="AY131" s="59" t="s">
        <v>2343</v>
      </c>
      <c r="AZ131" s="59" t="s">
        <v>2343</v>
      </c>
      <c r="BA131" s="59" t="s">
        <v>2343</v>
      </c>
      <c r="BB131" s="60" t="s">
        <v>2854</v>
      </c>
      <c r="BC131" s="60" t="str">
        <f>IFERROR(VLOOKUP(BB131,FUT!$B$7:$C$24,2,FALSE),"")</f>
        <v>Equipamiento</v>
      </c>
      <c r="BD131" s="60" t="s">
        <v>2868</v>
      </c>
      <c r="BE131" s="48" t="str">
        <f>IFERROR(VLOOKUP(BD131,FUT!$D$3:$E$285,2,FALSE),"")</f>
        <v>A.15.10</v>
      </c>
      <c r="BF131" s="45">
        <f t="shared" si="9"/>
        <v>58000000</v>
      </c>
      <c r="BG131" s="45">
        <f t="shared" si="8"/>
        <v>0</v>
      </c>
      <c r="BH131" s="45">
        <f t="shared" si="8"/>
        <v>58000000</v>
      </c>
      <c r="BI131" s="45">
        <f t="shared" si="8"/>
        <v>0</v>
      </c>
      <c r="BJ131" s="45">
        <f t="shared" si="8"/>
        <v>0</v>
      </c>
      <c r="BK131" s="45">
        <f t="shared" si="8"/>
        <v>0</v>
      </c>
      <c r="BL131" s="45">
        <f t="shared" si="8"/>
        <v>0</v>
      </c>
      <c r="BM131" s="45">
        <f t="shared" si="8"/>
        <v>0</v>
      </c>
      <c r="BN131" s="46">
        <f t="shared" si="10"/>
        <v>10000000</v>
      </c>
      <c r="BO131" s="62">
        <v>0</v>
      </c>
      <c r="BP131" s="62">
        <v>10000000</v>
      </c>
      <c r="BQ131" s="62">
        <v>0</v>
      </c>
      <c r="BR131" s="62">
        <v>0</v>
      </c>
      <c r="BS131" s="62">
        <v>0</v>
      </c>
      <c r="BT131" s="62">
        <v>0</v>
      </c>
      <c r="BU131" s="62">
        <v>0</v>
      </c>
      <c r="BV131" s="47">
        <f t="shared" si="11"/>
        <v>10000000</v>
      </c>
      <c r="BW131" s="63">
        <v>0</v>
      </c>
      <c r="BX131" s="63">
        <v>10000000</v>
      </c>
      <c r="BY131" s="63">
        <v>0</v>
      </c>
      <c r="BZ131" s="63">
        <v>0</v>
      </c>
      <c r="CA131" s="63">
        <v>0</v>
      </c>
      <c r="CB131" s="63">
        <v>0</v>
      </c>
      <c r="CC131" s="63">
        <v>0</v>
      </c>
      <c r="CD131" s="46">
        <f t="shared" si="12"/>
        <v>10000000</v>
      </c>
      <c r="CE131" s="62">
        <v>0</v>
      </c>
      <c r="CF131" s="62">
        <v>10000000</v>
      </c>
      <c r="CG131" s="62">
        <v>0</v>
      </c>
      <c r="CH131" s="62">
        <v>0</v>
      </c>
      <c r="CI131" s="62">
        <v>0</v>
      </c>
      <c r="CJ131" s="62">
        <v>0</v>
      </c>
      <c r="CK131" s="62">
        <v>0</v>
      </c>
      <c r="CL131" s="47">
        <f t="shared" si="13"/>
        <v>28000000</v>
      </c>
      <c r="CM131" s="63">
        <v>0</v>
      </c>
      <c r="CN131" s="63">
        <v>28000000</v>
      </c>
      <c r="CO131" s="63">
        <v>0</v>
      </c>
      <c r="CP131" s="63">
        <v>0</v>
      </c>
      <c r="CQ131" s="63">
        <v>0</v>
      </c>
      <c r="CR131" s="63">
        <v>0</v>
      </c>
      <c r="CS131" s="63">
        <v>0</v>
      </c>
      <c r="CT131" s="78" t="s">
        <v>3664</v>
      </c>
    </row>
    <row r="132" spans="2:98" ht="25.5" x14ac:dyDescent="0.2">
      <c r="B132" s="70" t="s">
        <v>3528</v>
      </c>
      <c r="C132" s="49" t="s">
        <v>2333</v>
      </c>
      <c r="D132" s="50" t="s">
        <v>3016</v>
      </c>
      <c r="E132" s="51"/>
      <c r="F132" s="52"/>
      <c r="G132" s="52"/>
      <c r="H132" s="53"/>
      <c r="I132" s="52"/>
      <c r="J132" s="53"/>
      <c r="K132" s="52"/>
      <c r="L132" s="53"/>
      <c r="M132" s="54"/>
      <c r="N132" s="54"/>
      <c r="O132" s="55"/>
      <c r="P132" s="54"/>
      <c r="Q132" s="54"/>
      <c r="R132" s="54"/>
      <c r="S132" s="55"/>
      <c r="T132" s="56"/>
      <c r="U132" s="56"/>
      <c r="V132" s="56"/>
      <c r="W132" s="56"/>
      <c r="X132" s="56"/>
      <c r="Y132" s="56"/>
      <c r="Z132" s="56"/>
      <c r="AA132" s="56"/>
      <c r="AB132" s="57" t="s">
        <v>2343</v>
      </c>
      <c r="AC132" s="57" t="s">
        <v>2343</v>
      </c>
      <c r="AD132" s="57" t="s">
        <v>2343</v>
      </c>
      <c r="AE132" s="57" t="s">
        <v>2343</v>
      </c>
      <c r="AF132" s="57" t="s">
        <v>2343</v>
      </c>
      <c r="AG132" s="57" t="s">
        <v>2343</v>
      </c>
      <c r="AH132" s="57" t="s">
        <v>2343</v>
      </c>
      <c r="AI132" s="57" t="s">
        <v>2343</v>
      </c>
      <c r="AJ132" s="57" t="s">
        <v>2343</v>
      </c>
      <c r="AK132" s="57" t="s">
        <v>2343</v>
      </c>
      <c r="AL132" s="57" t="s">
        <v>2343</v>
      </c>
      <c r="AM132" s="57" t="s">
        <v>2343</v>
      </c>
      <c r="AN132" s="57" t="s">
        <v>2343</v>
      </c>
      <c r="AO132" s="57" t="s">
        <v>2343</v>
      </c>
      <c r="AP132" s="57" t="s">
        <v>2343</v>
      </c>
      <c r="AQ132" s="57" t="s">
        <v>2343</v>
      </c>
      <c r="AR132" s="57" t="s">
        <v>2343</v>
      </c>
      <c r="AS132" s="58"/>
      <c r="AT132" s="59" t="s">
        <v>2343</v>
      </c>
      <c r="AU132" s="59" t="s">
        <v>2343</v>
      </c>
      <c r="AV132" s="59" t="s">
        <v>2343</v>
      </c>
      <c r="AW132" s="59" t="s">
        <v>2343</v>
      </c>
      <c r="AX132" s="59" t="s">
        <v>2343</v>
      </c>
      <c r="AY132" s="59" t="s">
        <v>2343</v>
      </c>
      <c r="AZ132" s="59" t="s">
        <v>2343</v>
      </c>
      <c r="BA132" s="59" t="s">
        <v>2343</v>
      </c>
      <c r="BB132" s="60" t="s">
        <v>2722</v>
      </c>
      <c r="BC132" s="60" t="str">
        <f>IFERROR(VLOOKUP(BB132,FUT!$B$7:$C$24,2,FALSE),"")</f>
        <v>Ambiental</v>
      </c>
      <c r="BD132" s="60"/>
      <c r="BE132" s="48" t="str">
        <f>IFERROR(VLOOKUP(BD132,FUT!$D$3:$E$285,2,FALSE),"")</f>
        <v/>
      </c>
      <c r="BF132" s="45">
        <f t="shared" si="9"/>
        <v>438500000</v>
      </c>
      <c r="BG132" s="45">
        <f t="shared" si="8"/>
        <v>0</v>
      </c>
      <c r="BH132" s="45">
        <f t="shared" si="8"/>
        <v>413500000</v>
      </c>
      <c r="BI132" s="45">
        <f t="shared" si="8"/>
        <v>0</v>
      </c>
      <c r="BJ132" s="45">
        <f t="shared" si="8"/>
        <v>0</v>
      </c>
      <c r="BK132" s="45">
        <f t="shared" si="8"/>
        <v>25000000</v>
      </c>
      <c r="BL132" s="45">
        <f t="shared" si="8"/>
        <v>0</v>
      </c>
      <c r="BM132" s="45">
        <f t="shared" si="8"/>
        <v>0</v>
      </c>
      <c r="BN132" s="46">
        <f t="shared" si="10"/>
        <v>72000000</v>
      </c>
      <c r="BO132" s="62">
        <v>0</v>
      </c>
      <c r="BP132" s="62">
        <v>72000000</v>
      </c>
      <c r="BQ132" s="62">
        <v>0</v>
      </c>
      <c r="BR132" s="62">
        <v>0</v>
      </c>
      <c r="BS132" s="62">
        <v>0</v>
      </c>
      <c r="BT132" s="62">
        <v>0</v>
      </c>
      <c r="BU132" s="62">
        <v>0</v>
      </c>
      <c r="BV132" s="47">
        <f t="shared" si="11"/>
        <v>78500000</v>
      </c>
      <c r="BW132" s="63">
        <v>0</v>
      </c>
      <c r="BX132" s="63">
        <v>78500000</v>
      </c>
      <c r="BY132" s="63">
        <v>0</v>
      </c>
      <c r="BZ132" s="63">
        <v>0</v>
      </c>
      <c r="CA132" s="63">
        <v>0</v>
      </c>
      <c r="CB132" s="63">
        <v>0</v>
      </c>
      <c r="CC132" s="63">
        <v>0</v>
      </c>
      <c r="CD132" s="46">
        <f t="shared" si="12"/>
        <v>131000000</v>
      </c>
      <c r="CE132" s="62">
        <v>0</v>
      </c>
      <c r="CF132" s="62">
        <v>121000000</v>
      </c>
      <c r="CG132" s="62">
        <v>0</v>
      </c>
      <c r="CH132" s="62">
        <v>0</v>
      </c>
      <c r="CI132" s="62">
        <v>10000000</v>
      </c>
      <c r="CJ132" s="62">
        <v>0</v>
      </c>
      <c r="CK132" s="62">
        <v>0</v>
      </c>
      <c r="CL132" s="47">
        <f t="shared" si="13"/>
        <v>157000000</v>
      </c>
      <c r="CM132" s="63">
        <v>0</v>
      </c>
      <c r="CN132" s="63">
        <v>142000000</v>
      </c>
      <c r="CO132" s="63">
        <v>0</v>
      </c>
      <c r="CP132" s="63">
        <v>0</v>
      </c>
      <c r="CQ132" s="63">
        <v>15000000</v>
      </c>
      <c r="CR132" s="63">
        <v>0</v>
      </c>
      <c r="CS132" s="63">
        <v>0</v>
      </c>
      <c r="CT132" s="78" t="s">
        <v>3664</v>
      </c>
    </row>
    <row r="133" spans="2:98" ht="51" x14ac:dyDescent="0.2">
      <c r="B133" s="70" t="s">
        <v>3529</v>
      </c>
      <c r="C133" s="49" t="s">
        <v>2330</v>
      </c>
      <c r="D133" s="50" t="s">
        <v>3017</v>
      </c>
      <c r="E133" s="51"/>
      <c r="F133" s="52" t="s">
        <v>3302</v>
      </c>
      <c r="G133" s="52" t="s">
        <v>3303</v>
      </c>
      <c r="H133" s="53"/>
      <c r="I133" s="52"/>
      <c r="J133" s="53"/>
      <c r="K133" s="52" t="s">
        <v>3304</v>
      </c>
      <c r="L133" s="53" t="s">
        <v>3082</v>
      </c>
      <c r="M133" s="54"/>
      <c r="N133" s="54"/>
      <c r="O133" s="55"/>
      <c r="P133" s="54"/>
      <c r="Q133" s="54"/>
      <c r="R133" s="54"/>
      <c r="S133" s="55"/>
      <c r="T133" s="56"/>
      <c r="U133" s="56"/>
      <c r="V133" s="56"/>
      <c r="W133" s="56"/>
      <c r="X133" s="56"/>
      <c r="Y133" s="56"/>
      <c r="Z133" s="56"/>
      <c r="AA133" s="56"/>
      <c r="AB133" s="57" t="s">
        <v>2343</v>
      </c>
      <c r="AC133" s="57" t="s">
        <v>2343</v>
      </c>
      <c r="AD133" s="57" t="s">
        <v>2343</v>
      </c>
      <c r="AE133" s="57" t="s">
        <v>2343</v>
      </c>
      <c r="AF133" s="57" t="s">
        <v>2343</v>
      </c>
      <c r="AG133" s="57" t="s">
        <v>2343</v>
      </c>
      <c r="AH133" s="57" t="s">
        <v>2343</v>
      </c>
      <c r="AI133" s="57" t="s">
        <v>2343</v>
      </c>
      <c r="AJ133" s="57" t="s">
        <v>2343</v>
      </c>
      <c r="AK133" s="57" t="s">
        <v>2343</v>
      </c>
      <c r="AL133" s="57" t="s">
        <v>2343</v>
      </c>
      <c r="AM133" s="57" t="s">
        <v>2343</v>
      </c>
      <c r="AN133" s="57" t="s">
        <v>2343</v>
      </c>
      <c r="AO133" s="57" t="s">
        <v>2343</v>
      </c>
      <c r="AP133" s="57" t="s">
        <v>2343</v>
      </c>
      <c r="AQ133" s="57" t="s">
        <v>2343</v>
      </c>
      <c r="AR133" s="57" t="s">
        <v>2343</v>
      </c>
      <c r="AS133" s="58"/>
      <c r="AT133" s="59" t="s">
        <v>2343</v>
      </c>
      <c r="AU133" s="59" t="s">
        <v>2343</v>
      </c>
      <c r="AV133" s="59" t="s">
        <v>2343</v>
      </c>
      <c r="AW133" s="59" t="s">
        <v>2343</v>
      </c>
      <c r="AX133" s="59" t="s">
        <v>2343</v>
      </c>
      <c r="AY133" s="59" t="s">
        <v>2343</v>
      </c>
      <c r="AZ133" s="59" t="s">
        <v>2343</v>
      </c>
      <c r="BA133" s="59" t="s">
        <v>2343</v>
      </c>
      <c r="BB133" s="60" t="s">
        <v>2722</v>
      </c>
      <c r="BC133" s="60" t="str">
        <f>IFERROR(VLOOKUP(BB133,FUT!$B$7:$C$24,2,FALSE),"")</f>
        <v>Ambiental</v>
      </c>
      <c r="BD133" s="60"/>
      <c r="BE133" s="48" t="str">
        <f>IFERROR(VLOOKUP(BD133,FUT!$D$3:$E$285,2,FALSE),"")</f>
        <v/>
      </c>
      <c r="BF133" s="45">
        <f t="shared" si="9"/>
        <v>438500000</v>
      </c>
      <c r="BG133" s="45">
        <f t="shared" si="8"/>
        <v>0</v>
      </c>
      <c r="BH133" s="45">
        <f t="shared" si="8"/>
        <v>413500000</v>
      </c>
      <c r="BI133" s="45">
        <f t="shared" si="8"/>
        <v>0</v>
      </c>
      <c r="BJ133" s="45">
        <f t="shared" si="8"/>
        <v>0</v>
      </c>
      <c r="BK133" s="45">
        <f t="shared" si="8"/>
        <v>25000000</v>
      </c>
      <c r="BL133" s="45">
        <f t="shared" si="8"/>
        <v>0</v>
      </c>
      <c r="BM133" s="45">
        <f t="shared" si="8"/>
        <v>0</v>
      </c>
      <c r="BN133" s="46">
        <f t="shared" si="10"/>
        <v>72000000</v>
      </c>
      <c r="BO133" s="62">
        <v>0</v>
      </c>
      <c r="BP133" s="62">
        <v>72000000</v>
      </c>
      <c r="BQ133" s="62">
        <v>0</v>
      </c>
      <c r="BR133" s="62">
        <v>0</v>
      </c>
      <c r="BS133" s="62">
        <v>0</v>
      </c>
      <c r="BT133" s="62">
        <v>0</v>
      </c>
      <c r="BU133" s="62">
        <v>0</v>
      </c>
      <c r="BV133" s="47">
        <f t="shared" si="11"/>
        <v>78500000</v>
      </c>
      <c r="BW133" s="63">
        <v>0</v>
      </c>
      <c r="BX133" s="63">
        <v>78500000</v>
      </c>
      <c r="BY133" s="63">
        <v>0</v>
      </c>
      <c r="BZ133" s="63">
        <v>0</v>
      </c>
      <c r="CA133" s="63">
        <v>0</v>
      </c>
      <c r="CB133" s="63">
        <v>0</v>
      </c>
      <c r="CC133" s="63">
        <v>0</v>
      </c>
      <c r="CD133" s="46">
        <f t="shared" si="12"/>
        <v>131000000</v>
      </c>
      <c r="CE133" s="62">
        <v>0</v>
      </c>
      <c r="CF133" s="62">
        <v>121000000</v>
      </c>
      <c r="CG133" s="62">
        <v>0</v>
      </c>
      <c r="CH133" s="62">
        <v>0</v>
      </c>
      <c r="CI133" s="62">
        <v>10000000</v>
      </c>
      <c r="CJ133" s="62">
        <v>0</v>
      </c>
      <c r="CK133" s="62">
        <v>0</v>
      </c>
      <c r="CL133" s="47">
        <f t="shared" si="13"/>
        <v>157000000</v>
      </c>
      <c r="CM133" s="63">
        <v>0</v>
      </c>
      <c r="CN133" s="63">
        <v>142000000</v>
      </c>
      <c r="CO133" s="63">
        <v>0</v>
      </c>
      <c r="CP133" s="63">
        <v>0</v>
      </c>
      <c r="CQ133" s="63">
        <v>15000000</v>
      </c>
      <c r="CR133" s="63">
        <v>0</v>
      </c>
      <c r="CS133" s="63">
        <v>0</v>
      </c>
      <c r="CT133" s="78" t="s">
        <v>3664</v>
      </c>
    </row>
    <row r="134" spans="2:98" ht="38.25" x14ac:dyDescent="0.2">
      <c r="B134" s="70" t="s">
        <v>3530</v>
      </c>
      <c r="C134" s="49" t="s">
        <v>2331</v>
      </c>
      <c r="D134" s="50" t="s">
        <v>3602</v>
      </c>
      <c r="E134" s="51"/>
      <c r="F134" s="52"/>
      <c r="G134" s="52"/>
      <c r="H134" s="53"/>
      <c r="I134" s="52"/>
      <c r="J134" s="53"/>
      <c r="K134" s="52"/>
      <c r="L134" s="53"/>
      <c r="M134" s="54" t="s">
        <v>3018</v>
      </c>
      <c r="N134" s="54" t="s">
        <v>3305</v>
      </c>
      <c r="O134" s="55">
        <v>200</v>
      </c>
      <c r="P134" s="54" t="s">
        <v>2336</v>
      </c>
      <c r="Q134" s="54">
        <v>40</v>
      </c>
      <c r="R134" s="54" t="s">
        <v>3306</v>
      </c>
      <c r="S134" s="55"/>
      <c r="T134" s="56">
        <v>200</v>
      </c>
      <c r="U134" s="56">
        <v>50</v>
      </c>
      <c r="V134" s="56"/>
      <c r="W134" s="56"/>
      <c r="X134" s="56"/>
      <c r="Y134" s="56"/>
      <c r="Z134" s="56"/>
      <c r="AA134" s="56"/>
      <c r="AB134" s="57" t="s">
        <v>2343</v>
      </c>
      <c r="AC134" s="57" t="s">
        <v>2343</v>
      </c>
      <c r="AD134" s="57" t="s">
        <v>2343</v>
      </c>
      <c r="AE134" s="57" t="s">
        <v>2343</v>
      </c>
      <c r="AF134" s="57" t="s">
        <v>2343</v>
      </c>
      <c r="AG134" s="57" t="s">
        <v>2343</v>
      </c>
      <c r="AH134" s="57" t="s">
        <v>2343</v>
      </c>
      <c r="AI134" s="57" t="s">
        <v>2343</v>
      </c>
      <c r="AJ134" s="57" t="s">
        <v>2343</v>
      </c>
      <c r="AK134" s="57" t="s">
        <v>2343</v>
      </c>
      <c r="AL134" s="57" t="s">
        <v>2343</v>
      </c>
      <c r="AM134" s="57" t="s">
        <v>2343</v>
      </c>
      <c r="AN134" s="57" t="s">
        <v>2343</v>
      </c>
      <c r="AO134" s="57" t="s">
        <v>2343</v>
      </c>
      <c r="AP134" s="57" t="s">
        <v>2343</v>
      </c>
      <c r="AQ134" s="57" t="s">
        <v>2343</v>
      </c>
      <c r="AR134" s="57" t="s">
        <v>2343</v>
      </c>
      <c r="AS134" s="58" t="s">
        <v>2346</v>
      </c>
      <c r="AT134" s="59" t="s">
        <v>2343</v>
      </c>
      <c r="AU134" s="59" t="s">
        <v>2343</v>
      </c>
      <c r="AV134" s="59" t="s">
        <v>2343</v>
      </c>
      <c r="AW134" s="59" t="s">
        <v>2343</v>
      </c>
      <c r="AX134" s="59" t="s">
        <v>2343</v>
      </c>
      <c r="AY134" s="59" t="s">
        <v>2343</v>
      </c>
      <c r="AZ134" s="59" t="s">
        <v>2343</v>
      </c>
      <c r="BA134" s="59" t="s">
        <v>2343</v>
      </c>
      <c r="BB134" s="60" t="s">
        <v>2722</v>
      </c>
      <c r="BC134" s="60" t="str">
        <f>IFERROR(VLOOKUP(BB134,FUT!$B$7:$C$24,2,FALSE),"")</f>
        <v>Ambiental</v>
      </c>
      <c r="BD134" s="60" t="s">
        <v>2740</v>
      </c>
      <c r="BE134" s="48" t="str">
        <f>IFERROR(VLOOKUP(BD134,FUT!$D$3:$E$285,2,FALSE),"")</f>
        <v>A.10.9</v>
      </c>
      <c r="BF134" s="45">
        <f t="shared" si="9"/>
        <v>164500000</v>
      </c>
      <c r="BG134" s="45">
        <f t="shared" si="8"/>
        <v>0</v>
      </c>
      <c r="BH134" s="45">
        <f t="shared" si="8"/>
        <v>144500000</v>
      </c>
      <c r="BI134" s="45">
        <f t="shared" si="8"/>
        <v>0</v>
      </c>
      <c r="BJ134" s="45">
        <f t="shared" si="8"/>
        <v>0</v>
      </c>
      <c r="BK134" s="45">
        <f t="shared" si="8"/>
        <v>20000000</v>
      </c>
      <c r="BL134" s="45">
        <f t="shared" si="8"/>
        <v>0</v>
      </c>
      <c r="BM134" s="45">
        <f t="shared" si="8"/>
        <v>0</v>
      </c>
      <c r="BN134" s="46">
        <f t="shared" si="10"/>
        <v>23000000</v>
      </c>
      <c r="BO134" s="62">
        <v>0</v>
      </c>
      <c r="BP134" s="62">
        <v>23000000</v>
      </c>
      <c r="BQ134" s="62">
        <v>0</v>
      </c>
      <c r="BR134" s="62">
        <v>0</v>
      </c>
      <c r="BS134" s="62">
        <v>0</v>
      </c>
      <c r="BT134" s="62">
        <v>0</v>
      </c>
      <c r="BU134" s="62">
        <v>0</v>
      </c>
      <c r="BV134" s="47">
        <f t="shared" si="11"/>
        <v>22000000</v>
      </c>
      <c r="BW134" s="63">
        <v>0</v>
      </c>
      <c r="BX134" s="63">
        <v>22000000</v>
      </c>
      <c r="BY134" s="63">
        <v>0</v>
      </c>
      <c r="BZ134" s="63">
        <v>0</v>
      </c>
      <c r="CA134" s="63">
        <v>0</v>
      </c>
      <c r="CB134" s="63">
        <v>0</v>
      </c>
      <c r="CC134" s="63">
        <v>0</v>
      </c>
      <c r="CD134" s="46">
        <f t="shared" si="12"/>
        <v>54500000</v>
      </c>
      <c r="CE134" s="62">
        <v>0</v>
      </c>
      <c r="CF134" s="62">
        <v>44500000</v>
      </c>
      <c r="CG134" s="62">
        <v>0</v>
      </c>
      <c r="CH134" s="62">
        <v>0</v>
      </c>
      <c r="CI134" s="62">
        <v>10000000</v>
      </c>
      <c r="CJ134" s="62">
        <v>0</v>
      </c>
      <c r="CK134" s="62">
        <v>0</v>
      </c>
      <c r="CL134" s="47">
        <f t="shared" si="13"/>
        <v>65000000</v>
      </c>
      <c r="CM134" s="63">
        <v>0</v>
      </c>
      <c r="CN134" s="63">
        <v>55000000</v>
      </c>
      <c r="CO134" s="63">
        <v>0</v>
      </c>
      <c r="CP134" s="63">
        <v>0</v>
      </c>
      <c r="CQ134" s="63">
        <v>10000000</v>
      </c>
      <c r="CR134" s="63">
        <v>0</v>
      </c>
      <c r="CS134" s="63">
        <v>0</v>
      </c>
      <c r="CT134" s="78" t="s">
        <v>3664</v>
      </c>
    </row>
    <row r="135" spans="2:98" ht="51" x14ac:dyDescent="0.2">
      <c r="B135" s="70" t="s">
        <v>3603</v>
      </c>
      <c r="C135" s="49" t="s">
        <v>2331</v>
      </c>
      <c r="D135" s="50" t="s">
        <v>3602</v>
      </c>
      <c r="E135" s="51"/>
      <c r="F135" s="52"/>
      <c r="G135" s="52"/>
      <c r="H135" s="53"/>
      <c r="I135" s="52"/>
      <c r="J135" s="53"/>
      <c r="K135" s="52"/>
      <c r="L135" s="53"/>
      <c r="M135" s="54" t="s">
        <v>3019</v>
      </c>
      <c r="N135" s="54" t="s">
        <v>3307</v>
      </c>
      <c r="O135" s="55">
        <v>5000</v>
      </c>
      <c r="P135" s="54" t="s">
        <v>2336</v>
      </c>
      <c r="Q135" s="54">
        <v>40</v>
      </c>
      <c r="R135" s="54" t="s">
        <v>3308</v>
      </c>
      <c r="S135" s="55"/>
      <c r="T135" s="56">
        <v>10000</v>
      </c>
      <c r="U135" s="56">
        <v>50</v>
      </c>
      <c r="V135" s="56">
        <v>10000</v>
      </c>
      <c r="W135" s="56">
        <v>80</v>
      </c>
      <c r="X135" s="56">
        <v>10000</v>
      </c>
      <c r="Y135" s="56">
        <v>100</v>
      </c>
      <c r="Z135" s="56">
        <v>10000</v>
      </c>
      <c r="AA135" s="56">
        <v>100</v>
      </c>
      <c r="AB135" s="57" t="s">
        <v>2343</v>
      </c>
      <c r="AC135" s="57" t="s">
        <v>2343</v>
      </c>
      <c r="AD135" s="57" t="s">
        <v>2343</v>
      </c>
      <c r="AE135" s="57" t="s">
        <v>2343</v>
      </c>
      <c r="AF135" s="57" t="s">
        <v>2343</v>
      </c>
      <c r="AG135" s="57" t="s">
        <v>2343</v>
      </c>
      <c r="AH135" s="57" t="s">
        <v>2343</v>
      </c>
      <c r="AI135" s="57" t="s">
        <v>2343</v>
      </c>
      <c r="AJ135" s="57" t="s">
        <v>2343</v>
      </c>
      <c r="AK135" s="57" t="s">
        <v>2343</v>
      </c>
      <c r="AL135" s="57" t="s">
        <v>2343</v>
      </c>
      <c r="AM135" s="57" t="s">
        <v>2343</v>
      </c>
      <c r="AN135" s="57" t="s">
        <v>2343</v>
      </c>
      <c r="AO135" s="57" t="s">
        <v>2343</v>
      </c>
      <c r="AP135" s="57" t="s">
        <v>2343</v>
      </c>
      <c r="AQ135" s="57" t="s">
        <v>2343</v>
      </c>
      <c r="AR135" s="57" t="s">
        <v>2343</v>
      </c>
      <c r="AS135" s="58" t="s">
        <v>2346</v>
      </c>
      <c r="AT135" s="59" t="s">
        <v>2343</v>
      </c>
      <c r="AU135" s="59" t="s">
        <v>2343</v>
      </c>
      <c r="AV135" s="59" t="s">
        <v>2343</v>
      </c>
      <c r="AW135" s="59" t="s">
        <v>2343</v>
      </c>
      <c r="AX135" s="59" t="s">
        <v>2343</v>
      </c>
      <c r="AY135" s="59" t="s">
        <v>2343</v>
      </c>
      <c r="AZ135" s="59" t="s">
        <v>2343</v>
      </c>
      <c r="BA135" s="59" t="s">
        <v>2343</v>
      </c>
      <c r="BB135" s="60" t="s">
        <v>2722</v>
      </c>
      <c r="BC135" s="60" t="str">
        <f>IFERROR(VLOOKUP(BB135,FUT!$B$7:$C$24,2,FALSE),"")</f>
        <v>Ambiental</v>
      </c>
      <c r="BD135" s="60" t="s">
        <v>2724</v>
      </c>
      <c r="BE135" s="48" t="str">
        <f>IFERROR(VLOOKUP(BD135,FUT!$D$3:$E$285,2,FALSE),"")</f>
        <v>A.10.1</v>
      </c>
      <c r="BF135" s="45">
        <f t="shared" si="9"/>
        <v>67000000</v>
      </c>
      <c r="BG135" s="45">
        <f t="shared" si="8"/>
        <v>0</v>
      </c>
      <c r="BH135" s="45">
        <f t="shared" si="8"/>
        <v>62000000</v>
      </c>
      <c r="BI135" s="45">
        <f t="shared" si="8"/>
        <v>0</v>
      </c>
      <c r="BJ135" s="45">
        <f t="shared" si="8"/>
        <v>0</v>
      </c>
      <c r="BK135" s="45">
        <f t="shared" si="8"/>
        <v>5000000</v>
      </c>
      <c r="BL135" s="45">
        <f t="shared" si="8"/>
        <v>0</v>
      </c>
      <c r="BM135" s="45">
        <f t="shared" si="8"/>
        <v>0</v>
      </c>
      <c r="BN135" s="46">
        <f t="shared" si="10"/>
        <v>8000000</v>
      </c>
      <c r="BO135" s="62">
        <v>0</v>
      </c>
      <c r="BP135" s="62">
        <v>8000000</v>
      </c>
      <c r="BQ135" s="62">
        <v>0</v>
      </c>
      <c r="BR135" s="62">
        <v>0</v>
      </c>
      <c r="BS135" s="62">
        <v>0</v>
      </c>
      <c r="BT135" s="62">
        <v>0</v>
      </c>
      <c r="BU135" s="62">
        <v>0</v>
      </c>
      <c r="BV135" s="47">
        <f t="shared" si="11"/>
        <v>12500000</v>
      </c>
      <c r="BW135" s="63">
        <v>0</v>
      </c>
      <c r="BX135" s="63">
        <v>12500000</v>
      </c>
      <c r="BY135" s="63">
        <v>0</v>
      </c>
      <c r="BZ135" s="63">
        <v>0</v>
      </c>
      <c r="CA135" s="63">
        <v>0</v>
      </c>
      <c r="CB135" s="63">
        <v>0</v>
      </c>
      <c r="CC135" s="63">
        <v>0</v>
      </c>
      <c r="CD135" s="46">
        <f t="shared" si="12"/>
        <v>16500000</v>
      </c>
      <c r="CE135" s="62">
        <v>0</v>
      </c>
      <c r="CF135" s="62">
        <v>16500000</v>
      </c>
      <c r="CG135" s="62">
        <v>0</v>
      </c>
      <c r="CH135" s="62">
        <v>0</v>
      </c>
      <c r="CI135" s="62">
        <v>0</v>
      </c>
      <c r="CJ135" s="62">
        <v>0</v>
      </c>
      <c r="CK135" s="62">
        <v>0</v>
      </c>
      <c r="CL135" s="47">
        <f t="shared" si="13"/>
        <v>30000000</v>
      </c>
      <c r="CM135" s="63">
        <v>0</v>
      </c>
      <c r="CN135" s="63">
        <v>25000000</v>
      </c>
      <c r="CO135" s="63">
        <v>0</v>
      </c>
      <c r="CP135" s="63">
        <v>0</v>
      </c>
      <c r="CQ135" s="63">
        <v>5000000</v>
      </c>
      <c r="CR135" s="63">
        <v>0</v>
      </c>
      <c r="CS135" s="63">
        <v>0</v>
      </c>
      <c r="CT135" s="78" t="s">
        <v>3664</v>
      </c>
    </row>
    <row r="136" spans="2:98" ht="63.75" x14ac:dyDescent="0.2">
      <c r="B136" s="70" t="s">
        <v>3603</v>
      </c>
      <c r="C136" s="49" t="s">
        <v>2331</v>
      </c>
      <c r="D136" s="50" t="s">
        <v>3602</v>
      </c>
      <c r="E136" s="51"/>
      <c r="F136" s="52"/>
      <c r="G136" s="52"/>
      <c r="H136" s="53"/>
      <c r="I136" s="52"/>
      <c r="J136" s="53"/>
      <c r="K136" s="52"/>
      <c r="L136" s="53"/>
      <c r="M136" s="54" t="s">
        <v>3020</v>
      </c>
      <c r="N136" s="54" t="s">
        <v>3316</v>
      </c>
      <c r="O136" s="55">
        <v>10</v>
      </c>
      <c r="P136" s="54" t="s">
        <v>2336</v>
      </c>
      <c r="Q136" s="54">
        <v>20</v>
      </c>
      <c r="R136" s="54" t="s">
        <v>3317</v>
      </c>
      <c r="S136" s="55"/>
      <c r="T136" s="56"/>
      <c r="U136" s="56"/>
      <c r="V136" s="56">
        <v>10</v>
      </c>
      <c r="W136" s="56">
        <v>20</v>
      </c>
      <c r="X136" s="56"/>
      <c r="Y136" s="56"/>
      <c r="Z136" s="56"/>
      <c r="AA136" s="56"/>
      <c r="AB136" s="57" t="s">
        <v>2343</v>
      </c>
      <c r="AC136" s="57" t="s">
        <v>2343</v>
      </c>
      <c r="AD136" s="57" t="s">
        <v>2343</v>
      </c>
      <c r="AE136" s="57" t="s">
        <v>2343</v>
      </c>
      <c r="AF136" s="57" t="s">
        <v>2343</v>
      </c>
      <c r="AG136" s="57" t="s">
        <v>2343</v>
      </c>
      <c r="AH136" s="57" t="s">
        <v>2343</v>
      </c>
      <c r="AI136" s="57" t="s">
        <v>2343</v>
      </c>
      <c r="AJ136" s="57" t="s">
        <v>2343</v>
      </c>
      <c r="AK136" s="57" t="s">
        <v>2343</v>
      </c>
      <c r="AL136" s="57" t="s">
        <v>2343</v>
      </c>
      <c r="AM136" s="57" t="s">
        <v>2343</v>
      </c>
      <c r="AN136" s="57" t="s">
        <v>2343</v>
      </c>
      <c r="AO136" s="57" t="s">
        <v>2343</v>
      </c>
      <c r="AP136" s="57" t="s">
        <v>2343</v>
      </c>
      <c r="AQ136" s="57" t="s">
        <v>2343</v>
      </c>
      <c r="AR136" s="57" t="s">
        <v>2343</v>
      </c>
      <c r="AS136" s="58" t="s">
        <v>2346</v>
      </c>
      <c r="AT136" s="59" t="s">
        <v>2343</v>
      </c>
      <c r="AU136" s="59" t="s">
        <v>2343</v>
      </c>
      <c r="AV136" s="59" t="s">
        <v>2343</v>
      </c>
      <c r="AW136" s="59" t="s">
        <v>2343</v>
      </c>
      <c r="AX136" s="59" t="s">
        <v>2343</v>
      </c>
      <c r="AY136" s="59" t="s">
        <v>2343</v>
      </c>
      <c r="AZ136" s="59" t="s">
        <v>2343</v>
      </c>
      <c r="BA136" s="59" t="s">
        <v>2343</v>
      </c>
      <c r="BB136" s="60" t="s">
        <v>2722</v>
      </c>
      <c r="BC136" s="60" t="str">
        <f>IFERROR(VLOOKUP(BB136,FUT!$B$7:$C$24,2,FALSE),"")</f>
        <v>Ambiental</v>
      </c>
      <c r="BD136" s="60" t="s">
        <v>2738</v>
      </c>
      <c r="BE136" s="48" t="str">
        <f>IFERROR(VLOOKUP(BD136,FUT!$D$3:$E$285,2,FALSE),"")</f>
        <v>A.10.8</v>
      </c>
      <c r="BF136" s="45">
        <f t="shared" si="9"/>
        <v>46000000</v>
      </c>
      <c r="BG136" s="45">
        <f t="shared" si="8"/>
        <v>0</v>
      </c>
      <c r="BH136" s="45">
        <f t="shared" si="8"/>
        <v>46000000</v>
      </c>
      <c r="BI136" s="45">
        <f t="shared" si="8"/>
        <v>0</v>
      </c>
      <c r="BJ136" s="45">
        <f t="shared" si="8"/>
        <v>0</v>
      </c>
      <c r="BK136" s="45">
        <f t="shared" si="8"/>
        <v>0</v>
      </c>
      <c r="BL136" s="45">
        <f t="shared" si="8"/>
        <v>0</v>
      </c>
      <c r="BM136" s="45">
        <f t="shared" si="8"/>
        <v>0</v>
      </c>
      <c r="BN136" s="46">
        <f t="shared" si="10"/>
        <v>8000000</v>
      </c>
      <c r="BO136" s="62">
        <v>0</v>
      </c>
      <c r="BP136" s="62">
        <v>8000000</v>
      </c>
      <c r="BQ136" s="62">
        <v>0</v>
      </c>
      <c r="BR136" s="62">
        <v>0</v>
      </c>
      <c r="BS136" s="62">
        <v>0</v>
      </c>
      <c r="BT136" s="62">
        <v>0</v>
      </c>
      <c r="BU136" s="62">
        <v>0</v>
      </c>
      <c r="BV136" s="47">
        <f t="shared" si="11"/>
        <v>11500000</v>
      </c>
      <c r="BW136" s="63">
        <v>0</v>
      </c>
      <c r="BX136" s="63">
        <v>11500000</v>
      </c>
      <c r="BY136" s="63">
        <v>0</v>
      </c>
      <c r="BZ136" s="63">
        <v>0</v>
      </c>
      <c r="CA136" s="63">
        <v>0</v>
      </c>
      <c r="CB136" s="63">
        <v>0</v>
      </c>
      <c r="CC136" s="63">
        <v>0</v>
      </c>
      <c r="CD136" s="46">
        <f t="shared" si="12"/>
        <v>13500000</v>
      </c>
      <c r="CE136" s="62">
        <v>0</v>
      </c>
      <c r="CF136" s="62">
        <v>13500000</v>
      </c>
      <c r="CG136" s="62">
        <v>0</v>
      </c>
      <c r="CH136" s="62">
        <v>0</v>
      </c>
      <c r="CI136" s="62">
        <v>0</v>
      </c>
      <c r="CJ136" s="62">
        <v>0</v>
      </c>
      <c r="CK136" s="62">
        <v>0</v>
      </c>
      <c r="CL136" s="47">
        <f t="shared" si="13"/>
        <v>13000000</v>
      </c>
      <c r="CM136" s="63">
        <v>0</v>
      </c>
      <c r="CN136" s="63">
        <v>13000000</v>
      </c>
      <c r="CO136" s="63">
        <v>0</v>
      </c>
      <c r="CP136" s="63">
        <v>0</v>
      </c>
      <c r="CQ136" s="63">
        <v>0</v>
      </c>
      <c r="CR136" s="63">
        <v>0</v>
      </c>
      <c r="CS136" s="63">
        <v>0</v>
      </c>
      <c r="CT136" s="78" t="s">
        <v>3664</v>
      </c>
    </row>
    <row r="137" spans="2:98" ht="38.25" x14ac:dyDescent="0.2">
      <c r="B137" s="70" t="s">
        <v>3606</v>
      </c>
      <c r="C137" s="49" t="s">
        <v>2331</v>
      </c>
      <c r="D137" s="50" t="s">
        <v>3604</v>
      </c>
      <c r="E137" s="51"/>
      <c r="F137" s="52"/>
      <c r="G137" s="52"/>
      <c r="H137" s="53"/>
      <c r="I137" s="52"/>
      <c r="J137" s="53"/>
      <c r="K137" s="52"/>
      <c r="L137" s="53"/>
      <c r="M137" s="54" t="s">
        <v>3021</v>
      </c>
      <c r="N137" s="54" t="s">
        <v>3309</v>
      </c>
      <c r="O137" s="55">
        <v>1</v>
      </c>
      <c r="P137" s="54" t="s">
        <v>2336</v>
      </c>
      <c r="Q137" s="54">
        <v>100</v>
      </c>
      <c r="R137" s="54" t="s">
        <v>3310</v>
      </c>
      <c r="S137" s="55"/>
      <c r="T137" s="56"/>
      <c r="U137" s="56"/>
      <c r="V137" s="56">
        <v>1</v>
      </c>
      <c r="W137" s="56">
        <v>100</v>
      </c>
      <c r="X137" s="56"/>
      <c r="Y137" s="56"/>
      <c r="Z137" s="56"/>
      <c r="AA137" s="56"/>
      <c r="AB137" s="57" t="s">
        <v>2343</v>
      </c>
      <c r="AC137" s="57" t="s">
        <v>2343</v>
      </c>
      <c r="AD137" s="57" t="s">
        <v>2343</v>
      </c>
      <c r="AE137" s="57" t="s">
        <v>2343</v>
      </c>
      <c r="AF137" s="57" t="s">
        <v>2343</v>
      </c>
      <c r="AG137" s="57" t="s">
        <v>2343</v>
      </c>
      <c r="AH137" s="57" t="s">
        <v>2343</v>
      </c>
      <c r="AI137" s="57" t="s">
        <v>2343</v>
      </c>
      <c r="AJ137" s="57" t="s">
        <v>2343</v>
      </c>
      <c r="AK137" s="57" t="s">
        <v>2343</v>
      </c>
      <c r="AL137" s="57" t="s">
        <v>2343</v>
      </c>
      <c r="AM137" s="57" t="s">
        <v>2343</v>
      </c>
      <c r="AN137" s="57" t="s">
        <v>2343</v>
      </c>
      <c r="AO137" s="57" t="s">
        <v>2343</v>
      </c>
      <c r="AP137" s="57" t="s">
        <v>2343</v>
      </c>
      <c r="AQ137" s="57" t="s">
        <v>2343</v>
      </c>
      <c r="AR137" s="57" t="s">
        <v>2343</v>
      </c>
      <c r="AS137" s="58" t="s">
        <v>2346</v>
      </c>
      <c r="AT137" s="59" t="s">
        <v>2343</v>
      </c>
      <c r="AU137" s="59" t="s">
        <v>2343</v>
      </c>
      <c r="AV137" s="59" t="s">
        <v>2343</v>
      </c>
      <c r="AW137" s="59" t="s">
        <v>2343</v>
      </c>
      <c r="AX137" s="59" t="s">
        <v>2343</v>
      </c>
      <c r="AY137" s="59" t="s">
        <v>2343</v>
      </c>
      <c r="AZ137" s="59" t="s">
        <v>2343</v>
      </c>
      <c r="BA137" s="59" t="s">
        <v>2343</v>
      </c>
      <c r="BB137" s="60" t="s">
        <v>2722</v>
      </c>
      <c r="BC137" s="60" t="str">
        <f>IFERROR(VLOOKUP(BB137,FUT!$B$7:$C$24,2,FALSE),"")</f>
        <v>Ambiental</v>
      </c>
      <c r="BD137" s="60" t="s">
        <v>2734</v>
      </c>
      <c r="BE137" s="48" t="str">
        <f>IFERROR(VLOOKUP(BD137,FUT!$D$3:$E$285,2,FALSE),"")</f>
        <v>A.10.6</v>
      </c>
      <c r="BF137" s="45">
        <f t="shared" si="9"/>
        <v>37000000</v>
      </c>
      <c r="BG137" s="45">
        <f t="shared" si="8"/>
        <v>0</v>
      </c>
      <c r="BH137" s="45">
        <f t="shared" si="8"/>
        <v>37000000</v>
      </c>
      <c r="BI137" s="45">
        <f t="shared" si="8"/>
        <v>0</v>
      </c>
      <c r="BJ137" s="45">
        <f t="shared" si="8"/>
        <v>0</v>
      </c>
      <c r="BK137" s="45">
        <f t="shared" si="8"/>
        <v>0</v>
      </c>
      <c r="BL137" s="45">
        <f t="shared" si="8"/>
        <v>0</v>
      </c>
      <c r="BM137" s="45">
        <f t="shared" si="8"/>
        <v>0</v>
      </c>
      <c r="BN137" s="46">
        <f t="shared" si="10"/>
        <v>8000000</v>
      </c>
      <c r="BO137" s="62">
        <v>0</v>
      </c>
      <c r="BP137" s="62">
        <v>8000000</v>
      </c>
      <c r="BQ137" s="62">
        <v>0</v>
      </c>
      <c r="BR137" s="62">
        <v>0</v>
      </c>
      <c r="BS137" s="62">
        <v>0</v>
      </c>
      <c r="BT137" s="62">
        <v>0</v>
      </c>
      <c r="BU137" s="62">
        <v>0</v>
      </c>
      <c r="BV137" s="47">
        <f t="shared" si="11"/>
        <v>7500000</v>
      </c>
      <c r="BW137" s="63">
        <v>0</v>
      </c>
      <c r="BX137" s="63">
        <v>7500000</v>
      </c>
      <c r="BY137" s="63">
        <v>0</v>
      </c>
      <c r="BZ137" s="63">
        <v>0</v>
      </c>
      <c r="CA137" s="63">
        <v>0</v>
      </c>
      <c r="CB137" s="63">
        <v>0</v>
      </c>
      <c r="CC137" s="63">
        <v>0</v>
      </c>
      <c r="CD137" s="46">
        <f t="shared" si="12"/>
        <v>9500000</v>
      </c>
      <c r="CE137" s="62">
        <v>0</v>
      </c>
      <c r="CF137" s="62">
        <v>9500000</v>
      </c>
      <c r="CG137" s="62">
        <v>0</v>
      </c>
      <c r="CH137" s="62">
        <v>0</v>
      </c>
      <c r="CI137" s="62">
        <v>0</v>
      </c>
      <c r="CJ137" s="62">
        <v>0</v>
      </c>
      <c r="CK137" s="62">
        <v>0</v>
      </c>
      <c r="CL137" s="47">
        <f t="shared" si="13"/>
        <v>12000000</v>
      </c>
      <c r="CM137" s="63">
        <v>0</v>
      </c>
      <c r="CN137" s="63">
        <v>12000000</v>
      </c>
      <c r="CO137" s="63">
        <v>0</v>
      </c>
      <c r="CP137" s="63">
        <v>0</v>
      </c>
      <c r="CQ137" s="63">
        <v>0</v>
      </c>
      <c r="CR137" s="63">
        <v>0</v>
      </c>
      <c r="CS137" s="63">
        <v>0</v>
      </c>
      <c r="CT137" s="78" t="s">
        <v>3664</v>
      </c>
    </row>
    <row r="138" spans="2:98" ht="102" x14ac:dyDescent="0.2">
      <c r="B138" s="70" t="s">
        <v>3607</v>
      </c>
      <c r="C138" s="49" t="s">
        <v>2331</v>
      </c>
      <c r="D138" s="50" t="s">
        <v>3605</v>
      </c>
      <c r="E138" s="51"/>
      <c r="F138" s="52"/>
      <c r="G138" s="52"/>
      <c r="H138" s="53"/>
      <c r="I138" s="52"/>
      <c r="J138" s="53"/>
      <c r="K138" s="52"/>
      <c r="L138" s="53"/>
      <c r="M138" s="54" t="s">
        <v>3022</v>
      </c>
      <c r="N138" s="54" t="s">
        <v>3311</v>
      </c>
      <c r="O138" s="55">
        <v>3</v>
      </c>
      <c r="P138" s="54" t="s">
        <v>2336</v>
      </c>
      <c r="Q138" s="54">
        <v>50</v>
      </c>
      <c r="R138" s="54" t="s">
        <v>3312</v>
      </c>
      <c r="S138" s="55"/>
      <c r="T138" s="56">
        <v>1</v>
      </c>
      <c r="U138" s="56">
        <v>100</v>
      </c>
      <c r="V138" s="56"/>
      <c r="W138" s="56"/>
      <c r="X138" s="56">
        <v>1</v>
      </c>
      <c r="Y138" s="56">
        <v>50</v>
      </c>
      <c r="Z138" s="56">
        <v>1</v>
      </c>
      <c r="AA138" s="56">
        <v>50</v>
      </c>
      <c r="AB138" s="57" t="s">
        <v>2343</v>
      </c>
      <c r="AC138" s="57" t="s">
        <v>2343</v>
      </c>
      <c r="AD138" s="57" t="s">
        <v>2343</v>
      </c>
      <c r="AE138" s="57" t="s">
        <v>2343</v>
      </c>
      <c r="AF138" s="57" t="s">
        <v>2343</v>
      </c>
      <c r="AG138" s="57" t="s">
        <v>2343</v>
      </c>
      <c r="AH138" s="57" t="s">
        <v>2343</v>
      </c>
      <c r="AI138" s="57" t="s">
        <v>2343</v>
      </c>
      <c r="AJ138" s="57" t="s">
        <v>2343</v>
      </c>
      <c r="AK138" s="57" t="s">
        <v>2343</v>
      </c>
      <c r="AL138" s="57" t="s">
        <v>2343</v>
      </c>
      <c r="AM138" s="57" t="s">
        <v>2343</v>
      </c>
      <c r="AN138" s="57" t="s">
        <v>2343</v>
      </c>
      <c r="AO138" s="57" t="s">
        <v>2343</v>
      </c>
      <c r="AP138" s="57" t="s">
        <v>2343</v>
      </c>
      <c r="AQ138" s="57" t="s">
        <v>2343</v>
      </c>
      <c r="AR138" s="57" t="s">
        <v>2343</v>
      </c>
      <c r="AS138" s="58" t="s">
        <v>2346</v>
      </c>
      <c r="AT138" s="59" t="s">
        <v>2343</v>
      </c>
      <c r="AU138" s="59" t="s">
        <v>2343</v>
      </c>
      <c r="AV138" s="59" t="s">
        <v>2343</v>
      </c>
      <c r="AW138" s="59" t="s">
        <v>2343</v>
      </c>
      <c r="AX138" s="59" t="s">
        <v>2343</v>
      </c>
      <c r="AY138" s="59" t="s">
        <v>2343</v>
      </c>
      <c r="AZ138" s="59" t="s">
        <v>2343</v>
      </c>
      <c r="BA138" s="59" t="s">
        <v>2343</v>
      </c>
      <c r="BB138" s="60" t="s">
        <v>2722</v>
      </c>
      <c r="BC138" s="60" t="str">
        <f>IFERROR(VLOOKUP(BB138,FUT!$B$7:$C$24,2,FALSE),"")</f>
        <v>Ambiental</v>
      </c>
      <c r="BD138" s="60" t="s">
        <v>2742</v>
      </c>
      <c r="BE138" s="48" t="str">
        <f>IFERROR(VLOOKUP(BD138,FUT!$D$3:$E$285,2,FALSE),"")</f>
        <v>A.10.10</v>
      </c>
      <c r="BF138" s="45">
        <f t="shared" si="9"/>
        <v>67500000</v>
      </c>
      <c r="BG138" s="45">
        <f t="shared" si="8"/>
        <v>0</v>
      </c>
      <c r="BH138" s="45">
        <f t="shared" si="8"/>
        <v>67500000</v>
      </c>
      <c r="BI138" s="45">
        <f t="shared" si="8"/>
        <v>0</v>
      </c>
      <c r="BJ138" s="45">
        <f t="shared" si="8"/>
        <v>0</v>
      </c>
      <c r="BK138" s="45">
        <f t="shared" si="8"/>
        <v>0</v>
      </c>
      <c r="BL138" s="45">
        <f t="shared" si="8"/>
        <v>0</v>
      </c>
      <c r="BM138" s="45">
        <f t="shared" si="8"/>
        <v>0</v>
      </c>
      <c r="BN138" s="46">
        <f t="shared" si="10"/>
        <v>15000000</v>
      </c>
      <c r="BO138" s="62">
        <v>0</v>
      </c>
      <c r="BP138" s="62">
        <v>15000000</v>
      </c>
      <c r="BQ138" s="62">
        <v>0</v>
      </c>
      <c r="BR138" s="62">
        <v>0</v>
      </c>
      <c r="BS138" s="62">
        <v>0</v>
      </c>
      <c r="BT138" s="62">
        <v>0</v>
      </c>
      <c r="BU138" s="62">
        <v>0</v>
      </c>
      <c r="BV138" s="47">
        <f t="shared" si="11"/>
        <v>13000000</v>
      </c>
      <c r="BW138" s="63">
        <v>0</v>
      </c>
      <c r="BX138" s="63">
        <v>13000000</v>
      </c>
      <c r="BY138" s="63">
        <v>0</v>
      </c>
      <c r="BZ138" s="63">
        <v>0</v>
      </c>
      <c r="CA138" s="63">
        <v>0</v>
      </c>
      <c r="CB138" s="63">
        <v>0</v>
      </c>
      <c r="CC138" s="63">
        <v>0</v>
      </c>
      <c r="CD138" s="46">
        <f t="shared" si="12"/>
        <v>17500000</v>
      </c>
      <c r="CE138" s="62">
        <v>0</v>
      </c>
      <c r="CF138" s="62">
        <v>17500000</v>
      </c>
      <c r="CG138" s="62">
        <v>0</v>
      </c>
      <c r="CH138" s="62">
        <v>0</v>
      </c>
      <c r="CI138" s="62">
        <v>0</v>
      </c>
      <c r="CJ138" s="62">
        <v>0</v>
      </c>
      <c r="CK138" s="62">
        <v>0</v>
      </c>
      <c r="CL138" s="47">
        <f t="shared" si="13"/>
        <v>22000000</v>
      </c>
      <c r="CM138" s="63">
        <v>0</v>
      </c>
      <c r="CN138" s="63">
        <v>22000000</v>
      </c>
      <c r="CO138" s="63">
        <v>0</v>
      </c>
      <c r="CP138" s="63">
        <v>0</v>
      </c>
      <c r="CQ138" s="63">
        <v>0</v>
      </c>
      <c r="CR138" s="63">
        <v>0</v>
      </c>
      <c r="CS138" s="63">
        <v>0</v>
      </c>
      <c r="CT138" s="78" t="s">
        <v>3664</v>
      </c>
    </row>
    <row r="139" spans="2:98" ht="38.25" x14ac:dyDescent="0.2">
      <c r="B139" s="70" t="s">
        <v>3607</v>
      </c>
      <c r="C139" s="49" t="s">
        <v>2331</v>
      </c>
      <c r="D139" s="50" t="s">
        <v>3605</v>
      </c>
      <c r="E139" s="51"/>
      <c r="F139" s="52"/>
      <c r="G139" s="52"/>
      <c r="H139" s="53"/>
      <c r="I139" s="52"/>
      <c r="J139" s="53"/>
      <c r="K139" s="52"/>
      <c r="L139" s="53"/>
      <c r="M139" s="54" t="s">
        <v>3313</v>
      </c>
      <c r="N139" s="54" t="s">
        <v>3314</v>
      </c>
      <c r="O139" s="55">
        <v>3</v>
      </c>
      <c r="P139" s="54" t="s">
        <v>2336</v>
      </c>
      <c r="Q139" s="54">
        <v>50</v>
      </c>
      <c r="R139" s="54" t="s">
        <v>3315</v>
      </c>
      <c r="S139" s="55"/>
      <c r="T139" s="56"/>
      <c r="U139" s="56"/>
      <c r="V139" s="56">
        <v>1</v>
      </c>
      <c r="W139" s="56">
        <v>100</v>
      </c>
      <c r="X139" s="56">
        <v>1</v>
      </c>
      <c r="Y139" s="56">
        <v>50</v>
      </c>
      <c r="Z139" s="56">
        <v>1</v>
      </c>
      <c r="AA139" s="56">
        <v>50</v>
      </c>
      <c r="AB139" s="57" t="s">
        <v>2343</v>
      </c>
      <c r="AC139" s="57" t="s">
        <v>2343</v>
      </c>
      <c r="AD139" s="57" t="s">
        <v>2343</v>
      </c>
      <c r="AE139" s="57" t="s">
        <v>2343</v>
      </c>
      <c r="AF139" s="57" t="s">
        <v>2343</v>
      </c>
      <c r="AG139" s="57" t="s">
        <v>2343</v>
      </c>
      <c r="AH139" s="57" t="s">
        <v>2343</v>
      </c>
      <c r="AI139" s="57" t="s">
        <v>2343</v>
      </c>
      <c r="AJ139" s="57" t="s">
        <v>2343</v>
      </c>
      <c r="AK139" s="57" t="s">
        <v>2343</v>
      </c>
      <c r="AL139" s="57" t="s">
        <v>2343</v>
      </c>
      <c r="AM139" s="57" t="s">
        <v>2343</v>
      </c>
      <c r="AN139" s="57" t="s">
        <v>2343</v>
      </c>
      <c r="AO139" s="57" t="s">
        <v>2343</v>
      </c>
      <c r="AP139" s="57" t="s">
        <v>2343</v>
      </c>
      <c r="AQ139" s="57" t="s">
        <v>2343</v>
      </c>
      <c r="AR139" s="57" t="s">
        <v>2343</v>
      </c>
      <c r="AS139" s="58" t="s">
        <v>2346</v>
      </c>
      <c r="AT139" s="59" t="s">
        <v>2343</v>
      </c>
      <c r="AU139" s="59" t="s">
        <v>2343</v>
      </c>
      <c r="AV139" s="59" t="s">
        <v>2343</v>
      </c>
      <c r="AW139" s="59" t="s">
        <v>2343</v>
      </c>
      <c r="AX139" s="59" t="s">
        <v>2343</v>
      </c>
      <c r="AY139" s="59" t="s">
        <v>2343</v>
      </c>
      <c r="AZ139" s="59" t="s">
        <v>2343</v>
      </c>
      <c r="BA139" s="59" t="s">
        <v>2343</v>
      </c>
      <c r="BB139" s="60" t="s">
        <v>2722</v>
      </c>
      <c r="BC139" s="60" t="str">
        <f>IFERROR(VLOOKUP(BB139,FUT!$B$7:$C$24,2,FALSE),"")</f>
        <v>Ambiental</v>
      </c>
      <c r="BD139" s="60" t="s">
        <v>2740</v>
      </c>
      <c r="BE139" s="48" t="str">
        <f>IFERROR(VLOOKUP(BD139,FUT!$D$3:$E$285,2,FALSE),"")</f>
        <v>A.10.9</v>
      </c>
      <c r="BF139" s="45">
        <f t="shared" si="9"/>
        <v>56500000</v>
      </c>
      <c r="BG139" s="45">
        <f t="shared" si="8"/>
        <v>0</v>
      </c>
      <c r="BH139" s="45">
        <f t="shared" si="8"/>
        <v>56500000</v>
      </c>
      <c r="BI139" s="45">
        <f t="shared" si="8"/>
        <v>0</v>
      </c>
      <c r="BJ139" s="45">
        <f t="shared" si="8"/>
        <v>0</v>
      </c>
      <c r="BK139" s="45">
        <f t="shared" si="8"/>
        <v>0</v>
      </c>
      <c r="BL139" s="45">
        <f t="shared" si="8"/>
        <v>0</v>
      </c>
      <c r="BM139" s="45">
        <f t="shared" si="8"/>
        <v>0</v>
      </c>
      <c r="BN139" s="46">
        <f t="shared" si="10"/>
        <v>10000000</v>
      </c>
      <c r="BO139" s="62">
        <v>0</v>
      </c>
      <c r="BP139" s="62">
        <v>10000000</v>
      </c>
      <c r="BQ139" s="62">
        <v>0</v>
      </c>
      <c r="BR139" s="62">
        <v>0</v>
      </c>
      <c r="BS139" s="62">
        <v>0</v>
      </c>
      <c r="BT139" s="62">
        <v>0</v>
      </c>
      <c r="BU139" s="62">
        <v>0</v>
      </c>
      <c r="BV139" s="47">
        <f t="shared" si="11"/>
        <v>12000000</v>
      </c>
      <c r="BW139" s="63">
        <v>0</v>
      </c>
      <c r="BX139" s="63">
        <v>12000000</v>
      </c>
      <c r="BY139" s="63">
        <v>0</v>
      </c>
      <c r="BZ139" s="63">
        <v>0</v>
      </c>
      <c r="CA139" s="63">
        <v>0</v>
      </c>
      <c r="CB139" s="63">
        <v>0</v>
      </c>
      <c r="CC139" s="63">
        <v>0</v>
      </c>
      <c r="CD139" s="46">
        <f t="shared" si="12"/>
        <v>19500000</v>
      </c>
      <c r="CE139" s="62">
        <v>0</v>
      </c>
      <c r="CF139" s="62">
        <v>19500000</v>
      </c>
      <c r="CG139" s="62">
        <v>0</v>
      </c>
      <c r="CH139" s="62">
        <v>0</v>
      </c>
      <c r="CI139" s="62">
        <v>0</v>
      </c>
      <c r="CJ139" s="62">
        <v>0</v>
      </c>
      <c r="CK139" s="62">
        <v>0</v>
      </c>
      <c r="CL139" s="47">
        <f t="shared" si="13"/>
        <v>15000000</v>
      </c>
      <c r="CM139" s="63">
        <v>0</v>
      </c>
      <c r="CN139" s="63">
        <v>15000000</v>
      </c>
      <c r="CO139" s="63">
        <v>0</v>
      </c>
      <c r="CP139" s="63">
        <v>0</v>
      </c>
      <c r="CQ139" s="63">
        <v>0</v>
      </c>
      <c r="CR139" s="63">
        <v>0</v>
      </c>
      <c r="CS139" s="63">
        <v>0</v>
      </c>
      <c r="CT139" s="78" t="s">
        <v>3664</v>
      </c>
    </row>
    <row r="140" spans="2:98" ht="25.5" x14ac:dyDescent="0.2">
      <c r="B140" s="70" t="s">
        <v>3531</v>
      </c>
      <c r="C140" s="49" t="s">
        <v>2333</v>
      </c>
      <c r="D140" s="50" t="s">
        <v>3023</v>
      </c>
      <c r="E140" s="51"/>
      <c r="F140" s="52"/>
      <c r="G140" s="52"/>
      <c r="H140" s="53"/>
      <c r="I140" s="52"/>
      <c r="J140" s="53"/>
      <c r="K140" s="52"/>
      <c r="L140" s="53"/>
      <c r="M140" s="54"/>
      <c r="N140" s="54"/>
      <c r="O140" s="55"/>
      <c r="P140" s="54"/>
      <c r="Q140" s="54"/>
      <c r="R140" s="54"/>
      <c r="S140" s="55"/>
      <c r="T140" s="56"/>
      <c r="U140" s="56"/>
      <c r="V140" s="56"/>
      <c r="W140" s="56"/>
      <c r="X140" s="56"/>
      <c r="Y140" s="56"/>
      <c r="Z140" s="56"/>
      <c r="AA140" s="56"/>
      <c r="AB140" s="57" t="s">
        <v>2343</v>
      </c>
      <c r="AC140" s="57" t="s">
        <v>2343</v>
      </c>
      <c r="AD140" s="57" t="s">
        <v>2343</v>
      </c>
      <c r="AE140" s="57" t="s">
        <v>2343</v>
      </c>
      <c r="AF140" s="57" t="s">
        <v>2343</v>
      </c>
      <c r="AG140" s="57" t="s">
        <v>2343</v>
      </c>
      <c r="AH140" s="57" t="s">
        <v>2343</v>
      </c>
      <c r="AI140" s="57" t="s">
        <v>2343</v>
      </c>
      <c r="AJ140" s="57" t="s">
        <v>2343</v>
      </c>
      <c r="AK140" s="57" t="s">
        <v>2343</v>
      </c>
      <c r="AL140" s="57" t="s">
        <v>2343</v>
      </c>
      <c r="AM140" s="57" t="s">
        <v>2343</v>
      </c>
      <c r="AN140" s="57" t="s">
        <v>2343</v>
      </c>
      <c r="AO140" s="57" t="s">
        <v>2343</v>
      </c>
      <c r="AP140" s="57" t="s">
        <v>2343</v>
      </c>
      <c r="AQ140" s="57" t="s">
        <v>2343</v>
      </c>
      <c r="AR140" s="57" t="s">
        <v>2343</v>
      </c>
      <c r="AS140" s="58"/>
      <c r="AT140" s="59" t="s">
        <v>2343</v>
      </c>
      <c r="AU140" s="59" t="s">
        <v>2343</v>
      </c>
      <c r="AV140" s="59" t="s">
        <v>2343</v>
      </c>
      <c r="AW140" s="59" t="s">
        <v>2343</v>
      </c>
      <c r="AX140" s="59" t="s">
        <v>2343</v>
      </c>
      <c r="AY140" s="59" t="s">
        <v>2343</v>
      </c>
      <c r="AZ140" s="59" t="s">
        <v>2343</v>
      </c>
      <c r="BA140" s="59" t="s">
        <v>2343</v>
      </c>
      <c r="BB140" s="60" t="s">
        <v>2769</v>
      </c>
      <c r="BC140" s="60" t="str">
        <f>IFERROR(VLOOKUP(BB140,FUT!$B$7:$C$24,2,FALSE),"")</f>
        <v>Prevencion</v>
      </c>
      <c r="BD140" s="60"/>
      <c r="BE140" s="48" t="str">
        <f>IFERROR(VLOOKUP(BD140,FUT!$D$3:$E$285,2,FALSE),"")</f>
        <v/>
      </c>
      <c r="BF140" s="45">
        <f t="shared" si="9"/>
        <v>305500000</v>
      </c>
      <c r="BG140" s="45">
        <f t="shared" si="8"/>
        <v>0</v>
      </c>
      <c r="BH140" s="45">
        <f t="shared" si="8"/>
        <v>260500000</v>
      </c>
      <c r="BI140" s="45">
        <f t="shared" si="8"/>
        <v>0</v>
      </c>
      <c r="BJ140" s="45">
        <f t="shared" si="8"/>
        <v>0</v>
      </c>
      <c r="BK140" s="45">
        <f t="shared" si="8"/>
        <v>35000000</v>
      </c>
      <c r="BL140" s="45">
        <f t="shared" si="8"/>
        <v>0</v>
      </c>
      <c r="BM140" s="45">
        <f t="shared" si="8"/>
        <v>10000000</v>
      </c>
      <c r="BN140" s="46">
        <f t="shared" si="10"/>
        <v>62000000</v>
      </c>
      <c r="BO140" s="62">
        <v>0</v>
      </c>
      <c r="BP140" s="62">
        <v>52000000</v>
      </c>
      <c r="BQ140" s="62">
        <v>0</v>
      </c>
      <c r="BR140" s="62">
        <v>0</v>
      </c>
      <c r="BS140" s="62">
        <v>0</v>
      </c>
      <c r="BT140" s="62">
        <v>0</v>
      </c>
      <c r="BU140" s="62">
        <v>10000000</v>
      </c>
      <c r="BV140" s="47">
        <f t="shared" si="11"/>
        <v>45500000</v>
      </c>
      <c r="BW140" s="63">
        <v>0</v>
      </c>
      <c r="BX140" s="63">
        <v>45500000</v>
      </c>
      <c r="BY140" s="63">
        <v>0</v>
      </c>
      <c r="BZ140" s="63">
        <v>0</v>
      </c>
      <c r="CA140" s="63">
        <v>0</v>
      </c>
      <c r="CB140" s="63">
        <v>0</v>
      </c>
      <c r="CC140" s="63">
        <v>0</v>
      </c>
      <c r="CD140" s="46">
        <f t="shared" si="12"/>
        <v>112000000</v>
      </c>
      <c r="CE140" s="62">
        <v>0</v>
      </c>
      <c r="CF140" s="62">
        <v>97000000</v>
      </c>
      <c r="CG140" s="62">
        <v>0</v>
      </c>
      <c r="CH140" s="62">
        <v>0</v>
      </c>
      <c r="CI140" s="62">
        <v>15000000</v>
      </c>
      <c r="CJ140" s="62">
        <v>0</v>
      </c>
      <c r="CK140" s="62">
        <v>0</v>
      </c>
      <c r="CL140" s="47">
        <f t="shared" si="13"/>
        <v>86000000</v>
      </c>
      <c r="CM140" s="63">
        <v>0</v>
      </c>
      <c r="CN140" s="63">
        <v>66000000</v>
      </c>
      <c r="CO140" s="63">
        <v>0</v>
      </c>
      <c r="CP140" s="63">
        <v>0</v>
      </c>
      <c r="CQ140" s="63">
        <v>20000000</v>
      </c>
      <c r="CR140" s="63">
        <v>0</v>
      </c>
      <c r="CS140" s="63">
        <v>0</v>
      </c>
      <c r="CT140" s="78" t="s">
        <v>3664</v>
      </c>
    </row>
    <row r="141" spans="2:98" ht="38.25" x14ac:dyDescent="0.2">
      <c r="B141" s="70" t="s">
        <v>3532</v>
      </c>
      <c r="C141" s="49" t="s">
        <v>2330</v>
      </c>
      <c r="D141" s="50" t="s">
        <v>3024</v>
      </c>
      <c r="E141" s="51"/>
      <c r="F141" s="52" t="s">
        <v>3318</v>
      </c>
      <c r="G141" s="52" t="s">
        <v>3319</v>
      </c>
      <c r="H141" s="53"/>
      <c r="I141" s="52"/>
      <c r="J141" s="53"/>
      <c r="K141" s="52" t="s">
        <v>3320</v>
      </c>
      <c r="L141" s="53" t="s">
        <v>3082</v>
      </c>
      <c r="M141" s="54"/>
      <c r="N141" s="54"/>
      <c r="O141" s="55"/>
      <c r="P141" s="54"/>
      <c r="Q141" s="54"/>
      <c r="R141" s="54"/>
      <c r="S141" s="55"/>
      <c r="T141" s="56"/>
      <c r="U141" s="56"/>
      <c r="V141" s="56"/>
      <c r="W141" s="56"/>
      <c r="X141" s="56"/>
      <c r="Y141" s="56"/>
      <c r="Z141" s="56"/>
      <c r="AA141" s="56"/>
      <c r="AB141" s="57" t="s">
        <v>2343</v>
      </c>
      <c r="AC141" s="57" t="s">
        <v>2343</v>
      </c>
      <c r="AD141" s="57" t="s">
        <v>2343</v>
      </c>
      <c r="AE141" s="57" t="s">
        <v>2343</v>
      </c>
      <c r="AF141" s="57" t="s">
        <v>2343</v>
      </c>
      <c r="AG141" s="57" t="s">
        <v>2343</v>
      </c>
      <c r="AH141" s="57" t="s">
        <v>2343</v>
      </c>
      <c r="AI141" s="57" t="s">
        <v>2343</v>
      </c>
      <c r="AJ141" s="57" t="s">
        <v>2343</v>
      </c>
      <c r="AK141" s="57" t="s">
        <v>2343</v>
      </c>
      <c r="AL141" s="57" t="s">
        <v>2343</v>
      </c>
      <c r="AM141" s="57" t="s">
        <v>2343</v>
      </c>
      <c r="AN141" s="57" t="s">
        <v>2343</v>
      </c>
      <c r="AO141" s="57" t="s">
        <v>2343</v>
      </c>
      <c r="AP141" s="57" t="s">
        <v>2343</v>
      </c>
      <c r="AQ141" s="57" t="s">
        <v>2343</v>
      </c>
      <c r="AR141" s="57" t="s">
        <v>2343</v>
      </c>
      <c r="AS141" s="58"/>
      <c r="AT141" s="59" t="s">
        <v>2343</v>
      </c>
      <c r="AU141" s="59" t="s">
        <v>2343</v>
      </c>
      <c r="AV141" s="59" t="s">
        <v>2343</v>
      </c>
      <c r="AW141" s="59" t="s">
        <v>2343</v>
      </c>
      <c r="AX141" s="59" t="s">
        <v>2343</v>
      </c>
      <c r="AY141" s="59" t="s">
        <v>2343</v>
      </c>
      <c r="AZ141" s="59" t="s">
        <v>2343</v>
      </c>
      <c r="BA141" s="59" t="s">
        <v>2343</v>
      </c>
      <c r="BB141" s="60" t="s">
        <v>2769</v>
      </c>
      <c r="BC141" s="60" t="str">
        <f>IFERROR(VLOOKUP(BB141,FUT!$B$7:$C$24,2,FALSE),"")</f>
        <v>Prevencion</v>
      </c>
      <c r="BD141" s="60"/>
      <c r="BE141" s="48" t="str">
        <f>IFERROR(VLOOKUP(BD141,FUT!$D$3:$E$285,2,FALSE),"")</f>
        <v/>
      </c>
      <c r="BF141" s="45">
        <f t="shared" si="9"/>
        <v>305500000</v>
      </c>
      <c r="BG141" s="45">
        <f t="shared" si="8"/>
        <v>0</v>
      </c>
      <c r="BH141" s="45">
        <f t="shared" si="8"/>
        <v>260500000</v>
      </c>
      <c r="BI141" s="45">
        <f t="shared" si="8"/>
        <v>0</v>
      </c>
      <c r="BJ141" s="45">
        <f t="shared" si="8"/>
        <v>0</v>
      </c>
      <c r="BK141" s="45">
        <f t="shared" si="8"/>
        <v>35000000</v>
      </c>
      <c r="BL141" s="45">
        <f t="shared" si="8"/>
        <v>0</v>
      </c>
      <c r="BM141" s="45">
        <f t="shared" si="8"/>
        <v>10000000</v>
      </c>
      <c r="BN141" s="46">
        <f t="shared" si="10"/>
        <v>62000000</v>
      </c>
      <c r="BO141" s="62">
        <v>0</v>
      </c>
      <c r="BP141" s="62">
        <v>52000000</v>
      </c>
      <c r="BQ141" s="62">
        <v>0</v>
      </c>
      <c r="BR141" s="62">
        <v>0</v>
      </c>
      <c r="BS141" s="62">
        <v>0</v>
      </c>
      <c r="BT141" s="62">
        <v>0</v>
      </c>
      <c r="BU141" s="62">
        <v>10000000</v>
      </c>
      <c r="BV141" s="47">
        <f t="shared" si="11"/>
        <v>45500000</v>
      </c>
      <c r="BW141" s="63">
        <v>0</v>
      </c>
      <c r="BX141" s="63">
        <v>45500000</v>
      </c>
      <c r="BY141" s="63">
        <v>0</v>
      </c>
      <c r="BZ141" s="63">
        <v>0</v>
      </c>
      <c r="CA141" s="63">
        <v>0</v>
      </c>
      <c r="CB141" s="63">
        <v>0</v>
      </c>
      <c r="CC141" s="63">
        <v>0</v>
      </c>
      <c r="CD141" s="46">
        <f t="shared" si="12"/>
        <v>112000000</v>
      </c>
      <c r="CE141" s="62">
        <v>0</v>
      </c>
      <c r="CF141" s="62">
        <v>97000000</v>
      </c>
      <c r="CG141" s="62">
        <v>0</v>
      </c>
      <c r="CH141" s="62">
        <v>0</v>
      </c>
      <c r="CI141" s="62">
        <v>15000000</v>
      </c>
      <c r="CJ141" s="62">
        <v>0</v>
      </c>
      <c r="CK141" s="62">
        <v>0</v>
      </c>
      <c r="CL141" s="47">
        <f t="shared" si="13"/>
        <v>86000000</v>
      </c>
      <c r="CM141" s="63">
        <v>0</v>
      </c>
      <c r="CN141" s="63">
        <v>66000000</v>
      </c>
      <c r="CO141" s="63">
        <v>0</v>
      </c>
      <c r="CP141" s="63">
        <v>0</v>
      </c>
      <c r="CQ141" s="63">
        <v>20000000</v>
      </c>
      <c r="CR141" s="63">
        <v>0</v>
      </c>
      <c r="CS141" s="63">
        <v>0</v>
      </c>
      <c r="CT141" s="78" t="s">
        <v>3664</v>
      </c>
    </row>
    <row r="142" spans="2:98" ht="51" x14ac:dyDescent="0.2">
      <c r="B142" s="70" t="s">
        <v>3533</v>
      </c>
      <c r="C142" s="49" t="s">
        <v>2331</v>
      </c>
      <c r="D142" s="50" t="s">
        <v>3608</v>
      </c>
      <c r="E142" s="51"/>
      <c r="F142" s="52"/>
      <c r="G142" s="52"/>
      <c r="H142" s="53"/>
      <c r="I142" s="52"/>
      <c r="J142" s="53"/>
      <c r="K142" s="52"/>
      <c r="L142" s="53"/>
      <c r="M142" s="54" t="s">
        <v>3321</v>
      </c>
      <c r="N142" s="54" t="s">
        <v>3322</v>
      </c>
      <c r="O142" s="55">
        <v>2</v>
      </c>
      <c r="P142" s="54" t="s">
        <v>2336</v>
      </c>
      <c r="Q142" s="54">
        <v>25</v>
      </c>
      <c r="R142" s="54" t="s">
        <v>3323</v>
      </c>
      <c r="S142" s="55"/>
      <c r="T142" s="56"/>
      <c r="U142" s="56"/>
      <c r="V142" s="56">
        <v>1</v>
      </c>
      <c r="W142" s="56">
        <v>25</v>
      </c>
      <c r="X142" s="56">
        <v>1</v>
      </c>
      <c r="Y142" s="56">
        <v>25</v>
      </c>
      <c r="Z142" s="56"/>
      <c r="AA142" s="56"/>
      <c r="AB142" s="57" t="s">
        <v>2343</v>
      </c>
      <c r="AC142" s="57" t="s">
        <v>2343</v>
      </c>
      <c r="AD142" s="57" t="s">
        <v>2343</v>
      </c>
      <c r="AE142" s="57" t="s">
        <v>2343</v>
      </c>
      <c r="AF142" s="57" t="s">
        <v>2343</v>
      </c>
      <c r="AG142" s="57" t="s">
        <v>2343</v>
      </c>
      <c r="AH142" s="57" t="s">
        <v>2343</v>
      </c>
      <c r="AI142" s="57" t="s">
        <v>2343</v>
      </c>
      <c r="AJ142" s="57" t="s">
        <v>2343</v>
      </c>
      <c r="AK142" s="57" t="s">
        <v>2343</v>
      </c>
      <c r="AL142" s="57" t="s">
        <v>2343</v>
      </c>
      <c r="AM142" s="57" t="s">
        <v>2343</v>
      </c>
      <c r="AN142" s="57" t="s">
        <v>2343</v>
      </c>
      <c r="AO142" s="57" t="s">
        <v>2343</v>
      </c>
      <c r="AP142" s="57" t="s">
        <v>2343</v>
      </c>
      <c r="AQ142" s="57" t="s">
        <v>2343</v>
      </c>
      <c r="AR142" s="57" t="s">
        <v>2343</v>
      </c>
      <c r="AS142" s="58" t="s">
        <v>2346</v>
      </c>
      <c r="AT142" s="59" t="s">
        <v>2343</v>
      </c>
      <c r="AU142" s="59" t="s">
        <v>2343</v>
      </c>
      <c r="AV142" s="59" t="s">
        <v>2343</v>
      </c>
      <c r="AW142" s="59" t="s">
        <v>2343</v>
      </c>
      <c r="AX142" s="59" t="s">
        <v>2343</v>
      </c>
      <c r="AY142" s="59" t="s">
        <v>2343</v>
      </c>
      <c r="AZ142" s="59" t="s">
        <v>2343</v>
      </c>
      <c r="BA142" s="59" t="s">
        <v>2343</v>
      </c>
      <c r="BB142" s="60" t="s">
        <v>2769</v>
      </c>
      <c r="BC142" s="60" t="str">
        <f>IFERROR(VLOOKUP(BB142,FUT!$B$7:$C$24,2,FALSE),"")</f>
        <v>Prevencion</v>
      </c>
      <c r="BD142" s="60" t="s">
        <v>2771</v>
      </c>
      <c r="BE142" s="48" t="str">
        <f>IFERROR(VLOOKUP(BD142,FUT!$D$3:$E$285,2,FALSE),"")</f>
        <v>A.12.1</v>
      </c>
      <c r="BF142" s="45">
        <f t="shared" si="9"/>
        <v>58000000</v>
      </c>
      <c r="BG142" s="45">
        <f t="shared" si="8"/>
        <v>0</v>
      </c>
      <c r="BH142" s="45">
        <f t="shared" ref="BH142:BM184" si="14">SUM(BP142,BX142,CF142,CN142)</f>
        <v>43000000</v>
      </c>
      <c r="BI142" s="45">
        <f t="shared" si="14"/>
        <v>0</v>
      </c>
      <c r="BJ142" s="45">
        <f t="shared" si="14"/>
        <v>0</v>
      </c>
      <c r="BK142" s="45">
        <f t="shared" si="14"/>
        <v>15000000</v>
      </c>
      <c r="BL142" s="45">
        <f t="shared" si="14"/>
        <v>0</v>
      </c>
      <c r="BM142" s="45">
        <f t="shared" si="14"/>
        <v>0</v>
      </c>
      <c r="BN142" s="46">
        <f t="shared" si="10"/>
        <v>10000000</v>
      </c>
      <c r="BO142" s="62">
        <v>0</v>
      </c>
      <c r="BP142" s="62">
        <v>10000000</v>
      </c>
      <c r="BQ142" s="62">
        <v>0</v>
      </c>
      <c r="BR142" s="62">
        <v>0</v>
      </c>
      <c r="BS142" s="62">
        <v>0</v>
      </c>
      <c r="BT142" s="62">
        <v>0</v>
      </c>
      <c r="BU142" s="62">
        <v>0</v>
      </c>
      <c r="BV142" s="47">
        <f t="shared" si="11"/>
        <v>8000000</v>
      </c>
      <c r="BW142" s="63">
        <v>0</v>
      </c>
      <c r="BX142" s="63">
        <v>8000000</v>
      </c>
      <c r="BY142" s="63">
        <v>0</v>
      </c>
      <c r="BZ142" s="63">
        <v>0</v>
      </c>
      <c r="CA142" s="63">
        <v>0</v>
      </c>
      <c r="CB142" s="63">
        <v>0</v>
      </c>
      <c r="CC142" s="63">
        <v>0</v>
      </c>
      <c r="CD142" s="46">
        <f t="shared" si="12"/>
        <v>28000000</v>
      </c>
      <c r="CE142" s="62">
        <v>0</v>
      </c>
      <c r="CF142" s="62">
        <v>13000000</v>
      </c>
      <c r="CG142" s="62">
        <v>0</v>
      </c>
      <c r="CH142" s="62">
        <v>0</v>
      </c>
      <c r="CI142" s="62">
        <v>15000000</v>
      </c>
      <c r="CJ142" s="62">
        <v>0</v>
      </c>
      <c r="CK142" s="62">
        <v>0</v>
      </c>
      <c r="CL142" s="47">
        <f t="shared" si="13"/>
        <v>12000000</v>
      </c>
      <c r="CM142" s="63">
        <v>0</v>
      </c>
      <c r="CN142" s="63">
        <v>12000000</v>
      </c>
      <c r="CO142" s="63">
        <v>0</v>
      </c>
      <c r="CP142" s="63">
        <v>0</v>
      </c>
      <c r="CQ142" s="63">
        <v>0</v>
      </c>
      <c r="CR142" s="63">
        <v>0</v>
      </c>
      <c r="CS142" s="63">
        <v>0</v>
      </c>
      <c r="CT142" s="78" t="s">
        <v>3670</v>
      </c>
    </row>
    <row r="143" spans="2:98" ht="76.5" x14ac:dyDescent="0.2">
      <c r="B143" s="70" t="s">
        <v>3533</v>
      </c>
      <c r="C143" s="49" t="s">
        <v>2331</v>
      </c>
      <c r="D143" s="50" t="s">
        <v>3608</v>
      </c>
      <c r="E143" s="51"/>
      <c r="F143" s="52"/>
      <c r="G143" s="52"/>
      <c r="H143" s="53"/>
      <c r="I143" s="52"/>
      <c r="J143" s="53"/>
      <c r="K143" s="52"/>
      <c r="L143" s="53"/>
      <c r="M143" s="54" t="s">
        <v>3025</v>
      </c>
      <c r="N143" s="54" t="s">
        <v>3324</v>
      </c>
      <c r="O143" s="55">
        <v>4</v>
      </c>
      <c r="P143" s="54" t="s">
        <v>2336</v>
      </c>
      <c r="Q143" s="54">
        <v>25</v>
      </c>
      <c r="R143" s="54" t="s">
        <v>3325</v>
      </c>
      <c r="S143" s="55"/>
      <c r="T143" s="56">
        <v>1</v>
      </c>
      <c r="U143" s="56">
        <v>35</v>
      </c>
      <c r="V143" s="56">
        <v>1</v>
      </c>
      <c r="W143" s="56">
        <v>25</v>
      </c>
      <c r="X143" s="56">
        <v>1</v>
      </c>
      <c r="Y143" s="56">
        <v>25</v>
      </c>
      <c r="Z143" s="56">
        <v>1</v>
      </c>
      <c r="AA143" s="56">
        <v>35</v>
      </c>
      <c r="AB143" s="57" t="s">
        <v>2343</v>
      </c>
      <c r="AC143" s="57" t="s">
        <v>2343</v>
      </c>
      <c r="AD143" s="57" t="s">
        <v>2343</v>
      </c>
      <c r="AE143" s="57" t="s">
        <v>2343</v>
      </c>
      <c r="AF143" s="57" t="s">
        <v>2343</v>
      </c>
      <c r="AG143" s="57" t="s">
        <v>2343</v>
      </c>
      <c r="AH143" s="57" t="s">
        <v>2343</v>
      </c>
      <c r="AI143" s="57" t="s">
        <v>2343</v>
      </c>
      <c r="AJ143" s="57" t="s">
        <v>2343</v>
      </c>
      <c r="AK143" s="57" t="s">
        <v>2343</v>
      </c>
      <c r="AL143" s="57" t="s">
        <v>2343</v>
      </c>
      <c r="AM143" s="57" t="s">
        <v>2343</v>
      </c>
      <c r="AN143" s="57" t="s">
        <v>2343</v>
      </c>
      <c r="AO143" s="57" t="s">
        <v>2343</v>
      </c>
      <c r="AP143" s="57" t="s">
        <v>2343</v>
      </c>
      <c r="AQ143" s="57" t="s">
        <v>2343</v>
      </c>
      <c r="AR143" s="57" t="s">
        <v>2343</v>
      </c>
      <c r="AS143" s="58" t="s">
        <v>2346</v>
      </c>
      <c r="AT143" s="59" t="s">
        <v>2343</v>
      </c>
      <c r="AU143" s="59" t="s">
        <v>2343</v>
      </c>
      <c r="AV143" s="59" t="s">
        <v>2343</v>
      </c>
      <c r="AW143" s="59" t="s">
        <v>2343</v>
      </c>
      <c r="AX143" s="59" t="s">
        <v>2343</v>
      </c>
      <c r="AY143" s="59" t="s">
        <v>2343</v>
      </c>
      <c r="AZ143" s="59" t="s">
        <v>2343</v>
      </c>
      <c r="BA143" s="59" t="s">
        <v>2343</v>
      </c>
      <c r="BB143" s="60" t="s">
        <v>2769</v>
      </c>
      <c r="BC143" s="60" t="str">
        <f>IFERROR(VLOOKUP(BB143,FUT!$B$7:$C$24,2,FALSE),"")</f>
        <v>Prevencion</v>
      </c>
      <c r="BD143" s="60" t="s">
        <v>2782</v>
      </c>
      <c r="BE143" s="48" t="str">
        <f>IFERROR(VLOOKUP(BD143,FUT!$D$3:$E$285,2,FALSE),"")</f>
        <v>A.12.9</v>
      </c>
      <c r="BF143" s="45">
        <f t="shared" si="9"/>
        <v>78500000</v>
      </c>
      <c r="BG143" s="45">
        <f t="shared" ref="BG143:BJ202" si="15">SUM(BO143,BW143,CE143,CM143)</f>
        <v>0</v>
      </c>
      <c r="BH143" s="45">
        <f t="shared" si="14"/>
        <v>68500000</v>
      </c>
      <c r="BI143" s="45">
        <f t="shared" si="14"/>
        <v>0</v>
      </c>
      <c r="BJ143" s="45">
        <f t="shared" si="14"/>
        <v>0</v>
      </c>
      <c r="BK143" s="45">
        <f t="shared" si="14"/>
        <v>10000000</v>
      </c>
      <c r="BL143" s="45">
        <f t="shared" si="14"/>
        <v>0</v>
      </c>
      <c r="BM143" s="45">
        <f t="shared" si="14"/>
        <v>0</v>
      </c>
      <c r="BN143" s="46">
        <f t="shared" si="10"/>
        <v>10000000</v>
      </c>
      <c r="BO143" s="62">
        <v>0</v>
      </c>
      <c r="BP143" s="62">
        <v>10000000</v>
      </c>
      <c r="BQ143" s="62">
        <v>0</v>
      </c>
      <c r="BR143" s="62">
        <v>0</v>
      </c>
      <c r="BS143" s="62">
        <v>0</v>
      </c>
      <c r="BT143" s="62">
        <v>0</v>
      </c>
      <c r="BU143" s="62">
        <v>0</v>
      </c>
      <c r="BV143" s="47">
        <f t="shared" si="11"/>
        <v>12500000</v>
      </c>
      <c r="BW143" s="63">
        <v>0</v>
      </c>
      <c r="BX143" s="63">
        <v>12500000</v>
      </c>
      <c r="BY143" s="63">
        <v>0</v>
      </c>
      <c r="BZ143" s="63">
        <v>0</v>
      </c>
      <c r="CA143" s="63">
        <v>0</v>
      </c>
      <c r="CB143" s="63">
        <v>0</v>
      </c>
      <c r="CC143" s="63">
        <v>0</v>
      </c>
      <c r="CD143" s="46">
        <f t="shared" si="12"/>
        <v>28000000</v>
      </c>
      <c r="CE143" s="62">
        <v>0</v>
      </c>
      <c r="CF143" s="62">
        <v>28000000</v>
      </c>
      <c r="CG143" s="62">
        <v>0</v>
      </c>
      <c r="CH143" s="62">
        <v>0</v>
      </c>
      <c r="CI143" s="62">
        <v>0</v>
      </c>
      <c r="CJ143" s="62">
        <v>0</v>
      </c>
      <c r="CK143" s="62">
        <v>0</v>
      </c>
      <c r="CL143" s="47">
        <f t="shared" si="13"/>
        <v>28000000</v>
      </c>
      <c r="CM143" s="63">
        <v>0</v>
      </c>
      <c r="CN143" s="63">
        <v>18000000</v>
      </c>
      <c r="CO143" s="63">
        <v>0</v>
      </c>
      <c r="CP143" s="63">
        <v>0</v>
      </c>
      <c r="CQ143" s="63">
        <v>10000000</v>
      </c>
      <c r="CR143" s="63">
        <v>0</v>
      </c>
      <c r="CS143" s="63">
        <v>0</v>
      </c>
      <c r="CT143" s="78" t="s">
        <v>3670</v>
      </c>
    </row>
    <row r="144" spans="2:98" ht="76.5" x14ac:dyDescent="0.2">
      <c r="B144" s="70" t="s">
        <v>3533</v>
      </c>
      <c r="C144" s="49" t="s">
        <v>2331</v>
      </c>
      <c r="D144" s="50" t="s">
        <v>3608</v>
      </c>
      <c r="E144" s="51"/>
      <c r="F144" s="52"/>
      <c r="G144" s="52"/>
      <c r="H144" s="53"/>
      <c r="I144" s="52"/>
      <c r="J144" s="53"/>
      <c r="K144" s="52"/>
      <c r="L144" s="53"/>
      <c r="M144" s="54" t="s">
        <v>3326</v>
      </c>
      <c r="N144" s="54" t="s">
        <v>3327</v>
      </c>
      <c r="O144" s="55">
        <v>4</v>
      </c>
      <c r="P144" s="54" t="s">
        <v>2336</v>
      </c>
      <c r="Q144" s="54">
        <v>25</v>
      </c>
      <c r="R144" s="54" t="s">
        <v>3328</v>
      </c>
      <c r="S144" s="55"/>
      <c r="T144" s="56">
        <v>1</v>
      </c>
      <c r="U144" s="56">
        <v>35</v>
      </c>
      <c r="V144" s="56">
        <v>1</v>
      </c>
      <c r="W144" s="56">
        <v>25</v>
      </c>
      <c r="X144" s="56">
        <v>1</v>
      </c>
      <c r="Y144" s="56">
        <v>25</v>
      </c>
      <c r="Z144" s="56">
        <v>1</v>
      </c>
      <c r="AA144" s="56">
        <v>35</v>
      </c>
      <c r="AB144" s="57" t="s">
        <v>2343</v>
      </c>
      <c r="AC144" s="57" t="s">
        <v>2343</v>
      </c>
      <c r="AD144" s="57" t="s">
        <v>2343</v>
      </c>
      <c r="AE144" s="57" t="s">
        <v>2343</v>
      </c>
      <c r="AF144" s="57" t="s">
        <v>2343</v>
      </c>
      <c r="AG144" s="57" t="s">
        <v>2343</v>
      </c>
      <c r="AH144" s="57" t="s">
        <v>2343</v>
      </c>
      <c r="AI144" s="57" t="s">
        <v>2343</v>
      </c>
      <c r="AJ144" s="57" t="s">
        <v>2343</v>
      </c>
      <c r="AK144" s="57" t="s">
        <v>2343</v>
      </c>
      <c r="AL144" s="57" t="s">
        <v>2343</v>
      </c>
      <c r="AM144" s="57" t="s">
        <v>2343</v>
      </c>
      <c r="AN144" s="57" t="s">
        <v>2343</v>
      </c>
      <c r="AO144" s="57" t="s">
        <v>2343</v>
      </c>
      <c r="AP144" s="57" t="s">
        <v>2343</v>
      </c>
      <c r="AQ144" s="57" t="s">
        <v>2343</v>
      </c>
      <c r="AR144" s="57" t="s">
        <v>2343</v>
      </c>
      <c r="AS144" s="58" t="s">
        <v>2346</v>
      </c>
      <c r="AT144" s="59" t="s">
        <v>2343</v>
      </c>
      <c r="AU144" s="59" t="s">
        <v>2343</v>
      </c>
      <c r="AV144" s="59" t="s">
        <v>2343</v>
      </c>
      <c r="AW144" s="59" t="s">
        <v>2343</v>
      </c>
      <c r="AX144" s="59" t="s">
        <v>2343</v>
      </c>
      <c r="AY144" s="59" t="s">
        <v>2343</v>
      </c>
      <c r="AZ144" s="59" t="s">
        <v>2343</v>
      </c>
      <c r="BA144" s="59" t="s">
        <v>2343</v>
      </c>
      <c r="BB144" s="60" t="s">
        <v>2769</v>
      </c>
      <c r="BC144" s="60" t="str">
        <f>IFERROR(VLOOKUP(BB144,FUT!$B$7:$C$24,2,FALSE),"")</f>
        <v>Prevencion</v>
      </c>
      <c r="BD144" s="60" t="s">
        <v>2788</v>
      </c>
      <c r="BE144" s="48" t="str">
        <f>IFERROR(VLOOKUP(BD144,FUT!$D$3:$E$285,2,FALSE),"")</f>
        <v>A.12.12</v>
      </c>
      <c r="BF144" s="45">
        <f t="shared" si="9"/>
        <v>108500000</v>
      </c>
      <c r="BG144" s="45">
        <f t="shared" si="15"/>
        <v>0</v>
      </c>
      <c r="BH144" s="45">
        <f t="shared" si="14"/>
        <v>88500000</v>
      </c>
      <c r="BI144" s="45">
        <f t="shared" si="14"/>
        <v>0</v>
      </c>
      <c r="BJ144" s="45">
        <f t="shared" si="14"/>
        <v>0</v>
      </c>
      <c r="BK144" s="45">
        <f t="shared" si="14"/>
        <v>10000000</v>
      </c>
      <c r="BL144" s="45">
        <f t="shared" si="14"/>
        <v>0</v>
      </c>
      <c r="BM144" s="45">
        <f t="shared" si="14"/>
        <v>10000000</v>
      </c>
      <c r="BN144" s="46">
        <f t="shared" si="10"/>
        <v>30000000</v>
      </c>
      <c r="BO144" s="62">
        <v>0</v>
      </c>
      <c r="BP144" s="62">
        <v>20000000</v>
      </c>
      <c r="BQ144" s="62">
        <v>0</v>
      </c>
      <c r="BR144" s="62">
        <v>0</v>
      </c>
      <c r="BS144" s="62">
        <v>0</v>
      </c>
      <c r="BT144" s="62">
        <v>0</v>
      </c>
      <c r="BU144" s="62">
        <v>10000000</v>
      </c>
      <c r="BV144" s="47">
        <f t="shared" si="11"/>
        <v>12500000</v>
      </c>
      <c r="BW144" s="63">
        <v>0</v>
      </c>
      <c r="BX144" s="63">
        <v>12500000</v>
      </c>
      <c r="BY144" s="63">
        <v>0</v>
      </c>
      <c r="BZ144" s="63">
        <v>0</v>
      </c>
      <c r="CA144" s="63">
        <v>0</v>
      </c>
      <c r="CB144" s="63">
        <v>0</v>
      </c>
      <c r="CC144" s="63">
        <v>0</v>
      </c>
      <c r="CD144" s="46">
        <f t="shared" si="12"/>
        <v>38000000</v>
      </c>
      <c r="CE144" s="62">
        <v>0</v>
      </c>
      <c r="CF144" s="62">
        <v>38000000</v>
      </c>
      <c r="CG144" s="62">
        <v>0</v>
      </c>
      <c r="CH144" s="62">
        <v>0</v>
      </c>
      <c r="CI144" s="62">
        <v>0</v>
      </c>
      <c r="CJ144" s="62">
        <v>0</v>
      </c>
      <c r="CK144" s="62">
        <v>0</v>
      </c>
      <c r="CL144" s="47">
        <f t="shared" si="13"/>
        <v>28000000</v>
      </c>
      <c r="CM144" s="63">
        <v>0</v>
      </c>
      <c r="CN144" s="63">
        <v>18000000</v>
      </c>
      <c r="CO144" s="63">
        <v>0</v>
      </c>
      <c r="CP144" s="63">
        <v>0</v>
      </c>
      <c r="CQ144" s="63">
        <v>10000000</v>
      </c>
      <c r="CR144" s="63">
        <v>0</v>
      </c>
      <c r="CS144" s="63">
        <v>0</v>
      </c>
      <c r="CT144" s="78" t="s">
        <v>3670</v>
      </c>
    </row>
    <row r="145" spans="2:98" ht="51" x14ac:dyDescent="0.2">
      <c r="B145" s="70" t="s">
        <v>3533</v>
      </c>
      <c r="C145" s="49" t="s">
        <v>2331</v>
      </c>
      <c r="D145" s="50" t="s">
        <v>3608</v>
      </c>
      <c r="E145" s="51"/>
      <c r="F145" s="52"/>
      <c r="G145" s="52"/>
      <c r="H145" s="53"/>
      <c r="I145" s="52"/>
      <c r="J145" s="53"/>
      <c r="K145" s="52"/>
      <c r="L145" s="53"/>
      <c r="M145" s="54" t="s">
        <v>3026</v>
      </c>
      <c r="N145" s="54" t="s">
        <v>3329</v>
      </c>
      <c r="O145" s="55">
        <v>4</v>
      </c>
      <c r="P145" s="54" t="s">
        <v>2336</v>
      </c>
      <c r="Q145" s="54">
        <v>25</v>
      </c>
      <c r="R145" s="54" t="s">
        <v>3330</v>
      </c>
      <c r="S145" s="55"/>
      <c r="T145" s="56">
        <v>1</v>
      </c>
      <c r="U145" s="56">
        <v>30</v>
      </c>
      <c r="V145" s="56">
        <v>1</v>
      </c>
      <c r="W145" s="56">
        <v>25</v>
      </c>
      <c r="X145" s="56">
        <v>1</v>
      </c>
      <c r="Y145" s="56">
        <v>25</v>
      </c>
      <c r="Z145" s="56">
        <v>1</v>
      </c>
      <c r="AA145" s="56">
        <v>30</v>
      </c>
      <c r="AB145" s="57" t="s">
        <v>2343</v>
      </c>
      <c r="AC145" s="57" t="s">
        <v>2343</v>
      </c>
      <c r="AD145" s="57" t="s">
        <v>2343</v>
      </c>
      <c r="AE145" s="57" t="s">
        <v>2343</v>
      </c>
      <c r="AF145" s="57" t="s">
        <v>2343</v>
      </c>
      <c r="AG145" s="57" t="s">
        <v>2343</v>
      </c>
      <c r="AH145" s="57" t="s">
        <v>2343</v>
      </c>
      <c r="AI145" s="57" t="s">
        <v>2343</v>
      </c>
      <c r="AJ145" s="57" t="s">
        <v>2343</v>
      </c>
      <c r="AK145" s="57" t="s">
        <v>2343</v>
      </c>
      <c r="AL145" s="57" t="s">
        <v>2343</v>
      </c>
      <c r="AM145" s="57" t="s">
        <v>2343</v>
      </c>
      <c r="AN145" s="57" t="s">
        <v>2343</v>
      </c>
      <c r="AO145" s="57" t="s">
        <v>2343</v>
      </c>
      <c r="AP145" s="57" t="s">
        <v>2343</v>
      </c>
      <c r="AQ145" s="57" t="s">
        <v>2343</v>
      </c>
      <c r="AR145" s="57" t="s">
        <v>2343</v>
      </c>
      <c r="AS145" s="58" t="s">
        <v>2346</v>
      </c>
      <c r="AT145" s="59" t="s">
        <v>2343</v>
      </c>
      <c r="AU145" s="59" t="s">
        <v>2343</v>
      </c>
      <c r="AV145" s="59" t="s">
        <v>2343</v>
      </c>
      <c r="AW145" s="59" t="s">
        <v>2343</v>
      </c>
      <c r="AX145" s="59" t="s">
        <v>2343</v>
      </c>
      <c r="AY145" s="59" t="s">
        <v>2343</v>
      </c>
      <c r="AZ145" s="59" t="s">
        <v>2343</v>
      </c>
      <c r="BA145" s="59" t="s">
        <v>2343</v>
      </c>
      <c r="BB145" s="60" t="s">
        <v>2769</v>
      </c>
      <c r="BC145" s="60" t="str">
        <f>IFERROR(VLOOKUP(BB145,FUT!$B$7:$C$24,2,FALSE),"")</f>
        <v>Prevencion</v>
      </c>
      <c r="BD145" s="60" t="s">
        <v>2782</v>
      </c>
      <c r="BE145" s="48" t="str">
        <f>IFERROR(VLOOKUP(BD145,FUT!$D$3:$E$285,2,FALSE),"")</f>
        <v>A.12.9</v>
      </c>
      <c r="BF145" s="45">
        <f t="shared" si="9"/>
        <v>60500000</v>
      </c>
      <c r="BG145" s="45">
        <f t="shared" si="15"/>
        <v>0</v>
      </c>
      <c r="BH145" s="45">
        <f t="shared" si="14"/>
        <v>60500000</v>
      </c>
      <c r="BI145" s="45">
        <f t="shared" si="14"/>
        <v>0</v>
      </c>
      <c r="BJ145" s="45">
        <f t="shared" si="14"/>
        <v>0</v>
      </c>
      <c r="BK145" s="45">
        <f t="shared" si="14"/>
        <v>0</v>
      </c>
      <c r="BL145" s="45">
        <f t="shared" si="14"/>
        <v>0</v>
      </c>
      <c r="BM145" s="45">
        <f t="shared" si="14"/>
        <v>0</v>
      </c>
      <c r="BN145" s="46">
        <f t="shared" si="10"/>
        <v>12000000</v>
      </c>
      <c r="BO145" s="62">
        <v>0</v>
      </c>
      <c r="BP145" s="62">
        <v>12000000</v>
      </c>
      <c r="BQ145" s="62">
        <v>0</v>
      </c>
      <c r="BR145" s="62">
        <v>0</v>
      </c>
      <c r="BS145" s="62">
        <v>0</v>
      </c>
      <c r="BT145" s="62">
        <v>0</v>
      </c>
      <c r="BU145" s="62">
        <v>0</v>
      </c>
      <c r="BV145" s="47">
        <f t="shared" si="11"/>
        <v>12500000</v>
      </c>
      <c r="BW145" s="63">
        <v>0</v>
      </c>
      <c r="BX145" s="63">
        <v>12500000</v>
      </c>
      <c r="BY145" s="63">
        <v>0</v>
      </c>
      <c r="BZ145" s="63">
        <v>0</v>
      </c>
      <c r="CA145" s="63">
        <v>0</v>
      </c>
      <c r="CB145" s="63">
        <v>0</v>
      </c>
      <c r="CC145" s="63">
        <v>0</v>
      </c>
      <c r="CD145" s="46">
        <f t="shared" si="12"/>
        <v>18000000</v>
      </c>
      <c r="CE145" s="62">
        <v>0</v>
      </c>
      <c r="CF145" s="62">
        <v>18000000</v>
      </c>
      <c r="CG145" s="62">
        <v>0</v>
      </c>
      <c r="CH145" s="62">
        <v>0</v>
      </c>
      <c r="CI145" s="62">
        <v>0</v>
      </c>
      <c r="CJ145" s="62">
        <v>0</v>
      </c>
      <c r="CK145" s="62">
        <v>0</v>
      </c>
      <c r="CL145" s="47">
        <f t="shared" si="13"/>
        <v>18000000</v>
      </c>
      <c r="CM145" s="63">
        <v>0</v>
      </c>
      <c r="CN145" s="63">
        <v>18000000</v>
      </c>
      <c r="CO145" s="63">
        <v>0</v>
      </c>
      <c r="CP145" s="63">
        <v>0</v>
      </c>
      <c r="CQ145" s="63">
        <v>0</v>
      </c>
      <c r="CR145" s="63">
        <v>0</v>
      </c>
      <c r="CS145" s="63">
        <v>0</v>
      </c>
      <c r="CT145" s="78" t="s">
        <v>3670</v>
      </c>
    </row>
    <row r="146" spans="2:98" ht="38.25" x14ac:dyDescent="0.2">
      <c r="B146" s="70" t="s">
        <v>3534</v>
      </c>
      <c r="C146" s="49" t="s">
        <v>2325</v>
      </c>
      <c r="D146" s="50" t="s">
        <v>3027</v>
      </c>
      <c r="E146" s="51"/>
      <c r="F146" s="52"/>
      <c r="G146" s="52"/>
      <c r="H146" s="53"/>
      <c r="I146" s="52"/>
      <c r="J146" s="53"/>
      <c r="K146" s="52"/>
      <c r="L146" s="53"/>
      <c r="M146" s="54"/>
      <c r="N146" s="54"/>
      <c r="O146" s="55"/>
      <c r="P146" s="54"/>
      <c r="Q146" s="54"/>
      <c r="R146" s="54"/>
      <c r="S146" s="55"/>
      <c r="T146" s="56"/>
      <c r="U146" s="56"/>
      <c r="V146" s="56"/>
      <c r="W146" s="56"/>
      <c r="X146" s="56"/>
      <c r="Y146" s="56"/>
      <c r="Z146" s="56"/>
      <c r="AA146" s="56"/>
      <c r="AB146" s="57" t="s">
        <v>2343</v>
      </c>
      <c r="AC146" s="57" t="s">
        <v>2343</v>
      </c>
      <c r="AD146" s="57" t="s">
        <v>2343</v>
      </c>
      <c r="AE146" s="57" t="s">
        <v>2343</v>
      </c>
      <c r="AF146" s="57" t="s">
        <v>2343</v>
      </c>
      <c r="AG146" s="57" t="s">
        <v>2343</v>
      </c>
      <c r="AH146" s="57" t="s">
        <v>2343</v>
      </c>
      <c r="AI146" s="57" t="s">
        <v>2343</v>
      </c>
      <c r="AJ146" s="57" t="s">
        <v>2343</v>
      </c>
      <c r="AK146" s="57" t="s">
        <v>2343</v>
      </c>
      <c r="AL146" s="57" t="s">
        <v>2343</v>
      </c>
      <c r="AM146" s="57" t="s">
        <v>2343</v>
      </c>
      <c r="AN146" s="57" t="s">
        <v>2343</v>
      </c>
      <c r="AO146" s="57" t="s">
        <v>2343</v>
      </c>
      <c r="AP146" s="57" t="s">
        <v>2343</v>
      </c>
      <c r="AQ146" s="57" t="s">
        <v>2343</v>
      </c>
      <c r="AR146" s="57" t="s">
        <v>2343</v>
      </c>
      <c r="AS146" s="58"/>
      <c r="AT146" s="59" t="s">
        <v>2343</v>
      </c>
      <c r="AU146" s="59" t="s">
        <v>2343</v>
      </c>
      <c r="AV146" s="59" t="s">
        <v>2343</v>
      </c>
      <c r="AW146" s="59" t="s">
        <v>2343</v>
      </c>
      <c r="AX146" s="59" t="s">
        <v>2343</v>
      </c>
      <c r="AY146" s="59" t="s">
        <v>2343</v>
      </c>
      <c r="AZ146" s="59" t="s">
        <v>2343</v>
      </c>
      <c r="BA146" s="59" t="s">
        <v>2343</v>
      </c>
      <c r="BB146" s="60" t="s">
        <v>2916</v>
      </c>
      <c r="BC146" s="60" t="str">
        <f>IFERROR(VLOOKUP(BB146,FUT!$B$7:$C$24,2,FALSE),"")</f>
        <v>Otros</v>
      </c>
      <c r="BD146" s="60"/>
      <c r="BE146" s="48" t="str">
        <f>IFERROR(VLOOKUP(BD146,FUT!$D$3:$E$285,2,FALSE),"")</f>
        <v/>
      </c>
      <c r="BF146" s="45">
        <f t="shared" si="9"/>
        <v>133953870.72</v>
      </c>
      <c r="BG146" s="45">
        <f t="shared" si="15"/>
        <v>54658462</v>
      </c>
      <c r="BH146" s="45">
        <f t="shared" si="14"/>
        <v>67295408.719999999</v>
      </c>
      <c r="BI146" s="45">
        <f t="shared" si="14"/>
        <v>0</v>
      </c>
      <c r="BJ146" s="45">
        <f t="shared" si="14"/>
        <v>0</v>
      </c>
      <c r="BK146" s="45">
        <f t="shared" si="14"/>
        <v>12000000</v>
      </c>
      <c r="BL146" s="45">
        <f t="shared" si="14"/>
        <v>0</v>
      </c>
      <c r="BM146" s="45">
        <f t="shared" si="14"/>
        <v>0</v>
      </c>
      <c r="BN146" s="46">
        <f t="shared" si="10"/>
        <v>35064851</v>
      </c>
      <c r="BO146" s="62">
        <v>13064851</v>
      </c>
      <c r="BP146" s="62">
        <v>22000000</v>
      </c>
      <c r="BQ146" s="62">
        <v>0</v>
      </c>
      <c r="BR146" s="62">
        <v>0</v>
      </c>
      <c r="BS146" s="62">
        <v>0</v>
      </c>
      <c r="BT146" s="62">
        <v>0</v>
      </c>
      <c r="BU146" s="62">
        <v>0</v>
      </c>
      <c r="BV146" s="47">
        <f t="shared" si="11"/>
        <v>27456796</v>
      </c>
      <c r="BW146" s="63">
        <v>13456796</v>
      </c>
      <c r="BX146" s="63">
        <v>14000000</v>
      </c>
      <c r="BY146" s="63">
        <v>0</v>
      </c>
      <c r="BZ146" s="63">
        <v>0</v>
      </c>
      <c r="CA146" s="63">
        <v>0</v>
      </c>
      <c r="CB146" s="63">
        <v>0</v>
      </c>
      <c r="CC146" s="63">
        <v>0</v>
      </c>
      <c r="CD146" s="46">
        <f t="shared" si="12"/>
        <v>50155908.719999999</v>
      </c>
      <c r="CE146" s="62">
        <v>13860500</v>
      </c>
      <c r="CF146" s="62">
        <v>24295408.719999999</v>
      </c>
      <c r="CG146" s="62">
        <v>0</v>
      </c>
      <c r="CH146" s="62">
        <v>0</v>
      </c>
      <c r="CI146" s="62">
        <v>12000000</v>
      </c>
      <c r="CJ146" s="62">
        <v>0</v>
      </c>
      <c r="CK146" s="62">
        <v>0</v>
      </c>
      <c r="CL146" s="47">
        <f t="shared" si="13"/>
        <v>21276315</v>
      </c>
      <c r="CM146" s="63">
        <v>14276315</v>
      </c>
      <c r="CN146" s="63">
        <v>7000000</v>
      </c>
      <c r="CO146" s="63">
        <v>0</v>
      </c>
      <c r="CP146" s="63">
        <v>0</v>
      </c>
      <c r="CQ146" s="63">
        <v>0</v>
      </c>
      <c r="CR146" s="63"/>
      <c r="CS146" s="63">
        <v>0</v>
      </c>
      <c r="CT146" s="78" t="s">
        <v>3664</v>
      </c>
    </row>
    <row r="147" spans="2:98" ht="51" x14ac:dyDescent="0.2">
      <c r="B147" s="70" t="s">
        <v>3535</v>
      </c>
      <c r="C147" s="49" t="s">
        <v>2330</v>
      </c>
      <c r="D147" s="50" t="s">
        <v>3028</v>
      </c>
      <c r="E147" s="51"/>
      <c r="F147" s="52" t="s">
        <v>3331</v>
      </c>
      <c r="G147" s="52"/>
      <c r="H147" s="53"/>
      <c r="I147" s="52"/>
      <c r="J147" s="53"/>
      <c r="K147" s="52" t="s">
        <v>3332</v>
      </c>
      <c r="L147" s="53"/>
      <c r="M147" s="54"/>
      <c r="N147" s="54"/>
      <c r="O147" s="55"/>
      <c r="P147" s="54"/>
      <c r="Q147" s="54"/>
      <c r="R147" s="54"/>
      <c r="S147" s="55"/>
      <c r="T147" s="56"/>
      <c r="U147" s="56"/>
      <c r="V147" s="56"/>
      <c r="W147" s="56"/>
      <c r="X147" s="56"/>
      <c r="Y147" s="56"/>
      <c r="Z147" s="56"/>
      <c r="AA147" s="56"/>
      <c r="AB147" s="57" t="s">
        <v>2343</v>
      </c>
      <c r="AC147" s="57" t="s">
        <v>2343</v>
      </c>
      <c r="AD147" s="57" t="s">
        <v>2343</v>
      </c>
      <c r="AE147" s="57" t="s">
        <v>2343</v>
      </c>
      <c r="AF147" s="57" t="s">
        <v>2343</v>
      </c>
      <c r="AG147" s="57" t="s">
        <v>2343</v>
      </c>
      <c r="AH147" s="57" t="s">
        <v>2343</v>
      </c>
      <c r="AI147" s="57" t="s">
        <v>2343</v>
      </c>
      <c r="AJ147" s="57" t="s">
        <v>2343</v>
      </c>
      <c r="AK147" s="57" t="s">
        <v>2343</v>
      </c>
      <c r="AL147" s="57" t="s">
        <v>2343</v>
      </c>
      <c r="AM147" s="57" t="s">
        <v>2343</v>
      </c>
      <c r="AN147" s="57" t="s">
        <v>2343</v>
      </c>
      <c r="AO147" s="57" t="s">
        <v>2343</v>
      </c>
      <c r="AP147" s="57" t="s">
        <v>2343</v>
      </c>
      <c r="AQ147" s="57" t="s">
        <v>2343</v>
      </c>
      <c r="AR147" s="57" t="s">
        <v>2343</v>
      </c>
      <c r="AS147" s="58"/>
      <c r="AT147" s="59" t="s">
        <v>2343</v>
      </c>
      <c r="AU147" s="59" t="s">
        <v>2343</v>
      </c>
      <c r="AV147" s="59" t="s">
        <v>2343</v>
      </c>
      <c r="AW147" s="59" t="s">
        <v>2343</v>
      </c>
      <c r="AX147" s="59" t="s">
        <v>2343</v>
      </c>
      <c r="AY147" s="59" t="s">
        <v>2343</v>
      </c>
      <c r="AZ147" s="59" t="s">
        <v>2343</v>
      </c>
      <c r="BA147" s="59" t="s">
        <v>2343</v>
      </c>
      <c r="BB147" s="60" t="s">
        <v>2916</v>
      </c>
      <c r="BC147" s="60" t="str">
        <f>IFERROR(VLOOKUP(BB147,FUT!$B$7:$C$24,2,FALSE),"")</f>
        <v>Otros</v>
      </c>
      <c r="BD147" s="60"/>
      <c r="BE147" s="48" t="str">
        <f>IFERROR(VLOOKUP(BD147,FUT!$D$3:$E$285,2,FALSE),"")</f>
        <v/>
      </c>
      <c r="BF147" s="45">
        <f t="shared" si="9"/>
        <v>133953870.72499999</v>
      </c>
      <c r="BG147" s="45">
        <f t="shared" si="15"/>
        <v>54658462</v>
      </c>
      <c r="BH147" s="45">
        <f t="shared" si="14"/>
        <v>67295408.724999994</v>
      </c>
      <c r="BI147" s="45">
        <f t="shared" si="14"/>
        <v>0</v>
      </c>
      <c r="BJ147" s="45">
        <f t="shared" si="14"/>
        <v>0</v>
      </c>
      <c r="BK147" s="45">
        <f t="shared" si="14"/>
        <v>12000000</v>
      </c>
      <c r="BL147" s="45">
        <f t="shared" si="14"/>
        <v>0</v>
      </c>
      <c r="BM147" s="45">
        <f t="shared" si="14"/>
        <v>0</v>
      </c>
      <c r="BN147" s="46">
        <f t="shared" si="10"/>
        <v>35064851</v>
      </c>
      <c r="BO147" s="62">
        <v>13064851</v>
      </c>
      <c r="BP147" s="62">
        <v>22000000</v>
      </c>
      <c r="BQ147" s="62">
        <v>0</v>
      </c>
      <c r="BR147" s="62">
        <v>0</v>
      </c>
      <c r="BS147" s="62">
        <v>0</v>
      </c>
      <c r="BT147" s="62">
        <v>0</v>
      </c>
      <c r="BU147" s="62">
        <v>0</v>
      </c>
      <c r="BV147" s="47">
        <f t="shared" si="11"/>
        <v>27456796</v>
      </c>
      <c r="BW147" s="63">
        <v>13456796</v>
      </c>
      <c r="BX147" s="63">
        <v>14000000</v>
      </c>
      <c r="BY147" s="63">
        <v>0</v>
      </c>
      <c r="BZ147" s="63">
        <v>0</v>
      </c>
      <c r="CA147" s="63">
        <v>0</v>
      </c>
      <c r="CB147" s="63">
        <v>0</v>
      </c>
      <c r="CC147" s="63">
        <v>0</v>
      </c>
      <c r="CD147" s="46">
        <f t="shared" si="12"/>
        <v>50155908.725000001</v>
      </c>
      <c r="CE147" s="62">
        <v>13860500</v>
      </c>
      <c r="CF147" s="62">
        <v>24295408.725000001</v>
      </c>
      <c r="CG147" s="62">
        <v>0</v>
      </c>
      <c r="CH147" s="62">
        <v>0</v>
      </c>
      <c r="CI147" s="62">
        <v>12000000</v>
      </c>
      <c r="CJ147" s="62">
        <v>0</v>
      </c>
      <c r="CK147" s="62">
        <v>0</v>
      </c>
      <c r="CL147" s="47">
        <f t="shared" si="13"/>
        <v>21276315</v>
      </c>
      <c r="CM147" s="63">
        <v>14276315</v>
      </c>
      <c r="CN147" s="63">
        <v>7000000</v>
      </c>
      <c r="CO147" s="63">
        <v>0</v>
      </c>
      <c r="CP147" s="63">
        <v>0</v>
      </c>
      <c r="CQ147" s="63">
        <v>0</v>
      </c>
      <c r="CR147" s="63">
        <v>0</v>
      </c>
      <c r="CS147" s="63">
        <v>0</v>
      </c>
      <c r="CT147" s="78" t="s">
        <v>3664</v>
      </c>
    </row>
    <row r="148" spans="2:98" ht="38.25" x14ac:dyDescent="0.2">
      <c r="B148" s="70" t="s">
        <v>3536</v>
      </c>
      <c r="C148" s="49" t="s">
        <v>2331</v>
      </c>
      <c r="D148" s="50" t="s">
        <v>3609</v>
      </c>
      <c r="E148" s="51"/>
      <c r="F148" s="52"/>
      <c r="G148" s="52"/>
      <c r="H148" s="53"/>
      <c r="I148" s="52"/>
      <c r="J148" s="53"/>
      <c r="K148" s="52"/>
      <c r="L148" s="53"/>
      <c r="M148" s="54" t="s">
        <v>3029</v>
      </c>
      <c r="N148" s="54" t="s">
        <v>3335</v>
      </c>
      <c r="O148" s="55">
        <v>4</v>
      </c>
      <c r="P148" s="54" t="s">
        <v>2336</v>
      </c>
      <c r="Q148" s="54">
        <v>60</v>
      </c>
      <c r="R148" s="54" t="s">
        <v>3238</v>
      </c>
      <c r="S148" s="55"/>
      <c r="T148" s="56">
        <v>4</v>
      </c>
      <c r="U148" s="56">
        <v>100</v>
      </c>
      <c r="V148" s="56"/>
      <c r="W148" s="56"/>
      <c r="X148" s="56"/>
      <c r="Y148" s="56"/>
      <c r="Z148" s="56"/>
      <c r="AA148" s="56"/>
      <c r="AB148" s="57" t="s">
        <v>2343</v>
      </c>
      <c r="AC148" s="57" t="s">
        <v>2343</v>
      </c>
      <c r="AD148" s="57" t="s">
        <v>2343</v>
      </c>
      <c r="AE148" s="57" t="s">
        <v>2343</v>
      </c>
      <c r="AF148" s="57" t="s">
        <v>2343</v>
      </c>
      <c r="AG148" s="57" t="s">
        <v>2343</v>
      </c>
      <c r="AH148" s="57" t="s">
        <v>2343</v>
      </c>
      <c r="AI148" s="57" t="s">
        <v>2343</v>
      </c>
      <c r="AJ148" s="57" t="s">
        <v>2343</v>
      </c>
      <c r="AK148" s="57" t="s">
        <v>2343</v>
      </c>
      <c r="AL148" s="57" t="s">
        <v>2343</v>
      </c>
      <c r="AM148" s="57" t="s">
        <v>2343</v>
      </c>
      <c r="AN148" s="57" t="s">
        <v>2343</v>
      </c>
      <c r="AO148" s="57" t="s">
        <v>2343</v>
      </c>
      <c r="AP148" s="57" t="s">
        <v>2343</v>
      </c>
      <c r="AQ148" s="57" t="s">
        <v>2343</v>
      </c>
      <c r="AR148" s="57" t="s">
        <v>2343</v>
      </c>
      <c r="AS148" s="58" t="s">
        <v>2348</v>
      </c>
      <c r="AT148" s="59" t="s">
        <v>2343</v>
      </c>
      <c r="AU148" s="59" t="s">
        <v>2343</v>
      </c>
      <c r="AV148" s="59" t="s">
        <v>2343</v>
      </c>
      <c r="AW148" s="59" t="s">
        <v>2343</v>
      </c>
      <c r="AX148" s="59" t="s">
        <v>2343</v>
      </c>
      <c r="AY148" s="59" t="s">
        <v>2343</v>
      </c>
      <c r="AZ148" s="59" t="s">
        <v>2343</v>
      </c>
      <c r="BA148" s="59" t="s">
        <v>2343</v>
      </c>
      <c r="BB148" s="60" t="s">
        <v>2916</v>
      </c>
      <c r="BC148" s="60" t="str">
        <f>IFERROR(VLOOKUP(BB148,FUT!$B$7:$C$24,2,FALSE),"")</f>
        <v>Otros</v>
      </c>
      <c r="BD148" s="60" t="s">
        <v>2648</v>
      </c>
      <c r="BE148" s="48" t="str">
        <f>IFERROR(VLOOKUP(BD148,FUT!$D$3:$E$285,2,FALSE),"")</f>
        <v>A.6.6</v>
      </c>
      <c r="BF148" s="45">
        <f t="shared" ref="BF148:BF202" si="16">SUM(BG148:BM148)</f>
        <v>74658462</v>
      </c>
      <c r="BG148" s="45">
        <f t="shared" si="15"/>
        <v>54658462</v>
      </c>
      <c r="BH148" s="45">
        <f t="shared" si="14"/>
        <v>20000000</v>
      </c>
      <c r="BI148" s="45">
        <f t="shared" si="14"/>
        <v>0</v>
      </c>
      <c r="BJ148" s="45">
        <f t="shared" si="14"/>
        <v>0</v>
      </c>
      <c r="BK148" s="45">
        <f t="shared" si="14"/>
        <v>0</v>
      </c>
      <c r="BL148" s="45">
        <f t="shared" si="14"/>
        <v>0</v>
      </c>
      <c r="BM148" s="45">
        <f t="shared" si="14"/>
        <v>0</v>
      </c>
      <c r="BN148" s="46">
        <f t="shared" ref="BN148:BN202" si="17">SUM(BO148:BU148)</f>
        <v>20064851</v>
      </c>
      <c r="BO148" s="62">
        <v>13064851</v>
      </c>
      <c r="BP148" s="62">
        <v>7000000</v>
      </c>
      <c r="BQ148" s="62">
        <v>0</v>
      </c>
      <c r="BR148" s="62">
        <v>0</v>
      </c>
      <c r="BS148" s="62">
        <v>0</v>
      </c>
      <c r="BT148" s="62">
        <v>0</v>
      </c>
      <c r="BU148" s="62">
        <v>0</v>
      </c>
      <c r="BV148" s="47">
        <f t="shared" ref="BV148:BV202" si="18">SUM(BW148:CC148)</f>
        <v>18456796</v>
      </c>
      <c r="BW148" s="63">
        <v>13456796</v>
      </c>
      <c r="BX148" s="63">
        <v>5000000</v>
      </c>
      <c r="BY148" s="63">
        <v>0</v>
      </c>
      <c r="BZ148" s="63">
        <v>0</v>
      </c>
      <c r="CA148" s="63">
        <v>0</v>
      </c>
      <c r="CB148" s="63">
        <v>0</v>
      </c>
      <c r="CC148" s="63">
        <v>0</v>
      </c>
      <c r="CD148" s="46">
        <f t="shared" ref="CD148:CD202" si="19">SUM(CE148:CK148)</f>
        <v>20860500</v>
      </c>
      <c r="CE148" s="62">
        <v>13860500</v>
      </c>
      <c r="CF148" s="62">
        <v>7000000</v>
      </c>
      <c r="CG148" s="62">
        <v>0</v>
      </c>
      <c r="CH148" s="62">
        <v>0</v>
      </c>
      <c r="CI148" s="62">
        <v>0</v>
      </c>
      <c r="CJ148" s="62">
        <v>0</v>
      </c>
      <c r="CK148" s="62">
        <v>0</v>
      </c>
      <c r="CL148" s="47">
        <f t="shared" ref="CL148:CL202" si="20">SUM(CM148:CS148)</f>
        <v>15276315</v>
      </c>
      <c r="CM148" s="63">
        <v>14276315</v>
      </c>
      <c r="CN148" s="63">
        <v>1000000</v>
      </c>
      <c r="CO148" s="63">
        <v>0</v>
      </c>
      <c r="CP148" s="63">
        <v>0</v>
      </c>
      <c r="CQ148" s="63">
        <v>0</v>
      </c>
      <c r="CR148" s="63">
        <v>0</v>
      </c>
      <c r="CS148" s="63">
        <v>0</v>
      </c>
      <c r="CT148" s="78" t="s">
        <v>3664</v>
      </c>
    </row>
    <row r="149" spans="2:98" ht="51" x14ac:dyDescent="0.2">
      <c r="B149" s="70" t="s">
        <v>3537</v>
      </c>
      <c r="C149" s="49" t="s">
        <v>2331</v>
      </c>
      <c r="D149" s="50" t="s">
        <v>3610</v>
      </c>
      <c r="E149" s="51"/>
      <c r="F149" s="52"/>
      <c r="G149" s="52"/>
      <c r="H149" s="53"/>
      <c r="I149" s="52"/>
      <c r="J149" s="53"/>
      <c r="K149" s="52"/>
      <c r="L149" s="53"/>
      <c r="M149" s="54" t="s">
        <v>3030</v>
      </c>
      <c r="N149" s="54" t="s">
        <v>3334</v>
      </c>
      <c r="O149" s="55">
        <v>1</v>
      </c>
      <c r="P149" s="54" t="s">
        <v>2336</v>
      </c>
      <c r="Q149" s="54">
        <v>20</v>
      </c>
      <c r="R149" s="54" t="s">
        <v>3238</v>
      </c>
      <c r="S149" s="55"/>
      <c r="T149" s="56"/>
      <c r="U149" s="56"/>
      <c r="V149" s="56">
        <v>1</v>
      </c>
      <c r="W149" s="56">
        <v>50</v>
      </c>
      <c r="X149" s="56"/>
      <c r="Y149" s="56"/>
      <c r="Z149" s="56"/>
      <c r="AA149" s="56"/>
      <c r="AB149" s="57" t="s">
        <v>2343</v>
      </c>
      <c r="AC149" s="57" t="s">
        <v>2343</v>
      </c>
      <c r="AD149" s="57" t="s">
        <v>2343</v>
      </c>
      <c r="AE149" s="57" t="s">
        <v>2343</v>
      </c>
      <c r="AF149" s="57" t="s">
        <v>2343</v>
      </c>
      <c r="AG149" s="57" t="s">
        <v>2343</v>
      </c>
      <c r="AH149" s="57" t="s">
        <v>2343</v>
      </c>
      <c r="AI149" s="57" t="s">
        <v>2343</v>
      </c>
      <c r="AJ149" s="57" t="s">
        <v>2343</v>
      </c>
      <c r="AK149" s="57" t="s">
        <v>2343</v>
      </c>
      <c r="AL149" s="57" t="s">
        <v>2343</v>
      </c>
      <c r="AM149" s="57" t="s">
        <v>2343</v>
      </c>
      <c r="AN149" s="57" t="s">
        <v>2343</v>
      </c>
      <c r="AO149" s="57" t="s">
        <v>2343</v>
      </c>
      <c r="AP149" s="57" t="s">
        <v>2343</v>
      </c>
      <c r="AQ149" s="57" t="s">
        <v>2343</v>
      </c>
      <c r="AR149" s="57" t="s">
        <v>2343</v>
      </c>
      <c r="AS149" s="58" t="s">
        <v>2347</v>
      </c>
      <c r="AT149" s="59" t="s">
        <v>2343</v>
      </c>
      <c r="AU149" s="59" t="s">
        <v>2343</v>
      </c>
      <c r="AV149" s="59" t="s">
        <v>2343</v>
      </c>
      <c r="AW149" s="59" t="s">
        <v>2343</v>
      </c>
      <c r="AX149" s="59" t="s">
        <v>2343</v>
      </c>
      <c r="AY149" s="59" t="s">
        <v>2343</v>
      </c>
      <c r="AZ149" s="59" t="s">
        <v>2343</v>
      </c>
      <c r="BA149" s="59" t="s">
        <v>2343</v>
      </c>
      <c r="BB149" s="60" t="s">
        <v>2916</v>
      </c>
      <c r="BC149" s="60" t="str">
        <f>IFERROR(VLOOKUP(BB149,FUT!$B$7:$C$24,2,FALSE),"")</f>
        <v>Otros</v>
      </c>
      <c r="BD149" s="60" t="s">
        <v>2641</v>
      </c>
      <c r="BE149" s="48" t="str">
        <f>IFERROR(VLOOKUP(BD149,FUT!$D$3:$E$285,2,FALSE),"")</f>
        <v>A.6.2</v>
      </c>
      <c r="BF149" s="45">
        <f t="shared" si="16"/>
        <v>35000000</v>
      </c>
      <c r="BG149" s="45">
        <f t="shared" si="15"/>
        <v>0</v>
      </c>
      <c r="BH149" s="45">
        <f t="shared" si="14"/>
        <v>23000000</v>
      </c>
      <c r="BI149" s="45">
        <f t="shared" si="14"/>
        <v>0</v>
      </c>
      <c r="BJ149" s="45">
        <f t="shared" si="14"/>
        <v>0</v>
      </c>
      <c r="BK149" s="45">
        <f t="shared" si="14"/>
        <v>12000000</v>
      </c>
      <c r="BL149" s="45">
        <f t="shared" si="14"/>
        <v>0</v>
      </c>
      <c r="BM149" s="45">
        <f t="shared" si="14"/>
        <v>0</v>
      </c>
      <c r="BN149" s="46">
        <f t="shared" si="17"/>
        <v>8000000</v>
      </c>
      <c r="BO149" s="62">
        <v>0</v>
      </c>
      <c r="BP149" s="62">
        <v>8000000</v>
      </c>
      <c r="BQ149" s="62">
        <v>0</v>
      </c>
      <c r="BR149" s="62">
        <v>0</v>
      </c>
      <c r="BS149" s="62">
        <v>0</v>
      </c>
      <c r="BT149" s="62">
        <v>0</v>
      </c>
      <c r="BU149" s="62">
        <v>0</v>
      </c>
      <c r="BV149" s="47">
        <f t="shared" si="18"/>
        <v>4000000</v>
      </c>
      <c r="BW149" s="63">
        <v>0</v>
      </c>
      <c r="BX149" s="63">
        <v>4000000</v>
      </c>
      <c r="BY149" s="63">
        <v>0</v>
      </c>
      <c r="BZ149" s="63">
        <v>0</v>
      </c>
      <c r="CA149" s="63">
        <v>0</v>
      </c>
      <c r="CB149" s="63">
        <v>0</v>
      </c>
      <c r="CC149" s="63">
        <v>0</v>
      </c>
      <c r="CD149" s="46">
        <f t="shared" si="19"/>
        <v>18000000</v>
      </c>
      <c r="CE149" s="62">
        <v>0</v>
      </c>
      <c r="CF149" s="62">
        <v>6000000</v>
      </c>
      <c r="CG149" s="62">
        <v>0</v>
      </c>
      <c r="CH149" s="62">
        <v>0</v>
      </c>
      <c r="CI149" s="62">
        <v>12000000</v>
      </c>
      <c r="CJ149" s="62">
        <v>0</v>
      </c>
      <c r="CK149" s="62">
        <v>0</v>
      </c>
      <c r="CL149" s="47">
        <f t="shared" si="20"/>
        <v>5000000</v>
      </c>
      <c r="CM149" s="63">
        <v>0</v>
      </c>
      <c r="CN149" s="63">
        <v>5000000</v>
      </c>
      <c r="CO149" s="63">
        <v>0</v>
      </c>
      <c r="CP149" s="63">
        <v>0</v>
      </c>
      <c r="CQ149" s="63">
        <v>0</v>
      </c>
      <c r="CR149" s="63">
        <v>0</v>
      </c>
      <c r="CS149" s="63">
        <v>0</v>
      </c>
      <c r="CT149" s="78" t="s">
        <v>3664</v>
      </c>
    </row>
    <row r="150" spans="2:98" ht="51" x14ac:dyDescent="0.2">
      <c r="B150" s="70" t="s">
        <v>3538</v>
      </c>
      <c r="C150" s="49" t="s">
        <v>2331</v>
      </c>
      <c r="D150" s="50" t="s">
        <v>3611</v>
      </c>
      <c r="E150" s="51"/>
      <c r="F150" s="52"/>
      <c r="G150" s="52"/>
      <c r="H150" s="53"/>
      <c r="I150" s="52"/>
      <c r="J150" s="53"/>
      <c r="K150" s="52"/>
      <c r="L150" s="53"/>
      <c r="M150" s="54" t="s">
        <v>3031</v>
      </c>
      <c r="N150" s="54" t="s">
        <v>3333</v>
      </c>
      <c r="O150" s="55">
        <v>2</v>
      </c>
      <c r="P150" s="54" t="s">
        <v>2336</v>
      </c>
      <c r="Q150" s="54">
        <v>20</v>
      </c>
      <c r="R150" s="54" t="s">
        <v>3238</v>
      </c>
      <c r="S150" s="55"/>
      <c r="T150" s="56"/>
      <c r="U150" s="56"/>
      <c r="V150" s="56">
        <v>1</v>
      </c>
      <c r="W150" s="56">
        <v>50</v>
      </c>
      <c r="X150" s="56">
        <v>1</v>
      </c>
      <c r="Y150" s="56">
        <v>100</v>
      </c>
      <c r="Z150" s="56"/>
      <c r="AA150" s="56"/>
      <c r="AB150" s="57" t="s">
        <v>2343</v>
      </c>
      <c r="AC150" s="57" t="s">
        <v>2343</v>
      </c>
      <c r="AD150" s="57" t="s">
        <v>2343</v>
      </c>
      <c r="AE150" s="57" t="s">
        <v>2343</v>
      </c>
      <c r="AF150" s="57" t="s">
        <v>2343</v>
      </c>
      <c r="AG150" s="57" t="s">
        <v>2343</v>
      </c>
      <c r="AH150" s="57" t="s">
        <v>2343</v>
      </c>
      <c r="AI150" s="57" t="s">
        <v>2343</v>
      </c>
      <c r="AJ150" s="57" t="s">
        <v>2343</v>
      </c>
      <c r="AK150" s="57" t="s">
        <v>2343</v>
      </c>
      <c r="AL150" s="57" t="s">
        <v>2343</v>
      </c>
      <c r="AM150" s="57" t="s">
        <v>2343</v>
      </c>
      <c r="AN150" s="57" t="s">
        <v>2343</v>
      </c>
      <c r="AO150" s="57" t="s">
        <v>2343</v>
      </c>
      <c r="AP150" s="57" t="s">
        <v>2343</v>
      </c>
      <c r="AQ150" s="57" t="s">
        <v>2343</v>
      </c>
      <c r="AR150" s="57" t="s">
        <v>2343</v>
      </c>
      <c r="AS150" s="58" t="s">
        <v>2348</v>
      </c>
      <c r="AT150" s="59" t="s">
        <v>2343</v>
      </c>
      <c r="AU150" s="59" t="s">
        <v>2343</v>
      </c>
      <c r="AV150" s="59" t="s">
        <v>2343</v>
      </c>
      <c r="AW150" s="59" t="s">
        <v>2343</v>
      </c>
      <c r="AX150" s="59" t="s">
        <v>2343</v>
      </c>
      <c r="AY150" s="59" t="s">
        <v>2343</v>
      </c>
      <c r="AZ150" s="59" t="s">
        <v>2343</v>
      </c>
      <c r="BA150" s="59" t="s">
        <v>2343</v>
      </c>
      <c r="BB150" s="60" t="s">
        <v>2916</v>
      </c>
      <c r="BC150" s="60" t="str">
        <f>IFERROR(VLOOKUP(BB150,FUT!$B$7:$C$24,2,FALSE),"")</f>
        <v>Otros</v>
      </c>
      <c r="BD150" s="60" t="s">
        <v>2646</v>
      </c>
      <c r="BE150" s="48" t="str">
        <f>IFERROR(VLOOKUP(BD150,FUT!$D$3:$E$285,2,FALSE),"")</f>
        <v>A.6.5</v>
      </c>
      <c r="BF150" s="45">
        <f t="shared" si="16"/>
        <v>24295408.725000001</v>
      </c>
      <c r="BG150" s="45">
        <f t="shared" si="15"/>
        <v>0</v>
      </c>
      <c r="BH150" s="45">
        <f t="shared" si="14"/>
        <v>24295408.725000001</v>
      </c>
      <c r="BI150" s="45">
        <f t="shared" si="14"/>
        <v>0</v>
      </c>
      <c r="BJ150" s="45">
        <f t="shared" si="14"/>
        <v>0</v>
      </c>
      <c r="BK150" s="45">
        <f t="shared" si="14"/>
        <v>0</v>
      </c>
      <c r="BL150" s="45">
        <f t="shared" si="14"/>
        <v>0</v>
      </c>
      <c r="BM150" s="45">
        <f t="shared" si="14"/>
        <v>0</v>
      </c>
      <c r="BN150" s="46">
        <f t="shared" si="17"/>
        <v>7000000</v>
      </c>
      <c r="BO150" s="62">
        <v>0</v>
      </c>
      <c r="BP150" s="62">
        <v>7000000</v>
      </c>
      <c r="BQ150" s="62">
        <v>0</v>
      </c>
      <c r="BR150" s="62">
        <v>0</v>
      </c>
      <c r="BS150" s="62">
        <v>0</v>
      </c>
      <c r="BT150" s="62">
        <v>0</v>
      </c>
      <c r="BU150" s="62">
        <v>0</v>
      </c>
      <c r="BV150" s="47">
        <f t="shared" si="18"/>
        <v>5000000</v>
      </c>
      <c r="BW150" s="63">
        <v>0</v>
      </c>
      <c r="BX150" s="63">
        <v>5000000</v>
      </c>
      <c r="BY150" s="63">
        <v>0</v>
      </c>
      <c r="BZ150" s="63">
        <v>0</v>
      </c>
      <c r="CA150" s="63">
        <v>0</v>
      </c>
      <c r="CB150" s="63">
        <v>0</v>
      </c>
      <c r="CC150" s="63">
        <v>0</v>
      </c>
      <c r="CD150" s="46">
        <f t="shared" si="19"/>
        <v>11295408.725</v>
      </c>
      <c r="CE150" s="62">
        <v>0</v>
      </c>
      <c r="CF150" s="62">
        <v>11295408.725</v>
      </c>
      <c r="CG150" s="62">
        <v>0</v>
      </c>
      <c r="CH150" s="62">
        <v>0</v>
      </c>
      <c r="CI150" s="62">
        <v>0</v>
      </c>
      <c r="CJ150" s="62">
        <v>0</v>
      </c>
      <c r="CK150" s="62">
        <v>0</v>
      </c>
      <c r="CL150" s="47">
        <f t="shared" si="20"/>
        <v>1000000</v>
      </c>
      <c r="CM150" s="63">
        <v>0</v>
      </c>
      <c r="CN150" s="63">
        <v>1000000</v>
      </c>
      <c r="CO150" s="63">
        <v>0</v>
      </c>
      <c r="CP150" s="63">
        <v>0</v>
      </c>
      <c r="CQ150" s="63">
        <v>0</v>
      </c>
      <c r="CR150" s="63">
        <v>0</v>
      </c>
      <c r="CS150" s="63">
        <v>0</v>
      </c>
      <c r="CT150" s="78" t="s">
        <v>3664</v>
      </c>
    </row>
    <row r="151" spans="2:98" ht="51" x14ac:dyDescent="0.2">
      <c r="B151" s="70" t="s">
        <v>3539</v>
      </c>
      <c r="C151" s="49" t="s">
        <v>2325</v>
      </c>
      <c r="D151" s="50" t="s">
        <v>3032</v>
      </c>
      <c r="E151" s="51"/>
      <c r="F151" s="52"/>
      <c r="G151" s="52"/>
      <c r="H151" s="53"/>
      <c r="I151" s="52"/>
      <c r="J151" s="53"/>
      <c r="K151" s="52"/>
      <c r="L151" s="53"/>
      <c r="M151" s="54"/>
      <c r="N151" s="54"/>
      <c r="O151" s="55"/>
      <c r="P151" s="54"/>
      <c r="Q151" s="54"/>
      <c r="R151" s="54"/>
      <c r="S151" s="55"/>
      <c r="T151" s="56"/>
      <c r="U151" s="56"/>
      <c r="V151" s="56"/>
      <c r="W151" s="56"/>
      <c r="X151" s="56"/>
      <c r="Y151" s="56"/>
      <c r="Z151" s="56"/>
      <c r="AA151" s="56"/>
      <c r="AB151" s="57" t="s">
        <v>2343</v>
      </c>
      <c r="AC151" s="57" t="s">
        <v>2343</v>
      </c>
      <c r="AD151" s="57" t="s">
        <v>2343</v>
      </c>
      <c r="AE151" s="57" t="s">
        <v>2343</v>
      </c>
      <c r="AF151" s="57" t="s">
        <v>2343</v>
      </c>
      <c r="AG151" s="57" t="s">
        <v>2343</v>
      </c>
      <c r="AH151" s="57" t="s">
        <v>2343</v>
      </c>
      <c r="AI151" s="57" t="s">
        <v>2343</v>
      </c>
      <c r="AJ151" s="57" t="s">
        <v>2343</v>
      </c>
      <c r="AK151" s="57" t="s">
        <v>2343</v>
      </c>
      <c r="AL151" s="57" t="s">
        <v>2343</v>
      </c>
      <c r="AM151" s="57" t="s">
        <v>2343</v>
      </c>
      <c r="AN151" s="57" t="s">
        <v>2343</v>
      </c>
      <c r="AO151" s="57" t="s">
        <v>2343</v>
      </c>
      <c r="AP151" s="57" t="s">
        <v>2343</v>
      </c>
      <c r="AQ151" s="57" t="s">
        <v>2343</v>
      </c>
      <c r="AR151" s="57" t="s">
        <v>2343</v>
      </c>
      <c r="AS151" s="58"/>
      <c r="AT151" s="59" t="s">
        <v>2343</v>
      </c>
      <c r="AU151" s="59" t="s">
        <v>2343</v>
      </c>
      <c r="AV151" s="59" t="s">
        <v>2343</v>
      </c>
      <c r="AW151" s="59" t="s">
        <v>2343</v>
      </c>
      <c r="AX151" s="59" t="s">
        <v>2343</v>
      </c>
      <c r="AY151" s="59" t="s">
        <v>2343</v>
      </c>
      <c r="AZ151" s="59" t="s">
        <v>2343</v>
      </c>
      <c r="BA151" s="59" t="s">
        <v>2343</v>
      </c>
      <c r="BB151" s="60"/>
      <c r="BC151" s="60" t="str">
        <f>IFERROR(VLOOKUP(BB151,FUT!$B$7:$C$24,2,FALSE),"")</f>
        <v/>
      </c>
      <c r="BD151" s="60"/>
      <c r="BE151" s="48" t="str">
        <f>IFERROR(VLOOKUP(BD151,FUT!$D$3:$E$285,2,FALSE),"")</f>
        <v/>
      </c>
      <c r="BF151" s="45">
        <f t="shared" si="16"/>
        <v>1840140580</v>
      </c>
      <c r="BG151" s="45">
        <f t="shared" si="15"/>
        <v>0</v>
      </c>
      <c r="BH151" s="45">
        <f t="shared" si="14"/>
        <v>1219805971</v>
      </c>
      <c r="BI151" s="45">
        <f t="shared" si="14"/>
        <v>0</v>
      </c>
      <c r="BJ151" s="45">
        <f t="shared" si="14"/>
        <v>0</v>
      </c>
      <c r="BK151" s="45">
        <f t="shared" si="14"/>
        <v>490180000</v>
      </c>
      <c r="BL151" s="45">
        <f t="shared" si="14"/>
        <v>0</v>
      </c>
      <c r="BM151" s="45">
        <f t="shared" si="14"/>
        <v>130154609</v>
      </c>
      <c r="BN151" s="46">
        <f t="shared" si="17"/>
        <v>342950233</v>
      </c>
      <c r="BO151" s="62">
        <v>0</v>
      </c>
      <c r="BP151" s="62">
        <v>272795624</v>
      </c>
      <c r="BQ151" s="62">
        <v>0</v>
      </c>
      <c r="BR151" s="62">
        <v>0</v>
      </c>
      <c r="BS151" s="62">
        <v>0</v>
      </c>
      <c r="BT151" s="62">
        <v>0</v>
      </c>
      <c r="BU151" s="62">
        <v>70154609</v>
      </c>
      <c r="BV151" s="47">
        <f t="shared" si="18"/>
        <v>473806357</v>
      </c>
      <c r="BW151" s="63">
        <v>0</v>
      </c>
      <c r="BX151" s="63">
        <v>213806357</v>
      </c>
      <c r="BY151" s="63">
        <v>0</v>
      </c>
      <c r="BZ151" s="63">
        <v>0</v>
      </c>
      <c r="CA151" s="63">
        <v>240000000</v>
      </c>
      <c r="CB151" s="63">
        <v>0</v>
      </c>
      <c r="CC151" s="63">
        <v>20000000</v>
      </c>
      <c r="CD151" s="46">
        <f t="shared" si="19"/>
        <v>541680000</v>
      </c>
      <c r="CE151" s="62">
        <v>0</v>
      </c>
      <c r="CF151" s="62">
        <v>401500000</v>
      </c>
      <c r="CG151" s="62">
        <v>0</v>
      </c>
      <c r="CH151" s="62">
        <v>0</v>
      </c>
      <c r="CI151" s="62">
        <v>120180000</v>
      </c>
      <c r="CJ151" s="62">
        <v>0</v>
      </c>
      <c r="CK151" s="62">
        <v>20000000</v>
      </c>
      <c r="CL151" s="47">
        <f t="shared" si="20"/>
        <v>481703990</v>
      </c>
      <c r="CM151" s="63">
        <v>0</v>
      </c>
      <c r="CN151" s="63">
        <v>331703990</v>
      </c>
      <c r="CO151" s="63">
        <v>0</v>
      </c>
      <c r="CP151" s="63">
        <v>0</v>
      </c>
      <c r="CQ151" s="63">
        <v>130000000</v>
      </c>
      <c r="CR151" s="63">
        <v>0</v>
      </c>
      <c r="CS151" s="63">
        <v>20000000</v>
      </c>
      <c r="CT151" s="78" t="s">
        <v>3664</v>
      </c>
    </row>
    <row r="152" spans="2:98" ht="25.5" x14ac:dyDescent="0.2">
      <c r="B152" s="70" t="s">
        <v>3540</v>
      </c>
      <c r="C152" s="49" t="s">
        <v>2333</v>
      </c>
      <c r="D152" s="50" t="s">
        <v>3033</v>
      </c>
      <c r="E152" s="51"/>
      <c r="F152" s="52"/>
      <c r="G152" s="52"/>
      <c r="H152" s="53"/>
      <c r="I152" s="52"/>
      <c r="J152" s="53"/>
      <c r="K152" s="52"/>
      <c r="L152" s="53"/>
      <c r="M152" s="54"/>
      <c r="N152" s="54"/>
      <c r="O152" s="55"/>
      <c r="P152" s="54"/>
      <c r="Q152" s="54"/>
      <c r="R152" s="54"/>
      <c r="S152" s="55"/>
      <c r="T152" s="56"/>
      <c r="U152" s="56"/>
      <c r="V152" s="56"/>
      <c r="W152" s="56"/>
      <c r="X152" s="56"/>
      <c r="Y152" s="56"/>
      <c r="Z152" s="56"/>
      <c r="AA152" s="56"/>
      <c r="AB152" s="57" t="s">
        <v>2343</v>
      </c>
      <c r="AC152" s="57" t="s">
        <v>2343</v>
      </c>
      <c r="AD152" s="57" t="s">
        <v>2343</v>
      </c>
      <c r="AE152" s="57" t="s">
        <v>2343</v>
      </c>
      <c r="AF152" s="57" t="s">
        <v>2343</v>
      </c>
      <c r="AG152" s="57" t="s">
        <v>2343</v>
      </c>
      <c r="AH152" s="57" t="s">
        <v>2343</v>
      </c>
      <c r="AI152" s="57" t="s">
        <v>2343</v>
      </c>
      <c r="AJ152" s="57" t="s">
        <v>2343</v>
      </c>
      <c r="AK152" s="57" t="s">
        <v>2343</v>
      </c>
      <c r="AL152" s="57" t="s">
        <v>2343</v>
      </c>
      <c r="AM152" s="57" t="s">
        <v>2343</v>
      </c>
      <c r="AN152" s="57" t="s">
        <v>2343</v>
      </c>
      <c r="AO152" s="57" t="s">
        <v>2343</v>
      </c>
      <c r="AP152" s="57" t="s">
        <v>2343</v>
      </c>
      <c r="AQ152" s="57" t="s">
        <v>2343</v>
      </c>
      <c r="AR152" s="57" t="s">
        <v>2343</v>
      </c>
      <c r="AS152" s="58"/>
      <c r="AT152" s="59" t="s">
        <v>2343</v>
      </c>
      <c r="AU152" s="59" t="s">
        <v>2343</v>
      </c>
      <c r="AV152" s="59" t="s">
        <v>2343</v>
      </c>
      <c r="AW152" s="59" t="s">
        <v>2343</v>
      </c>
      <c r="AX152" s="59" t="s">
        <v>2343</v>
      </c>
      <c r="AY152" s="59" t="s">
        <v>2343</v>
      </c>
      <c r="AZ152" s="59" t="s">
        <v>2343</v>
      </c>
      <c r="BA152" s="59" t="s">
        <v>2343</v>
      </c>
      <c r="BB152" s="60" t="s">
        <v>2673</v>
      </c>
      <c r="BC152" s="60" t="str">
        <f>IFERROR(VLOOKUP(BB152,FUT!$B$7:$C$24,2,FALSE),"")</f>
        <v>Agropecuario</v>
      </c>
      <c r="BD152" s="60"/>
      <c r="BE152" s="48" t="str">
        <f>IFERROR(VLOOKUP(BD152,FUT!$D$3:$E$285,2,FALSE),"")</f>
        <v/>
      </c>
      <c r="BF152" s="45">
        <f t="shared" si="16"/>
        <v>1415190347</v>
      </c>
      <c r="BG152" s="45">
        <f t="shared" si="15"/>
        <v>0</v>
      </c>
      <c r="BH152" s="45">
        <f t="shared" si="14"/>
        <v>823010347</v>
      </c>
      <c r="BI152" s="45">
        <f t="shared" si="14"/>
        <v>0</v>
      </c>
      <c r="BJ152" s="45">
        <f t="shared" si="14"/>
        <v>0</v>
      </c>
      <c r="BK152" s="45">
        <f t="shared" si="14"/>
        <v>470180000</v>
      </c>
      <c r="BL152" s="45">
        <f t="shared" si="14"/>
        <v>0</v>
      </c>
      <c r="BM152" s="45">
        <f t="shared" si="14"/>
        <v>122000000</v>
      </c>
      <c r="BN152" s="46">
        <f t="shared" si="17"/>
        <v>239000000</v>
      </c>
      <c r="BO152" s="62">
        <v>0</v>
      </c>
      <c r="BP152" s="62">
        <v>177000000</v>
      </c>
      <c r="BQ152" s="62">
        <v>0</v>
      </c>
      <c r="BR152" s="62">
        <v>0</v>
      </c>
      <c r="BS152" s="62">
        <v>0</v>
      </c>
      <c r="BT152" s="62">
        <v>0</v>
      </c>
      <c r="BU152" s="62">
        <v>62000000</v>
      </c>
      <c r="BV152" s="47">
        <f t="shared" si="18"/>
        <v>404806357</v>
      </c>
      <c r="BW152" s="63">
        <v>0</v>
      </c>
      <c r="BX152" s="63">
        <v>144806357</v>
      </c>
      <c r="BY152" s="63">
        <v>0</v>
      </c>
      <c r="BZ152" s="63">
        <v>0</v>
      </c>
      <c r="CA152" s="63">
        <v>240000000</v>
      </c>
      <c r="CB152" s="63">
        <v>0</v>
      </c>
      <c r="CC152" s="63">
        <v>20000000</v>
      </c>
      <c r="CD152" s="46">
        <f t="shared" si="19"/>
        <v>410680000</v>
      </c>
      <c r="CE152" s="62">
        <v>0</v>
      </c>
      <c r="CF152" s="62">
        <v>270500000</v>
      </c>
      <c r="CG152" s="62">
        <v>0</v>
      </c>
      <c r="CH152" s="62">
        <v>0</v>
      </c>
      <c r="CI152" s="62">
        <v>120180000</v>
      </c>
      <c r="CJ152" s="62">
        <v>0</v>
      </c>
      <c r="CK152" s="62">
        <v>20000000</v>
      </c>
      <c r="CL152" s="47">
        <f t="shared" si="20"/>
        <v>360703990</v>
      </c>
      <c r="CM152" s="63">
        <v>0</v>
      </c>
      <c r="CN152" s="63">
        <v>230703990</v>
      </c>
      <c r="CO152" s="63">
        <v>0</v>
      </c>
      <c r="CP152" s="63">
        <v>0</v>
      </c>
      <c r="CQ152" s="63">
        <v>110000000</v>
      </c>
      <c r="CR152" s="63">
        <v>0</v>
      </c>
      <c r="CS152" s="63">
        <v>20000000</v>
      </c>
      <c r="CT152" s="78" t="s">
        <v>3664</v>
      </c>
    </row>
    <row r="153" spans="2:98" ht="51" x14ac:dyDescent="0.2">
      <c r="B153" s="70" t="s">
        <v>3541</v>
      </c>
      <c r="C153" s="49" t="s">
        <v>2330</v>
      </c>
      <c r="D153" s="50" t="s">
        <v>3034</v>
      </c>
      <c r="E153" s="51"/>
      <c r="F153" s="52" t="s">
        <v>3336</v>
      </c>
      <c r="G153" s="52" t="s">
        <v>3337</v>
      </c>
      <c r="H153" s="53"/>
      <c r="I153" s="52"/>
      <c r="J153" s="53"/>
      <c r="K153" s="52" t="s">
        <v>3338</v>
      </c>
      <c r="L153" s="53" t="s">
        <v>3339</v>
      </c>
      <c r="M153" s="54"/>
      <c r="N153" s="54"/>
      <c r="O153" s="55"/>
      <c r="P153" s="54"/>
      <c r="Q153" s="54"/>
      <c r="R153" s="54"/>
      <c r="S153" s="55"/>
      <c r="T153" s="56"/>
      <c r="U153" s="56"/>
      <c r="V153" s="56"/>
      <c r="W153" s="56"/>
      <c r="X153" s="56"/>
      <c r="Y153" s="56"/>
      <c r="Z153" s="56"/>
      <c r="AA153" s="56"/>
      <c r="AB153" s="57" t="s">
        <v>2343</v>
      </c>
      <c r="AC153" s="57" t="s">
        <v>2343</v>
      </c>
      <c r="AD153" s="57" t="s">
        <v>2343</v>
      </c>
      <c r="AE153" s="57" t="s">
        <v>2343</v>
      </c>
      <c r="AF153" s="57" t="s">
        <v>2343</v>
      </c>
      <c r="AG153" s="57" t="s">
        <v>2343</v>
      </c>
      <c r="AH153" s="57" t="s">
        <v>2343</v>
      </c>
      <c r="AI153" s="57" t="s">
        <v>2343</v>
      </c>
      <c r="AJ153" s="57" t="s">
        <v>2343</v>
      </c>
      <c r="AK153" s="57" t="s">
        <v>2343</v>
      </c>
      <c r="AL153" s="57" t="s">
        <v>2343</v>
      </c>
      <c r="AM153" s="57" t="s">
        <v>2343</v>
      </c>
      <c r="AN153" s="57" t="s">
        <v>2343</v>
      </c>
      <c r="AO153" s="57" t="s">
        <v>2343</v>
      </c>
      <c r="AP153" s="57" t="s">
        <v>2343</v>
      </c>
      <c r="AQ153" s="57" t="s">
        <v>2343</v>
      </c>
      <c r="AR153" s="57" t="s">
        <v>2343</v>
      </c>
      <c r="AS153" s="58"/>
      <c r="AT153" s="59" t="s">
        <v>2343</v>
      </c>
      <c r="AU153" s="59" t="s">
        <v>2343</v>
      </c>
      <c r="AV153" s="59" t="s">
        <v>2343</v>
      </c>
      <c r="AW153" s="59" t="s">
        <v>2343</v>
      </c>
      <c r="AX153" s="59" t="s">
        <v>2343</v>
      </c>
      <c r="AY153" s="59" t="s">
        <v>2343</v>
      </c>
      <c r="AZ153" s="59" t="s">
        <v>2343</v>
      </c>
      <c r="BA153" s="59" t="s">
        <v>2343</v>
      </c>
      <c r="BB153" s="60" t="s">
        <v>2673</v>
      </c>
      <c r="BC153" s="60" t="str">
        <f>IFERROR(VLOOKUP(BB153,FUT!$B$7:$C$24,2,FALSE),"")</f>
        <v>Agropecuario</v>
      </c>
      <c r="BD153" s="60"/>
      <c r="BE153" s="48" t="str">
        <f>IFERROR(VLOOKUP(BD153,FUT!$D$3:$E$285,2,FALSE),"")</f>
        <v/>
      </c>
      <c r="BF153" s="45">
        <f t="shared" si="16"/>
        <v>1021190347</v>
      </c>
      <c r="BG153" s="45">
        <f t="shared" si="15"/>
        <v>0</v>
      </c>
      <c r="BH153" s="45">
        <f t="shared" si="14"/>
        <v>619010347</v>
      </c>
      <c r="BI153" s="45">
        <f t="shared" si="14"/>
        <v>0</v>
      </c>
      <c r="BJ153" s="45">
        <f t="shared" si="14"/>
        <v>0</v>
      </c>
      <c r="BK153" s="45">
        <f t="shared" si="14"/>
        <v>290180000</v>
      </c>
      <c r="BL153" s="45">
        <f t="shared" si="14"/>
        <v>0</v>
      </c>
      <c r="BM153" s="45">
        <f t="shared" si="14"/>
        <v>112000000</v>
      </c>
      <c r="BN153" s="46">
        <f t="shared" si="17"/>
        <v>165000000</v>
      </c>
      <c r="BO153" s="62">
        <v>0</v>
      </c>
      <c r="BP153" s="62">
        <v>113000000</v>
      </c>
      <c r="BQ153" s="62">
        <v>0</v>
      </c>
      <c r="BR153" s="62">
        <v>0</v>
      </c>
      <c r="BS153" s="62">
        <v>0</v>
      </c>
      <c r="BT153" s="62">
        <v>0</v>
      </c>
      <c r="BU153" s="62">
        <v>52000000</v>
      </c>
      <c r="BV153" s="47">
        <f t="shared" si="18"/>
        <v>314806357</v>
      </c>
      <c r="BW153" s="63">
        <v>0</v>
      </c>
      <c r="BX153" s="63">
        <v>114806357</v>
      </c>
      <c r="BY153" s="63">
        <v>0</v>
      </c>
      <c r="BZ153" s="63">
        <v>0</v>
      </c>
      <c r="CA153" s="63">
        <v>180000000</v>
      </c>
      <c r="CB153" s="63">
        <v>0</v>
      </c>
      <c r="CC153" s="63">
        <v>20000000</v>
      </c>
      <c r="CD153" s="46">
        <f t="shared" si="19"/>
        <v>290680000</v>
      </c>
      <c r="CE153" s="62">
        <v>0</v>
      </c>
      <c r="CF153" s="62">
        <v>210500000</v>
      </c>
      <c r="CG153" s="62">
        <v>0</v>
      </c>
      <c r="CH153" s="62">
        <v>0</v>
      </c>
      <c r="CI153" s="62">
        <v>60180000</v>
      </c>
      <c r="CJ153" s="62">
        <v>0</v>
      </c>
      <c r="CK153" s="62">
        <v>20000000</v>
      </c>
      <c r="CL153" s="47">
        <f t="shared" si="20"/>
        <v>250703990</v>
      </c>
      <c r="CM153" s="63">
        <v>0</v>
      </c>
      <c r="CN153" s="63">
        <v>180703990</v>
      </c>
      <c r="CO153" s="63">
        <v>0</v>
      </c>
      <c r="CP153" s="63">
        <v>0</v>
      </c>
      <c r="CQ153" s="63">
        <v>50000000</v>
      </c>
      <c r="CR153" s="63">
        <v>0</v>
      </c>
      <c r="CS153" s="63">
        <v>20000000</v>
      </c>
      <c r="CT153" s="78" t="s">
        <v>3664</v>
      </c>
    </row>
    <row r="154" spans="2:98" ht="38.25" x14ac:dyDescent="0.2">
      <c r="B154" s="70" t="s">
        <v>3542</v>
      </c>
      <c r="C154" s="49" t="s">
        <v>2331</v>
      </c>
      <c r="D154" s="50" t="s">
        <v>3612</v>
      </c>
      <c r="E154" s="51"/>
      <c r="F154" s="52"/>
      <c r="G154" s="52"/>
      <c r="H154" s="53"/>
      <c r="I154" s="52"/>
      <c r="J154" s="53"/>
      <c r="K154" s="52"/>
      <c r="L154" s="53"/>
      <c r="M154" s="54" t="s">
        <v>3035</v>
      </c>
      <c r="N154" s="54" t="s">
        <v>3340</v>
      </c>
      <c r="O154" s="67" t="s">
        <v>3442</v>
      </c>
      <c r="P154" s="54" t="s">
        <v>2336</v>
      </c>
      <c r="Q154" s="54">
        <v>100</v>
      </c>
      <c r="R154" s="54" t="s">
        <v>3341</v>
      </c>
      <c r="S154" s="55"/>
      <c r="T154" s="56"/>
      <c r="U154" s="56"/>
      <c r="V154" s="71" t="s">
        <v>3455</v>
      </c>
      <c r="W154" s="56">
        <v>100</v>
      </c>
      <c r="X154" s="71" t="s">
        <v>3441</v>
      </c>
      <c r="Y154" s="56">
        <v>100</v>
      </c>
      <c r="Z154" s="71" t="s">
        <v>3441</v>
      </c>
      <c r="AA154" s="56">
        <v>100</v>
      </c>
      <c r="AB154" s="57" t="s">
        <v>2343</v>
      </c>
      <c r="AC154" s="57" t="s">
        <v>2343</v>
      </c>
      <c r="AD154" s="57" t="s">
        <v>2343</v>
      </c>
      <c r="AE154" s="57" t="s">
        <v>2343</v>
      </c>
      <c r="AF154" s="57" t="s">
        <v>2343</v>
      </c>
      <c r="AG154" s="57" t="s">
        <v>2343</v>
      </c>
      <c r="AH154" s="57" t="s">
        <v>2343</v>
      </c>
      <c r="AI154" s="57" t="s">
        <v>2343</v>
      </c>
      <c r="AJ154" s="57" t="s">
        <v>2343</v>
      </c>
      <c r="AK154" s="57" t="s">
        <v>2343</v>
      </c>
      <c r="AL154" s="57" t="s">
        <v>2343</v>
      </c>
      <c r="AM154" s="57" t="s">
        <v>2343</v>
      </c>
      <c r="AN154" s="57" t="s">
        <v>2343</v>
      </c>
      <c r="AO154" s="57" t="s">
        <v>2343</v>
      </c>
      <c r="AP154" s="57" t="s">
        <v>2343</v>
      </c>
      <c r="AQ154" s="57" t="s">
        <v>2343</v>
      </c>
      <c r="AR154" s="57" t="s">
        <v>2343</v>
      </c>
      <c r="AS154" s="58" t="s">
        <v>2348</v>
      </c>
      <c r="AT154" s="59" t="s">
        <v>2343</v>
      </c>
      <c r="AU154" s="59" t="s">
        <v>2343</v>
      </c>
      <c r="AV154" s="59" t="s">
        <v>2343</v>
      </c>
      <c r="AW154" s="59" t="s">
        <v>2343</v>
      </c>
      <c r="AX154" s="59" t="s">
        <v>2343</v>
      </c>
      <c r="AY154" s="59" t="s">
        <v>2343</v>
      </c>
      <c r="AZ154" s="59" t="s">
        <v>2343</v>
      </c>
      <c r="BA154" s="59" t="s">
        <v>2343</v>
      </c>
      <c r="BB154" s="60" t="s">
        <v>2673</v>
      </c>
      <c r="BC154" s="60" t="str">
        <f>IFERROR(VLOOKUP(BB154,FUT!$B$7:$C$24,2,FALSE),"")</f>
        <v>Agropecuario</v>
      </c>
      <c r="BD154" s="60" t="s">
        <v>2682</v>
      </c>
      <c r="BE154" s="48" t="str">
        <f>IFERROR(VLOOKUP(BD154,FUT!$D$3:$E$285,2,FALSE),"")</f>
        <v>A.8.5</v>
      </c>
      <c r="BF154" s="45">
        <f t="shared" si="16"/>
        <v>125680000</v>
      </c>
      <c r="BG154" s="45">
        <f t="shared" si="15"/>
        <v>0</v>
      </c>
      <c r="BH154" s="45">
        <f t="shared" si="14"/>
        <v>60500000</v>
      </c>
      <c r="BI154" s="45">
        <f t="shared" si="14"/>
        <v>0</v>
      </c>
      <c r="BJ154" s="45">
        <f t="shared" si="14"/>
        <v>0</v>
      </c>
      <c r="BK154" s="45">
        <f t="shared" si="14"/>
        <v>60180000</v>
      </c>
      <c r="BL154" s="45">
        <f t="shared" si="14"/>
        <v>0</v>
      </c>
      <c r="BM154" s="45">
        <f t="shared" si="14"/>
        <v>5000000</v>
      </c>
      <c r="BN154" s="46">
        <f t="shared" si="17"/>
        <v>20000000</v>
      </c>
      <c r="BO154" s="62">
        <v>0</v>
      </c>
      <c r="BP154" s="62">
        <v>15000000</v>
      </c>
      <c r="BQ154" s="62">
        <v>0</v>
      </c>
      <c r="BR154" s="62">
        <v>0</v>
      </c>
      <c r="BS154" s="62">
        <v>0</v>
      </c>
      <c r="BT154" s="62">
        <v>0</v>
      </c>
      <c r="BU154" s="62">
        <v>5000000</v>
      </c>
      <c r="BV154" s="47">
        <f t="shared" si="18"/>
        <v>55000000</v>
      </c>
      <c r="BW154" s="63">
        <v>0</v>
      </c>
      <c r="BX154" s="63">
        <v>5000000</v>
      </c>
      <c r="BY154" s="63">
        <v>0</v>
      </c>
      <c r="BZ154" s="63">
        <v>0</v>
      </c>
      <c r="CA154" s="63">
        <v>50000000</v>
      </c>
      <c r="CB154" s="63">
        <v>0</v>
      </c>
      <c r="CC154" s="63">
        <v>0</v>
      </c>
      <c r="CD154" s="46">
        <f t="shared" si="19"/>
        <v>31680000</v>
      </c>
      <c r="CE154" s="62">
        <v>0</v>
      </c>
      <c r="CF154" s="62">
        <v>21500000</v>
      </c>
      <c r="CG154" s="62">
        <v>0</v>
      </c>
      <c r="CH154" s="62">
        <v>0</v>
      </c>
      <c r="CI154" s="62">
        <v>10180000</v>
      </c>
      <c r="CJ154" s="62">
        <v>0</v>
      </c>
      <c r="CK154" s="62">
        <v>0</v>
      </c>
      <c r="CL154" s="47">
        <f t="shared" si="20"/>
        <v>19000000</v>
      </c>
      <c r="CM154" s="63">
        <v>0</v>
      </c>
      <c r="CN154" s="63">
        <v>19000000</v>
      </c>
      <c r="CO154" s="63">
        <v>0</v>
      </c>
      <c r="CP154" s="63">
        <v>0</v>
      </c>
      <c r="CQ154" s="63">
        <v>0</v>
      </c>
      <c r="CR154" s="63">
        <v>0</v>
      </c>
      <c r="CS154" s="63">
        <v>0</v>
      </c>
      <c r="CT154" s="78" t="s">
        <v>3664</v>
      </c>
    </row>
    <row r="155" spans="2:98" ht="38.25" x14ac:dyDescent="0.2">
      <c r="B155" s="70" t="s">
        <v>3543</v>
      </c>
      <c r="C155" s="49" t="s">
        <v>2331</v>
      </c>
      <c r="D155" s="50" t="s">
        <v>3613</v>
      </c>
      <c r="E155" s="51"/>
      <c r="F155" s="52"/>
      <c r="G155" s="52"/>
      <c r="H155" s="53"/>
      <c r="I155" s="52"/>
      <c r="J155" s="53"/>
      <c r="K155" s="52"/>
      <c r="L155" s="53"/>
      <c r="M155" s="54" t="s">
        <v>3036</v>
      </c>
      <c r="N155" s="54" t="s">
        <v>3342</v>
      </c>
      <c r="O155" s="55">
        <v>100</v>
      </c>
      <c r="P155" s="54" t="s">
        <v>2336</v>
      </c>
      <c r="Q155" s="54">
        <v>100</v>
      </c>
      <c r="R155" s="54" t="s">
        <v>3343</v>
      </c>
      <c r="S155" s="55"/>
      <c r="T155" s="56">
        <v>30</v>
      </c>
      <c r="U155" s="56">
        <v>100</v>
      </c>
      <c r="V155" s="56">
        <v>30</v>
      </c>
      <c r="W155" s="56">
        <v>100</v>
      </c>
      <c r="X155" s="56">
        <v>20</v>
      </c>
      <c r="Y155" s="56">
        <v>100</v>
      </c>
      <c r="Z155" s="56">
        <v>20</v>
      </c>
      <c r="AA155" s="56">
        <v>100</v>
      </c>
      <c r="AB155" s="57" t="s">
        <v>2343</v>
      </c>
      <c r="AC155" s="57" t="s">
        <v>2343</v>
      </c>
      <c r="AD155" s="57" t="s">
        <v>2343</v>
      </c>
      <c r="AE155" s="57" t="s">
        <v>2343</v>
      </c>
      <c r="AF155" s="57" t="s">
        <v>2343</v>
      </c>
      <c r="AG155" s="57" t="s">
        <v>2343</v>
      </c>
      <c r="AH155" s="57" t="s">
        <v>2343</v>
      </c>
      <c r="AI155" s="57" t="s">
        <v>2343</v>
      </c>
      <c r="AJ155" s="57" t="s">
        <v>2343</v>
      </c>
      <c r="AK155" s="57" t="s">
        <v>2343</v>
      </c>
      <c r="AL155" s="57" t="s">
        <v>2343</v>
      </c>
      <c r="AM155" s="57" t="s">
        <v>2343</v>
      </c>
      <c r="AN155" s="57" t="s">
        <v>2343</v>
      </c>
      <c r="AO155" s="57" t="s">
        <v>2343</v>
      </c>
      <c r="AP155" s="57" t="s">
        <v>2343</v>
      </c>
      <c r="AQ155" s="57" t="s">
        <v>2343</v>
      </c>
      <c r="AR155" s="57" t="s">
        <v>2343</v>
      </c>
      <c r="AS155" s="58" t="s">
        <v>2346</v>
      </c>
      <c r="AT155" s="59" t="s">
        <v>2343</v>
      </c>
      <c r="AU155" s="59" t="s">
        <v>2343</v>
      </c>
      <c r="AV155" s="59" t="s">
        <v>2343</v>
      </c>
      <c r="AW155" s="59" t="s">
        <v>2343</v>
      </c>
      <c r="AX155" s="59" t="s">
        <v>2343</v>
      </c>
      <c r="AY155" s="59" t="s">
        <v>2343</v>
      </c>
      <c r="AZ155" s="59" t="s">
        <v>2343</v>
      </c>
      <c r="BA155" s="59" t="s">
        <v>2343</v>
      </c>
      <c r="BB155" s="60" t="s">
        <v>2673</v>
      </c>
      <c r="BC155" s="60" t="str">
        <f>IFERROR(VLOOKUP(BB155,FUT!$B$7:$C$24,2,FALSE),"")</f>
        <v>Agropecuario</v>
      </c>
      <c r="BD155" s="60" t="s">
        <v>2682</v>
      </c>
      <c r="BE155" s="48" t="str">
        <f>IFERROR(VLOOKUP(BD155,FUT!$D$3:$E$285,2,FALSE),"")</f>
        <v>A.8.5</v>
      </c>
      <c r="BF155" s="45">
        <f t="shared" si="16"/>
        <v>39500000</v>
      </c>
      <c r="BG155" s="45">
        <f t="shared" si="15"/>
        <v>0</v>
      </c>
      <c r="BH155" s="45">
        <f t="shared" si="14"/>
        <v>39500000</v>
      </c>
      <c r="BI155" s="45">
        <f t="shared" si="14"/>
        <v>0</v>
      </c>
      <c r="BJ155" s="45">
        <f t="shared" si="14"/>
        <v>0</v>
      </c>
      <c r="BK155" s="45">
        <f t="shared" si="14"/>
        <v>0</v>
      </c>
      <c r="BL155" s="45">
        <f t="shared" si="14"/>
        <v>0</v>
      </c>
      <c r="BM155" s="45">
        <f t="shared" si="14"/>
        <v>0</v>
      </c>
      <c r="BN155" s="46">
        <f t="shared" si="17"/>
        <v>12000000</v>
      </c>
      <c r="BO155" s="62">
        <v>0</v>
      </c>
      <c r="BP155" s="62">
        <v>12000000</v>
      </c>
      <c r="BQ155" s="62">
        <v>0</v>
      </c>
      <c r="BR155" s="62">
        <v>0</v>
      </c>
      <c r="BS155" s="62">
        <v>0</v>
      </c>
      <c r="BT155" s="62">
        <v>0</v>
      </c>
      <c r="BU155" s="62">
        <v>0</v>
      </c>
      <c r="BV155" s="47">
        <f t="shared" si="18"/>
        <v>5000000</v>
      </c>
      <c r="BW155" s="63">
        <v>0</v>
      </c>
      <c r="BX155" s="63">
        <v>5000000</v>
      </c>
      <c r="BY155" s="63">
        <v>0</v>
      </c>
      <c r="BZ155" s="63">
        <v>0</v>
      </c>
      <c r="CA155" s="63">
        <v>0</v>
      </c>
      <c r="CB155" s="63">
        <v>0</v>
      </c>
      <c r="CC155" s="63">
        <v>0</v>
      </c>
      <c r="CD155" s="46">
        <f t="shared" si="19"/>
        <v>11500000</v>
      </c>
      <c r="CE155" s="62">
        <v>0</v>
      </c>
      <c r="CF155" s="62">
        <v>11500000</v>
      </c>
      <c r="CG155" s="62">
        <v>0</v>
      </c>
      <c r="CH155" s="62">
        <v>0</v>
      </c>
      <c r="CI155" s="62">
        <v>0</v>
      </c>
      <c r="CJ155" s="62">
        <v>0</v>
      </c>
      <c r="CK155" s="62">
        <v>0</v>
      </c>
      <c r="CL155" s="47">
        <f t="shared" si="20"/>
        <v>11000000</v>
      </c>
      <c r="CM155" s="63">
        <v>0</v>
      </c>
      <c r="CN155" s="63">
        <v>11000000</v>
      </c>
      <c r="CO155" s="63">
        <v>0</v>
      </c>
      <c r="CP155" s="63">
        <v>0</v>
      </c>
      <c r="CQ155" s="63">
        <v>0</v>
      </c>
      <c r="CR155" s="63">
        <v>0</v>
      </c>
      <c r="CS155" s="63">
        <v>0</v>
      </c>
      <c r="CT155" s="78" t="s">
        <v>3664</v>
      </c>
    </row>
    <row r="156" spans="2:98" ht="38.25" x14ac:dyDescent="0.2">
      <c r="B156" s="70" t="s">
        <v>3544</v>
      </c>
      <c r="C156" s="49" t="s">
        <v>2331</v>
      </c>
      <c r="D156" s="50" t="s">
        <v>3614</v>
      </c>
      <c r="E156" s="51"/>
      <c r="F156" s="52"/>
      <c r="G156" s="52"/>
      <c r="H156" s="53"/>
      <c r="I156" s="52"/>
      <c r="J156" s="53"/>
      <c r="K156" s="52"/>
      <c r="L156" s="53"/>
      <c r="M156" s="54" t="s">
        <v>3037</v>
      </c>
      <c r="N156" s="54" t="s">
        <v>3344</v>
      </c>
      <c r="O156" s="55">
        <v>200</v>
      </c>
      <c r="P156" s="54" t="s">
        <v>2336</v>
      </c>
      <c r="Q156" s="54">
        <v>80</v>
      </c>
      <c r="R156" s="54" t="s">
        <v>3345</v>
      </c>
      <c r="S156" s="55"/>
      <c r="T156" s="56" t="s">
        <v>3439</v>
      </c>
      <c r="U156" s="56">
        <v>100</v>
      </c>
      <c r="V156" s="56" t="s">
        <v>3439</v>
      </c>
      <c r="W156" s="56">
        <v>100</v>
      </c>
      <c r="X156" s="56" t="s">
        <v>3439</v>
      </c>
      <c r="Y156" s="56">
        <v>80</v>
      </c>
      <c r="Z156" s="56" t="s">
        <v>3440</v>
      </c>
      <c r="AA156" s="56">
        <v>80</v>
      </c>
      <c r="AB156" s="57" t="s">
        <v>2343</v>
      </c>
      <c r="AC156" s="57" t="s">
        <v>2343</v>
      </c>
      <c r="AD156" s="57" t="s">
        <v>2343</v>
      </c>
      <c r="AE156" s="57" t="s">
        <v>2343</v>
      </c>
      <c r="AF156" s="57" t="s">
        <v>2343</v>
      </c>
      <c r="AG156" s="57" t="s">
        <v>2343</v>
      </c>
      <c r="AH156" s="57" t="s">
        <v>2343</v>
      </c>
      <c r="AI156" s="57" t="s">
        <v>2343</v>
      </c>
      <c r="AJ156" s="57" t="s">
        <v>2343</v>
      </c>
      <c r="AK156" s="57" t="s">
        <v>2343</v>
      </c>
      <c r="AL156" s="57" t="s">
        <v>2343</v>
      </c>
      <c r="AM156" s="57" t="s">
        <v>2343</v>
      </c>
      <c r="AN156" s="57" t="s">
        <v>2343</v>
      </c>
      <c r="AO156" s="57" t="s">
        <v>2343</v>
      </c>
      <c r="AP156" s="57" t="s">
        <v>2343</v>
      </c>
      <c r="AQ156" s="57" t="s">
        <v>2343</v>
      </c>
      <c r="AR156" s="57" t="s">
        <v>2343</v>
      </c>
      <c r="AS156" s="58" t="s">
        <v>2348</v>
      </c>
      <c r="AT156" s="59" t="s">
        <v>2343</v>
      </c>
      <c r="AU156" s="59" t="s">
        <v>2343</v>
      </c>
      <c r="AV156" s="59" t="s">
        <v>2343</v>
      </c>
      <c r="AW156" s="59" t="s">
        <v>2343</v>
      </c>
      <c r="AX156" s="59" t="s">
        <v>2343</v>
      </c>
      <c r="AY156" s="59" t="s">
        <v>2343</v>
      </c>
      <c r="AZ156" s="59" t="s">
        <v>2343</v>
      </c>
      <c r="BA156" s="59" t="s">
        <v>2343</v>
      </c>
      <c r="BB156" s="60" t="s">
        <v>2673</v>
      </c>
      <c r="BC156" s="60" t="str">
        <f>IFERROR(VLOOKUP(BB156,FUT!$B$7:$C$24,2,FALSE),"")</f>
        <v>Agropecuario</v>
      </c>
      <c r="BD156" s="60" t="s">
        <v>2682</v>
      </c>
      <c r="BE156" s="48" t="str">
        <f>IFERROR(VLOOKUP(BD156,FUT!$D$3:$E$285,2,FALSE),"")</f>
        <v>A.8.5</v>
      </c>
      <c r="BF156" s="45">
        <f t="shared" si="16"/>
        <v>296203990</v>
      </c>
      <c r="BG156" s="45">
        <f t="shared" si="15"/>
        <v>0</v>
      </c>
      <c r="BH156" s="45">
        <f t="shared" si="14"/>
        <v>76203990</v>
      </c>
      <c r="BI156" s="45">
        <f t="shared" si="14"/>
        <v>0</v>
      </c>
      <c r="BJ156" s="45">
        <f t="shared" si="14"/>
        <v>0</v>
      </c>
      <c r="BK156" s="45">
        <f t="shared" si="14"/>
        <v>140000000</v>
      </c>
      <c r="BL156" s="45">
        <f t="shared" si="14"/>
        <v>0</v>
      </c>
      <c r="BM156" s="45">
        <f t="shared" si="14"/>
        <v>80000000</v>
      </c>
      <c r="BN156" s="46">
        <f t="shared" si="17"/>
        <v>30000000</v>
      </c>
      <c r="BO156" s="62">
        <v>0</v>
      </c>
      <c r="BP156" s="62">
        <v>10000000</v>
      </c>
      <c r="BQ156" s="62">
        <v>0</v>
      </c>
      <c r="BR156" s="62">
        <v>0</v>
      </c>
      <c r="BS156" s="62">
        <v>0</v>
      </c>
      <c r="BT156" s="62">
        <v>0</v>
      </c>
      <c r="BU156" s="62">
        <v>20000000</v>
      </c>
      <c r="BV156" s="47">
        <f t="shared" si="18"/>
        <v>110000000</v>
      </c>
      <c r="BW156" s="63">
        <v>0</v>
      </c>
      <c r="BX156" s="63">
        <v>10000000</v>
      </c>
      <c r="BY156" s="63">
        <v>0</v>
      </c>
      <c r="BZ156" s="63">
        <v>0</v>
      </c>
      <c r="CA156" s="63">
        <v>80000000</v>
      </c>
      <c r="CB156" s="63">
        <v>0</v>
      </c>
      <c r="CC156" s="63">
        <v>20000000</v>
      </c>
      <c r="CD156" s="46">
        <f t="shared" si="19"/>
        <v>81500000</v>
      </c>
      <c r="CE156" s="62">
        <v>0</v>
      </c>
      <c r="CF156" s="62">
        <v>31500000</v>
      </c>
      <c r="CG156" s="62">
        <v>0</v>
      </c>
      <c r="CH156" s="62">
        <v>0</v>
      </c>
      <c r="CI156" s="62">
        <v>30000000</v>
      </c>
      <c r="CJ156" s="62">
        <v>0</v>
      </c>
      <c r="CK156" s="62">
        <v>20000000</v>
      </c>
      <c r="CL156" s="47">
        <f t="shared" si="20"/>
        <v>74703990</v>
      </c>
      <c r="CM156" s="63">
        <v>0</v>
      </c>
      <c r="CN156" s="63">
        <v>24703990</v>
      </c>
      <c r="CO156" s="63">
        <v>0</v>
      </c>
      <c r="CP156" s="63">
        <v>0</v>
      </c>
      <c r="CQ156" s="63">
        <v>30000000</v>
      </c>
      <c r="CR156" s="63">
        <v>0</v>
      </c>
      <c r="CS156" s="63">
        <v>20000000</v>
      </c>
      <c r="CT156" s="78" t="s">
        <v>3664</v>
      </c>
    </row>
    <row r="157" spans="2:98" ht="38.25" x14ac:dyDescent="0.2">
      <c r="B157" s="70" t="s">
        <v>3617</v>
      </c>
      <c r="C157" s="49" t="s">
        <v>2331</v>
      </c>
      <c r="D157" s="50" t="s">
        <v>3614</v>
      </c>
      <c r="E157" s="51"/>
      <c r="F157" s="52"/>
      <c r="G157" s="52"/>
      <c r="H157" s="53"/>
      <c r="I157" s="52"/>
      <c r="J157" s="53"/>
      <c r="K157" s="52"/>
      <c r="L157" s="53"/>
      <c r="M157" s="54" t="s">
        <v>3346</v>
      </c>
      <c r="N157" s="54" t="s">
        <v>3347</v>
      </c>
      <c r="O157" s="55">
        <v>10</v>
      </c>
      <c r="P157" s="54" t="s">
        <v>2336</v>
      </c>
      <c r="Q157" s="54">
        <v>20</v>
      </c>
      <c r="R157" s="54" t="s">
        <v>3348</v>
      </c>
      <c r="S157" s="55"/>
      <c r="T157" s="56"/>
      <c r="U157" s="56"/>
      <c r="V157" s="56"/>
      <c r="W157" s="56"/>
      <c r="X157" s="56">
        <v>5</v>
      </c>
      <c r="Y157" s="56">
        <v>20</v>
      </c>
      <c r="Z157" s="56">
        <v>5</v>
      </c>
      <c r="AA157" s="56">
        <v>20</v>
      </c>
      <c r="AB157" s="57" t="s">
        <v>2343</v>
      </c>
      <c r="AC157" s="57" t="s">
        <v>2343</v>
      </c>
      <c r="AD157" s="57" t="s">
        <v>2343</v>
      </c>
      <c r="AE157" s="57" t="s">
        <v>2343</v>
      </c>
      <c r="AF157" s="57" t="s">
        <v>2343</v>
      </c>
      <c r="AG157" s="57" t="s">
        <v>2343</v>
      </c>
      <c r="AH157" s="57" t="s">
        <v>2343</v>
      </c>
      <c r="AI157" s="57" t="s">
        <v>2343</v>
      </c>
      <c r="AJ157" s="57" t="s">
        <v>2343</v>
      </c>
      <c r="AK157" s="57" t="s">
        <v>2343</v>
      </c>
      <c r="AL157" s="57" t="s">
        <v>2343</v>
      </c>
      <c r="AM157" s="57" t="s">
        <v>2343</v>
      </c>
      <c r="AN157" s="57" t="s">
        <v>2343</v>
      </c>
      <c r="AO157" s="57" t="s">
        <v>2343</v>
      </c>
      <c r="AP157" s="57" t="s">
        <v>2343</v>
      </c>
      <c r="AQ157" s="57" t="s">
        <v>2343</v>
      </c>
      <c r="AR157" s="57" t="s">
        <v>2343</v>
      </c>
      <c r="AS157" s="58" t="s">
        <v>2348</v>
      </c>
      <c r="AT157" s="59" t="s">
        <v>2343</v>
      </c>
      <c r="AU157" s="59" t="s">
        <v>2343</v>
      </c>
      <c r="AV157" s="59" t="s">
        <v>2343</v>
      </c>
      <c r="AW157" s="59" t="s">
        <v>2343</v>
      </c>
      <c r="AX157" s="59" t="s">
        <v>2343</v>
      </c>
      <c r="AY157" s="59" t="s">
        <v>2343</v>
      </c>
      <c r="AZ157" s="59" t="s">
        <v>2343</v>
      </c>
      <c r="BA157" s="59" t="s">
        <v>2343</v>
      </c>
      <c r="BB157" s="60" t="s">
        <v>2673</v>
      </c>
      <c r="BC157" s="60" t="str">
        <f>IFERROR(VLOOKUP(BB157,FUT!$B$7:$C$24,2,FALSE),"")</f>
        <v>Agropecuario</v>
      </c>
      <c r="BD157" s="60" t="s">
        <v>2682</v>
      </c>
      <c r="BE157" s="48" t="str">
        <f>IFERROR(VLOOKUP(BD157,FUT!$D$3:$E$285,2,FALSE),"")</f>
        <v>A.8.5</v>
      </c>
      <c r="BF157" s="45">
        <f t="shared" si="16"/>
        <v>52500000</v>
      </c>
      <c r="BG157" s="45">
        <f t="shared" si="15"/>
        <v>0</v>
      </c>
      <c r="BH157" s="45">
        <f t="shared" si="14"/>
        <v>38500000</v>
      </c>
      <c r="BI157" s="45">
        <f t="shared" si="14"/>
        <v>0</v>
      </c>
      <c r="BJ157" s="45">
        <f t="shared" si="14"/>
        <v>0</v>
      </c>
      <c r="BK157" s="45">
        <f t="shared" si="14"/>
        <v>10000000</v>
      </c>
      <c r="BL157" s="45">
        <f t="shared" si="14"/>
        <v>0</v>
      </c>
      <c r="BM157" s="45">
        <f t="shared" si="14"/>
        <v>4000000</v>
      </c>
      <c r="BN157" s="46">
        <f t="shared" si="17"/>
        <v>12000000</v>
      </c>
      <c r="BO157" s="62">
        <v>0</v>
      </c>
      <c r="BP157" s="62">
        <v>8000000</v>
      </c>
      <c r="BQ157" s="62">
        <v>0</v>
      </c>
      <c r="BR157" s="62">
        <v>0</v>
      </c>
      <c r="BS157" s="62">
        <v>0</v>
      </c>
      <c r="BT157" s="62">
        <v>0</v>
      </c>
      <c r="BU157" s="62">
        <v>4000000</v>
      </c>
      <c r="BV157" s="47">
        <f t="shared" si="18"/>
        <v>9000000</v>
      </c>
      <c r="BW157" s="63">
        <v>0</v>
      </c>
      <c r="BX157" s="63">
        <v>9000000</v>
      </c>
      <c r="BY157" s="63">
        <v>0</v>
      </c>
      <c r="BZ157" s="63">
        <v>0</v>
      </c>
      <c r="CA157" s="63">
        <v>0</v>
      </c>
      <c r="CB157" s="63">
        <v>0</v>
      </c>
      <c r="CC157" s="63">
        <v>0</v>
      </c>
      <c r="CD157" s="46">
        <f t="shared" si="19"/>
        <v>21500000</v>
      </c>
      <c r="CE157" s="62">
        <v>0</v>
      </c>
      <c r="CF157" s="62">
        <v>11500000</v>
      </c>
      <c r="CG157" s="62">
        <v>0</v>
      </c>
      <c r="CH157" s="62">
        <v>0</v>
      </c>
      <c r="CI157" s="62">
        <v>10000000</v>
      </c>
      <c r="CJ157" s="62">
        <v>0</v>
      </c>
      <c r="CK157" s="62">
        <v>0</v>
      </c>
      <c r="CL157" s="47">
        <f t="shared" si="20"/>
        <v>10000000</v>
      </c>
      <c r="CM157" s="63">
        <v>0</v>
      </c>
      <c r="CN157" s="63">
        <v>10000000</v>
      </c>
      <c r="CO157" s="63">
        <v>0</v>
      </c>
      <c r="CP157" s="63">
        <v>0</v>
      </c>
      <c r="CQ157" s="63">
        <v>0</v>
      </c>
      <c r="CR157" s="63">
        <v>0</v>
      </c>
      <c r="CS157" s="63">
        <v>0</v>
      </c>
      <c r="CT157" s="78" t="s">
        <v>3664</v>
      </c>
    </row>
    <row r="158" spans="2:98" ht="51" x14ac:dyDescent="0.2">
      <c r="B158" s="70" t="s">
        <v>3545</v>
      </c>
      <c r="C158" s="49" t="s">
        <v>2331</v>
      </c>
      <c r="D158" s="50" t="s">
        <v>3615</v>
      </c>
      <c r="E158" s="51"/>
      <c r="F158" s="52"/>
      <c r="G158" s="52"/>
      <c r="H158" s="53"/>
      <c r="I158" s="52"/>
      <c r="J158" s="53"/>
      <c r="K158" s="52"/>
      <c r="L158" s="53"/>
      <c r="M158" s="54" t="s">
        <v>3038</v>
      </c>
      <c r="N158" s="54" t="s">
        <v>3349</v>
      </c>
      <c r="O158" s="55">
        <v>1</v>
      </c>
      <c r="P158" s="54" t="s">
        <v>2336</v>
      </c>
      <c r="Q158" s="54">
        <v>15</v>
      </c>
      <c r="R158" s="54" t="s">
        <v>3350</v>
      </c>
      <c r="S158" s="55"/>
      <c r="T158" s="56"/>
      <c r="U158" s="56"/>
      <c r="V158" s="56">
        <v>1</v>
      </c>
      <c r="W158" s="56">
        <v>20</v>
      </c>
      <c r="X158" s="56"/>
      <c r="Y158" s="56"/>
      <c r="Z158" s="56"/>
      <c r="AA158" s="56"/>
      <c r="AB158" s="57" t="s">
        <v>2343</v>
      </c>
      <c r="AC158" s="57" t="s">
        <v>2343</v>
      </c>
      <c r="AD158" s="57" t="s">
        <v>2343</v>
      </c>
      <c r="AE158" s="57" t="s">
        <v>2343</v>
      </c>
      <c r="AF158" s="57" t="s">
        <v>2343</v>
      </c>
      <c r="AG158" s="57" t="s">
        <v>2343</v>
      </c>
      <c r="AH158" s="57" t="s">
        <v>2343</v>
      </c>
      <c r="AI158" s="57" t="s">
        <v>2343</v>
      </c>
      <c r="AJ158" s="57" t="s">
        <v>2343</v>
      </c>
      <c r="AK158" s="57" t="s">
        <v>2343</v>
      </c>
      <c r="AL158" s="57" t="s">
        <v>2343</v>
      </c>
      <c r="AM158" s="57" t="s">
        <v>2343</v>
      </c>
      <c r="AN158" s="57" t="s">
        <v>2343</v>
      </c>
      <c r="AO158" s="57" t="s">
        <v>2343</v>
      </c>
      <c r="AP158" s="57" t="s">
        <v>2343</v>
      </c>
      <c r="AQ158" s="57" t="s">
        <v>2343</v>
      </c>
      <c r="AR158" s="57" t="s">
        <v>2343</v>
      </c>
      <c r="AS158" s="58" t="s">
        <v>2348</v>
      </c>
      <c r="AT158" s="59" t="s">
        <v>2343</v>
      </c>
      <c r="AU158" s="59" t="s">
        <v>2343</v>
      </c>
      <c r="AV158" s="59" t="s">
        <v>2343</v>
      </c>
      <c r="AW158" s="59" t="s">
        <v>2343</v>
      </c>
      <c r="AX158" s="59" t="s">
        <v>2343</v>
      </c>
      <c r="AY158" s="59" t="s">
        <v>2343</v>
      </c>
      <c r="AZ158" s="59" t="s">
        <v>2343</v>
      </c>
      <c r="BA158" s="59" t="s">
        <v>2343</v>
      </c>
      <c r="BB158" s="60" t="s">
        <v>2673</v>
      </c>
      <c r="BC158" s="60" t="str">
        <f>IFERROR(VLOOKUP(BB158,FUT!$B$7:$C$24,2,FALSE),"")</f>
        <v>Agropecuario</v>
      </c>
      <c r="BD158" s="60" t="s">
        <v>2680</v>
      </c>
      <c r="BE158" s="48" t="str">
        <f>IFERROR(VLOOKUP(BD158,FUT!$D$3:$E$285,2,FALSE),"")</f>
        <v>A.8.4</v>
      </c>
      <c r="BF158" s="45">
        <f t="shared" si="16"/>
        <v>66500000</v>
      </c>
      <c r="BG158" s="45">
        <f t="shared" si="15"/>
        <v>0</v>
      </c>
      <c r="BH158" s="45">
        <f t="shared" si="14"/>
        <v>46500000</v>
      </c>
      <c r="BI158" s="45">
        <f t="shared" si="14"/>
        <v>0</v>
      </c>
      <c r="BJ158" s="45">
        <f t="shared" si="14"/>
        <v>0</v>
      </c>
      <c r="BK158" s="45">
        <f t="shared" si="14"/>
        <v>10000000</v>
      </c>
      <c r="BL158" s="45">
        <f t="shared" si="14"/>
        <v>0</v>
      </c>
      <c r="BM158" s="45">
        <f t="shared" si="14"/>
        <v>10000000</v>
      </c>
      <c r="BN158" s="46">
        <f t="shared" si="17"/>
        <v>23000000</v>
      </c>
      <c r="BO158" s="62">
        <v>0</v>
      </c>
      <c r="BP158" s="62">
        <v>13000000</v>
      </c>
      <c r="BQ158" s="62">
        <v>0</v>
      </c>
      <c r="BR158" s="62">
        <v>0</v>
      </c>
      <c r="BS158" s="62">
        <v>0</v>
      </c>
      <c r="BT158" s="62">
        <v>0</v>
      </c>
      <c r="BU158" s="62">
        <v>10000000</v>
      </c>
      <c r="BV158" s="47">
        <f t="shared" si="18"/>
        <v>12000000</v>
      </c>
      <c r="BW158" s="63">
        <v>0</v>
      </c>
      <c r="BX158" s="63">
        <v>12000000</v>
      </c>
      <c r="BY158" s="63">
        <v>0</v>
      </c>
      <c r="BZ158" s="63">
        <v>0</v>
      </c>
      <c r="CA158" s="63">
        <v>0</v>
      </c>
      <c r="CB158" s="63">
        <v>0</v>
      </c>
      <c r="CC158" s="63">
        <v>0</v>
      </c>
      <c r="CD158" s="46">
        <f t="shared" si="19"/>
        <v>11500000</v>
      </c>
      <c r="CE158" s="62">
        <v>0</v>
      </c>
      <c r="CF158" s="62">
        <v>11500000</v>
      </c>
      <c r="CG158" s="62">
        <v>0</v>
      </c>
      <c r="CH158" s="62">
        <v>0</v>
      </c>
      <c r="CI158" s="62">
        <v>0</v>
      </c>
      <c r="CJ158" s="62">
        <v>0</v>
      </c>
      <c r="CK158" s="62">
        <v>0</v>
      </c>
      <c r="CL158" s="47">
        <f t="shared" si="20"/>
        <v>20000000</v>
      </c>
      <c r="CM158" s="63">
        <v>0</v>
      </c>
      <c r="CN158" s="63">
        <v>10000000</v>
      </c>
      <c r="CO158" s="63">
        <v>0</v>
      </c>
      <c r="CP158" s="63">
        <v>0</v>
      </c>
      <c r="CQ158" s="63">
        <v>10000000</v>
      </c>
      <c r="CR158" s="63">
        <v>0</v>
      </c>
      <c r="CS158" s="63">
        <v>0</v>
      </c>
      <c r="CT158" s="78" t="s">
        <v>3664</v>
      </c>
    </row>
    <row r="159" spans="2:98" ht="51" x14ac:dyDescent="0.2">
      <c r="B159" s="70" t="s">
        <v>3545</v>
      </c>
      <c r="C159" s="49" t="s">
        <v>2331</v>
      </c>
      <c r="D159" s="50" t="s">
        <v>3615</v>
      </c>
      <c r="E159" s="51"/>
      <c r="F159" s="52"/>
      <c r="G159" s="52"/>
      <c r="H159" s="53"/>
      <c r="I159" s="52"/>
      <c r="J159" s="53"/>
      <c r="K159" s="52"/>
      <c r="L159" s="53"/>
      <c r="M159" s="54" t="s">
        <v>3039</v>
      </c>
      <c r="N159" s="54" t="s">
        <v>3351</v>
      </c>
      <c r="O159" s="55">
        <v>2</v>
      </c>
      <c r="P159" s="54" t="s">
        <v>2336</v>
      </c>
      <c r="Q159" s="54">
        <v>15</v>
      </c>
      <c r="R159" s="54" t="s">
        <v>3352</v>
      </c>
      <c r="S159" s="55"/>
      <c r="T159" s="56"/>
      <c r="U159" s="56"/>
      <c r="V159" s="56"/>
      <c r="W159" s="56"/>
      <c r="X159" s="56">
        <v>1</v>
      </c>
      <c r="Y159" s="56">
        <v>30</v>
      </c>
      <c r="Z159" s="56">
        <v>1</v>
      </c>
      <c r="AA159" s="56">
        <v>30</v>
      </c>
      <c r="AB159" s="57" t="s">
        <v>2343</v>
      </c>
      <c r="AC159" s="57" t="s">
        <v>2343</v>
      </c>
      <c r="AD159" s="57" t="s">
        <v>2343</v>
      </c>
      <c r="AE159" s="57" t="s">
        <v>2343</v>
      </c>
      <c r="AF159" s="57" t="s">
        <v>2343</v>
      </c>
      <c r="AG159" s="57" t="s">
        <v>2343</v>
      </c>
      <c r="AH159" s="57" t="s">
        <v>2343</v>
      </c>
      <c r="AI159" s="57" t="s">
        <v>2343</v>
      </c>
      <c r="AJ159" s="57" t="s">
        <v>2343</v>
      </c>
      <c r="AK159" s="57" t="s">
        <v>2343</v>
      </c>
      <c r="AL159" s="57" t="s">
        <v>2343</v>
      </c>
      <c r="AM159" s="57" t="s">
        <v>2343</v>
      </c>
      <c r="AN159" s="57" t="s">
        <v>2343</v>
      </c>
      <c r="AO159" s="57" t="s">
        <v>2343</v>
      </c>
      <c r="AP159" s="57" t="s">
        <v>2343</v>
      </c>
      <c r="AQ159" s="57" t="s">
        <v>2343</v>
      </c>
      <c r="AR159" s="57" t="s">
        <v>2343</v>
      </c>
      <c r="AS159" s="58" t="s">
        <v>2348</v>
      </c>
      <c r="AT159" s="59" t="s">
        <v>2343</v>
      </c>
      <c r="AU159" s="59" t="s">
        <v>2343</v>
      </c>
      <c r="AV159" s="59" t="s">
        <v>2343</v>
      </c>
      <c r="AW159" s="59" t="s">
        <v>2343</v>
      </c>
      <c r="AX159" s="59" t="s">
        <v>2343</v>
      </c>
      <c r="AY159" s="59" t="s">
        <v>2343</v>
      </c>
      <c r="AZ159" s="59" t="s">
        <v>2343</v>
      </c>
      <c r="BA159" s="59" t="s">
        <v>2343</v>
      </c>
      <c r="BB159" s="60" t="s">
        <v>2673</v>
      </c>
      <c r="BC159" s="60" t="str">
        <f>IFERROR(VLOOKUP(BB159,FUT!$B$7:$C$24,2,FALSE),"")</f>
        <v>Agropecuario</v>
      </c>
      <c r="BD159" s="60" t="s">
        <v>2686</v>
      </c>
      <c r="BE159" s="48" t="str">
        <f>IFERROR(VLOOKUP(BD159,FUT!$D$3:$E$285,2,FALSE),"")</f>
        <v>A.8.7</v>
      </c>
      <c r="BF159" s="45">
        <f t="shared" si="16"/>
        <v>31500000</v>
      </c>
      <c r="BG159" s="45">
        <f t="shared" si="15"/>
        <v>0</v>
      </c>
      <c r="BH159" s="45">
        <f t="shared" si="14"/>
        <v>31500000</v>
      </c>
      <c r="BI159" s="45">
        <f t="shared" si="14"/>
        <v>0</v>
      </c>
      <c r="BJ159" s="45">
        <f t="shared" si="14"/>
        <v>0</v>
      </c>
      <c r="BK159" s="45">
        <f t="shared" si="14"/>
        <v>0</v>
      </c>
      <c r="BL159" s="45">
        <f t="shared" si="14"/>
        <v>0</v>
      </c>
      <c r="BM159" s="45">
        <f t="shared" si="14"/>
        <v>0</v>
      </c>
      <c r="BN159" s="46">
        <f t="shared" si="17"/>
        <v>4000000</v>
      </c>
      <c r="BO159" s="62">
        <v>0</v>
      </c>
      <c r="BP159" s="62">
        <v>4000000</v>
      </c>
      <c r="BQ159" s="62">
        <v>0</v>
      </c>
      <c r="BR159" s="62">
        <v>0</v>
      </c>
      <c r="BS159" s="62">
        <v>0</v>
      </c>
      <c r="BT159" s="62">
        <v>0</v>
      </c>
      <c r="BU159" s="62">
        <v>0</v>
      </c>
      <c r="BV159" s="47">
        <f t="shared" si="18"/>
        <v>5000000</v>
      </c>
      <c r="BW159" s="63">
        <v>0</v>
      </c>
      <c r="BX159" s="63">
        <v>5000000</v>
      </c>
      <c r="BY159" s="63">
        <v>0</v>
      </c>
      <c r="BZ159" s="63">
        <v>0</v>
      </c>
      <c r="CA159" s="63">
        <v>0</v>
      </c>
      <c r="CB159" s="63">
        <v>0</v>
      </c>
      <c r="CC159" s="63">
        <v>0</v>
      </c>
      <c r="CD159" s="46">
        <f t="shared" si="19"/>
        <v>11500000</v>
      </c>
      <c r="CE159" s="62">
        <v>0</v>
      </c>
      <c r="CF159" s="62">
        <v>11500000</v>
      </c>
      <c r="CG159" s="62">
        <v>0</v>
      </c>
      <c r="CH159" s="62">
        <v>0</v>
      </c>
      <c r="CI159" s="62">
        <v>0</v>
      </c>
      <c r="CJ159" s="62">
        <v>0</v>
      </c>
      <c r="CK159" s="62">
        <v>0</v>
      </c>
      <c r="CL159" s="47">
        <f t="shared" si="20"/>
        <v>11000000</v>
      </c>
      <c r="CM159" s="63">
        <v>0</v>
      </c>
      <c r="CN159" s="63">
        <v>11000000</v>
      </c>
      <c r="CO159" s="63">
        <v>0</v>
      </c>
      <c r="CP159" s="63">
        <v>0</v>
      </c>
      <c r="CQ159" s="63">
        <v>0</v>
      </c>
      <c r="CR159" s="63">
        <v>0</v>
      </c>
      <c r="CS159" s="63">
        <v>0</v>
      </c>
      <c r="CT159" s="78" t="s">
        <v>3664</v>
      </c>
    </row>
    <row r="160" spans="2:98" ht="51" x14ac:dyDescent="0.2">
      <c r="B160" s="70" t="s">
        <v>3545</v>
      </c>
      <c r="C160" s="49" t="s">
        <v>2331</v>
      </c>
      <c r="D160" s="50" t="s">
        <v>3615</v>
      </c>
      <c r="E160" s="51"/>
      <c r="F160" s="52"/>
      <c r="G160" s="52"/>
      <c r="H160" s="53"/>
      <c r="I160" s="52"/>
      <c r="J160" s="53"/>
      <c r="K160" s="52"/>
      <c r="L160" s="53"/>
      <c r="M160" s="54" t="s">
        <v>3040</v>
      </c>
      <c r="N160" s="54" t="s">
        <v>3353</v>
      </c>
      <c r="O160" s="55">
        <v>1</v>
      </c>
      <c r="P160" s="54" t="s">
        <v>2336</v>
      </c>
      <c r="Q160" s="54">
        <v>15</v>
      </c>
      <c r="R160" s="54" t="s">
        <v>3354</v>
      </c>
      <c r="S160" s="55"/>
      <c r="T160" s="56"/>
      <c r="U160" s="56"/>
      <c r="V160" s="56">
        <v>1</v>
      </c>
      <c r="W160" s="56">
        <v>20</v>
      </c>
      <c r="X160" s="56"/>
      <c r="Y160" s="56"/>
      <c r="Z160" s="56"/>
      <c r="AA160" s="56"/>
      <c r="AB160" s="57" t="s">
        <v>2343</v>
      </c>
      <c r="AC160" s="57" t="s">
        <v>2343</v>
      </c>
      <c r="AD160" s="57" t="s">
        <v>2343</v>
      </c>
      <c r="AE160" s="57" t="s">
        <v>2343</v>
      </c>
      <c r="AF160" s="57" t="s">
        <v>2343</v>
      </c>
      <c r="AG160" s="57" t="s">
        <v>2343</v>
      </c>
      <c r="AH160" s="57" t="s">
        <v>2343</v>
      </c>
      <c r="AI160" s="57" t="s">
        <v>2343</v>
      </c>
      <c r="AJ160" s="57" t="s">
        <v>2343</v>
      </c>
      <c r="AK160" s="57" t="s">
        <v>2343</v>
      </c>
      <c r="AL160" s="57" t="s">
        <v>2343</v>
      </c>
      <c r="AM160" s="57" t="s">
        <v>2343</v>
      </c>
      <c r="AN160" s="57" t="s">
        <v>2343</v>
      </c>
      <c r="AO160" s="57" t="s">
        <v>2343</v>
      </c>
      <c r="AP160" s="57" t="s">
        <v>2343</v>
      </c>
      <c r="AQ160" s="57" t="s">
        <v>2343</v>
      </c>
      <c r="AR160" s="57" t="s">
        <v>2343</v>
      </c>
      <c r="AS160" s="58" t="s">
        <v>2348</v>
      </c>
      <c r="AT160" s="59" t="s">
        <v>2343</v>
      </c>
      <c r="AU160" s="59" t="s">
        <v>2343</v>
      </c>
      <c r="AV160" s="59" t="s">
        <v>2343</v>
      </c>
      <c r="AW160" s="59" t="s">
        <v>2343</v>
      </c>
      <c r="AX160" s="59" t="s">
        <v>2343</v>
      </c>
      <c r="AY160" s="59" t="s">
        <v>2343</v>
      </c>
      <c r="AZ160" s="59" t="s">
        <v>2343</v>
      </c>
      <c r="BA160" s="59" t="s">
        <v>2343</v>
      </c>
      <c r="BB160" s="60" t="s">
        <v>2673</v>
      </c>
      <c r="BC160" s="60" t="str">
        <f>IFERROR(VLOOKUP(BB160,FUT!$B$7:$C$24,2,FALSE),"")</f>
        <v>Agropecuario</v>
      </c>
      <c r="BD160" s="60" t="s">
        <v>2680</v>
      </c>
      <c r="BE160" s="48" t="str">
        <f>IFERROR(VLOOKUP(BD160,FUT!$D$3:$E$285,2,FALSE),"")</f>
        <v>A.8.4</v>
      </c>
      <c r="BF160" s="45">
        <f t="shared" si="16"/>
        <v>165306357</v>
      </c>
      <c r="BG160" s="45">
        <f t="shared" si="15"/>
        <v>0</v>
      </c>
      <c r="BH160" s="45">
        <f t="shared" si="14"/>
        <v>93306357</v>
      </c>
      <c r="BI160" s="45">
        <f t="shared" si="14"/>
        <v>0</v>
      </c>
      <c r="BJ160" s="45">
        <f t="shared" si="14"/>
        <v>0</v>
      </c>
      <c r="BK160" s="45">
        <f t="shared" si="14"/>
        <v>70000000</v>
      </c>
      <c r="BL160" s="45">
        <f t="shared" si="14"/>
        <v>0</v>
      </c>
      <c r="BM160" s="45">
        <f t="shared" si="14"/>
        <v>2000000</v>
      </c>
      <c r="BN160" s="46">
        <f t="shared" si="17"/>
        <v>20000000</v>
      </c>
      <c r="BO160" s="62">
        <v>0</v>
      </c>
      <c r="BP160" s="62">
        <v>18000000</v>
      </c>
      <c r="BQ160" s="62">
        <v>0</v>
      </c>
      <c r="BR160" s="62">
        <v>0</v>
      </c>
      <c r="BS160" s="62">
        <v>0</v>
      </c>
      <c r="BT160" s="62">
        <v>0</v>
      </c>
      <c r="BU160" s="62">
        <v>2000000</v>
      </c>
      <c r="BV160" s="47">
        <f t="shared" si="18"/>
        <v>63806357</v>
      </c>
      <c r="BW160" s="63">
        <v>0</v>
      </c>
      <c r="BX160" s="63">
        <v>13806357</v>
      </c>
      <c r="BY160" s="63">
        <v>0</v>
      </c>
      <c r="BZ160" s="63">
        <v>0</v>
      </c>
      <c r="CA160" s="63">
        <v>50000000</v>
      </c>
      <c r="CB160" s="63">
        <v>0</v>
      </c>
      <c r="CC160" s="63">
        <v>0</v>
      </c>
      <c r="CD160" s="46">
        <f t="shared" si="19"/>
        <v>40500000</v>
      </c>
      <c r="CE160" s="62">
        <v>0</v>
      </c>
      <c r="CF160" s="62">
        <v>30500000</v>
      </c>
      <c r="CG160" s="62">
        <v>0</v>
      </c>
      <c r="CH160" s="62">
        <v>0</v>
      </c>
      <c r="CI160" s="62">
        <v>10000000</v>
      </c>
      <c r="CJ160" s="62">
        <v>0</v>
      </c>
      <c r="CK160" s="62">
        <v>0</v>
      </c>
      <c r="CL160" s="47">
        <f t="shared" si="20"/>
        <v>41000000</v>
      </c>
      <c r="CM160" s="63">
        <v>0</v>
      </c>
      <c r="CN160" s="63">
        <v>31000000</v>
      </c>
      <c r="CO160" s="63">
        <v>0</v>
      </c>
      <c r="CP160" s="63">
        <v>0</v>
      </c>
      <c r="CQ160" s="63">
        <v>10000000</v>
      </c>
      <c r="CR160" s="63">
        <v>0</v>
      </c>
      <c r="CS160" s="63">
        <v>0</v>
      </c>
      <c r="CT160" s="78" t="s">
        <v>3664</v>
      </c>
    </row>
    <row r="161" spans="2:98" ht="51" x14ac:dyDescent="0.2">
      <c r="B161" s="70" t="s">
        <v>3545</v>
      </c>
      <c r="C161" s="49" t="s">
        <v>2331</v>
      </c>
      <c r="D161" s="50" t="s">
        <v>3615</v>
      </c>
      <c r="E161" s="51"/>
      <c r="F161" s="52"/>
      <c r="G161" s="52"/>
      <c r="H161" s="53"/>
      <c r="I161" s="52"/>
      <c r="J161" s="53"/>
      <c r="K161" s="52"/>
      <c r="L161" s="53"/>
      <c r="M161" s="54" t="s">
        <v>3041</v>
      </c>
      <c r="N161" s="54" t="s">
        <v>3355</v>
      </c>
      <c r="O161" s="55">
        <v>3</v>
      </c>
      <c r="P161" s="54" t="s">
        <v>2336</v>
      </c>
      <c r="Q161" s="54">
        <v>15</v>
      </c>
      <c r="R161" s="54" t="s">
        <v>3356</v>
      </c>
      <c r="S161" s="55"/>
      <c r="T161" s="56"/>
      <c r="U161" s="56"/>
      <c r="V161" s="56">
        <v>1</v>
      </c>
      <c r="W161" s="56">
        <v>20</v>
      </c>
      <c r="X161" s="56">
        <v>1</v>
      </c>
      <c r="Y161" s="56">
        <v>35</v>
      </c>
      <c r="Z161" s="56">
        <v>1</v>
      </c>
      <c r="AA161" s="56">
        <v>35</v>
      </c>
      <c r="AB161" s="57" t="s">
        <v>2343</v>
      </c>
      <c r="AC161" s="57" t="s">
        <v>2343</v>
      </c>
      <c r="AD161" s="57" t="s">
        <v>2343</v>
      </c>
      <c r="AE161" s="57" t="s">
        <v>2343</v>
      </c>
      <c r="AF161" s="57" t="s">
        <v>2343</v>
      </c>
      <c r="AG161" s="57" t="s">
        <v>2343</v>
      </c>
      <c r="AH161" s="57" t="s">
        <v>2343</v>
      </c>
      <c r="AI161" s="57" t="s">
        <v>2343</v>
      </c>
      <c r="AJ161" s="57" t="s">
        <v>2343</v>
      </c>
      <c r="AK161" s="57" t="s">
        <v>2343</v>
      </c>
      <c r="AL161" s="57" t="s">
        <v>2343</v>
      </c>
      <c r="AM161" s="57" t="s">
        <v>2343</v>
      </c>
      <c r="AN161" s="57" t="s">
        <v>2343</v>
      </c>
      <c r="AO161" s="57" t="s">
        <v>2343</v>
      </c>
      <c r="AP161" s="57" t="s">
        <v>2343</v>
      </c>
      <c r="AQ161" s="57" t="s">
        <v>2343</v>
      </c>
      <c r="AR161" s="57" t="s">
        <v>2343</v>
      </c>
      <c r="AS161" s="58" t="s">
        <v>2348</v>
      </c>
      <c r="AT161" s="59" t="s">
        <v>2343</v>
      </c>
      <c r="AU161" s="59" t="s">
        <v>2343</v>
      </c>
      <c r="AV161" s="59" t="s">
        <v>2343</v>
      </c>
      <c r="AW161" s="59" t="s">
        <v>2343</v>
      </c>
      <c r="AX161" s="59" t="s">
        <v>2343</v>
      </c>
      <c r="AY161" s="59" t="s">
        <v>2343</v>
      </c>
      <c r="AZ161" s="59" t="s">
        <v>2343</v>
      </c>
      <c r="BA161" s="59" t="s">
        <v>2343</v>
      </c>
      <c r="BB161" s="60" t="s">
        <v>2673</v>
      </c>
      <c r="BC161" s="60" t="str">
        <f>IFERROR(VLOOKUP(BB161,FUT!$B$7:$C$24,2,FALSE),"")</f>
        <v>Agropecuario</v>
      </c>
      <c r="BD161" s="60" t="s">
        <v>2686</v>
      </c>
      <c r="BE161" s="48" t="str">
        <f>IFERROR(VLOOKUP(BD161,FUT!$D$3:$E$285,2,FALSE),"")</f>
        <v>A.8.7</v>
      </c>
      <c r="BF161" s="45">
        <f t="shared" si="16"/>
        <v>50500000</v>
      </c>
      <c r="BG161" s="45">
        <f t="shared" si="15"/>
        <v>0</v>
      </c>
      <c r="BH161" s="45">
        <f t="shared" si="14"/>
        <v>48500000</v>
      </c>
      <c r="BI161" s="45">
        <f t="shared" si="14"/>
        <v>0</v>
      </c>
      <c r="BJ161" s="45">
        <f t="shared" si="14"/>
        <v>0</v>
      </c>
      <c r="BK161" s="45">
        <f t="shared" si="14"/>
        <v>0</v>
      </c>
      <c r="BL161" s="45">
        <f t="shared" si="14"/>
        <v>0</v>
      </c>
      <c r="BM161" s="45">
        <f t="shared" si="14"/>
        <v>2000000</v>
      </c>
      <c r="BN161" s="46">
        <f t="shared" si="17"/>
        <v>10000000</v>
      </c>
      <c r="BO161" s="62">
        <v>0</v>
      </c>
      <c r="BP161" s="62">
        <v>8000000</v>
      </c>
      <c r="BQ161" s="62">
        <v>0</v>
      </c>
      <c r="BR161" s="62">
        <v>0</v>
      </c>
      <c r="BS161" s="62">
        <v>0</v>
      </c>
      <c r="BT161" s="62">
        <v>0</v>
      </c>
      <c r="BU161" s="62">
        <v>2000000</v>
      </c>
      <c r="BV161" s="47">
        <f t="shared" si="18"/>
        <v>13000000</v>
      </c>
      <c r="BW161" s="63">
        <v>0</v>
      </c>
      <c r="BX161" s="63">
        <v>13000000</v>
      </c>
      <c r="BY161" s="63">
        <v>0</v>
      </c>
      <c r="BZ161" s="63">
        <v>0</v>
      </c>
      <c r="CA161" s="63">
        <v>0</v>
      </c>
      <c r="CB161" s="63">
        <v>0</v>
      </c>
      <c r="CC161" s="63">
        <v>0</v>
      </c>
      <c r="CD161" s="46">
        <f t="shared" si="19"/>
        <v>16500000</v>
      </c>
      <c r="CE161" s="62">
        <v>0</v>
      </c>
      <c r="CF161" s="62">
        <v>16500000</v>
      </c>
      <c r="CG161" s="62">
        <v>0</v>
      </c>
      <c r="CH161" s="62">
        <v>0</v>
      </c>
      <c r="CI161" s="62">
        <v>0</v>
      </c>
      <c r="CJ161" s="62">
        <v>0</v>
      </c>
      <c r="CK161" s="62">
        <v>0</v>
      </c>
      <c r="CL161" s="47">
        <f t="shared" si="20"/>
        <v>11000000</v>
      </c>
      <c r="CM161" s="63">
        <v>0</v>
      </c>
      <c r="CN161" s="63">
        <v>11000000</v>
      </c>
      <c r="CO161" s="63">
        <v>0</v>
      </c>
      <c r="CP161" s="63">
        <v>0</v>
      </c>
      <c r="CQ161" s="63">
        <v>0</v>
      </c>
      <c r="CR161" s="63">
        <v>0</v>
      </c>
      <c r="CS161" s="63">
        <v>0</v>
      </c>
      <c r="CT161" s="78" t="s">
        <v>3664</v>
      </c>
    </row>
    <row r="162" spans="2:98" ht="51" x14ac:dyDescent="0.2">
      <c r="B162" s="70" t="s">
        <v>3545</v>
      </c>
      <c r="C162" s="49" t="s">
        <v>2331</v>
      </c>
      <c r="D162" s="50" t="s">
        <v>3615</v>
      </c>
      <c r="E162" s="51"/>
      <c r="F162" s="52"/>
      <c r="G162" s="52"/>
      <c r="H162" s="53"/>
      <c r="I162" s="52"/>
      <c r="J162" s="53"/>
      <c r="K162" s="52"/>
      <c r="L162" s="53"/>
      <c r="M162" s="54" t="s">
        <v>3042</v>
      </c>
      <c r="N162" s="54" t="s">
        <v>3357</v>
      </c>
      <c r="O162" s="55">
        <v>100</v>
      </c>
      <c r="P162" s="54" t="s">
        <v>2336</v>
      </c>
      <c r="Q162" s="54">
        <v>20</v>
      </c>
      <c r="R162" s="54" t="s">
        <v>3358</v>
      </c>
      <c r="S162" s="55"/>
      <c r="T162" s="56"/>
      <c r="U162" s="56"/>
      <c r="V162" s="56">
        <v>30</v>
      </c>
      <c r="W162" s="56">
        <v>20</v>
      </c>
      <c r="X162" s="56">
        <v>30</v>
      </c>
      <c r="Y162" s="56">
        <v>35</v>
      </c>
      <c r="Z162" s="56">
        <v>40</v>
      </c>
      <c r="AA162" s="56">
        <v>35</v>
      </c>
      <c r="AB162" s="57" t="s">
        <v>2343</v>
      </c>
      <c r="AC162" s="57" t="s">
        <v>2343</v>
      </c>
      <c r="AD162" s="57" t="s">
        <v>2343</v>
      </c>
      <c r="AE162" s="57" t="s">
        <v>2343</v>
      </c>
      <c r="AF162" s="57" t="s">
        <v>2343</v>
      </c>
      <c r="AG162" s="57" t="s">
        <v>2343</v>
      </c>
      <c r="AH162" s="57" t="s">
        <v>2343</v>
      </c>
      <c r="AI162" s="57" t="s">
        <v>2343</v>
      </c>
      <c r="AJ162" s="57" t="s">
        <v>2343</v>
      </c>
      <c r="AK162" s="57" t="s">
        <v>2343</v>
      </c>
      <c r="AL162" s="57" t="s">
        <v>2343</v>
      </c>
      <c r="AM162" s="57" t="s">
        <v>2343</v>
      </c>
      <c r="AN162" s="57" t="s">
        <v>2343</v>
      </c>
      <c r="AO162" s="57" t="s">
        <v>2343</v>
      </c>
      <c r="AP162" s="57" t="s">
        <v>2343</v>
      </c>
      <c r="AQ162" s="57" t="s">
        <v>2343</v>
      </c>
      <c r="AR162" s="57" t="s">
        <v>2343</v>
      </c>
      <c r="AS162" s="58" t="s">
        <v>2348</v>
      </c>
      <c r="AT162" s="59" t="s">
        <v>2343</v>
      </c>
      <c r="AU162" s="59" t="s">
        <v>2343</v>
      </c>
      <c r="AV162" s="59" t="s">
        <v>2343</v>
      </c>
      <c r="AW162" s="59" t="s">
        <v>2343</v>
      </c>
      <c r="AX162" s="59" t="s">
        <v>2343</v>
      </c>
      <c r="AY162" s="59" t="s">
        <v>2343</v>
      </c>
      <c r="AZ162" s="59" t="s">
        <v>2343</v>
      </c>
      <c r="BA162" s="59" t="s">
        <v>2343</v>
      </c>
      <c r="BB162" s="60" t="s">
        <v>2673</v>
      </c>
      <c r="BC162" s="60" t="str">
        <f>IFERROR(VLOOKUP(BB162,FUT!$B$7:$C$24,2,FALSE),"")</f>
        <v>Agropecuario</v>
      </c>
      <c r="BD162" s="60" t="s">
        <v>2680</v>
      </c>
      <c r="BE162" s="48" t="str">
        <f>IFERROR(VLOOKUP(BD162,FUT!$D$3:$E$285,2,FALSE),"")</f>
        <v>A.8.4</v>
      </c>
      <c r="BF162" s="45">
        <f t="shared" si="16"/>
        <v>50000000</v>
      </c>
      <c r="BG162" s="45">
        <f t="shared" si="15"/>
        <v>0</v>
      </c>
      <c r="BH162" s="45">
        <f t="shared" si="14"/>
        <v>45000000</v>
      </c>
      <c r="BI162" s="45">
        <f t="shared" si="14"/>
        <v>0</v>
      </c>
      <c r="BJ162" s="45">
        <f t="shared" si="14"/>
        <v>0</v>
      </c>
      <c r="BK162" s="45">
        <f t="shared" si="14"/>
        <v>0</v>
      </c>
      <c r="BL162" s="45">
        <f t="shared" si="14"/>
        <v>0</v>
      </c>
      <c r="BM162" s="45">
        <f t="shared" si="14"/>
        <v>5000000</v>
      </c>
      <c r="BN162" s="46">
        <f t="shared" si="17"/>
        <v>13000000</v>
      </c>
      <c r="BO162" s="62">
        <v>0</v>
      </c>
      <c r="BP162" s="62">
        <v>8000000</v>
      </c>
      <c r="BQ162" s="62">
        <v>0</v>
      </c>
      <c r="BR162" s="62">
        <v>0</v>
      </c>
      <c r="BS162" s="62">
        <v>0</v>
      </c>
      <c r="BT162" s="62">
        <v>0</v>
      </c>
      <c r="BU162" s="62">
        <v>5000000</v>
      </c>
      <c r="BV162" s="47">
        <f t="shared" si="18"/>
        <v>14500000</v>
      </c>
      <c r="BW162" s="63">
        <v>0</v>
      </c>
      <c r="BX162" s="63">
        <v>14500000</v>
      </c>
      <c r="BY162" s="63">
        <v>0</v>
      </c>
      <c r="BZ162" s="63">
        <v>0</v>
      </c>
      <c r="CA162" s="63">
        <v>0</v>
      </c>
      <c r="CB162" s="63">
        <v>0</v>
      </c>
      <c r="CC162" s="63">
        <v>0</v>
      </c>
      <c r="CD162" s="46">
        <f t="shared" si="19"/>
        <v>11500000</v>
      </c>
      <c r="CE162" s="62">
        <v>0</v>
      </c>
      <c r="CF162" s="62">
        <v>11500000</v>
      </c>
      <c r="CG162" s="62">
        <v>0</v>
      </c>
      <c r="CH162" s="62">
        <v>0</v>
      </c>
      <c r="CI162" s="62">
        <v>0</v>
      </c>
      <c r="CJ162" s="62">
        <v>0</v>
      </c>
      <c r="CK162" s="62">
        <v>0</v>
      </c>
      <c r="CL162" s="47">
        <f t="shared" si="20"/>
        <v>11000000</v>
      </c>
      <c r="CM162" s="63">
        <v>0</v>
      </c>
      <c r="CN162" s="63">
        <v>11000000</v>
      </c>
      <c r="CO162" s="63">
        <v>0</v>
      </c>
      <c r="CP162" s="63">
        <v>0</v>
      </c>
      <c r="CQ162" s="63">
        <v>0</v>
      </c>
      <c r="CR162" s="63">
        <v>0</v>
      </c>
      <c r="CS162" s="63">
        <v>0</v>
      </c>
      <c r="CT162" s="78" t="s">
        <v>3664</v>
      </c>
    </row>
    <row r="163" spans="2:98" ht="51" x14ac:dyDescent="0.2">
      <c r="B163" s="70" t="s">
        <v>3545</v>
      </c>
      <c r="C163" s="49" t="s">
        <v>2331</v>
      </c>
      <c r="D163" s="50" t="s">
        <v>3615</v>
      </c>
      <c r="E163" s="51"/>
      <c r="F163" s="52"/>
      <c r="G163" s="52"/>
      <c r="H163" s="53"/>
      <c r="I163" s="52"/>
      <c r="J163" s="53"/>
      <c r="K163" s="52"/>
      <c r="L163" s="53"/>
      <c r="M163" s="54" t="s">
        <v>3359</v>
      </c>
      <c r="N163" s="54" t="s">
        <v>3360</v>
      </c>
      <c r="O163" s="55">
        <v>1</v>
      </c>
      <c r="P163" s="54" t="s">
        <v>2336</v>
      </c>
      <c r="Q163" s="54">
        <v>20</v>
      </c>
      <c r="R163" s="54" t="s">
        <v>3219</v>
      </c>
      <c r="S163" s="55"/>
      <c r="T163" s="56"/>
      <c r="U163" s="56"/>
      <c r="V163" s="56">
        <v>1</v>
      </c>
      <c r="W163" s="56">
        <v>20</v>
      </c>
      <c r="X163" s="56"/>
      <c r="Y163" s="56"/>
      <c r="Z163" s="56"/>
      <c r="AA163" s="56"/>
      <c r="AB163" s="57" t="s">
        <v>2343</v>
      </c>
      <c r="AC163" s="57" t="s">
        <v>2343</v>
      </c>
      <c r="AD163" s="57" t="s">
        <v>2343</v>
      </c>
      <c r="AE163" s="57" t="s">
        <v>2343</v>
      </c>
      <c r="AF163" s="57" t="s">
        <v>2343</v>
      </c>
      <c r="AG163" s="57" t="s">
        <v>2343</v>
      </c>
      <c r="AH163" s="57" t="s">
        <v>2343</v>
      </c>
      <c r="AI163" s="57" t="s">
        <v>2343</v>
      </c>
      <c r="AJ163" s="57" t="s">
        <v>2343</v>
      </c>
      <c r="AK163" s="57" t="s">
        <v>2343</v>
      </c>
      <c r="AL163" s="57" t="s">
        <v>2343</v>
      </c>
      <c r="AM163" s="57" t="s">
        <v>2343</v>
      </c>
      <c r="AN163" s="57" t="s">
        <v>2343</v>
      </c>
      <c r="AO163" s="57" t="s">
        <v>2343</v>
      </c>
      <c r="AP163" s="57" t="s">
        <v>2343</v>
      </c>
      <c r="AQ163" s="57" t="s">
        <v>2343</v>
      </c>
      <c r="AR163" s="57" t="s">
        <v>2343</v>
      </c>
      <c r="AS163" s="58" t="s">
        <v>2348</v>
      </c>
      <c r="AT163" s="59" t="s">
        <v>2343</v>
      </c>
      <c r="AU163" s="59" t="s">
        <v>2343</v>
      </c>
      <c r="AV163" s="59" t="s">
        <v>2343</v>
      </c>
      <c r="AW163" s="59" t="s">
        <v>2343</v>
      </c>
      <c r="AX163" s="59" t="s">
        <v>2343</v>
      </c>
      <c r="AY163" s="59" t="s">
        <v>2343</v>
      </c>
      <c r="AZ163" s="59" t="s">
        <v>2343</v>
      </c>
      <c r="BA163" s="59" t="s">
        <v>2343</v>
      </c>
      <c r="BB163" s="60" t="s">
        <v>2673</v>
      </c>
      <c r="BC163" s="60" t="str">
        <f>IFERROR(VLOOKUP(BB163,FUT!$B$7:$C$24,2,FALSE),"")</f>
        <v>Agropecuario</v>
      </c>
      <c r="BD163" s="60" t="s">
        <v>2680</v>
      </c>
      <c r="BE163" s="48" t="str">
        <f>IFERROR(VLOOKUP(BD163,FUT!$D$3:$E$285,2,FALSE),"")</f>
        <v>A.8.4</v>
      </c>
      <c r="BF163" s="45">
        <f t="shared" si="16"/>
        <v>77000000</v>
      </c>
      <c r="BG163" s="45">
        <f t="shared" si="15"/>
        <v>0</v>
      </c>
      <c r="BH163" s="45">
        <f t="shared" si="14"/>
        <v>75000000</v>
      </c>
      <c r="BI163" s="45">
        <f t="shared" si="14"/>
        <v>0</v>
      </c>
      <c r="BJ163" s="45">
        <f t="shared" si="14"/>
        <v>0</v>
      </c>
      <c r="BK163" s="45">
        <f t="shared" si="14"/>
        <v>0</v>
      </c>
      <c r="BL163" s="45">
        <f t="shared" si="14"/>
        <v>0</v>
      </c>
      <c r="BM163" s="45">
        <f t="shared" si="14"/>
        <v>2000000</v>
      </c>
      <c r="BN163" s="46">
        <f t="shared" si="17"/>
        <v>10000000</v>
      </c>
      <c r="BO163" s="62">
        <v>0</v>
      </c>
      <c r="BP163" s="62">
        <v>8000000</v>
      </c>
      <c r="BQ163" s="62">
        <v>0</v>
      </c>
      <c r="BR163" s="62">
        <v>0</v>
      </c>
      <c r="BS163" s="62">
        <v>0</v>
      </c>
      <c r="BT163" s="62">
        <v>0</v>
      </c>
      <c r="BU163" s="62">
        <v>2000000</v>
      </c>
      <c r="BV163" s="47">
        <f t="shared" si="18"/>
        <v>14500000</v>
      </c>
      <c r="BW163" s="63">
        <v>0</v>
      </c>
      <c r="BX163" s="63">
        <v>14500000</v>
      </c>
      <c r="BY163" s="63">
        <v>0</v>
      </c>
      <c r="BZ163" s="63">
        <v>0</v>
      </c>
      <c r="CA163" s="63">
        <v>0</v>
      </c>
      <c r="CB163" s="63">
        <v>0</v>
      </c>
      <c r="CC163" s="63">
        <v>0</v>
      </c>
      <c r="CD163" s="46">
        <f t="shared" si="19"/>
        <v>31500000</v>
      </c>
      <c r="CE163" s="62">
        <v>0</v>
      </c>
      <c r="CF163" s="62">
        <v>31500000</v>
      </c>
      <c r="CG163" s="62">
        <v>0</v>
      </c>
      <c r="CH163" s="62">
        <v>0</v>
      </c>
      <c r="CI163" s="62">
        <v>0</v>
      </c>
      <c r="CJ163" s="62">
        <v>0</v>
      </c>
      <c r="CK163" s="62">
        <v>0</v>
      </c>
      <c r="CL163" s="47">
        <f t="shared" si="20"/>
        <v>21000000</v>
      </c>
      <c r="CM163" s="63">
        <v>0</v>
      </c>
      <c r="CN163" s="63">
        <v>21000000</v>
      </c>
      <c r="CO163" s="63">
        <v>0</v>
      </c>
      <c r="CP163" s="63">
        <v>0</v>
      </c>
      <c r="CQ163" s="63">
        <v>0</v>
      </c>
      <c r="CR163" s="63">
        <v>0</v>
      </c>
      <c r="CS163" s="63">
        <v>0</v>
      </c>
      <c r="CT163" s="78" t="s">
        <v>3664</v>
      </c>
    </row>
    <row r="164" spans="2:98" ht="38.25" x14ac:dyDescent="0.2">
      <c r="B164" s="70" t="s">
        <v>3618</v>
      </c>
      <c r="C164" s="49" t="s">
        <v>2331</v>
      </c>
      <c r="D164" s="50" t="s">
        <v>3616</v>
      </c>
      <c r="E164" s="51"/>
      <c r="F164" s="52"/>
      <c r="G164" s="52"/>
      <c r="H164" s="53"/>
      <c r="I164" s="52"/>
      <c r="J164" s="53"/>
      <c r="K164" s="52"/>
      <c r="L164" s="53"/>
      <c r="M164" s="54" t="s">
        <v>3043</v>
      </c>
      <c r="N164" s="54" t="s">
        <v>3361</v>
      </c>
      <c r="O164" s="55">
        <v>4</v>
      </c>
      <c r="P164" s="54" t="s">
        <v>2336</v>
      </c>
      <c r="Q164" s="54">
        <v>100</v>
      </c>
      <c r="R164" s="54" t="s">
        <v>3362</v>
      </c>
      <c r="S164" s="55"/>
      <c r="T164" s="56">
        <v>1</v>
      </c>
      <c r="U164" s="56">
        <v>100</v>
      </c>
      <c r="V164" s="56">
        <v>1</v>
      </c>
      <c r="W164" s="56">
        <v>100</v>
      </c>
      <c r="X164" s="56">
        <v>1</v>
      </c>
      <c r="Y164" s="56">
        <v>100</v>
      </c>
      <c r="Z164" s="56">
        <v>1</v>
      </c>
      <c r="AA164" s="56">
        <v>100</v>
      </c>
      <c r="AB164" s="57" t="s">
        <v>2343</v>
      </c>
      <c r="AC164" s="57" t="s">
        <v>2343</v>
      </c>
      <c r="AD164" s="57" t="s">
        <v>2343</v>
      </c>
      <c r="AE164" s="57" t="s">
        <v>2343</v>
      </c>
      <c r="AF164" s="57" t="s">
        <v>2343</v>
      </c>
      <c r="AG164" s="57" t="s">
        <v>2343</v>
      </c>
      <c r="AH164" s="57" t="s">
        <v>2343</v>
      </c>
      <c r="AI164" s="57" t="s">
        <v>2343</v>
      </c>
      <c r="AJ164" s="57" t="s">
        <v>2343</v>
      </c>
      <c r="AK164" s="57" t="s">
        <v>2343</v>
      </c>
      <c r="AL164" s="57" t="s">
        <v>2343</v>
      </c>
      <c r="AM164" s="57" t="s">
        <v>2343</v>
      </c>
      <c r="AN164" s="57" t="s">
        <v>2343</v>
      </c>
      <c r="AO164" s="57" t="s">
        <v>2343</v>
      </c>
      <c r="AP164" s="57" t="s">
        <v>2343</v>
      </c>
      <c r="AQ164" s="57" t="s">
        <v>2343</v>
      </c>
      <c r="AR164" s="57" t="s">
        <v>2343</v>
      </c>
      <c r="AS164" s="58" t="s">
        <v>2348</v>
      </c>
      <c r="AT164" s="59" t="s">
        <v>2343</v>
      </c>
      <c r="AU164" s="59" t="s">
        <v>2343</v>
      </c>
      <c r="AV164" s="59" t="s">
        <v>2343</v>
      </c>
      <c r="AW164" s="59" t="s">
        <v>2343</v>
      </c>
      <c r="AX164" s="59" t="s">
        <v>2343</v>
      </c>
      <c r="AY164" s="59" t="s">
        <v>2343</v>
      </c>
      <c r="AZ164" s="59" t="s">
        <v>2343</v>
      </c>
      <c r="BA164" s="59" t="s">
        <v>2343</v>
      </c>
      <c r="BB164" s="60" t="s">
        <v>2673</v>
      </c>
      <c r="BC164" s="60" t="str">
        <f>IFERROR(VLOOKUP(BB164,FUT!$B$7:$C$24,2,FALSE),"")</f>
        <v>Agropecuario</v>
      </c>
      <c r="BD164" s="60" t="s">
        <v>2682</v>
      </c>
      <c r="BE164" s="48" t="str">
        <f>IFERROR(VLOOKUP(BD164,FUT!$D$3:$E$285,2,FALSE),"")</f>
        <v>A.8.5</v>
      </c>
      <c r="BF164" s="45">
        <f t="shared" si="16"/>
        <v>66500000</v>
      </c>
      <c r="BG164" s="45">
        <f t="shared" si="15"/>
        <v>0</v>
      </c>
      <c r="BH164" s="45">
        <f t="shared" si="14"/>
        <v>64500000</v>
      </c>
      <c r="BI164" s="45">
        <f t="shared" si="14"/>
        <v>0</v>
      </c>
      <c r="BJ164" s="45">
        <f t="shared" si="14"/>
        <v>0</v>
      </c>
      <c r="BK164" s="45">
        <f t="shared" si="14"/>
        <v>0</v>
      </c>
      <c r="BL164" s="45">
        <f t="shared" si="14"/>
        <v>0</v>
      </c>
      <c r="BM164" s="45">
        <f t="shared" si="14"/>
        <v>2000000</v>
      </c>
      <c r="BN164" s="46">
        <f t="shared" si="17"/>
        <v>11000000</v>
      </c>
      <c r="BO164" s="62">
        <v>0</v>
      </c>
      <c r="BP164" s="62">
        <v>9000000</v>
      </c>
      <c r="BQ164" s="62">
        <v>0</v>
      </c>
      <c r="BR164" s="62">
        <v>0</v>
      </c>
      <c r="BS164" s="62">
        <v>0</v>
      </c>
      <c r="BT164" s="62">
        <v>0</v>
      </c>
      <c r="BU164" s="62">
        <v>2000000</v>
      </c>
      <c r="BV164" s="47">
        <f t="shared" si="18"/>
        <v>13000000</v>
      </c>
      <c r="BW164" s="63">
        <v>0</v>
      </c>
      <c r="BX164" s="63">
        <v>13000000</v>
      </c>
      <c r="BY164" s="63">
        <v>0</v>
      </c>
      <c r="BZ164" s="63">
        <v>0</v>
      </c>
      <c r="CA164" s="63">
        <v>0</v>
      </c>
      <c r="CB164" s="63">
        <v>0</v>
      </c>
      <c r="CC164" s="63">
        <v>0</v>
      </c>
      <c r="CD164" s="46">
        <f t="shared" si="19"/>
        <v>21500000</v>
      </c>
      <c r="CE164" s="62">
        <v>0</v>
      </c>
      <c r="CF164" s="62">
        <v>21500000</v>
      </c>
      <c r="CG164" s="62">
        <v>0</v>
      </c>
      <c r="CH164" s="62">
        <v>0</v>
      </c>
      <c r="CI164" s="62">
        <v>0</v>
      </c>
      <c r="CJ164" s="62">
        <v>0</v>
      </c>
      <c r="CK164" s="62">
        <v>0</v>
      </c>
      <c r="CL164" s="47">
        <f t="shared" si="20"/>
        <v>21000000</v>
      </c>
      <c r="CM164" s="63">
        <v>0</v>
      </c>
      <c r="CN164" s="63">
        <v>21000000</v>
      </c>
      <c r="CO164" s="63">
        <v>0</v>
      </c>
      <c r="CP164" s="63">
        <v>0</v>
      </c>
      <c r="CQ164" s="63">
        <v>0</v>
      </c>
      <c r="CR164" s="63">
        <v>0</v>
      </c>
      <c r="CS164" s="63">
        <v>0</v>
      </c>
      <c r="CT164" s="79" t="s">
        <v>3671</v>
      </c>
    </row>
    <row r="165" spans="2:98" ht="51" x14ac:dyDescent="0.2">
      <c r="B165" s="70" t="s">
        <v>3546</v>
      </c>
      <c r="C165" s="49" t="s">
        <v>2330</v>
      </c>
      <c r="D165" s="50" t="s">
        <v>3044</v>
      </c>
      <c r="E165" s="51"/>
      <c r="F165" s="52" t="s">
        <v>3363</v>
      </c>
      <c r="G165" s="52" t="s">
        <v>3364</v>
      </c>
      <c r="H165" s="53"/>
      <c r="I165" s="52"/>
      <c r="J165" s="53"/>
      <c r="K165" s="52" t="s">
        <v>3365</v>
      </c>
      <c r="L165" s="53" t="s">
        <v>3082</v>
      </c>
      <c r="M165" s="54"/>
      <c r="N165" s="54"/>
      <c r="O165" s="55"/>
      <c r="P165" s="54"/>
      <c r="Q165" s="54"/>
      <c r="R165" s="54"/>
      <c r="S165" s="55"/>
      <c r="T165" s="56"/>
      <c r="U165" s="56"/>
      <c r="V165" s="56"/>
      <c r="W165" s="56"/>
      <c r="X165" s="56"/>
      <c r="Y165" s="56"/>
      <c r="Z165" s="56"/>
      <c r="AA165" s="56"/>
      <c r="AB165" s="57" t="s">
        <v>2343</v>
      </c>
      <c r="AC165" s="57" t="s">
        <v>2343</v>
      </c>
      <c r="AD165" s="57" t="s">
        <v>2343</v>
      </c>
      <c r="AE165" s="57" t="s">
        <v>2343</v>
      </c>
      <c r="AF165" s="57" t="s">
        <v>2343</v>
      </c>
      <c r="AG165" s="57" t="s">
        <v>2343</v>
      </c>
      <c r="AH165" s="57" t="s">
        <v>2343</v>
      </c>
      <c r="AI165" s="57" t="s">
        <v>2343</v>
      </c>
      <c r="AJ165" s="57" t="s">
        <v>2343</v>
      </c>
      <c r="AK165" s="57" t="s">
        <v>2343</v>
      </c>
      <c r="AL165" s="57" t="s">
        <v>2343</v>
      </c>
      <c r="AM165" s="57" t="s">
        <v>2343</v>
      </c>
      <c r="AN165" s="57" t="s">
        <v>2343</v>
      </c>
      <c r="AO165" s="57" t="s">
        <v>2343</v>
      </c>
      <c r="AP165" s="57" t="s">
        <v>2343</v>
      </c>
      <c r="AQ165" s="57" t="s">
        <v>2343</v>
      </c>
      <c r="AR165" s="57" t="s">
        <v>2343</v>
      </c>
      <c r="AS165" s="58"/>
      <c r="AT165" s="59" t="s">
        <v>2343</v>
      </c>
      <c r="AU165" s="59" t="s">
        <v>2343</v>
      </c>
      <c r="AV165" s="59" t="s">
        <v>2343</v>
      </c>
      <c r="AW165" s="59" t="s">
        <v>2343</v>
      </c>
      <c r="AX165" s="59" t="s">
        <v>2343</v>
      </c>
      <c r="AY165" s="59" t="s">
        <v>2343</v>
      </c>
      <c r="AZ165" s="59" t="s">
        <v>2343</v>
      </c>
      <c r="BA165" s="59" t="s">
        <v>2343</v>
      </c>
      <c r="BB165" s="60" t="s">
        <v>2673</v>
      </c>
      <c r="BC165" s="60" t="str">
        <f>IFERROR(VLOOKUP(BB165,FUT!$B$7:$C$24,2,FALSE),"")</f>
        <v>Agropecuario</v>
      </c>
      <c r="BD165" s="60"/>
      <c r="BE165" s="48" t="str">
        <f>IFERROR(VLOOKUP(BD165,FUT!$D$3:$E$285,2,FALSE),"")</f>
        <v/>
      </c>
      <c r="BF165" s="45">
        <f t="shared" si="16"/>
        <v>192000000</v>
      </c>
      <c r="BG165" s="45">
        <f t="shared" si="15"/>
        <v>0</v>
      </c>
      <c r="BH165" s="45">
        <f t="shared" si="14"/>
        <v>97000000</v>
      </c>
      <c r="BI165" s="45">
        <f t="shared" si="14"/>
        <v>0</v>
      </c>
      <c r="BJ165" s="45">
        <f t="shared" si="14"/>
        <v>0</v>
      </c>
      <c r="BK165" s="45">
        <f t="shared" si="14"/>
        <v>90000000</v>
      </c>
      <c r="BL165" s="45">
        <f t="shared" si="14"/>
        <v>0</v>
      </c>
      <c r="BM165" s="45">
        <f t="shared" si="14"/>
        <v>5000000</v>
      </c>
      <c r="BN165" s="46">
        <f t="shared" si="17"/>
        <v>32000000</v>
      </c>
      <c r="BO165" s="62">
        <v>0</v>
      </c>
      <c r="BP165" s="62">
        <v>27000000</v>
      </c>
      <c r="BQ165" s="62">
        <v>0</v>
      </c>
      <c r="BR165" s="62">
        <v>0</v>
      </c>
      <c r="BS165" s="62">
        <v>0</v>
      </c>
      <c r="BT165" s="62">
        <v>0</v>
      </c>
      <c r="BU165" s="62">
        <v>5000000</v>
      </c>
      <c r="BV165" s="47">
        <f t="shared" si="18"/>
        <v>45000000</v>
      </c>
      <c r="BW165" s="63">
        <v>0</v>
      </c>
      <c r="BX165" s="63">
        <v>15000000</v>
      </c>
      <c r="BY165" s="63">
        <v>0</v>
      </c>
      <c r="BZ165" s="63">
        <v>0</v>
      </c>
      <c r="CA165" s="63">
        <v>30000000</v>
      </c>
      <c r="CB165" s="63">
        <v>0</v>
      </c>
      <c r="CC165" s="63">
        <v>0</v>
      </c>
      <c r="CD165" s="46">
        <f t="shared" si="19"/>
        <v>60000000</v>
      </c>
      <c r="CE165" s="62">
        <v>0</v>
      </c>
      <c r="CF165" s="62">
        <v>30000000</v>
      </c>
      <c r="CG165" s="62">
        <v>0</v>
      </c>
      <c r="CH165" s="62">
        <v>0</v>
      </c>
      <c r="CI165" s="62">
        <v>30000000</v>
      </c>
      <c r="CJ165" s="62">
        <v>0</v>
      </c>
      <c r="CK165" s="62">
        <v>0</v>
      </c>
      <c r="CL165" s="47">
        <f t="shared" si="20"/>
        <v>55000000</v>
      </c>
      <c r="CM165" s="63">
        <v>0</v>
      </c>
      <c r="CN165" s="63">
        <v>25000000</v>
      </c>
      <c r="CO165" s="63">
        <v>0</v>
      </c>
      <c r="CP165" s="63">
        <v>0</v>
      </c>
      <c r="CQ165" s="63">
        <v>30000000</v>
      </c>
      <c r="CR165" s="63">
        <v>0</v>
      </c>
      <c r="CS165" s="63">
        <v>0</v>
      </c>
      <c r="CT165" s="78" t="s">
        <v>3664</v>
      </c>
    </row>
    <row r="166" spans="2:98" ht="63.75" x14ac:dyDescent="0.2">
      <c r="B166" s="70" t="s">
        <v>3547</v>
      </c>
      <c r="C166" s="49" t="s">
        <v>2331</v>
      </c>
      <c r="D166" s="50" t="s">
        <v>3619</v>
      </c>
      <c r="E166" s="51"/>
      <c r="F166" s="52"/>
      <c r="G166" s="52"/>
      <c r="H166" s="53"/>
      <c r="I166" s="52"/>
      <c r="J166" s="53"/>
      <c r="K166" s="52"/>
      <c r="L166" s="53"/>
      <c r="M166" s="54" t="s">
        <v>3366</v>
      </c>
      <c r="N166" s="54" t="s">
        <v>3367</v>
      </c>
      <c r="O166" s="55">
        <v>2</v>
      </c>
      <c r="P166" s="54" t="s">
        <v>2336</v>
      </c>
      <c r="Q166" s="54">
        <v>100</v>
      </c>
      <c r="R166" s="54" t="s">
        <v>3368</v>
      </c>
      <c r="S166" s="55"/>
      <c r="T166" s="56"/>
      <c r="U166" s="56"/>
      <c r="V166" s="56"/>
      <c r="W166" s="56"/>
      <c r="X166" s="56">
        <v>1</v>
      </c>
      <c r="Y166" s="56">
        <v>100</v>
      </c>
      <c r="Z166" s="56">
        <v>1</v>
      </c>
      <c r="AA166" s="56">
        <v>100</v>
      </c>
      <c r="AB166" s="57" t="s">
        <v>2343</v>
      </c>
      <c r="AC166" s="57" t="s">
        <v>2343</v>
      </c>
      <c r="AD166" s="57" t="s">
        <v>2343</v>
      </c>
      <c r="AE166" s="57" t="s">
        <v>2343</v>
      </c>
      <c r="AF166" s="57" t="s">
        <v>2343</v>
      </c>
      <c r="AG166" s="57" t="s">
        <v>2343</v>
      </c>
      <c r="AH166" s="57" t="s">
        <v>2343</v>
      </c>
      <c r="AI166" s="57" t="s">
        <v>2343</v>
      </c>
      <c r="AJ166" s="57" t="s">
        <v>2343</v>
      </c>
      <c r="AK166" s="57" t="s">
        <v>2343</v>
      </c>
      <c r="AL166" s="57" t="s">
        <v>2343</v>
      </c>
      <c r="AM166" s="57" t="s">
        <v>2343</v>
      </c>
      <c r="AN166" s="57" t="s">
        <v>2343</v>
      </c>
      <c r="AO166" s="57" t="s">
        <v>2343</v>
      </c>
      <c r="AP166" s="57" t="s">
        <v>2343</v>
      </c>
      <c r="AQ166" s="57" t="s">
        <v>2343</v>
      </c>
      <c r="AR166" s="57" t="s">
        <v>2343</v>
      </c>
      <c r="AS166" s="58" t="s">
        <v>2348</v>
      </c>
      <c r="AT166" s="59" t="s">
        <v>2343</v>
      </c>
      <c r="AU166" s="59" t="s">
        <v>2343</v>
      </c>
      <c r="AV166" s="59" t="s">
        <v>2343</v>
      </c>
      <c r="AW166" s="59" t="s">
        <v>2343</v>
      </c>
      <c r="AX166" s="59" t="s">
        <v>2343</v>
      </c>
      <c r="AY166" s="59" t="s">
        <v>2343</v>
      </c>
      <c r="AZ166" s="59" t="s">
        <v>2343</v>
      </c>
      <c r="BA166" s="59" t="s">
        <v>2343</v>
      </c>
      <c r="BB166" s="60" t="s">
        <v>2673</v>
      </c>
      <c r="BC166" s="60" t="str">
        <f>IFERROR(VLOOKUP(BB166,FUT!$B$7:$C$24,2,FALSE),"")</f>
        <v>Agropecuario</v>
      </c>
      <c r="BD166" s="60" t="s">
        <v>2688</v>
      </c>
      <c r="BE166" s="48" t="str">
        <f>IFERROR(VLOOKUP(BD166,FUT!$D$3:$E$285,2,FALSE),"")</f>
        <v>A.8.8</v>
      </c>
      <c r="BF166" s="45">
        <f t="shared" si="16"/>
        <v>192000000</v>
      </c>
      <c r="BG166" s="45">
        <f t="shared" si="15"/>
        <v>0</v>
      </c>
      <c r="BH166" s="45">
        <f t="shared" si="14"/>
        <v>97000000</v>
      </c>
      <c r="BI166" s="45">
        <f t="shared" si="14"/>
        <v>0</v>
      </c>
      <c r="BJ166" s="45">
        <f t="shared" si="14"/>
        <v>0</v>
      </c>
      <c r="BK166" s="45">
        <f t="shared" si="14"/>
        <v>90000000</v>
      </c>
      <c r="BL166" s="45">
        <f t="shared" si="14"/>
        <v>0</v>
      </c>
      <c r="BM166" s="45">
        <f t="shared" si="14"/>
        <v>5000000</v>
      </c>
      <c r="BN166" s="46">
        <f t="shared" si="17"/>
        <v>32000000</v>
      </c>
      <c r="BO166" s="62">
        <v>0</v>
      </c>
      <c r="BP166" s="62">
        <v>27000000</v>
      </c>
      <c r="BQ166" s="62">
        <v>0</v>
      </c>
      <c r="BR166" s="62">
        <v>0</v>
      </c>
      <c r="BS166" s="62">
        <v>0</v>
      </c>
      <c r="BT166" s="62">
        <v>0</v>
      </c>
      <c r="BU166" s="62">
        <v>5000000</v>
      </c>
      <c r="BV166" s="47">
        <f t="shared" si="18"/>
        <v>45000000</v>
      </c>
      <c r="BW166" s="63">
        <v>0</v>
      </c>
      <c r="BX166" s="63">
        <v>15000000</v>
      </c>
      <c r="BY166" s="63">
        <v>0</v>
      </c>
      <c r="BZ166" s="63">
        <v>0</v>
      </c>
      <c r="CA166" s="63">
        <v>30000000</v>
      </c>
      <c r="CB166" s="63">
        <v>0</v>
      </c>
      <c r="CC166" s="63">
        <v>0</v>
      </c>
      <c r="CD166" s="46">
        <f t="shared" si="19"/>
        <v>60000000</v>
      </c>
      <c r="CE166" s="62">
        <v>0</v>
      </c>
      <c r="CF166" s="62">
        <v>30000000</v>
      </c>
      <c r="CG166" s="62">
        <v>0</v>
      </c>
      <c r="CH166" s="62">
        <v>0</v>
      </c>
      <c r="CI166" s="62">
        <v>30000000</v>
      </c>
      <c r="CJ166" s="62">
        <v>0</v>
      </c>
      <c r="CK166" s="62">
        <v>0</v>
      </c>
      <c r="CL166" s="47">
        <f t="shared" si="20"/>
        <v>55000000</v>
      </c>
      <c r="CM166" s="63">
        <v>0</v>
      </c>
      <c r="CN166" s="63">
        <v>25000000</v>
      </c>
      <c r="CO166" s="63">
        <v>0</v>
      </c>
      <c r="CP166" s="63">
        <v>0</v>
      </c>
      <c r="CQ166" s="63">
        <v>30000000</v>
      </c>
      <c r="CR166" s="63">
        <v>0</v>
      </c>
      <c r="CS166" s="63">
        <v>0</v>
      </c>
      <c r="CT166" s="78" t="s">
        <v>3664</v>
      </c>
    </row>
    <row r="167" spans="2:98" ht="51" x14ac:dyDescent="0.2">
      <c r="B167" s="70" t="s">
        <v>3548</v>
      </c>
      <c r="C167" s="49" t="s">
        <v>2330</v>
      </c>
      <c r="D167" s="50" t="s">
        <v>3045</v>
      </c>
      <c r="E167" s="51"/>
      <c r="F167" s="52" t="s">
        <v>3369</v>
      </c>
      <c r="G167" s="52" t="s">
        <v>3370</v>
      </c>
      <c r="H167" s="53"/>
      <c r="I167" s="52"/>
      <c r="J167" s="53"/>
      <c r="K167" s="52" t="s">
        <v>3371</v>
      </c>
      <c r="L167" s="53" t="s">
        <v>3082</v>
      </c>
      <c r="M167" s="54"/>
      <c r="N167" s="54"/>
      <c r="O167" s="55"/>
      <c r="P167" s="54"/>
      <c r="Q167" s="54"/>
      <c r="R167" s="54"/>
      <c r="S167" s="55"/>
      <c r="T167" s="56"/>
      <c r="U167" s="56"/>
      <c r="V167" s="56"/>
      <c r="W167" s="56"/>
      <c r="X167" s="56"/>
      <c r="Y167" s="56"/>
      <c r="Z167" s="56"/>
      <c r="AA167" s="56"/>
      <c r="AB167" s="57" t="s">
        <v>2343</v>
      </c>
      <c r="AC167" s="57" t="s">
        <v>2343</v>
      </c>
      <c r="AD167" s="57" t="s">
        <v>2343</v>
      </c>
      <c r="AE167" s="57" t="s">
        <v>2343</v>
      </c>
      <c r="AF167" s="57" t="s">
        <v>2343</v>
      </c>
      <c r="AG167" s="57" t="s">
        <v>2343</v>
      </c>
      <c r="AH167" s="57" t="s">
        <v>2343</v>
      </c>
      <c r="AI167" s="57" t="s">
        <v>2343</v>
      </c>
      <c r="AJ167" s="57" t="s">
        <v>2343</v>
      </c>
      <c r="AK167" s="57" t="s">
        <v>2343</v>
      </c>
      <c r="AL167" s="57" t="s">
        <v>2343</v>
      </c>
      <c r="AM167" s="57" t="s">
        <v>2343</v>
      </c>
      <c r="AN167" s="57" t="s">
        <v>2343</v>
      </c>
      <c r="AO167" s="57" t="s">
        <v>2343</v>
      </c>
      <c r="AP167" s="57" t="s">
        <v>2343</v>
      </c>
      <c r="AQ167" s="57" t="s">
        <v>2343</v>
      </c>
      <c r="AR167" s="57" t="s">
        <v>2343</v>
      </c>
      <c r="AS167" s="58"/>
      <c r="AT167" s="59" t="s">
        <v>2343</v>
      </c>
      <c r="AU167" s="59" t="s">
        <v>2343</v>
      </c>
      <c r="AV167" s="59" t="s">
        <v>2343</v>
      </c>
      <c r="AW167" s="59" t="s">
        <v>2343</v>
      </c>
      <c r="AX167" s="59" t="s">
        <v>2343</v>
      </c>
      <c r="AY167" s="59" t="s">
        <v>2343</v>
      </c>
      <c r="AZ167" s="59" t="s">
        <v>2343</v>
      </c>
      <c r="BA167" s="59" t="s">
        <v>2343</v>
      </c>
      <c r="BB167" s="60" t="s">
        <v>2673</v>
      </c>
      <c r="BC167" s="60" t="str">
        <f>IFERROR(VLOOKUP(BB167,FUT!$B$7:$C$24,2,FALSE),"")</f>
        <v>Agropecuario</v>
      </c>
      <c r="BD167" s="60"/>
      <c r="BE167" s="48" t="str">
        <f>IFERROR(VLOOKUP(BD167,FUT!$D$3:$E$285,2,FALSE),"")</f>
        <v/>
      </c>
      <c r="BF167" s="45">
        <f t="shared" si="16"/>
        <v>202000000</v>
      </c>
      <c r="BG167" s="45">
        <f t="shared" si="15"/>
        <v>0</v>
      </c>
      <c r="BH167" s="45">
        <f t="shared" si="14"/>
        <v>107000000</v>
      </c>
      <c r="BI167" s="45">
        <f t="shared" si="14"/>
        <v>0</v>
      </c>
      <c r="BJ167" s="45">
        <f t="shared" si="14"/>
        <v>0</v>
      </c>
      <c r="BK167" s="45">
        <f t="shared" si="14"/>
        <v>90000000</v>
      </c>
      <c r="BL167" s="45">
        <f t="shared" si="14"/>
        <v>0</v>
      </c>
      <c r="BM167" s="45">
        <f t="shared" si="14"/>
        <v>5000000</v>
      </c>
      <c r="BN167" s="46">
        <f t="shared" si="17"/>
        <v>42000000</v>
      </c>
      <c r="BO167" s="62">
        <v>0</v>
      </c>
      <c r="BP167" s="62">
        <v>37000000</v>
      </c>
      <c r="BQ167" s="62">
        <v>0</v>
      </c>
      <c r="BR167" s="62">
        <v>0</v>
      </c>
      <c r="BS167" s="62">
        <v>0</v>
      </c>
      <c r="BT167" s="62">
        <v>0</v>
      </c>
      <c r="BU167" s="62">
        <v>5000000</v>
      </c>
      <c r="BV167" s="47">
        <f t="shared" si="18"/>
        <v>45000000</v>
      </c>
      <c r="BW167" s="63">
        <v>0</v>
      </c>
      <c r="BX167" s="63">
        <v>15000000</v>
      </c>
      <c r="BY167" s="63">
        <v>0</v>
      </c>
      <c r="BZ167" s="63">
        <v>0</v>
      </c>
      <c r="CA167" s="63">
        <v>30000000</v>
      </c>
      <c r="CB167" s="63">
        <v>0</v>
      </c>
      <c r="CC167" s="63">
        <v>0</v>
      </c>
      <c r="CD167" s="46">
        <f t="shared" si="19"/>
        <v>60000000</v>
      </c>
      <c r="CE167" s="62">
        <v>0</v>
      </c>
      <c r="CF167" s="62">
        <v>30000000</v>
      </c>
      <c r="CG167" s="62">
        <v>0</v>
      </c>
      <c r="CH167" s="62">
        <v>0</v>
      </c>
      <c r="CI167" s="62">
        <v>30000000</v>
      </c>
      <c r="CJ167" s="62">
        <v>0</v>
      </c>
      <c r="CK167" s="62">
        <v>0</v>
      </c>
      <c r="CL167" s="47">
        <f t="shared" si="20"/>
        <v>55000000</v>
      </c>
      <c r="CM167" s="63">
        <v>0</v>
      </c>
      <c r="CN167" s="63">
        <v>25000000</v>
      </c>
      <c r="CO167" s="63">
        <v>0</v>
      </c>
      <c r="CP167" s="63">
        <v>0</v>
      </c>
      <c r="CQ167" s="63">
        <v>30000000</v>
      </c>
      <c r="CR167" s="63">
        <v>0</v>
      </c>
      <c r="CS167" s="63">
        <v>0</v>
      </c>
      <c r="CT167" s="78" t="s">
        <v>3664</v>
      </c>
    </row>
    <row r="168" spans="2:98" ht="51" x14ac:dyDescent="0.2">
      <c r="B168" s="70" t="s">
        <v>3549</v>
      </c>
      <c r="C168" s="49" t="s">
        <v>2331</v>
      </c>
      <c r="D168" s="50" t="s">
        <v>3620</v>
      </c>
      <c r="E168" s="51"/>
      <c r="F168" s="52"/>
      <c r="G168" s="52"/>
      <c r="H168" s="53"/>
      <c r="I168" s="52"/>
      <c r="J168" s="53"/>
      <c r="K168" s="52"/>
      <c r="L168" s="53"/>
      <c r="M168" s="54" t="s">
        <v>3372</v>
      </c>
      <c r="N168" s="54" t="s">
        <v>3373</v>
      </c>
      <c r="O168" s="55">
        <v>1</v>
      </c>
      <c r="P168" s="54" t="s">
        <v>2336</v>
      </c>
      <c r="Q168" s="54">
        <v>100</v>
      </c>
      <c r="R168" s="54" t="s">
        <v>3374</v>
      </c>
      <c r="S168" s="55"/>
      <c r="T168" s="56"/>
      <c r="U168" s="56"/>
      <c r="V168" s="56"/>
      <c r="W168" s="56"/>
      <c r="X168" s="56">
        <v>1</v>
      </c>
      <c r="Y168" s="56">
        <v>100</v>
      </c>
      <c r="Z168" s="56"/>
      <c r="AA168" s="56"/>
      <c r="AB168" s="57" t="s">
        <v>2343</v>
      </c>
      <c r="AC168" s="57" t="s">
        <v>2343</v>
      </c>
      <c r="AD168" s="57" t="s">
        <v>2343</v>
      </c>
      <c r="AE168" s="57" t="s">
        <v>2343</v>
      </c>
      <c r="AF168" s="57" t="s">
        <v>2343</v>
      </c>
      <c r="AG168" s="57" t="s">
        <v>2343</v>
      </c>
      <c r="AH168" s="57" t="s">
        <v>2343</v>
      </c>
      <c r="AI168" s="57" t="s">
        <v>2343</v>
      </c>
      <c r="AJ168" s="57" t="s">
        <v>2343</v>
      </c>
      <c r="AK168" s="57" t="s">
        <v>2343</v>
      </c>
      <c r="AL168" s="57" t="s">
        <v>2343</v>
      </c>
      <c r="AM168" s="57" t="s">
        <v>2343</v>
      </c>
      <c r="AN168" s="57" t="s">
        <v>2343</v>
      </c>
      <c r="AO168" s="57" t="s">
        <v>2343</v>
      </c>
      <c r="AP168" s="57" t="s">
        <v>2343</v>
      </c>
      <c r="AQ168" s="57" t="s">
        <v>2343</v>
      </c>
      <c r="AR168" s="57" t="s">
        <v>2343</v>
      </c>
      <c r="AS168" s="58" t="s">
        <v>2348</v>
      </c>
      <c r="AT168" s="59" t="s">
        <v>2343</v>
      </c>
      <c r="AU168" s="59" t="s">
        <v>2343</v>
      </c>
      <c r="AV168" s="59" t="s">
        <v>2343</v>
      </c>
      <c r="AW168" s="59" t="s">
        <v>2343</v>
      </c>
      <c r="AX168" s="59" t="s">
        <v>2343</v>
      </c>
      <c r="AY168" s="59" t="s">
        <v>2343</v>
      </c>
      <c r="AZ168" s="59" t="s">
        <v>2343</v>
      </c>
      <c r="BA168" s="59" t="s">
        <v>2343</v>
      </c>
      <c r="BB168" s="60" t="s">
        <v>2673</v>
      </c>
      <c r="BC168" s="60" t="str">
        <f>IFERROR(VLOOKUP(BB168,FUT!$B$7:$C$24,2,FALSE),"")</f>
        <v>Agropecuario</v>
      </c>
      <c r="BD168" s="60" t="s">
        <v>2682</v>
      </c>
      <c r="BE168" s="48" t="str">
        <f>IFERROR(VLOOKUP(BD168,FUT!$D$3:$E$285,2,FALSE),"")</f>
        <v>A.8.5</v>
      </c>
      <c r="BF168" s="45">
        <f t="shared" si="16"/>
        <v>472000000</v>
      </c>
      <c r="BG168" s="45">
        <f t="shared" si="15"/>
        <v>0</v>
      </c>
      <c r="BH168" s="45">
        <f t="shared" si="14"/>
        <v>107000000</v>
      </c>
      <c r="BI168" s="45">
        <f t="shared" si="14"/>
        <v>0</v>
      </c>
      <c r="BJ168" s="45">
        <f t="shared" si="14"/>
        <v>0</v>
      </c>
      <c r="BK168" s="45">
        <f t="shared" si="14"/>
        <v>360000000</v>
      </c>
      <c r="BL168" s="45">
        <f t="shared" si="14"/>
        <v>0</v>
      </c>
      <c r="BM168" s="45">
        <f t="shared" si="14"/>
        <v>5000000</v>
      </c>
      <c r="BN168" s="46">
        <f t="shared" si="17"/>
        <v>42000000</v>
      </c>
      <c r="BO168" s="62">
        <v>0</v>
      </c>
      <c r="BP168" s="62">
        <v>37000000</v>
      </c>
      <c r="BQ168" s="62">
        <v>0</v>
      </c>
      <c r="BR168" s="62">
        <v>0</v>
      </c>
      <c r="BS168" s="62">
        <v>0</v>
      </c>
      <c r="BT168" s="62">
        <v>0</v>
      </c>
      <c r="BU168" s="62">
        <v>5000000</v>
      </c>
      <c r="BV168" s="47">
        <f t="shared" si="18"/>
        <v>45000000</v>
      </c>
      <c r="BW168" s="63">
        <v>0</v>
      </c>
      <c r="BX168" s="63">
        <v>15000000</v>
      </c>
      <c r="BY168" s="63">
        <v>0</v>
      </c>
      <c r="BZ168" s="63">
        <v>0</v>
      </c>
      <c r="CA168" s="63">
        <v>30000000</v>
      </c>
      <c r="CB168" s="63">
        <v>0</v>
      </c>
      <c r="CC168" s="63">
        <v>0</v>
      </c>
      <c r="CD168" s="46">
        <f t="shared" si="19"/>
        <v>330000000</v>
      </c>
      <c r="CE168" s="62">
        <v>0</v>
      </c>
      <c r="CF168" s="62">
        <v>30000000</v>
      </c>
      <c r="CG168" s="62">
        <v>0</v>
      </c>
      <c r="CH168" s="62">
        <v>0</v>
      </c>
      <c r="CI168" s="62">
        <v>300000000</v>
      </c>
      <c r="CJ168" s="62">
        <v>0</v>
      </c>
      <c r="CK168" s="62">
        <v>0</v>
      </c>
      <c r="CL168" s="47">
        <f t="shared" si="20"/>
        <v>55000000</v>
      </c>
      <c r="CM168" s="63">
        <v>0</v>
      </c>
      <c r="CN168" s="63">
        <v>25000000</v>
      </c>
      <c r="CO168" s="63">
        <v>0</v>
      </c>
      <c r="CP168" s="63">
        <v>0</v>
      </c>
      <c r="CQ168" s="63">
        <v>30000000</v>
      </c>
      <c r="CR168" s="63">
        <v>0</v>
      </c>
      <c r="CS168" s="63">
        <v>0</v>
      </c>
      <c r="CT168" s="78" t="s">
        <v>3664</v>
      </c>
    </row>
    <row r="169" spans="2:98" ht="25.5" x14ac:dyDescent="0.2">
      <c r="B169" s="70" t="s">
        <v>3550</v>
      </c>
      <c r="C169" s="49" t="s">
        <v>2333</v>
      </c>
      <c r="D169" s="50" t="s">
        <v>3046</v>
      </c>
      <c r="E169" s="51"/>
      <c r="F169" s="52"/>
      <c r="G169" s="52"/>
      <c r="H169" s="53"/>
      <c r="I169" s="52"/>
      <c r="J169" s="53"/>
      <c r="K169" s="52"/>
      <c r="L169" s="53"/>
      <c r="M169" s="54"/>
      <c r="N169" s="54"/>
      <c r="O169" s="55"/>
      <c r="P169" s="54"/>
      <c r="Q169" s="54"/>
      <c r="R169" s="54"/>
      <c r="S169" s="55"/>
      <c r="T169" s="56"/>
      <c r="U169" s="56"/>
      <c r="V169" s="56"/>
      <c r="W169" s="56"/>
      <c r="X169" s="56"/>
      <c r="Y169" s="56"/>
      <c r="Z169" s="56"/>
      <c r="AA169" s="56"/>
      <c r="AB169" s="57" t="s">
        <v>2343</v>
      </c>
      <c r="AC169" s="57" t="s">
        <v>2343</v>
      </c>
      <c r="AD169" s="57" t="s">
        <v>2343</v>
      </c>
      <c r="AE169" s="57" t="s">
        <v>2343</v>
      </c>
      <c r="AF169" s="57" t="s">
        <v>2343</v>
      </c>
      <c r="AG169" s="57" t="s">
        <v>2343</v>
      </c>
      <c r="AH169" s="57" t="s">
        <v>2343</v>
      </c>
      <c r="AI169" s="57" t="s">
        <v>2343</v>
      </c>
      <c r="AJ169" s="57" t="s">
        <v>2343</v>
      </c>
      <c r="AK169" s="57" t="s">
        <v>2343</v>
      </c>
      <c r="AL169" s="57" t="s">
        <v>2343</v>
      </c>
      <c r="AM169" s="57" t="s">
        <v>2343</v>
      </c>
      <c r="AN169" s="57" t="s">
        <v>2343</v>
      </c>
      <c r="AO169" s="57" t="s">
        <v>2343</v>
      </c>
      <c r="AP169" s="57" t="s">
        <v>2343</v>
      </c>
      <c r="AQ169" s="57" t="s">
        <v>2343</v>
      </c>
      <c r="AR169" s="57" t="s">
        <v>2343</v>
      </c>
      <c r="AS169" s="58"/>
      <c r="AT169" s="59" t="s">
        <v>2343</v>
      </c>
      <c r="AU169" s="59" t="s">
        <v>2343</v>
      </c>
      <c r="AV169" s="59" t="s">
        <v>2343</v>
      </c>
      <c r="AW169" s="59" t="s">
        <v>2343</v>
      </c>
      <c r="AX169" s="59" t="s">
        <v>2343</v>
      </c>
      <c r="AY169" s="59" t="s">
        <v>2343</v>
      </c>
      <c r="AZ169" s="59" t="s">
        <v>2343</v>
      </c>
      <c r="BA169" s="59" t="s">
        <v>2343</v>
      </c>
      <c r="BB169" s="60" t="s">
        <v>2804</v>
      </c>
      <c r="BC169" s="60" t="str">
        <f>IFERROR(VLOOKUP(BB169,FUT!$B$7:$C$24,2,FALSE),"")</f>
        <v>Promocion</v>
      </c>
      <c r="BD169" s="60"/>
      <c r="BE169" s="48" t="str">
        <f>IFERROR(VLOOKUP(BD169,FUT!$D$3:$E$285,2,FALSE),"")</f>
        <v/>
      </c>
      <c r="BF169" s="45">
        <f t="shared" si="16"/>
        <v>424950233</v>
      </c>
      <c r="BG169" s="45">
        <f t="shared" si="15"/>
        <v>0</v>
      </c>
      <c r="BH169" s="45">
        <f t="shared" si="14"/>
        <v>396795624</v>
      </c>
      <c r="BI169" s="45">
        <f t="shared" si="14"/>
        <v>0</v>
      </c>
      <c r="BJ169" s="45">
        <f t="shared" si="14"/>
        <v>0</v>
      </c>
      <c r="BK169" s="45">
        <f t="shared" si="14"/>
        <v>20000000</v>
      </c>
      <c r="BL169" s="45">
        <f t="shared" si="14"/>
        <v>0</v>
      </c>
      <c r="BM169" s="45">
        <f t="shared" si="14"/>
        <v>8154609</v>
      </c>
      <c r="BN169" s="46">
        <f t="shared" si="17"/>
        <v>103950233</v>
      </c>
      <c r="BO169" s="62">
        <v>0</v>
      </c>
      <c r="BP169" s="62">
        <v>95795624</v>
      </c>
      <c r="BQ169" s="62">
        <v>0</v>
      </c>
      <c r="BR169" s="62">
        <v>0</v>
      </c>
      <c r="BS169" s="62">
        <v>0</v>
      </c>
      <c r="BT169" s="62">
        <v>0</v>
      </c>
      <c r="BU169" s="62">
        <v>8154609</v>
      </c>
      <c r="BV169" s="47">
        <f t="shared" si="18"/>
        <v>69000000</v>
      </c>
      <c r="BW169" s="63">
        <v>0</v>
      </c>
      <c r="BX169" s="63">
        <v>69000000</v>
      </c>
      <c r="BY169" s="63">
        <v>0</v>
      </c>
      <c r="BZ169" s="63">
        <v>0</v>
      </c>
      <c r="CA169" s="63">
        <v>0</v>
      </c>
      <c r="CB169" s="63">
        <v>0</v>
      </c>
      <c r="CC169" s="63">
        <v>0</v>
      </c>
      <c r="CD169" s="46">
        <f t="shared" si="19"/>
        <v>131000000</v>
      </c>
      <c r="CE169" s="62">
        <v>0</v>
      </c>
      <c r="CF169" s="62">
        <v>131000000</v>
      </c>
      <c r="CG169" s="62">
        <v>0</v>
      </c>
      <c r="CH169" s="62">
        <v>0</v>
      </c>
      <c r="CI169" s="62">
        <v>0</v>
      </c>
      <c r="CJ169" s="62">
        <v>0</v>
      </c>
      <c r="CK169" s="62">
        <v>0</v>
      </c>
      <c r="CL169" s="47">
        <f t="shared" si="20"/>
        <v>121000000</v>
      </c>
      <c r="CM169" s="63">
        <v>0</v>
      </c>
      <c r="CN169" s="63">
        <v>101000000</v>
      </c>
      <c r="CO169" s="63">
        <v>0</v>
      </c>
      <c r="CP169" s="63">
        <v>0</v>
      </c>
      <c r="CQ169" s="63">
        <v>20000000</v>
      </c>
      <c r="CR169" s="63">
        <v>0</v>
      </c>
      <c r="CS169" s="63">
        <v>0</v>
      </c>
      <c r="CT169" s="78" t="s">
        <v>3660</v>
      </c>
    </row>
    <row r="170" spans="2:98" ht="38.25" x14ac:dyDescent="0.2">
      <c r="B170" s="70" t="s">
        <v>3551</v>
      </c>
      <c r="C170" s="49" t="s">
        <v>2330</v>
      </c>
      <c r="D170" s="50" t="s">
        <v>3047</v>
      </c>
      <c r="E170" s="51"/>
      <c r="F170" s="52" t="s">
        <v>3375</v>
      </c>
      <c r="G170" s="52" t="s">
        <v>3376</v>
      </c>
      <c r="H170" s="53"/>
      <c r="I170" s="52"/>
      <c r="J170" s="53"/>
      <c r="K170" s="52" t="s">
        <v>3377</v>
      </c>
      <c r="L170" s="53" t="s">
        <v>3378</v>
      </c>
      <c r="M170" s="54"/>
      <c r="N170" s="54"/>
      <c r="O170" s="55"/>
      <c r="P170" s="54"/>
      <c r="Q170" s="54"/>
      <c r="R170" s="54"/>
      <c r="S170" s="55"/>
      <c r="T170" s="56"/>
      <c r="U170" s="56"/>
      <c r="V170" s="56"/>
      <c r="W170" s="56"/>
      <c r="X170" s="56"/>
      <c r="Y170" s="56"/>
      <c r="Z170" s="56"/>
      <c r="AA170" s="56"/>
      <c r="AB170" s="57" t="s">
        <v>2343</v>
      </c>
      <c r="AC170" s="57" t="s">
        <v>2343</v>
      </c>
      <c r="AD170" s="57" t="s">
        <v>2343</v>
      </c>
      <c r="AE170" s="57" t="s">
        <v>2343</v>
      </c>
      <c r="AF170" s="57" t="s">
        <v>2343</v>
      </c>
      <c r="AG170" s="57" t="s">
        <v>2343</v>
      </c>
      <c r="AH170" s="57" t="s">
        <v>2343</v>
      </c>
      <c r="AI170" s="57" t="s">
        <v>2343</v>
      </c>
      <c r="AJ170" s="57" t="s">
        <v>2343</v>
      </c>
      <c r="AK170" s="57" t="s">
        <v>2343</v>
      </c>
      <c r="AL170" s="57" t="s">
        <v>2343</v>
      </c>
      <c r="AM170" s="57" t="s">
        <v>2343</v>
      </c>
      <c r="AN170" s="57" t="s">
        <v>2343</v>
      </c>
      <c r="AO170" s="57" t="s">
        <v>2343</v>
      </c>
      <c r="AP170" s="57" t="s">
        <v>2343</v>
      </c>
      <c r="AQ170" s="57" t="s">
        <v>2343</v>
      </c>
      <c r="AR170" s="57" t="s">
        <v>2343</v>
      </c>
      <c r="AS170" s="58"/>
      <c r="AT170" s="59" t="s">
        <v>2343</v>
      </c>
      <c r="AU170" s="59" t="s">
        <v>2343</v>
      </c>
      <c r="AV170" s="59" t="s">
        <v>2343</v>
      </c>
      <c r="AW170" s="59" t="s">
        <v>2343</v>
      </c>
      <c r="AX170" s="59" t="s">
        <v>2343</v>
      </c>
      <c r="AY170" s="59" t="s">
        <v>2343</v>
      </c>
      <c r="AZ170" s="59" t="s">
        <v>2343</v>
      </c>
      <c r="BA170" s="59" t="s">
        <v>2343</v>
      </c>
      <c r="BB170" s="60" t="s">
        <v>2804</v>
      </c>
      <c r="BC170" s="60" t="str">
        <f>IFERROR(VLOOKUP(BB170,FUT!$B$7:$C$24,2,FALSE),"")</f>
        <v>Promocion</v>
      </c>
      <c r="BD170" s="60"/>
      <c r="BE170" s="48" t="str">
        <f>IFERROR(VLOOKUP(BD170,FUT!$D$3:$E$285,2,FALSE),"")</f>
        <v/>
      </c>
      <c r="BF170" s="45">
        <f t="shared" si="16"/>
        <v>424950233</v>
      </c>
      <c r="BG170" s="45">
        <f t="shared" si="15"/>
        <v>0</v>
      </c>
      <c r="BH170" s="45">
        <f t="shared" si="14"/>
        <v>396795624</v>
      </c>
      <c r="BI170" s="45">
        <f t="shared" si="14"/>
        <v>0</v>
      </c>
      <c r="BJ170" s="45">
        <f t="shared" si="14"/>
        <v>0</v>
      </c>
      <c r="BK170" s="45">
        <f t="shared" si="14"/>
        <v>20000000</v>
      </c>
      <c r="BL170" s="45">
        <f t="shared" si="14"/>
        <v>0</v>
      </c>
      <c r="BM170" s="45">
        <f t="shared" si="14"/>
        <v>8154609</v>
      </c>
      <c r="BN170" s="46">
        <f t="shared" si="17"/>
        <v>103950233</v>
      </c>
      <c r="BO170" s="62">
        <v>0</v>
      </c>
      <c r="BP170" s="62">
        <v>95795624</v>
      </c>
      <c r="BQ170" s="62">
        <v>0</v>
      </c>
      <c r="BR170" s="62">
        <v>0</v>
      </c>
      <c r="BS170" s="62">
        <v>0</v>
      </c>
      <c r="BT170" s="62">
        <v>0</v>
      </c>
      <c r="BU170" s="62">
        <v>8154609</v>
      </c>
      <c r="BV170" s="47">
        <f t="shared" si="18"/>
        <v>69000000</v>
      </c>
      <c r="BW170" s="63">
        <v>0</v>
      </c>
      <c r="BX170" s="63">
        <v>69000000</v>
      </c>
      <c r="BY170" s="63">
        <v>0</v>
      </c>
      <c r="BZ170" s="63">
        <v>0</v>
      </c>
      <c r="CA170" s="63">
        <v>0</v>
      </c>
      <c r="CB170" s="63">
        <v>0</v>
      </c>
      <c r="CC170" s="63">
        <v>0</v>
      </c>
      <c r="CD170" s="46">
        <f t="shared" si="19"/>
        <v>131000000</v>
      </c>
      <c r="CE170" s="62">
        <v>0</v>
      </c>
      <c r="CF170" s="62">
        <v>131000000</v>
      </c>
      <c r="CG170" s="62">
        <v>0</v>
      </c>
      <c r="CH170" s="62">
        <v>0</v>
      </c>
      <c r="CI170" s="62">
        <v>0</v>
      </c>
      <c r="CJ170" s="62">
        <v>0</v>
      </c>
      <c r="CK170" s="62">
        <v>0</v>
      </c>
      <c r="CL170" s="47">
        <f t="shared" si="20"/>
        <v>121000000</v>
      </c>
      <c r="CM170" s="63">
        <v>0</v>
      </c>
      <c r="CN170" s="63">
        <v>101000000</v>
      </c>
      <c r="CO170" s="63">
        <v>0</v>
      </c>
      <c r="CP170" s="63">
        <v>0</v>
      </c>
      <c r="CQ170" s="63">
        <v>20000000</v>
      </c>
      <c r="CR170" s="63">
        <v>0</v>
      </c>
      <c r="CS170" s="63">
        <v>0</v>
      </c>
      <c r="CT170" s="78" t="s">
        <v>3660</v>
      </c>
    </row>
    <row r="171" spans="2:98" ht="38.25" x14ac:dyDescent="0.2">
      <c r="B171" s="70" t="s">
        <v>3552</v>
      </c>
      <c r="C171" s="49" t="s">
        <v>2331</v>
      </c>
      <c r="D171" s="50" t="s">
        <v>3621</v>
      </c>
      <c r="E171" s="51"/>
      <c r="F171" s="52"/>
      <c r="G171" s="52"/>
      <c r="H171" s="53"/>
      <c r="I171" s="52"/>
      <c r="J171" s="53"/>
      <c r="K171" s="52"/>
      <c r="L171" s="53"/>
      <c r="M171" s="54" t="s">
        <v>3048</v>
      </c>
      <c r="N171" s="54" t="s">
        <v>3379</v>
      </c>
      <c r="O171" s="55">
        <v>2</v>
      </c>
      <c r="P171" s="54" t="s">
        <v>2336</v>
      </c>
      <c r="Q171" s="54">
        <v>20</v>
      </c>
      <c r="R171" s="54" t="s">
        <v>3380</v>
      </c>
      <c r="S171" s="55"/>
      <c r="T171" s="56"/>
      <c r="U171" s="56"/>
      <c r="V171" s="56"/>
      <c r="W171" s="56"/>
      <c r="X171" s="56">
        <v>1</v>
      </c>
      <c r="Y171" s="56">
        <v>50</v>
      </c>
      <c r="Z171" s="56">
        <v>1</v>
      </c>
      <c r="AA171" s="56">
        <v>25</v>
      </c>
      <c r="AB171" s="57" t="s">
        <v>2343</v>
      </c>
      <c r="AC171" s="57" t="s">
        <v>2343</v>
      </c>
      <c r="AD171" s="57" t="s">
        <v>2343</v>
      </c>
      <c r="AE171" s="57" t="s">
        <v>2343</v>
      </c>
      <c r="AF171" s="57" t="s">
        <v>2343</v>
      </c>
      <c r="AG171" s="57" t="s">
        <v>2343</v>
      </c>
      <c r="AH171" s="57" t="s">
        <v>2343</v>
      </c>
      <c r="AI171" s="57" t="s">
        <v>2343</v>
      </c>
      <c r="AJ171" s="57" t="s">
        <v>2343</v>
      </c>
      <c r="AK171" s="57" t="s">
        <v>2343</v>
      </c>
      <c r="AL171" s="57" t="s">
        <v>2343</v>
      </c>
      <c r="AM171" s="57" t="s">
        <v>2343</v>
      </c>
      <c r="AN171" s="57" t="s">
        <v>2343</v>
      </c>
      <c r="AO171" s="57" t="s">
        <v>2343</v>
      </c>
      <c r="AP171" s="57" t="s">
        <v>2343</v>
      </c>
      <c r="AQ171" s="57" t="s">
        <v>2343</v>
      </c>
      <c r="AR171" s="57" t="s">
        <v>2343</v>
      </c>
      <c r="AS171" s="58" t="s">
        <v>2346</v>
      </c>
      <c r="AT171" s="59" t="s">
        <v>2343</v>
      </c>
      <c r="AU171" s="59" t="s">
        <v>2343</v>
      </c>
      <c r="AV171" s="59" t="s">
        <v>2343</v>
      </c>
      <c r="AW171" s="59" t="s">
        <v>2343</v>
      </c>
      <c r="AX171" s="59" t="s">
        <v>2343</v>
      </c>
      <c r="AY171" s="59" t="s">
        <v>2343</v>
      </c>
      <c r="AZ171" s="59" t="s">
        <v>2343</v>
      </c>
      <c r="BA171" s="59" t="s">
        <v>2343</v>
      </c>
      <c r="BB171" s="60" t="s">
        <v>2804</v>
      </c>
      <c r="BC171" s="60" t="str">
        <f>IFERROR(VLOOKUP(BB171,FUT!$B$7:$C$24,2,FALSE),"")</f>
        <v>Promocion</v>
      </c>
      <c r="BD171" s="60" t="s">
        <v>2814</v>
      </c>
      <c r="BE171" s="48" t="str">
        <f>IFERROR(VLOOKUP(BD171,FUT!$D$3:$E$285,2,FALSE),"")</f>
        <v>A.13.5</v>
      </c>
      <c r="BF171" s="45">
        <f t="shared" si="16"/>
        <v>82500000</v>
      </c>
      <c r="BG171" s="45">
        <f t="shared" si="15"/>
        <v>0</v>
      </c>
      <c r="BH171" s="45">
        <f t="shared" si="14"/>
        <v>72500000</v>
      </c>
      <c r="BI171" s="45">
        <f t="shared" si="14"/>
        <v>0</v>
      </c>
      <c r="BJ171" s="45">
        <f t="shared" si="14"/>
        <v>0</v>
      </c>
      <c r="BK171" s="45">
        <f t="shared" si="14"/>
        <v>10000000</v>
      </c>
      <c r="BL171" s="45">
        <f t="shared" si="14"/>
        <v>0</v>
      </c>
      <c r="BM171" s="45">
        <f t="shared" si="14"/>
        <v>0</v>
      </c>
      <c r="BN171" s="46">
        <f t="shared" si="17"/>
        <v>20000000</v>
      </c>
      <c r="BO171" s="62">
        <v>0</v>
      </c>
      <c r="BP171" s="62">
        <v>20000000</v>
      </c>
      <c r="BQ171" s="62">
        <v>0</v>
      </c>
      <c r="BR171" s="62">
        <v>0</v>
      </c>
      <c r="BS171" s="62">
        <v>0</v>
      </c>
      <c r="BT171" s="62">
        <v>0</v>
      </c>
      <c r="BU171" s="62">
        <v>0</v>
      </c>
      <c r="BV171" s="47">
        <f t="shared" si="18"/>
        <v>11500000</v>
      </c>
      <c r="BW171" s="63">
        <v>0</v>
      </c>
      <c r="BX171" s="63">
        <v>11500000</v>
      </c>
      <c r="BY171" s="63">
        <v>0</v>
      </c>
      <c r="BZ171" s="63">
        <v>0</v>
      </c>
      <c r="CA171" s="63">
        <v>0</v>
      </c>
      <c r="CB171" s="63">
        <v>0</v>
      </c>
      <c r="CC171" s="63">
        <v>0</v>
      </c>
      <c r="CD171" s="46">
        <f t="shared" si="19"/>
        <v>20000000</v>
      </c>
      <c r="CE171" s="62">
        <v>0</v>
      </c>
      <c r="CF171" s="62">
        <v>20000000</v>
      </c>
      <c r="CG171" s="62">
        <v>0</v>
      </c>
      <c r="CH171" s="62">
        <v>0</v>
      </c>
      <c r="CI171" s="62">
        <v>0</v>
      </c>
      <c r="CJ171" s="62">
        <v>0</v>
      </c>
      <c r="CK171" s="62">
        <v>0</v>
      </c>
      <c r="CL171" s="47">
        <f t="shared" si="20"/>
        <v>31000000</v>
      </c>
      <c r="CM171" s="63">
        <v>0</v>
      </c>
      <c r="CN171" s="63">
        <v>21000000</v>
      </c>
      <c r="CO171" s="63">
        <v>0</v>
      </c>
      <c r="CP171" s="63">
        <v>0</v>
      </c>
      <c r="CQ171" s="63">
        <v>10000000</v>
      </c>
      <c r="CR171" s="63">
        <v>0</v>
      </c>
      <c r="CS171" s="63">
        <v>0</v>
      </c>
      <c r="CT171" s="78" t="s">
        <v>3660</v>
      </c>
    </row>
    <row r="172" spans="2:98" ht="25.5" x14ac:dyDescent="0.2">
      <c r="B172" s="70" t="s">
        <v>3552</v>
      </c>
      <c r="C172" s="49" t="s">
        <v>2331</v>
      </c>
      <c r="D172" s="50" t="s">
        <v>3621</v>
      </c>
      <c r="E172" s="51"/>
      <c r="F172" s="52"/>
      <c r="G172" s="52"/>
      <c r="H172" s="53"/>
      <c r="I172" s="52"/>
      <c r="J172" s="53"/>
      <c r="K172" s="52"/>
      <c r="L172" s="53"/>
      <c r="M172" s="54" t="s">
        <v>3049</v>
      </c>
      <c r="N172" s="54" t="s">
        <v>3381</v>
      </c>
      <c r="O172" s="55">
        <v>1</v>
      </c>
      <c r="P172" s="54" t="s">
        <v>2336</v>
      </c>
      <c r="Q172" s="54">
        <v>10</v>
      </c>
      <c r="R172" s="54" t="s">
        <v>3219</v>
      </c>
      <c r="S172" s="55"/>
      <c r="T172" s="56"/>
      <c r="U172" s="56"/>
      <c r="V172" s="56">
        <v>1</v>
      </c>
      <c r="W172" s="56">
        <v>20</v>
      </c>
      <c r="X172" s="56"/>
      <c r="Y172" s="56"/>
      <c r="Z172" s="56"/>
      <c r="AA172" s="56"/>
      <c r="AB172" s="57" t="s">
        <v>2343</v>
      </c>
      <c r="AC172" s="57" t="s">
        <v>2343</v>
      </c>
      <c r="AD172" s="57" t="s">
        <v>2343</v>
      </c>
      <c r="AE172" s="57" t="s">
        <v>2343</v>
      </c>
      <c r="AF172" s="57" t="s">
        <v>2343</v>
      </c>
      <c r="AG172" s="57" t="s">
        <v>2343</v>
      </c>
      <c r="AH172" s="57" t="s">
        <v>2343</v>
      </c>
      <c r="AI172" s="57" t="s">
        <v>2343</v>
      </c>
      <c r="AJ172" s="57" t="s">
        <v>2343</v>
      </c>
      <c r="AK172" s="57" t="s">
        <v>2343</v>
      </c>
      <c r="AL172" s="57" t="s">
        <v>2343</v>
      </c>
      <c r="AM172" s="57" t="s">
        <v>2343</v>
      </c>
      <c r="AN172" s="57" t="s">
        <v>2343</v>
      </c>
      <c r="AO172" s="57" t="s">
        <v>2343</v>
      </c>
      <c r="AP172" s="57" t="s">
        <v>2343</v>
      </c>
      <c r="AQ172" s="57" t="s">
        <v>2343</v>
      </c>
      <c r="AR172" s="57" t="s">
        <v>2343</v>
      </c>
      <c r="AS172" s="58" t="s">
        <v>2346</v>
      </c>
      <c r="AT172" s="59" t="s">
        <v>2343</v>
      </c>
      <c r="AU172" s="59" t="s">
        <v>2343</v>
      </c>
      <c r="AV172" s="59" t="s">
        <v>2343</v>
      </c>
      <c r="AW172" s="59" t="s">
        <v>2343</v>
      </c>
      <c r="AX172" s="59" t="s">
        <v>2343</v>
      </c>
      <c r="AY172" s="59" t="s">
        <v>2343</v>
      </c>
      <c r="AZ172" s="59" t="s">
        <v>2343</v>
      </c>
      <c r="BA172" s="59" t="s">
        <v>2343</v>
      </c>
      <c r="BB172" s="60" t="s">
        <v>2804</v>
      </c>
      <c r="BC172" s="60" t="str">
        <f>IFERROR(VLOOKUP(BB172,FUT!$B$7:$C$24,2,FALSE),"")</f>
        <v>Promocion</v>
      </c>
      <c r="BD172" s="60" t="s">
        <v>2814</v>
      </c>
      <c r="BE172" s="48" t="str">
        <f>IFERROR(VLOOKUP(BD172,FUT!$D$3:$E$285,2,FALSE),"")</f>
        <v>A.13.5</v>
      </c>
      <c r="BF172" s="45">
        <f t="shared" si="16"/>
        <v>65500000</v>
      </c>
      <c r="BG172" s="45">
        <f t="shared" si="15"/>
        <v>0</v>
      </c>
      <c r="BH172" s="45">
        <f t="shared" si="14"/>
        <v>65500000</v>
      </c>
      <c r="BI172" s="45">
        <f t="shared" si="14"/>
        <v>0</v>
      </c>
      <c r="BJ172" s="45">
        <f t="shared" si="14"/>
        <v>0</v>
      </c>
      <c r="BK172" s="45">
        <f t="shared" si="14"/>
        <v>0</v>
      </c>
      <c r="BL172" s="45">
        <f t="shared" si="14"/>
        <v>0</v>
      </c>
      <c r="BM172" s="45">
        <f t="shared" si="14"/>
        <v>0</v>
      </c>
      <c r="BN172" s="46">
        <f t="shared" si="17"/>
        <v>16000000</v>
      </c>
      <c r="BO172" s="62">
        <v>0</v>
      </c>
      <c r="BP172" s="62">
        <v>16000000</v>
      </c>
      <c r="BQ172" s="62">
        <v>0</v>
      </c>
      <c r="BR172" s="62">
        <v>0</v>
      </c>
      <c r="BS172" s="62">
        <v>0</v>
      </c>
      <c r="BT172" s="62">
        <v>0</v>
      </c>
      <c r="BU172" s="62">
        <v>0</v>
      </c>
      <c r="BV172" s="47">
        <f t="shared" si="18"/>
        <v>11500000</v>
      </c>
      <c r="BW172" s="63">
        <v>0</v>
      </c>
      <c r="BX172" s="63">
        <v>11500000</v>
      </c>
      <c r="BY172" s="63">
        <v>0</v>
      </c>
      <c r="BZ172" s="63">
        <v>0</v>
      </c>
      <c r="CA172" s="63">
        <v>0</v>
      </c>
      <c r="CB172" s="63">
        <v>0</v>
      </c>
      <c r="CC172" s="63">
        <v>0</v>
      </c>
      <c r="CD172" s="46">
        <f t="shared" si="19"/>
        <v>22000000</v>
      </c>
      <c r="CE172" s="62">
        <v>0</v>
      </c>
      <c r="CF172" s="62">
        <v>22000000</v>
      </c>
      <c r="CG172" s="62">
        <v>0</v>
      </c>
      <c r="CH172" s="62">
        <v>0</v>
      </c>
      <c r="CI172" s="62">
        <v>0</v>
      </c>
      <c r="CJ172" s="62">
        <v>0</v>
      </c>
      <c r="CK172" s="62">
        <v>0</v>
      </c>
      <c r="CL172" s="47">
        <f t="shared" si="20"/>
        <v>16000000</v>
      </c>
      <c r="CM172" s="63">
        <v>0</v>
      </c>
      <c r="CN172" s="63">
        <v>16000000</v>
      </c>
      <c r="CO172" s="63">
        <v>0</v>
      </c>
      <c r="CP172" s="63">
        <v>0</v>
      </c>
      <c r="CQ172" s="63">
        <v>0</v>
      </c>
      <c r="CR172" s="63">
        <v>0</v>
      </c>
      <c r="CS172" s="63">
        <v>0</v>
      </c>
      <c r="CT172" s="78" t="s">
        <v>3660</v>
      </c>
    </row>
    <row r="173" spans="2:98" ht="38.25" x14ac:dyDescent="0.2">
      <c r="B173" s="70" t="s">
        <v>3552</v>
      </c>
      <c r="C173" s="49" t="s">
        <v>2331</v>
      </c>
      <c r="D173" s="50" t="s">
        <v>3621</v>
      </c>
      <c r="E173" s="51"/>
      <c r="F173" s="52"/>
      <c r="G173" s="52"/>
      <c r="H173" s="53"/>
      <c r="I173" s="52"/>
      <c r="J173" s="53"/>
      <c r="K173" s="52"/>
      <c r="L173" s="53"/>
      <c r="M173" s="54" t="s">
        <v>3050</v>
      </c>
      <c r="N173" s="54" t="s">
        <v>3382</v>
      </c>
      <c r="O173" s="55">
        <v>1</v>
      </c>
      <c r="P173" s="54" t="s">
        <v>2336</v>
      </c>
      <c r="Q173" s="54">
        <v>10</v>
      </c>
      <c r="R173" s="54" t="s">
        <v>3219</v>
      </c>
      <c r="S173" s="55"/>
      <c r="T173" s="56"/>
      <c r="U173" s="56"/>
      <c r="V173" s="56"/>
      <c r="W173" s="56"/>
      <c r="X173" s="56"/>
      <c r="Y173" s="56"/>
      <c r="Z173" s="56">
        <v>1</v>
      </c>
      <c r="AA173" s="56">
        <v>25</v>
      </c>
      <c r="AB173" s="57" t="s">
        <v>2343</v>
      </c>
      <c r="AC173" s="57" t="s">
        <v>2343</v>
      </c>
      <c r="AD173" s="57" t="s">
        <v>2343</v>
      </c>
      <c r="AE173" s="57" t="s">
        <v>2343</v>
      </c>
      <c r="AF173" s="57" t="s">
        <v>2343</v>
      </c>
      <c r="AG173" s="57" t="s">
        <v>2343</v>
      </c>
      <c r="AH173" s="57" t="s">
        <v>2343</v>
      </c>
      <c r="AI173" s="57" t="s">
        <v>2343</v>
      </c>
      <c r="AJ173" s="57" t="s">
        <v>2343</v>
      </c>
      <c r="AK173" s="57" t="s">
        <v>2343</v>
      </c>
      <c r="AL173" s="57" t="s">
        <v>2343</v>
      </c>
      <c r="AM173" s="57" t="s">
        <v>2343</v>
      </c>
      <c r="AN173" s="57" t="s">
        <v>2343</v>
      </c>
      <c r="AO173" s="57" t="s">
        <v>2343</v>
      </c>
      <c r="AP173" s="57" t="s">
        <v>2343</v>
      </c>
      <c r="AQ173" s="57" t="s">
        <v>2343</v>
      </c>
      <c r="AR173" s="57" t="s">
        <v>2343</v>
      </c>
      <c r="AS173" s="58" t="s">
        <v>2346</v>
      </c>
      <c r="AT173" s="59" t="s">
        <v>2343</v>
      </c>
      <c r="AU173" s="59" t="s">
        <v>2343</v>
      </c>
      <c r="AV173" s="59" t="s">
        <v>2343</v>
      </c>
      <c r="AW173" s="59" t="s">
        <v>2343</v>
      </c>
      <c r="AX173" s="59" t="s">
        <v>2343</v>
      </c>
      <c r="AY173" s="59" t="s">
        <v>2343</v>
      </c>
      <c r="AZ173" s="59" t="s">
        <v>2343</v>
      </c>
      <c r="BA173" s="59" t="s">
        <v>2343</v>
      </c>
      <c r="BB173" s="60" t="s">
        <v>2804</v>
      </c>
      <c r="BC173" s="60" t="str">
        <f>IFERROR(VLOOKUP(BB173,FUT!$B$7:$C$24,2,FALSE),"")</f>
        <v>Promocion</v>
      </c>
      <c r="BD173" s="60" t="s">
        <v>2814</v>
      </c>
      <c r="BE173" s="48" t="str">
        <f>IFERROR(VLOOKUP(BD173,FUT!$D$3:$E$285,2,FALSE),"")</f>
        <v>A.13.5</v>
      </c>
      <c r="BF173" s="45">
        <f t="shared" si="16"/>
        <v>68500000</v>
      </c>
      <c r="BG173" s="45">
        <f t="shared" si="15"/>
        <v>0</v>
      </c>
      <c r="BH173" s="45">
        <f t="shared" si="14"/>
        <v>68500000</v>
      </c>
      <c r="BI173" s="45">
        <f t="shared" si="14"/>
        <v>0</v>
      </c>
      <c r="BJ173" s="45">
        <f t="shared" si="14"/>
        <v>0</v>
      </c>
      <c r="BK173" s="45">
        <f t="shared" si="14"/>
        <v>0</v>
      </c>
      <c r="BL173" s="45">
        <f t="shared" si="14"/>
        <v>0</v>
      </c>
      <c r="BM173" s="45">
        <f t="shared" si="14"/>
        <v>0</v>
      </c>
      <c r="BN173" s="46">
        <f t="shared" si="17"/>
        <v>19000000</v>
      </c>
      <c r="BO173" s="62">
        <v>0</v>
      </c>
      <c r="BP173" s="62">
        <v>19000000</v>
      </c>
      <c r="BQ173" s="62">
        <v>0</v>
      </c>
      <c r="BR173" s="62">
        <v>0</v>
      </c>
      <c r="BS173" s="62">
        <v>0</v>
      </c>
      <c r="BT173" s="62">
        <v>0</v>
      </c>
      <c r="BU173" s="62">
        <v>0</v>
      </c>
      <c r="BV173" s="47">
        <f t="shared" si="18"/>
        <v>11500000</v>
      </c>
      <c r="BW173" s="63">
        <v>0</v>
      </c>
      <c r="BX173" s="63">
        <v>11500000</v>
      </c>
      <c r="BY173" s="63">
        <v>0</v>
      </c>
      <c r="BZ173" s="63">
        <v>0</v>
      </c>
      <c r="CA173" s="63">
        <v>0</v>
      </c>
      <c r="CB173" s="63">
        <v>0</v>
      </c>
      <c r="CC173" s="63">
        <v>0</v>
      </c>
      <c r="CD173" s="46">
        <f t="shared" si="19"/>
        <v>22000000</v>
      </c>
      <c r="CE173" s="62">
        <v>0</v>
      </c>
      <c r="CF173" s="62">
        <v>22000000</v>
      </c>
      <c r="CG173" s="62">
        <v>0</v>
      </c>
      <c r="CH173" s="62">
        <v>0</v>
      </c>
      <c r="CI173" s="62">
        <v>0</v>
      </c>
      <c r="CJ173" s="62">
        <v>0</v>
      </c>
      <c r="CK173" s="62">
        <v>0</v>
      </c>
      <c r="CL173" s="47">
        <f t="shared" si="20"/>
        <v>16000000</v>
      </c>
      <c r="CM173" s="63">
        <v>0</v>
      </c>
      <c r="CN173" s="63">
        <v>16000000</v>
      </c>
      <c r="CO173" s="63">
        <v>0</v>
      </c>
      <c r="CP173" s="63">
        <v>0</v>
      </c>
      <c r="CQ173" s="63">
        <v>0</v>
      </c>
      <c r="CR173" s="63">
        <v>0</v>
      </c>
      <c r="CS173" s="63">
        <v>0</v>
      </c>
      <c r="CT173" s="78" t="s">
        <v>3660</v>
      </c>
    </row>
    <row r="174" spans="2:98" ht="102" x14ac:dyDescent="0.2">
      <c r="B174" s="70" t="s">
        <v>3552</v>
      </c>
      <c r="C174" s="49" t="s">
        <v>2331</v>
      </c>
      <c r="D174" s="50" t="s">
        <v>3621</v>
      </c>
      <c r="E174" s="51"/>
      <c r="F174" s="52"/>
      <c r="G174" s="52"/>
      <c r="H174" s="53"/>
      <c r="I174" s="52"/>
      <c r="J174" s="53"/>
      <c r="K174" s="52"/>
      <c r="L174" s="53"/>
      <c r="M174" s="54" t="s">
        <v>3383</v>
      </c>
      <c r="N174" s="54" t="s">
        <v>3384</v>
      </c>
      <c r="O174" s="55">
        <v>2</v>
      </c>
      <c r="P174" s="54" t="s">
        <v>2336</v>
      </c>
      <c r="Q174" s="54">
        <v>20</v>
      </c>
      <c r="R174" s="54" t="s">
        <v>3385</v>
      </c>
      <c r="S174" s="55"/>
      <c r="T174" s="56"/>
      <c r="U174" s="56"/>
      <c r="V174" s="56"/>
      <c r="W174" s="56"/>
      <c r="X174" s="56">
        <v>1</v>
      </c>
      <c r="Y174" s="56">
        <v>50</v>
      </c>
      <c r="Z174" s="56">
        <v>1</v>
      </c>
      <c r="AA174" s="56">
        <v>20</v>
      </c>
      <c r="AB174" s="57" t="s">
        <v>2343</v>
      </c>
      <c r="AC174" s="57" t="s">
        <v>2343</v>
      </c>
      <c r="AD174" s="57" t="s">
        <v>2343</v>
      </c>
      <c r="AE174" s="57" t="s">
        <v>2343</v>
      </c>
      <c r="AF174" s="57" t="s">
        <v>2343</v>
      </c>
      <c r="AG174" s="57" t="s">
        <v>2343</v>
      </c>
      <c r="AH174" s="57" t="s">
        <v>2343</v>
      </c>
      <c r="AI174" s="57" t="s">
        <v>2343</v>
      </c>
      <c r="AJ174" s="57" t="s">
        <v>2343</v>
      </c>
      <c r="AK174" s="57" t="s">
        <v>2343</v>
      </c>
      <c r="AL174" s="57" t="s">
        <v>2343</v>
      </c>
      <c r="AM174" s="57" t="s">
        <v>2343</v>
      </c>
      <c r="AN174" s="57" t="s">
        <v>2343</v>
      </c>
      <c r="AO174" s="57" t="s">
        <v>2343</v>
      </c>
      <c r="AP174" s="57" t="s">
        <v>2343</v>
      </c>
      <c r="AQ174" s="57" t="s">
        <v>2343</v>
      </c>
      <c r="AR174" s="57" t="s">
        <v>2343</v>
      </c>
      <c r="AS174" s="58" t="s">
        <v>2346</v>
      </c>
      <c r="AT174" s="59" t="s">
        <v>2343</v>
      </c>
      <c r="AU174" s="59" t="s">
        <v>2343</v>
      </c>
      <c r="AV174" s="59" t="s">
        <v>2343</v>
      </c>
      <c r="AW174" s="59" t="s">
        <v>2343</v>
      </c>
      <c r="AX174" s="59" t="s">
        <v>2343</v>
      </c>
      <c r="AY174" s="59" t="s">
        <v>2343</v>
      </c>
      <c r="AZ174" s="59" t="s">
        <v>2343</v>
      </c>
      <c r="BA174" s="59" t="s">
        <v>2343</v>
      </c>
      <c r="BB174" s="60" t="s">
        <v>2804</v>
      </c>
      <c r="BC174" s="60" t="str">
        <f>IFERROR(VLOOKUP(BB174,FUT!$B$7:$C$24,2,FALSE),"")</f>
        <v>Promocion</v>
      </c>
      <c r="BD174" s="60" t="s">
        <v>2814</v>
      </c>
      <c r="BE174" s="48" t="str">
        <f>IFERROR(VLOOKUP(BD174,FUT!$D$3:$E$285,2,FALSE),"")</f>
        <v>A.13.5</v>
      </c>
      <c r="BF174" s="45">
        <f t="shared" si="16"/>
        <v>65500000</v>
      </c>
      <c r="BG174" s="45">
        <f t="shared" si="15"/>
        <v>0</v>
      </c>
      <c r="BH174" s="45">
        <f t="shared" si="14"/>
        <v>65500000</v>
      </c>
      <c r="BI174" s="45">
        <f t="shared" si="14"/>
        <v>0</v>
      </c>
      <c r="BJ174" s="45">
        <f t="shared" si="14"/>
        <v>0</v>
      </c>
      <c r="BK174" s="45">
        <f t="shared" si="14"/>
        <v>0</v>
      </c>
      <c r="BL174" s="45">
        <f t="shared" si="14"/>
        <v>0</v>
      </c>
      <c r="BM174" s="45">
        <f t="shared" si="14"/>
        <v>0</v>
      </c>
      <c r="BN174" s="46">
        <f t="shared" si="17"/>
        <v>13000000</v>
      </c>
      <c r="BO174" s="62">
        <v>0</v>
      </c>
      <c r="BP174" s="62">
        <v>13000000</v>
      </c>
      <c r="BQ174" s="62">
        <v>0</v>
      </c>
      <c r="BR174" s="62">
        <v>0</v>
      </c>
      <c r="BS174" s="62">
        <v>0</v>
      </c>
      <c r="BT174" s="62">
        <v>0</v>
      </c>
      <c r="BU174" s="62">
        <v>0</v>
      </c>
      <c r="BV174" s="47">
        <f t="shared" si="18"/>
        <v>11500000</v>
      </c>
      <c r="BW174" s="63">
        <v>0</v>
      </c>
      <c r="BX174" s="63">
        <v>11500000</v>
      </c>
      <c r="BY174" s="63">
        <v>0</v>
      </c>
      <c r="BZ174" s="63">
        <v>0</v>
      </c>
      <c r="CA174" s="63">
        <v>0</v>
      </c>
      <c r="CB174" s="63">
        <v>0</v>
      </c>
      <c r="CC174" s="63">
        <v>0</v>
      </c>
      <c r="CD174" s="46">
        <f t="shared" si="19"/>
        <v>30000000</v>
      </c>
      <c r="CE174" s="62">
        <v>0</v>
      </c>
      <c r="CF174" s="62">
        <v>30000000</v>
      </c>
      <c r="CG174" s="62">
        <v>0</v>
      </c>
      <c r="CH174" s="62">
        <v>0</v>
      </c>
      <c r="CI174" s="62">
        <v>0</v>
      </c>
      <c r="CJ174" s="62">
        <v>0</v>
      </c>
      <c r="CK174" s="62">
        <v>0</v>
      </c>
      <c r="CL174" s="47">
        <f t="shared" si="20"/>
        <v>11000000</v>
      </c>
      <c r="CM174" s="63">
        <v>0</v>
      </c>
      <c r="CN174" s="63">
        <v>11000000</v>
      </c>
      <c r="CO174" s="63">
        <v>0</v>
      </c>
      <c r="CP174" s="63">
        <v>0</v>
      </c>
      <c r="CQ174" s="63">
        <v>0</v>
      </c>
      <c r="CR174" s="63">
        <v>0</v>
      </c>
      <c r="CS174" s="63">
        <v>0</v>
      </c>
    </row>
    <row r="175" spans="2:98" ht="51" x14ac:dyDescent="0.2">
      <c r="B175" s="70" t="s">
        <v>3552</v>
      </c>
      <c r="C175" s="49" t="s">
        <v>2331</v>
      </c>
      <c r="D175" s="50" t="s">
        <v>3621</v>
      </c>
      <c r="E175" s="51"/>
      <c r="F175" s="52"/>
      <c r="G175" s="52"/>
      <c r="H175" s="53"/>
      <c r="I175" s="52"/>
      <c r="J175" s="53"/>
      <c r="K175" s="52"/>
      <c r="L175" s="53"/>
      <c r="M175" s="54" t="s">
        <v>3051</v>
      </c>
      <c r="N175" s="54" t="s">
        <v>3386</v>
      </c>
      <c r="O175" s="55">
        <v>30</v>
      </c>
      <c r="P175" s="54" t="s">
        <v>2336</v>
      </c>
      <c r="Q175" s="54">
        <v>20</v>
      </c>
      <c r="R175" s="54" t="s">
        <v>3387</v>
      </c>
      <c r="S175" s="55"/>
      <c r="T175" s="56"/>
      <c r="U175" s="56"/>
      <c r="V175" s="56">
        <v>30</v>
      </c>
      <c r="W175" s="56">
        <v>80</v>
      </c>
      <c r="X175" s="56"/>
      <c r="Y175" s="56"/>
      <c r="Z175" s="56"/>
      <c r="AA175" s="56"/>
      <c r="AB175" s="57" t="s">
        <v>2343</v>
      </c>
      <c r="AC175" s="57" t="s">
        <v>2343</v>
      </c>
      <c r="AD175" s="57" t="s">
        <v>2343</v>
      </c>
      <c r="AE175" s="57" t="s">
        <v>2343</v>
      </c>
      <c r="AF175" s="57" t="s">
        <v>2343</v>
      </c>
      <c r="AG175" s="57" t="s">
        <v>2343</v>
      </c>
      <c r="AH175" s="57" t="s">
        <v>2343</v>
      </c>
      <c r="AI175" s="57" t="s">
        <v>2343</v>
      </c>
      <c r="AJ175" s="57" t="s">
        <v>2343</v>
      </c>
      <c r="AK175" s="57" t="s">
        <v>2343</v>
      </c>
      <c r="AL175" s="57" t="s">
        <v>2343</v>
      </c>
      <c r="AM175" s="57" t="s">
        <v>2343</v>
      </c>
      <c r="AN175" s="57" t="s">
        <v>2343</v>
      </c>
      <c r="AO175" s="57" t="s">
        <v>2343</v>
      </c>
      <c r="AP175" s="57" t="s">
        <v>2343</v>
      </c>
      <c r="AQ175" s="57" t="s">
        <v>2343</v>
      </c>
      <c r="AR175" s="57" t="s">
        <v>2343</v>
      </c>
      <c r="AS175" s="58" t="s">
        <v>2346</v>
      </c>
      <c r="AT175" s="59" t="s">
        <v>2343</v>
      </c>
      <c r="AU175" s="59" t="s">
        <v>2343</v>
      </c>
      <c r="AV175" s="59" t="s">
        <v>2343</v>
      </c>
      <c r="AW175" s="59" t="s">
        <v>2343</v>
      </c>
      <c r="AX175" s="59" t="s">
        <v>2343</v>
      </c>
      <c r="AY175" s="59" t="s">
        <v>2343</v>
      </c>
      <c r="AZ175" s="59" t="s">
        <v>2343</v>
      </c>
      <c r="BA175" s="59" t="s">
        <v>2343</v>
      </c>
      <c r="BB175" s="60" t="s">
        <v>2804</v>
      </c>
      <c r="BC175" s="60" t="str">
        <f>IFERROR(VLOOKUP(BB175,FUT!$B$7:$C$24,2,FALSE),"")</f>
        <v>Promocion</v>
      </c>
      <c r="BD175" s="60" t="s">
        <v>2816</v>
      </c>
      <c r="BE175" s="48" t="str">
        <f>IFERROR(VLOOKUP(BD175,FUT!$D$3:$E$285,2,FALSE),"")</f>
        <v>A.13.6</v>
      </c>
      <c r="BF175" s="45">
        <f t="shared" si="16"/>
        <v>93450233</v>
      </c>
      <c r="BG175" s="45">
        <f t="shared" si="15"/>
        <v>0</v>
      </c>
      <c r="BH175" s="45">
        <f t="shared" si="14"/>
        <v>75295624</v>
      </c>
      <c r="BI175" s="45">
        <f t="shared" si="14"/>
        <v>0</v>
      </c>
      <c r="BJ175" s="45">
        <f t="shared" si="14"/>
        <v>0</v>
      </c>
      <c r="BK175" s="45">
        <f t="shared" si="14"/>
        <v>10000000</v>
      </c>
      <c r="BL175" s="45">
        <f t="shared" si="14"/>
        <v>0</v>
      </c>
      <c r="BM175" s="45">
        <f t="shared" si="14"/>
        <v>8154609</v>
      </c>
      <c r="BN175" s="46">
        <f t="shared" si="17"/>
        <v>25950233</v>
      </c>
      <c r="BO175" s="62">
        <v>0</v>
      </c>
      <c r="BP175" s="62">
        <v>17795624</v>
      </c>
      <c r="BQ175" s="62">
        <v>0</v>
      </c>
      <c r="BR175" s="62">
        <v>0</v>
      </c>
      <c r="BS175" s="62">
        <v>0</v>
      </c>
      <c r="BT175" s="62">
        <v>0</v>
      </c>
      <c r="BU175" s="62">
        <v>8154609</v>
      </c>
      <c r="BV175" s="47">
        <f t="shared" si="18"/>
        <v>11500000</v>
      </c>
      <c r="BW175" s="63">
        <v>0</v>
      </c>
      <c r="BX175" s="63">
        <v>11500000</v>
      </c>
      <c r="BY175" s="63">
        <v>0</v>
      </c>
      <c r="BZ175" s="63">
        <v>0</v>
      </c>
      <c r="CA175" s="63">
        <v>0</v>
      </c>
      <c r="CB175" s="63">
        <v>0</v>
      </c>
      <c r="CC175" s="63">
        <v>0</v>
      </c>
      <c r="CD175" s="46">
        <f t="shared" si="19"/>
        <v>25000000</v>
      </c>
      <c r="CE175" s="62">
        <v>0</v>
      </c>
      <c r="CF175" s="62">
        <v>25000000</v>
      </c>
      <c r="CG175" s="62">
        <v>0</v>
      </c>
      <c r="CH175" s="62">
        <v>0</v>
      </c>
      <c r="CI175" s="62">
        <v>0</v>
      </c>
      <c r="CJ175" s="62">
        <v>0</v>
      </c>
      <c r="CK175" s="62">
        <v>0</v>
      </c>
      <c r="CL175" s="47">
        <f t="shared" si="20"/>
        <v>31000000</v>
      </c>
      <c r="CM175" s="63">
        <v>0</v>
      </c>
      <c r="CN175" s="63">
        <v>21000000</v>
      </c>
      <c r="CO175" s="63">
        <v>0</v>
      </c>
      <c r="CP175" s="63">
        <v>0</v>
      </c>
      <c r="CQ175" s="63">
        <v>10000000</v>
      </c>
      <c r="CR175" s="63">
        <v>0</v>
      </c>
      <c r="CS175" s="63">
        <v>0</v>
      </c>
      <c r="CT175" s="78" t="s">
        <v>3664</v>
      </c>
    </row>
    <row r="176" spans="2:98" ht="51" x14ac:dyDescent="0.2">
      <c r="B176" s="70" t="s">
        <v>3552</v>
      </c>
      <c r="C176" s="49" t="s">
        <v>2331</v>
      </c>
      <c r="D176" s="50" t="s">
        <v>3621</v>
      </c>
      <c r="E176" s="51"/>
      <c r="F176" s="52"/>
      <c r="G176" s="52"/>
      <c r="H176" s="53"/>
      <c r="I176" s="52"/>
      <c r="J176" s="53"/>
      <c r="K176" s="52"/>
      <c r="L176" s="53"/>
      <c r="M176" s="54" t="s">
        <v>3052</v>
      </c>
      <c r="N176" s="54" t="s">
        <v>3388</v>
      </c>
      <c r="O176" s="55">
        <v>1</v>
      </c>
      <c r="P176" s="54" t="s">
        <v>2336</v>
      </c>
      <c r="Q176" s="54">
        <v>20</v>
      </c>
      <c r="R176" s="54" t="s">
        <v>3389</v>
      </c>
      <c r="S176" s="55"/>
      <c r="T176" s="56"/>
      <c r="U176" s="56"/>
      <c r="V176" s="56"/>
      <c r="W176" s="56"/>
      <c r="X176" s="56"/>
      <c r="Y176" s="56"/>
      <c r="Z176" s="56">
        <v>1</v>
      </c>
      <c r="AA176" s="56">
        <v>30</v>
      </c>
      <c r="AB176" s="57" t="s">
        <v>2343</v>
      </c>
      <c r="AC176" s="57" t="s">
        <v>2343</v>
      </c>
      <c r="AD176" s="57" t="s">
        <v>2343</v>
      </c>
      <c r="AE176" s="57" t="s">
        <v>2343</v>
      </c>
      <c r="AF176" s="57" t="s">
        <v>2343</v>
      </c>
      <c r="AG176" s="57" t="s">
        <v>2343</v>
      </c>
      <c r="AH176" s="57" t="s">
        <v>2343</v>
      </c>
      <c r="AI176" s="57" t="s">
        <v>2343</v>
      </c>
      <c r="AJ176" s="57" t="s">
        <v>2343</v>
      </c>
      <c r="AK176" s="57" t="s">
        <v>2343</v>
      </c>
      <c r="AL176" s="57" t="s">
        <v>2343</v>
      </c>
      <c r="AM176" s="57" t="s">
        <v>2343</v>
      </c>
      <c r="AN176" s="57" t="s">
        <v>2343</v>
      </c>
      <c r="AO176" s="57" t="s">
        <v>2343</v>
      </c>
      <c r="AP176" s="57" t="s">
        <v>2343</v>
      </c>
      <c r="AQ176" s="57" t="s">
        <v>2343</v>
      </c>
      <c r="AR176" s="57" t="s">
        <v>2343</v>
      </c>
      <c r="AS176" s="58" t="s">
        <v>2347</v>
      </c>
      <c r="AT176" s="59" t="s">
        <v>2343</v>
      </c>
      <c r="AU176" s="59" t="s">
        <v>2343</v>
      </c>
      <c r="AV176" s="59" t="s">
        <v>2343</v>
      </c>
      <c r="AW176" s="59" t="s">
        <v>2343</v>
      </c>
      <c r="AX176" s="59" t="s">
        <v>2343</v>
      </c>
      <c r="AY176" s="59" t="s">
        <v>2343</v>
      </c>
      <c r="AZ176" s="59" t="s">
        <v>2343</v>
      </c>
      <c r="BA176" s="59" t="s">
        <v>2343</v>
      </c>
      <c r="BB176" s="60" t="s">
        <v>2804</v>
      </c>
      <c r="BC176" s="60" t="str">
        <f>IFERROR(VLOOKUP(BB176,FUT!$B$7:$C$24,2,FALSE),"")</f>
        <v>Promocion</v>
      </c>
      <c r="BD176" s="60" t="s">
        <v>2816</v>
      </c>
      <c r="BE176" s="48" t="str">
        <f>IFERROR(VLOOKUP(BD176,FUT!$D$3:$E$285,2,FALSE),"")</f>
        <v>A.13.6</v>
      </c>
      <c r="BF176" s="45">
        <f t="shared" si="16"/>
        <v>49500000</v>
      </c>
      <c r="BG176" s="45">
        <f t="shared" si="15"/>
        <v>0</v>
      </c>
      <c r="BH176" s="45">
        <f t="shared" si="14"/>
        <v>49500000</v>
      </c>
      <c r="BI176" s="45">
        <f t="shared" si="14"/>
        <v>0</v>
      </c>
      <c r="BJ176" s="45">
        <f t="shared" si="14"/>
        <v>0</v>
      </c>
      <c r="BK176" s="45">
        <f t="shared" si="14"/>
        <v>0</v>
      </c>
      <c r="BL176" s="45">
        <f t="shared" si="14"/>
        <v>0</v>
      </c>
      <c r="BM176" s="45">
        <f t="shared" si="14"/>
        <v>0</v>
      </c>
      <c r="BN176" s="46">
        <f t="shared" si="17"/>
        <v>10000000</v>
      </c>
      <c r="BO176" s="62">
        <v>0</v>
      </c>
      <c r="BP176" s="62">
        <v>10000000</v>
      </c>
      <c r="BQ176" s="62">
        <v>0</v>
      </c>
      <c r="BR176" s="62">
        <v>0</v>
      </c>
      <c r="BS176" s="62">
        <v>0</v>
      </c>
      <c r="BT176" s="62">
        <v>0</v>
      </c>
      <c r="BU176" s="62">
        <v>0</v>
      </c>
      <c r="BV176" s="47">
        <f t="shared" si="18"/>
        <v>11500000</v>
      </c>
      <c r="BW176" s="63">
        <v>0</v>
      </c>
      <c r="BX176" s="63">
        <v>11500000</v>
      </c>
      <c r="BY176" s="63">
        <v>0</v>
      </c>
      <c r="BZ176" s="63">
        <v>0</v>
      </c>
      <c r="CA176" s="63">
        <v>0</v>
      </c>
      <c r="CB176" s="63">
        <v>0</v>
      </c>
      <c r="CC176" s="63">
        <v>0</v>
      </c>
      <c r="CD176" s="46">
        <f t="shared" si="19"/>
        <v>12000000</v>
      </c>
      <c r="CE176" s="62">
        <v>0</v>
      </c>
      <c r="CF176" s="62">
        <v>12000000</v>
      </c>
      <c r="CG176" s="62">
        <v>0</v>
      </c>
      <c r="CH176" s="62">
        <v>0</v>
      </c>
      <c r="CI176" s="62">
        <v>0</v>
      </c>
      <c r="CJ176" s="62">
        <v>0</v>
      </c>
      <c r="CK176" s="62">
        <v>0</v>
      </c>
      <c r="CL176" s="47">
        <f t="shared" si="20"/>
        <v>16000000</v>
      </c>
      <c r="CM176" s="63">
        <v>0</v>
      </c>
      <c r="CN176" s="63">
        <v>16000000</v>
      </c>
      <c r="CO176" s="63">
        <v>0</v>
      </c>
      <c r="CP176" s="63">
        <v>0</v>
      </c>
      <c r="CQ176" s="63">
        <v>0</v>
      </c>
      <c r="CR176" s="63">
        <v>0</v>
      </c>
      <c r="CS176" s="63">
        <v>0</v>
      </c>
      <c r="CT176" s="78" t="s">
        <v>3664</v>
      </c>
    </row>
    <row r="177" spans="2:98" ht="63.75" x14ac:dyDescent="0.2">
      <c r="B177" s="70" t="s">
        <v>3553</v>
      </c>
      <c r="C177" s="49" t="s">
        <v>2325</v>
      </c>
      <c r="D177" s="50" t="s">
        <v>3053</v>
      </c>
      <c r="E177" s="51"/>
      <c r="F177" s="52"/>
      <c r="G177" s="52"/>
      <c r="H177" s="53"/>
      <c r="I177" s="52"/>
      <c r="J177" s="53"/>
      <c r="K177" s="52"/>
      <c r="L177" s="53"/>
      <c r="M177" s="54"/>
      <c r="N177" s="54"/>
      <c r="O177" s="55"/>
      <c r="P177" s="54"/>
      <c r="Q177" s="54"/>
      <c r="R177" s="54"/>
      <c r="S177" s="55"/>
      <c r="T177" s="56"/>
      <c r="U177" s="56"/>
      <c r="V177" s="56"/>
      <c r="W177" s="56"/>
      <c r="X177" s="56"/>
      <c r="Y177" s="56"/>
      <c r="Z177" s="56"/>
      <c r="AA177" s="56"/>
      <c r="AB177" s="57" t="s">
        <v>2343</v>
      </c>
      <c r="AC177" s="57" t="s">
        <v>2343</v>
      </c>
      <c r="AD177" s="57" t="s">
        <v>2343</v>
      </c>
      <c r="AE177" s="57" t="s">
        <v>2343</v>
      </c>
      <c r="AF177" s="57" t="s">
        <v>2343</v>
      </c>
      <c r="AG177" s="57" t="s">
        <v>2343</v>
      </c>
      <c r="AH177" s="57" t="s">
        <v>2343</v>
      </c>
      <c r="AI177" s="57" t="s">
        <v>2343</v>
      </c>
      <c r="AJ177" s="57" t="s">
        <v>2343</v>
      </c>
      <c r="AK177" s="57" t="s">
        <v>2343</v>
      </c>
      <c r="AL177" s="57" t="s">
        <v>2343</v>
      </c>
      <c r="AM177" s="57" t="s">
        <v>2343</v>
      </c>
      <c r="AN177" s="57" t="s">
        <v>2343</v>
      </c>
      <c r="AO177" s="57" t="s">
        <v>2343</v>
      </c>
      <c r="AP177" s="57" t="s">
        <v>2343</v>
      </c>
      <c r="AQ177" s="57" t="s">
        <v>2343</v>
      </c>
      <c r="AR177" s="57" t="s">
        <v>2343</v>
      </c>
      <c r="AS177" s="58"/>
      <c r="AT177" s="59" t="s">
        <v>2343</v>
      </c>
      <c r="AU177" s="59" t="s">
        <v>2343</v>
      </c>
      <c r="AV177" s="59" t="s">
        <v>2343</v>
      </c>
      <c r="AW177" s="59" t="s">
        <v>2343</v>
      </c>
      <c r="AX177" s="59" t="s">
        <v>2343</v>
      </c>
      <c r="AY177" s="59" t="s">
        <v>2343</v>
      </c>
      <c r="AZ177" s="59" t="s">
        <v>2343</v>
      </c>
      <c r="BA177" s="59" t="s">
        <v>2343</v>
      </c>
      <c r="BB177" s="60"/>
      <c r="BC177" s="60" t="str">
        <f>IFERROR(VLOOKUP(BB177,FUT!$B$7:$C$24,2,FALSE),"")</f>
        <v/>
      </c>
      <c r="BD177" s="60"/>
      <c r="BE177" s="48" t="str">
        <f>IFERROR(VLOOKUP(BD177,FUT!$D$3:$E$285,2,FALSE),"")</f>
        <v/>
      </c>
      <c r="BF177" s="45">
        <f t="shared" si="16"/>
        <v>1242216599.6800001</v>
      </c>
      <c r="BG177" s="45">
        <f t="shared" si="15"/>
        <v>0</v>
      </c>
      <c r="BH177" s="45">
        <f t="shared" si="14"/>
        <v>946422571.68000007</v>
      </c>
      <c r="BI177" s="45">
        <f t="shared" si="14"/>
        <v>0</v>
      </c>
      <c r="BJ177" s="45">
        <f t="shared" si="14"/>
        <v>50000000</v>
      </c>
      <c r="BK177" s="45">
        <f t="shared" si="14"/>
        <v>170000000</v>
      </c>
      <c r="BL177" s="45">
        <f t="shared" si="14"/>
        <v>0</v>
      </c>
      <c r="BM177" s="45">
        <f t="shared" si="14"/>
        <v>75794028</v>
      </c>
      <c r="BN177" s="46">
        <f t="shared" si="17"/>
        <v>239300408</v>
      </c>
      <c r="BO177" s="62">
        <v>0</v>
      </c>
      <c r="BP177" s="62">
        <v>163506380</v>
      </c>
      <c r="BQ177" s="62">
        <v>0</v>
      </c>
      <c r="BR177" s="62">
        <v>0</v>
      </c>
      <c r="BS177" s="62">
        <v>0</v>
      </c>
      <c r="BT177" s="62">
        <v>0</v>
      </c>
      <c r="BU177" s="62">
        <v>75794028</v>
      </c>
      <c r="BV177" s="47">
        <f t="shared" si="18"/>
        <v>353500000</v>
      </c>
      <c r="BW177" s="63">
        <v>0</v>
      </c>
      <c r="BX177" s="63">
        <v>253500000</v>
      </c>
      <c r="BY177" s="63">
        <v>0</v>
      </c>
      <c r="BZ177" s="63">
        <v>50000000</v>
      </c>
      <c r="CA177" s="63">
        <v>50000000</v>
      </c>
      <c r="CB177" s="63">
        <v>0</v>
      </c>
      <c r="CC177" s="63">
        <v>0</v>
      </c>
      <c r="CD177" s="46">
        <f t="shared" si="19"/>
        <v>340000000</v>
      </c>
      <c r="CE177" s="62">
        <v>0</v>
      </c>
      <c r="CF177" s="62">
        <v>280000000</v>
      </c>
      <c r="CG177" s="62">
        <v>0</v>
      </c>
      <c r="CH177" s="62">
        <v>0</v>
      </c>
      <c r="CI177" s="62">
        <v>60000000</v>
      </c>
      <c r="CJ177" s="62">
        <v>0</v>
      </c>
      <c r="CK177" s="62">
        <v>0</v>
      </c>
      <c r="CL177" s="47">
        <f t="shared" si="20"/>
        <v>309416191.68000001</v>
      </c>
      <c r="CM177" s="63">
        <v>0</v>
      </c>
      <c r="CN177" s="63">
        <v>249416191.68000001</v>
      </c>
      <c r="CO177" s="63">
        <v>0</v>
      </c>
      <c r="CP177" s="63">
        <v>0</v>
      </c>
      <c r="CQ177" s="63">
        <v>60000000</v>
      </c>
      <c r="CR177" s="63">
        <v>0</v>
      </c>
      <c r="CS177" s="63">
        <v>0</v>
      </c>
      <c r="CT177" s="78" t="s">
        <v>3672</v>
      </c>
    </row>
    <row r="178" spans="2:98" ht="25.5" x14ac:dyDescent="0.2">
      <c r="B178" s="70" t="s">
        <v>3554</v>
      </c>
      <c r="C178" s="49" t="s">
        <v>2333</v>
      </c>
      <c r="D178" s="50" t="s">
        <v>3054</v>
      </c>
      <c r="E178" s="51"/>
      <c r="F178" s="52"/>
      <c r="G178" s="52"/>
      <c r="H178" s="53"/>
      <c r="I178" s="52"/>
      <c r="J178" s="53"/>
      <c r="K178" s="52"/>
      <c r="L178" s="53"/>
      <c r="M178" s="54"/>
      <c r="N178" s="54"/>
      <c r="O178" s="55"/>
      <c r="P178" s="54"/>
      <c r="Q178" s="54"/>
      <c r="R178" s="54"/>
      <c r="S178" s="55"/>
      <c r="T178" s="56"/>
      <c r="U178" s="56"/>
      <c r="V178" s="56"/>
      <c r="W178" s="56"/>
      <c r="X178" s="56"/>
      <c r="Y178" s="56"/>
      <c r="Z178" s="56"/>
      <c r="AA178" s="56"/>
      <c r="AB178" s="57" t="s">
        <v>2343</v>
      </c>
      <c r="AC178" s="57" t="s">
        <v>2343</v>
      </c>
      <c r="AD178" s="57" t="s">
        <v>2343</v>
      </c>
      <c r="AE178" s="57" t="s">
        <v>2343</v>
      </c>
      <c r="AF178" s="57" t="s">
        <v>2343</v>
      </c>
      <c r="AG178" s="57" t="s">
        <v>2343</v>
      </c>
      <c r="AH178" s="57" t="s">
        <v>2343</v>
      </c>
      <c r="AI178" s="57" t="s">
        <v>2343</v>
      </c>
      <c r="AJ178" s="57" t="s">
        <v>2343</v>
      </c>
      <c r="AK178" s="57" t="s">
        <v>2343</v>
      </c>
      <c r="AL178" s="57" t="s">
        <v>2343</v>
      </c>
      <c r="AM178" s="57" t="s">
        <v>2343</v>
      </c>
      <c r="AN178" s="57" t="s">
        <v>2343</v>
      </c>
      <c r="AO178" s="57" t="s">
        <v>2343</v>
      </c>
      <c r="AP178" s="57" t="s">
        <v>2343</v>
      </c>
      <c r="AQ178" s="57" t="s">
        <v>2343</v>
      </c>
      <c r="AR178" s="57" t="s">
        <v>2343</v>
      </c>
      <c r="AS178" s="58"/>
      <c r="AT178" s="59" t="s">
        <v>2343</v>
      </c>
      <c r="AU178" s="59" t="s">
        <v>2343</v>
      </c>
      <c r="AV178" s="59" t="s">
        <v>2343</v>
      </c>
      <c r="AW178" s="59" t="s">
        <v>2343</v>
      </c>
      <c r="AX178" s="59" t="s">
        <v>2343</v>
      </c>
      <c r="AY178" s="59" t="s">
        <v>2343</v>
      </c>
      <c r="AZ178" s="59" t="s">
        <v>2343</v>
      </c>
      <c r="BA178" s="59" t="s">
        <v>2343</v>
      </c>
      <c r="BB178" s="60" t="s">
        <v>2880</v>
      </c>
      <c r="BC178" s="60" t="str">
        <f>IFERROR(VLOOKUP(BB178,FUT!$B$7:$C$24,2,FALSE),"")</f>
        <v>Fortalecimiento</v>
      </c>
      <c r="BD178" s="60"/>
      <c r="BE178" s="48" t="str">
        <f>IFERROR(VLOOKUP(BD178,FUT!$D$3:$E$285,2,FALSE),"")</f>
        <v/>
      </c>
      <c r="BF178" s="45">
        <f t="shared" si="16"/>
        <v>726006380</v>
      </c>
      <c r="BG178" s="45">
        <f t="shared" si="15"/>
        <v>0</v>
      </c>
      <c r="BH178" s="45">
        <f t="shared" si="14"/>
        <v>640006380</v>
      </c>
      <c r="BI178" s="45">
        <f t="shared" si="14"/>
        <v>0</v>
      </c>
      <c r="BJ178" s="45">
        <f t="shared" si="14"/>
        <v>50000000</v>
      </c>
      <c r="BK178" s="45">
        <f t="shared" si="14"/>
        <v>10000000</v>
      </c>
      <c r="BL178" s="45">
        <f t="shared" si="14"/>
        <v>0</v>
      </c>
      <c r="BM178" s="45">
        <f t="shared" si="14"/>
        <v>26000000</v>
      </c>
      <c r="BN178" s="46">
        <f t="shared" si="17"/>
        <v>118006380</v>
      </c>
      <c r="BO178" s="62">
        <v>0</v>
      </c>
      <c r="BP178" s="62">
        <v>92006380</v>
      </c>
      <c r="BQ178" s="62">
        <v>0</v>
      </c>
      <c r="BR178" s="62">
        <v>0</v>
      </c>
      <c r="BS178" s="62">
        <v>0</v>
      </c>
      <c r="BT178" s="62">
        <v>0</v>
      </c>
      <c r="BU178" s="62">
        <v>26000000</v>
      </c>
      <c r="BV178" s="47">
        <f t="shared" si="18"/>
        <v>253000000</v>
      </c>
      <c r="BW178" s="63">
        <v>0</v>
      </c>
      <c r="BX178" s="63">
        <v>203000000</v>
      </c>
      <c r="BY178" s="63">
        <v>0</v>
      </c>
      <c r="BZ178" s="63">
        <v>50000000</v>
      </c>
      <c r="CA178" s="63">
        <v>0</v>
      </c>
      <c r="CB178" s="63">
        <v>0</v>
      </c>
      <c r="CC178" s="63">
        <v>0</v>
      </c>
      <c r="CD178" s="46">
        <f t="shared" si="19"/>
        <v>178000000</v>
      </c>
      <c r="CE178" s="62">
        <v>0</v>
      </c>
      <c r="CF178" s="62">
        <v>178000000</v>
      </c>
      <c r="CG178" s="62">
        <v>0</v>
      </c>
      <c r="CH178" s="62">
        <v>0</v>
      </c>
      <c r="CI178" s="62">
        <v>0</v>
      </c>
      <c r="CJ178" s="62">
        <v>0</v>
      </c>
      <c r="CK178" s="62">
        <v>0</v>
      </c>
      <c r="CL178" s="47">
        <f t="shared" si="20"/>
        <v>177000000</v>
      </c>
      <c r="CM178" s="63">
        <v>0</v>
      </c>
      <c r="CN178" s="63">
        <v>167000000</v>
      </c>
      <c r="CO178" s="63">
        <v>0</v>
      </c>
      <c r="CP178" s="63">
        <v>0</v>
      </c>
      <c r="CQ178" s="63">
        <v>10000000</v>
      </c>
      <c r="CR178" s="63">
        <v>0</v>
      </c>
      <c r="CS178" s="63">
        <v>0</v>
      </c>
      <c r="CT178" s="78" t="s">
        <v>3672</v>
      </c>
    </row>
    <row r="179" spans="2:98" ht="38.25" x14ac:dyDescent="0.2">
      <c r="B179" s="70" t="s">
        <v>3555</v>
      </c>
      <c r="C179" s="49" t="s">
        <v>2330</v>
      </c>
      <c r="D179" s="50" t="s">
        <v>3055</v>
      </c>
      <c r="E179" s="51"/>
      <c r="F179" s="52" t="s">
        <v>3390</v>
      </c>
      <c r="G179" s="52" t="s">
        <v>3391</v>
      </c>
      <c r="H179" s="53"/>
      <c r="I179" s="52"/>
      <c r="J179" s="53"/>
      <c r="K179" s="52" t="s">
        <v>3392</v>
      </c>
      <c r="L179" s="53">
        <v>14</v>
      </c>
      <c r="M179" s="54"/>
      <c r="N179" s="54"/>
      <c r="O179" s="55"/>
      <c r="P179" s="54"/>
      <c r="Q179" s="54"/>
      <c r="R179" s="54"/>
      <c r="S179" s="55"/>
      <c r="T179" s="56"/>
      <c r="U179" s="56"/>
      <c r="V179" s="56"/>
      <c r="W179" s="56"/>
      <c r="X179" s="56"/>
      <c r="Y179" s="56"/>
      <c r="Z179" s="56"/>
      <c r="AA179" s="56"/>
      <c r="AB179" s="57" t="s">
        <v>2343</v>
      </c>
      <c r="AC179" s="57" t="s">
        <v>2343</v>
      </c>
      <c r="AD179" s="57" t="s">
        <v>2343</v>
      </c>
      <c r="AE179" s="57" t="s">
        <v>2343</v>
      </c>
      <c r="AF179" s="57" t="s">
        <v>2343</v>
      </c>
      <c r="AG179" s="57" t="s">
        <v>2343</v>
      </c>
      <c r="AH179" s="57" t="s">
        <v>2343</v>
      </c>
      <c r="AI179" s="57" t="s">
        <v>2343</v>
      </c>
      <c r="AJ179" s="57" t="s">
        <v>2343</v>
      </c>
      <c r="AK179" s="57" t="s">
        <v>2343</v>
      </c>
      <c r="AL179" s="57" t="s">
        <v>2343</v>
      </c>
      <c r="AM179" s="57" t="s">
        <v>2343</v>
      </c>
      <c r="AN179" s="57" t="s">
        <v>2343</v>
      </c>
      <c r="AO179" s="57" t="s">
        <v>2343</v>
      </c>
      <c r="AP179" s="57" t="s">
        <v>2343</v>
      </c>
      <c r="AQ179" s="57" t="s">
        <v>2343</v>
      </c>
      <c r="AR179" s="57" t="s">
        <v>2343</v>
      </c>
      <c r="AS179" s="58"/>
      <c r="AT179" s="59" t="s">
        <v>2343</v>
      </c>
      <c r="AU179" s="59" t="s">
        <v>2343</v>
      </c>
      <c r="AV179" s="59" t="s">
        <v>2343</v>
      </c>
      <c r="AW179" s="59" t="s">
        <v>2343</v>
      </c>
      <c r="AX179" s="59" t="s">
        <v>2343</v>
      </c>
      <c r="AY179" s="59" t="s">
        <v>2343</v>
      </c>
      <c r="AZ179" s="59" t="s">
        <v>2343</v>
      </c>
      <c r="BA179" s="59" t="s">
        <v>2343</v>
      </c>
      <c r="BB179" s="60" t="s">
        <v>2880</v>
      </c>
      <c r="BC179" s="60" t="str">
        <f>IFERROR(VLOOKUP(BB179,FUT!$B$7:$C$24,2,FALSE),"")</f>
        <v>Fortalecimiento</v>
      </c>
      <c r="BD179" s="60"/>
      <c r="BE179" s="48" t="str">
        <f>IFERROR(VLOOKUP(BD179,FUT!$D$3:$E$285,2,FALSE),"")</f>
        <v/>
      </c>
      <c r="BF179" s="45">
        <f t="shared" si="16"/>
        <v>726006380</v>
      </c>
      <c r="BG179" s="45">
        <f t="shared" si="15"/>
        <v>0</v>
      </c>
      <c r="BH179" s="45">
        <f t="shared" si="14"/>
        <v>640006380</v>
      </c>
      <c r="BI179" s="45">
        <f t="shared" si="14"/>
        <v>0</v>
      </c>
      <c r="BJ179" s="45">
        <f t="shared" si="14"/>
        <v>50000000</v>
      </c>
      <c r="BK179" s="45">
        <f t="shared" si="14"/>
        <v>10000000</v>
      </c>
      <c r="BL179" s="45">
        <f t="shared" si="14"/>
        <v>0</v>
      </c>
      <c r="BM179" s="45">
        <f t="shared" si="14"/>
        <v>26000000</v>
      </c>
      <c r="BN179" s="46">
        <f t="shared" si="17"/>
        <v>118006380</v>
      </c>
      <c r="BO179" s="62">
        <v>0</v>
      </c>
      <c r="BP179" s="62">
        <v>92006380</v>
      </c>
      <c r="BQ179" s="62">
        <v>0</v>
      </c>
      <c r="BR179" s="62">
        <v>0</v>
      </c>
      <c r="BS179" s="62">
        <v>0</v>
      </c>
      <c r="BT179" s="62">
        <v>0</v>
      </c>
      <c r="BU179" s="62">
        <v>26000000</v>
      </c>
      <c r="BV179" s="47">
        <f t="shared" si="18"/>
        <v>253000000</v>
      </c>
      <c r="BW179" s="63">
        <v>0</v>
      </c>
      <c r="BX179" s="63">
        <v>203000000</v>
      </c>
      <c r="BY179" s="63">
        <v>0</v>
      </c>
      <c r="BZ179" s="63">
        <v>50000000</v>
      </c>
      <c r="CA179" s="63">
        <v>0</v>
      </c>
      <c r="CB179" s="63">
        <v>0</v>
      </c>
      <c r="CC179" s="63">
        <v>0</v>
      </c>
      <c r="CD179" s="46">
        <f t="shared" si="19"/>
        <v>178000000</v>
      </c>
      <c r="CE179" s="62">
        <v>0</v>
      </c>
      <c r="CF179" s="62">
        <v>178000000</v>
      </c>
      <c r="CG179" s="62">
        <v>0</v>
      </c>
      <c r="CH179" s="62">
        <v>0</v>
      </c>
      <c r="CI179" s="62">
        <v>0</v>
      </c>
      <c r="CJ179" s="62">
        <v>0</v>
      </c>
      <c r="CK179" s="62">
        <v>0</v>
      </c>
      <c r="CL179" s="47">
        <f t="shared" si="20"/>
        <v>177000000</v>
      </c>
      <c r="CM179" s="63">
        <v>0</v>
      </c>
      <c r="CN179" s="63">
        <v>167000000</v>
      </c>
      <c r="CO179" s="63">
        <v>0</v>
      </c>
      <c r="CP179" s="63">
        <v>0</v>
      </c>
      <c r="CQ179" s="63">
        <v>10000000</v>
      </c>
      <c r="CR179" s="63">
        <v>0</v>
      </c>
      <c r="CS179" s="63">
        <v>0</v>
      </c>
      <c r="CT179" s="78" t="s">
        <v>3672</v>
      </c>
    </row>
    <row r="180" spans="2:98" ht="63.75" x14ac:dyDescent="0.2">
      <c r="B180" s="70" t="s">
        <v>3556</v>
      </c>
      <c r="C180" s="49" t="s">
        <v>2331</v>
      </c>
      <c r="D180" s="50" t="s">
        <v>3622</v>
      </c>
      <c r="E180" s="51"/>
      <c r="F180" s="52"/>
      <c r="G180" s="52"/>
      <c r="H180" s="53"/>
      <c r="I180" s="52"/>
      <c r="J180" s="53"/>
      <c r="K180" s="52"/>
      <c r="L180" s="53"/>
      <c r="M180" s="54" t="s">
        <v>3056</v>
      </c>
      <c r="N180" s="54" t="s">
        <v>3393</v>
      </c>
      <c r="O180" s="67" t="s">
        <v>3443</v>
      </c>
      <c r="P180" s="54" t="s">
        <v>2336</v>
      </c>
      <c r="Q180" s="54">
        <v>20</v>
      </c>
      <c r="R180" s="54" t="s">
        <v>3394</v>
      </c>
      <c r="S180" s="55"/>
      <c r="T180" s="56"/>
      <c r="U180" s="56"/>
      <c r="V180" s="71" t="s">
        <v>3444</v>
      </c>
      <c r="W180" s="56">
        <v>20</v>
      </c>
      <c r="X180" s="71" t="s">
        <v>3444</v>
      </c>
      <c r="Y180" s="56">
        <v>100</v>
      </c>
      <c r="Z180" s="71" t="s">
        <v>3444</v>
      </c>
      <c r="AA180" s="56">
        <v>100</v>
      </c>
      <c r="AB180" s="57" t="s">
        <v>2343</v>
      </c>
      <c r="AC180" s="57" t="s">
        <v>2343</v>
      </c>
      <c r="AD180" s="57" t="s">
        <v>2343</v>
      </c>
      <c r="AE180" s="57" t="s">
        <v>2343</v>
      </c>
      <c r="AF180" s="57" t="s">
        <v>2343</v>
      </c>
      <c r="AG180" s="57" t="s">
        <v>2343</v>
      </c>
      <c r="AH180" s="57" t="s">
        <v>2343</v>
      </c>
      <c r="AI180" s="57" t="s">
        <v>2343</v>
      </c>
      <c r="AJ180" s="57" t="s">
        <v>2343</v>
      </c>
      <c r="AK180" s="57" t="s">
        <v>2343</v>
      </c>
      <c r="AL180" s="57" t="s">
        <v>2343</v>
      </c>
      <c r="AM180" s="57" t="s">
        <v>2343</v>
      </c>
      <c r="AN180" s="57" t="s">
        <v>2343</v>
      </c>
      <c r="AO180" s="57" t="s">
        <v>2343</v>
      </c>
      <c r="AP180" s="57" t="s">
        <v>2343</v>
      </c>
      <c r="AQ180" s="57" t="s">
        <v>2343</v>
      </c>
      <c r="AR180" s="57" t="s">
        <v>2343</v>
      </c>
      <c r="AS180" s="58" t="s">
        <v>2346</v>
      </c>
      <c r="AT180" s="59" t="s">
        <v>2343</v>
      </c>
      <c r="AU180" s="59" t="s">
        <v>2343</v>
      </c>
      <c r="AV180" s="59" t="s">
        <v>2343</v>
      </c>
      <c r="AW180" s="59" t="s">
        <v>2343</v>
      </c>
      <c r="AX180" s="59" t="s">
        <v>2343</v>
      </c>
      <c r="AY180" s="59" t="s">
        <v>2343</v>
      </c>
      <c r="AZ180" s="59" t="s">
        <v>2343</v>
      </c>
      <c r="BA180" s="59" t="s">
        <v>2343</v>
      </c>
      <c r="BB180" s="60" t="s">
        <v>2880</v>
      </c>
      <c r="BC180" s="60" t="str">
        <f>IFERROR(VLOOKUP(BB180,FUT!$B$7:$C$24,2,FALSE),"")</f>
        <v>Fortalecimiento</v>
      </c>
      <c r="BD180" s="60" t="s">
        <v>2884</v>
      </c>
      <c r="BE180" s="48" t="str">
        <f>IFERROR(VLOOKUP(BD180,FUT!$D$3:$E$285,2,FALSE),"")</f>
        <v>A.17.2</v>
      </c>
      <c r="BF180" s="45">
        <f t="shared" si="16"/>
        <v>4000000</v>
      </c>
      <c r="BG180" s="45">
        <f t="shared" si="15"/>
        <v>0</v>
      </c>
      <c r="BH180" s="45">
        <f t="shared" si="14"/>
        <v>4000000</v>
      </c>
      <c r="BI180" s="45">
        <f t="shared" si="14"/>
        <v>0</v>
      </c>
      <c r="BJ180" s="45">
        <f t="shared" si="14"/>
        <v>0</v>
      </c>
      <c r="BK180" s="45">
        <f t="shared" si="14"/>
        <v>0</v>
      </c>
      <c r="BL180" s="45">
        <f t="shared" si="14"/>
        <v>0</v>
      </c>
      <c r="BM180" s="45">
        <f t="shared" si="14"/>
        <v>0</v>
      </c>
      <c r="BN180" s="46">
        <f t="shared" si="17"/>
        <v>1000000</v>
      </c>
      <c r="BO180" s="62">
        <v>0</v>
      </c>
      <c r="BP180" s="62">
        <v>1000000</v>
      </c>
      <c r="BQ180" s="62">
        <v>0</v>
      </c>
      <c r="BR180" s="62">
        <v>0</v>
      </c>
      <c r="BS180" s="62">
        <v>0</v>
      </c>
      <c r="BT180" s="62"/>
      <c r="BU180" s="62">
        <v>0</v>
      </c>
      <c r="BV180" s="47">
        <f t="shared" si="18"/>
        <v>1000000</v>
      </c>
      <c r="BW180" s="63">
        <v>0</v>
      </c>
      <c r="BX180" s="63">
        <v>1000000</v>
      </c>
      <c r="BY180" s="63">
        <v>0</v>
      </c>
      <c r="BZ180" s="63">
        <v>0</v>
      </c>
      <c r="CA180" s="63">
        <v>0</v>
      </c>
      <c r="CB180" s="63">
        <v>0</v>
      </c>
      <c r="CC180" s="63">
        <v>0</v>
      </c>
      <c r="CD180" s="46">
        <f t="shared" si="19"/>
        <v>1000000</v>
      </c>
      <c r="CE180" s="62">
        <v>0</v>
      </c>
      <c r="CF180" s="62">
        <v>1000000</v>
      </c>
      <c r="CG180" s="62">
        <v>0</v>
      </c>
      <c r="CH180" s="62">
        <v>0</v>
      </c>
      <c r="CI180" s="62">
        <v>0</v>
      </c>
      <c r="CJ180" s="62">
        <v>0</v>
      </c>
      <c r="CK180" s="62">
        <v>0</v>
      </c>
      <c r="CL180" s="47">
        <f t="shared" si="20"/>
        <v>1000000</v>
      </c>
      <c r="CM180" s="63">
        <v>0</v>
      </c>
      <c r="CN180" s="63">
        <v>1000000</v>
      </c>
      <c r="CO180" s="63">
        <v>0</v>
      </c>
      <c r="CP180" s="63">
        <v>0</v>
      </c>
      <c r="CQ180" s="63">
        <v>0</v>
      </c>
      <c r="CR180" s="63">
        <v>0</v>
      </c>
      <c r="CS180" s="63">
        <v>0</v>
      </c>
      <c r="CT180" s="78" t="s">
        <v>3672</v>
      </c>
    </row>
    <row r="181" spans="2:98" ht="63.75" x14ac:dyDescent="0.2">
      <c r="B181" s="70" t="s">
        <v>3556</v>
      </c>
      <c r="C181" s="49" t="s">
        <v>2331</v>
      </c>
      <c r="D181" s="50" t="s">
        <v>3622</v>
      </c>
      <c r="E181" s="51"/>
      <c r="F181" s="52"/>
      <c r="G181" s="52"/>
      <c r="H181" s="53"/>
      <c r="I181" s="52"/>
      <c r="J181" s="53"/>
      <c r="K181" s="52"/>
      <c r="L181" s="53"/>
      <c r="M181" s="54" t="s">
        <v>3057</v>
      </c>
      <c r="N181" s="54" t="s">
        <v>3395</v>
      </c>
      <c r="O181" s="55">
        <v>1</v>
      </c>
      <c r="P181" s="54" t="s">
        <v>2336</v>
      </c>
      <c r="Q181" s="54">
        <v>40</v>
      </c>
      <c r="R181" s="54" t="s">
        <v>3396</v>
      </c>
      <c r="S181" s="55"/>
      <c r="T181" s="56"/>
      <c r="U181" s="56"/>
      <c r="V181" s="56">
        <v>1</v>
      </c>
      <c r="W181" s="56">
        <v>40</v>
      </c>
      <c r="X181" s="56"/>
      <c r="Y181" s="56"/>
      <c r="Z181" s="56"/>
      <c r="AA181" s="56"/>
      <c r="AB181" s="57" t="s">
        <v>2343</v>
      </c>
      <c r="AC181" s="57" t="s">
        <v>2343</v>
      </c>
      <c r="AD181" s="57" t="s">
        <v>2343</v>
      </c>
      <c r="AE181" s="57" t="s">
        <v>2343</v>
      </c>
      <c r="AF181" s="57" t="s">
        <v>2343</v>
      </c>
      <c r="AG181" s="57" t="s">
        <v>2343</v>
      </c>
      <c r="AH181" s="57" t="s">
        <v>2343</v>
      </c>
      <c r="AI181" s="57" t="s">
        <v>2343</v>
      </c>
      <c r="AJ181" s="57" t="s">
        <v>2343</v>
      </c>
      <c r="AK181" s="57" t="s">
        <v>2343</v>
      </c>
      <c r="AL181" s="57" t="s">
        <v>2343</v>
      </c>
      <c r="AM181" s="57" t="s">
        <v>2343</v>
      </c>
      <c r="AN181" s="57" t="s">
        <v>2343</v>
      </c>
      <c r="AO181" s="57" t="s">
        <v>2343</v>
      </c>
      <c r="AP181" s="57" t="s">
        <v>2343</v>
      </c>
      <c r="AQ181" s="57" t="s">
        <v>2343</v>
      </c>
      <c r="AR181" s="57" t="s">
        <v>2343</v>
      </c>
      <c r="AS181" s="58" t="s">
        <v>2346</v>
      </c>
      <c r="AT181" s="59" t="s">
        <v>2343</v>
      </c>
      <c r="AU181" s="59" t="s">
        <v>2343</v>
      </c>
      <c r="AV181" s="59" t="s">
        <v>2343</v>
      </c>
      <c r="AW181" s="59" t="s">
        <v>2343</v>
      </c>
      <c r="AX181" s="59" t="s">
        <v>2343</v>
      </c>
      <c r="AY181" s="59" t="s">
        <v>2343</v>
      </c>
      <c r="AZ181" s="59" t="s">
        <v>2343</v>
      </c>
      <c r="BA181" s="59" t="s">
        <v>2343</v>
      </c>
      <c r="BB181" s="60" t="s">
        <v>2880</v>
      </c>
      <c r="BC181" s="60" t="str">
        <f>IFERROR(VLOOKUP(BB181,FUT!$B$7:$C$24,2,FALSE),"")</f>
        <v>Fortalecimiento</v>
      </c>
      <c r="BD181" s="60" t="s">
        <v>2884</v>
      </c>
      <c r="BE181" s="48" t="str">
        <f>IFERROR(VLOOKUP(BD181,FUT!$D$3:$E$285,2,FALSE),"")</f>
        <v>A.17.2</v>
      </c>
      <c r="BF181" s="45">
        <f t="shared" si="16"/>
        <v>4000000</v>
      </c>
      <c r="BG181" s="45">
        <f t="shared" si="15"/>
        <v>0</v>
      </c>
      <c r="BH181" s="45">
        <f t="shared" si="14"/>
        <v>4000000</v>
      </c>
      <c r="BI181" s="45">
        <f t="shared" si="14"/>
        <v>0</v>
      </c>
      <c r="BJ181" s="45">
        <f t="shared" si="14"/>
        <v>0</v>
      </c>
      <c r="BK181" s="45">
        <f t="shared" si="14"/>
        <v>0</v>
      </c>
      <c r="BL181" s="45">
        <f t="shared" si="14"/>
        <v>0</v>
      </c>
      <c r="BM181" s="45">
        <f t="shared" si="14"/>
        <v>0</v>
      </c>
      <c r="BN181" s="46">
        <f t="shared" si="17"/>
        <v>1000000</v>
      </c>
      <c r="BO181" s="62">
        <v>0</v>
      </c>
      <c r="BP181" s="62">
        <v>1000000</v>
      </c>
      <c r="BQ181" s="62">
        <v>0</v>
      </c>
      <c r="BR181" s="62">
        <v>0</v>
      </c>
      <c r="BS181" s="62">
        <v>0</v>
      </c>
      <c r="BT181" s="62">
        <v>0</v>
      </c>
      <c r="BU181" s="62">
        <v>0</v>
      </c>
      <c r="BV181" s="47">
        <f t="shared" si="18"/>
        <v>1000000</v>
      </c>
      <c r="BW181" s="63">
        <v>0</v>
      </c>
      <c r="BX181" s="63">
        <v>1000000</v>
      </c>
      <c r="BY181" s="63">
        <v>0</v>
      </c>
      <c r="BZ181" s="63">
        <v>0</v>
      </c>
      <c r="CA181" s="63">
        <v>0</v>
      </c>
      <c r="CB181" s="63">
        <v>0</v>
      </c>
      <c r="CC181" s="63">
        <v>0</v>
      </c>
      <c r="CD181" s="46">
        <f t="shared" si="19"/>
        <v>1000000</v>
      </c>
      <c r="CE181" s="62">
        <v>0</v>
      </c>
      <c r="CF181" s="62">
        <v>1000000</v>
      </c>
      <c r="CG181" s="62">
        <v>0</v>
      </c>
      <c r="CH181" s="62">
        <v>0</v>
      </c>
      <c r="CI181" s="62">
        <v>0</v>
      </c>
      <c r="CJ181" s="62">
        <v>0</v>
      </c>
      <c r="CK181" s="62">
        <v>0</v>
      </c>
      <c r="CL181" s="47">
        <f t="shared" si="20"/>
        <v>1000000</v>
      </c>
      <c r="CM181" s="63">
        <v>0</v>
      </c>
      <c r="CN181" s="63">
        <v>1000000</v>
      </c>
      <c r="CO181" s="63">
        <v>0</v>
      </c>
      <c r="CP181" s="63">
        <v>0</v>
      </c>
      <c r="CQ181" s="63">
        <v>0</v>
      </c>
      <c r="CR181" s="63">
        <v>0</v>
      </c>
      <c r="CS181" s="63">
        <v>0</v>
      </c>
      <c r="CT181" s="78" t="s">
        <v>3672</v>
      </c>
    </row>
    <row r="182" spans="2:98" ht="38.25" x14ac:dyDescent="0.2">
      <c r="B182" s="70" t="s">
        <v>3556</v>
      </c>
      <c r="C182" s="49" t="s">
        <v>2331</v>
      </c>
      <c r="D182" s="50" t="s">
        <v>3622</v>
      </c>
      <c r="E182" s="51"/>
      <c r="F182" s="52"/>
      <c r="G182" s="52"/>
      <c r="H182" s="53"/>
      <c r="I182" s="52"/>
      <c r="J182" s="53"/>
      <c r="K182" s="52"/>
      <c r="L182" s="53"/>
      <c r="M182" s="54" t="s">
        <v>3058</v>
      </c>
      <c r="N182" s="54" t="s">
        <v>3397</v>
      </c>
      <c r="O182" s="55">
        <v>1</v>
      </c>
      <c r="P182" s="54" t="s">
        <v>2336</v>
      </c>
      <c r="Q182" s="54">
        <v>40</v>
      </c>
      <c r="R182" s="54" t="s">
        <v>3398</v>
      </c>
      <c r="S182" s="55"/>
      <c r="T182" s="56"/>
      <c r="U182" s="56"/>
      <c r="V182" s="56">
        <v>1</v>
      </c>
      <c r="W182" s="56">
        <v>40</v>
      </c>
      <c r="X182" s="56"/>
      <c r="Y182" s="56"/>
      <c r="Z182" s="56"/>
      <c r="AA182" s="56"/>
      <c r="AB182" s="57" t="s">
        <v>2343</v>
      </c>
      <c r="AC182" s="57" t="s">
        <v>2343</v>
      </c>
      <c r="AD182" s="57" t="s">
        <v>2343</v>
      </c>
      <c r="AE182" s="57" t="s">
        <v>2343</v>
      </c>
      <c r="AF182" s="57" t="s">
        <v>2343</v>
      </c>
      <c r="AG182" s="57" t="s">
        <v>2343</v>
      </c>
      <c r="AH182" s="57" t="s">
        <v>2343</v>
      </c>
      <c r="AI182" s="57" t="s">
        <v>2343</v>
      </c>
      <c r="AJ182" s="57" t="s">
        <v>2343</v>
      </c>
      <c r="AK182" s="57" t="s">
        <v>2343</v>
      </c>
      <c r="AL182" s="57" t="s">
        <v>2343</v>
      </c>
      <c r="AM182" s="57" t="s">
        <v>2343</v>
      </c>
      <c r="AN182" s="57" t="s">
        <v>2343</v>
      </c>
      <c r="AO182" s="57" t="s">
        <v>2343</v>
      </c>
      <c r="AP182" s="57" t="s">
        <v>2343</v>
      </c>
      <c r="AQ182" s="57" t="s">
        <v>2343</v>
      </c>
      <c r="AR182" s="57" t="s">
        <v>2343</v>
      </c>
      <c r="AS182" s="58" t="s">
        <v>2346</v>
      </c>
      <c r="AT182" s="59" t="s">
        <v>2343</v>
      </c>
      <c r="AU182" s="59" t="s">
        <v>2343</v>
      </c>
      <c r="AV182" s="59" t="s">
        <v>2343</v>
      </c>
      <c r="AW182" s="59" t="s">
        <v>2343</v>
      </c>
      <c r="AX182" s="59" t="s">
        <v>2343</v>
      </c>
      <c r="AY182" s="59" t="s">
        <v>2343</v>
      </c>
      <c r="AZ182" s="59" t="s">
        <v>2343</v>
      </c>
      <c r="BA182" s="59" t="s">
        <v>2343</v>
      </c>
      <c r="BB182" s="60" t="s">
        <v>2880</v>
      </c>
      <c r="BC182" s="60" t="str">
        <f>IFERROR(VLOOKUP(BB182,FUT!$B$7:$C$24,2,FALSE),"")</f>
        <v>Fortalecimiento</v>
      </c>
      <c r="BD182" s="60" t="s">
        <v>2896</v>
      </c>
      <c r="BE182" s="48" t="str">
        <f>IFERROR(VLOOKUP(BD182,FUT!$D$3:$E$285,2,FALSE),"")</f>
        <v>A.17.8</v>
      </c>
      <c r="BF182" s="45">
        <f t="shared" si="16"/>
        <v>157000000</v>
      </c>
      <c r="BG182" s="45">
        <f t="shared" si="15"/>
        <v>0</v>
      </c>
      <c r="BH182" s="45">
        <f t="shared" si="14"/>
        <v>107000000</v>
      </c>
      <c r="BI182" s="45">
        <f t="shared" si="14"/>
        <v>0</v>
      </c>
      <c r="BJ182" s="45">
        <f t="shared" si="14"/>
        <v>50000000</v>
      </c>
      <c r="BK182" s="45">
        <f t="shared" si="14"/>
        <v>0</v>
      </c>
      <c r="BL182" s="45">
        <f t="shared" si="14"/>
        <v>0</v>
      </c>
      <c r="BM182" s="45">
        <f t="shared" si="14"/>
        <v>0</v>
      </c>
      <c r="BN182" s="46">
        <f t="shared" si="17"/>
        <v>0</v>
      </c>
      <c r="BO182" s="62">
        <v>0</v>
      </c>
      <c r="BP182" s="62">
        <v>0</v>
      </c>
      <c r="BQ182" s="62">
        <v>0</v>
      </c>
      <c r="BR182" s="62">
        <v>0</v>
      </c>
      <c r="BS182" s="62">
        <v>0</v>
      </c>
      <c r="BT182" s="62">
        <v>0</v>
      </c>
      <c r="BU182" s="62">
        <v>0</v>
      </c>
      <c r="BV182" s="47">
        <f t="shared" si="18"/>
        <v>157000000</v>
      </c>
      <c r="BW182" s="63">
        <v>0</v>
      </c>
      <c r="BX182" s="63">
        <v>107000000</v>
      </c>
      <c r="BY182" s="63">
        <v>0</v>
      </c>
      <c r="BZ182" s="63">
        <v>50000000</v>
      </c>
      <c r="CA182" s="63">
        <v>0</v>
      </c>
      <c r="CB182" s="63">
        <v>0</v>
      </c>
      <c r="CC182" s="63">
        <v>0</v>
      </c>
      <c r="CD182" s="46">
        <f t="shared" si="19"/>
        <v>0</v>
      </c>
      <c r="CE182" s="62">
        <v>0</v>
      </c>
      <c r="CF182" s="62">
        <v>0</v>
      </c>
      <c r="CG182" s="62">
        <v>0</v>
      </c>
      <c r="CH182" s="62">
        <v>0</v>
      </c>
      <c r="CI182" s="62">
        <v>0</v>
      </c>
      <c r="CJ182" s="62">
        <v>0</v>
      </c>
      <c r="CK182" s="62">
        <v>0</v>
      </c>
      <c r="CL182" s="47">
        <f t="shared" si="20"/>
        <v>0</v>
      </c>
      <c r="CM182" s="63">
        <v>0</v>
      </c>
      <c r="CN182" s="63">
        <v>0</v>
      </c>
      <c r="CO182" s="63">
        <v>0</v>
      </c>
      <c r="CP182" s="63">
        <v>0</v>
      </c>
      <c r="CQ182" s="63">
        <v>0</v>
      </c>
      <c r="CR182" s="63">
        <v>0</v>
      </c>
      <c r="CS182" s="63">
        <v>0</v>
      </c>
      <c r="CT182" s="78" t="s">
        <v>3672</v>
      </c>
    </row>
    <row r="183" spans="2:98" ht="63.75" x14ac:dyDescent="0.2">
      <c r="B183" s="70" t="s">
        <v>3557</v>
      </c>
      <c r="C183" s="49" t="s">
        <v>2331</v>
      </c>
      <c r="D183" s="50" t="s">
        <v>3623</v>
      </c>
      <c r="E183" s="51"/>
      <c r="F183" s="52"/>
      <c r="G183" s="52"/>
      <c r="H183" s="53"/>
      <c r="I183" s="52"/>
      <c r="J183" s="53"/>
      <c r="K183" s="52"/>
      <c r="L183" s="53"/>
      <c r="M183" s="54" t="s">
        <v>3059</v>
      </c>
      <c r="N183" s="54" t="s">
        <v>3399</v>
      </c>
      <c r="O183" s="67" t="s">
        <v>3444</v>
      </c>
      <c r="P183" s="54" t="s">
        <v>2337</v>
      </c>
      <c r="Q183" s="54">
        <v>25</v>
      </c>
      <c r="R183" s="54" t="s">
        <v>3400</v>
      </c>
      <c r="S183" s="55"/>
      <c r="T183" s="71" t="s">
        <v>3444</v>
      </c>
      <c r="U183" s="56">
        <v>25</v>
      </c>
      <c r="V183" s="56"/>
      <c r="W183" s="56"/>
      <c r="X183" s="56"/>
      <c r="Y183" s="56"/>
      <c r="Z183" s="56"/>
      <c r="AA183" s="56"/>
      <c r="AB183" s="57" t="s">
        <v>2343</v>
      </c>
      <c r="AC183" s="57" t="s">
        <v>2343</v>
      </c>
      <c r="AD183" s="57" t="s">
        <v>2343</v>
      </c>
      <c r="AE183" s="57" t="s">
        <v>2343</v>
      </c>
      <c r="AF183" s="57" t="s">
        <v>2343</v>
      </c>
      <c r="AG183" s="57" t="s">
        <v>2343</v>
      </c>
      <c r="AH183" s="57" t="s">
        <v>2343</v>
      </c>
      <c r="AI183" s="57" t="s">
        <v>2343</v>
      </c>
      <c r="AJ183" s="57" t="s">
        <v>2343</v>
      </c>
      <c r="AK183" s="57" t="s">
        <v>2343</v>
      </c>
      <c r="AL183" s="57" t="s">
        <v>2343</v>
      </c>
      <c r="AM183" s="57" t="s">
        <v>2343</v>
      </c>
      <c r="AN183" s="57" t="s">
        <v>2343</v>
      </c>
      <c r="AO183" s="57" t="s">
        <v>2343</v>
      </c>
      <c r="AP183" s="57" t="s">
        <v>2343</v>
      </c>
      <c r="AQ183" s="57" t="s">
        <v>2343</v>
      </c>
      <c r="AR183" s="57" t="s">
        <v>2343</v>
      </c>
      <c r="AS183" s="58" t="s">
        <v>2346</v>
      </c>
      <c r="AT183" s="59" t="s">
        <v>2343</v>
      </c>
      <c r="AU183" s="59" t="s">
        <v>2343</v>
      </c>
      <c r="AV183" s="59" t="s">
        <v>2343</v>
      </c>
      <c r="AW183" s="59" t="s">
        <v>2343</v>
      </c>
      <c r="AX183" s="59" t="s">
        <v>2343</v>
      </c>
      <c r="AY183" s="59" t="s">
        <v>2343</v>
      </c>
      <c r="AZ183" s="59" t="s">
        <v>2343</v>
      </c>
      <c r="BA183" s="59" t="s">
        <v>2343</v>
      </c>
      <c r="BB183" s="60" t="s">
        <v>2880</v>
      </c>
      <c r="BC183" s="60" t="str">
        <f>IFERROR(VLOOKUP(BB183,FUT!$B$7:$C$24,2,FALSE),"")</f>
        <v>Fortalecimiento</v>
      </c>
      <c r="BD183" s="60" t="s">
        <v>2884</v>
      </c>
      <c r="BE183" s="48" t="str">
        <f>IFERROR(VLOOKUP(BD183,FUT!$D$3:$E$285,2,FALSE),"")</f>
        <v>A.17.2</v>
      </c>
      <c r="BF183" s="45">
        <f t="shared" si="16"/>
        <v>4000000</v>
      </c>
      <c r="BG183" s="45">
        <f t="shared" si="15"/>
        <v>0</v>
      </c>
      <c r="BH183" s="45">
        <f t="shared" si="14"/>
        <v>4000000</v>
      </c>
      <c r="BI183" s="45">
        <f t="shared" si="14"/>
        <v>0</v>
      </c>
      <c r="BJ183" s="45">
        <f t="shared" si="14"/>
        <v>0</v>
      </c>
      <c r="BK183" s="45">
        <f t="shared" si="14"/>
        <v>0</v>
      </c>
      <c r="BL183" s="45">
        <f t="shared" si="14"/>
        <v>0</v>
      </c>
      <c r="BM183" s="45">
        <f t="shared" si="14"/>
        <v>0</v>
      </c>
      <c r="BN183" s="46">
        <f t="shared" si="17"/>
        <v>1000000</v>
      </c>
      <c r="BO183" s="62">
        <v>0</v>
      </c>
      <c r="BP183" s="62">
        <v>1000000</v>
      </c>
      <c r="BQ183" s="62">
        <v>0</v>
      </c>
      <c r="BR183" s="62">
        <v>0</v>
      </c>
      <c r="BS183" s="62">
        <v>0</v>
      </c>
      <c r="BT183" s="62">
        <v>0</v>
      </c>
      <c r="BU183" s="62">
        <v>0</v>
      </c>
      <c r="BV183" s="47">
        <f t="shared" si="18"/>
        <v>1000000</v>
      </c>
      <c r="BW183" s="63">
        <v>0</v>
      </c>
      <c r="BX183" s="63">
        <v>1000000</v>
      </c>
      <c r="BY183" s="63">
        <v>0</v>
      </c>
      <c r="BZ183" s="63">
        <v>0</v>
      </c>
      <c r="CA183" s="63">
        <v>0</v>
      </c>
      <c r="CB183" s="63">
        <v>0</v>
      </c>
      <c r="CC183" s="63">
        <v>0</v>
      </c>
      <c r="CD183" s="46">
        <f t="shared" si="19"/>
        <v>1000000</v>
      </c>
      <c r="CE183" s="62">
        <v>0</v>
      </c>
      <c r="CF183" s="62">
        <v>1000000</v>
      </c>
      <c r="CG183" s="62">
        <v>0</v>
      </c>
      <c r="CH183" s="62">
        <v>0</v>
      </c>
      <c r="CI183" s="62">
        <v>0</v>
      </c>
      <c r="CJ183" s="62">
        <v>0</v>
      </c>
      <c r="CK183" s="62">
        <v>0</v>
      </c>
      <c r="CL183" s="47">
        <f t="shared" si="20"/>
        <v>1000000</v>
      </c>
      <c r="CM183" s="63">
        <v>0</v>
      </c>
      <c r="CN183" s="63">
        <v>1000000</v>
      </c>
      <c r="CO183" s="63">
        <v>0</v>
      </c>
      <c r="CP183" s="63">
        <v>0</v>
      </c>
      <c r="CQ183" s="63">
        <v>0</v>
      </c>
      <c r="CR183" s="63">
        <v>0</v>
      </c>
      <c r="CS183" s="63">
        <v>0</v>
      </c>
      <c r="CT183" s="78" t="s">
        <v>3672</v>
      </c>
    </row>
    <row r="184" spans="2:98" ht="63.75" x14ac:dyDescent="0.2">
      <c r="B184" s="70" t="s">
        <v>3557</v>
      </c>
      <c r="C184" s="49" t="s">
        <v>2331</v>
      </c>
      <c r="D184" s="50" t="s">
        <v>3623</v>
      </c>
      <c r="E184" s="51"/>
      <c r="F184" s="52"/>
      <c r="G184" s="52"/>
      <c r="H184" s="53"/>
      <c r="I184" s="52"/>
      <c r="J184" s="53"/>
      <c r="K184" s="52"/>
      <c r="L184" s="53"/>
      <c r="M184" s="54" t="s">
        <v>3060</v>
      </c>
      <c r="N184" s="54" t="s">
        <v>3401</v>
      </c>
      <c r="O184" s="67" t="s">
        <v>3113</v>
      </c>
      <c r="P184" s="54" t="s">
        <v>2336</v>
      </c>
      <c r="Q184" s="54">
        <v>25</v>
      </c>
      <c r="R184" s="54" t="s">
        <v>3402</v>
      </c>
      <c r="S184" s="55"/>
      <c r="T184" s="71" t="s">
        <v>3441</v>
      </c>
      <c r="U184" s="56">
        <v>25</v>
      </c>
      <c r="V184" s="71" t="s">
        <v>3460</v>
      </c>
      <c r="W184" s="56">
        <v>50</v>
      </c>
      <c r="X184" s="71" t="s">
        <v>3460</v>
      </c>
      <c r="Y184" s="56">
        <v>100</v>
      </c>
      <c r="Z184" s="56"/>
      <c r="AA184" s="56"/>
      <c r="AB184" s="57" t="s">
        <v>2343</v>
      </c>
      <c r="AC184" s="57" t="s">
        <v>2343</v>
      </c>
      <c r="AD184" s="57" t="s">
        <v>2343</v>
      </c>
      <c r="AE184" s="57" t="s">
        <v>2343</v>
      </c>
      <c r="AF184" s="57" t="s">
        <v>2343</v>
      </c>
      <c r="AG184" s="57" t="s">
        <v>2343</v>
      </c>
      <c r="AH184" s="57" t="s">
        <v>2343</v>
      </c>
      <c r="AI184" s="57" t="s">
        <v>2343</v>
      </c>
      <c r="AJ184" s="57" t="s">
        <v>2343</v>
      </c>
      <c r="AK184" s="57" t="s">
        <v>2343</v>
      </c>
      <c r="AL184" s="57" t="s">
        <v>2343</v>
      </c>
      <c r="AM184" s="57" t="s">
        <v>2343</v>
      </c>
      <c r="AN184" s="57" t="s">
        <v>2343</v>
      </c>
      <c r="AO184" s="57" t="s">
        <v>2343</v>
      </c>
      <c r="AP184" s="57" t="s">
        <v>2343</v>
      </c>
      <c r="AQ184" s="57" t="s">
        <v>2343</v>
      </c>
      <c r="AR184" s="57" t="s">
        <v>2343</v>
      </c>
      <c r="AS184" s="58" t="s">
        <v>2346</v>
      </c>
      <c r="AT184" s="59" t="s">
        <v>2343</v>
      </c>
      <c r="AU184" s="59" t="s">
        <v>2343</v>
      </c>
      <c r="AV184" s="59" t="s">
        <v>2343</v>
      </c>
      <c r="AW184" s="59" t="s">
        <v>2343</v>
      </c>
      <c r="AX184" s="59" t="s">
        <v>2343</v>
      </c>
      <c r="AY184" s="59" t="s">
        <v>2343</v>
      </c>
      <c r="AZ184" s="59" t="s">
        <v>2343</v>
      </c>
      <c r="BA184" s="59" t="s">
        <v>2343</v>
      </c>
      <c r="BB184" s="60" t="s">
        <v>2880</v>
      </c>
      <c r="BC184" s="60" t="str">
        <f>IFERROR(VLOOKUP(BB184,FUT!$B$7:$C$24,2,FALSE),"")</f>
        <v>Fortalecimiento</v>
      </c>
      <c r="BD184" s="60" t="s">
        <v>2884</v>
      </c>
      <c r="BE184" s="48" t="str">
        <f>IFERROR(VLOOKUP(BD184,FUT!$D$3:$E$285,2,FALSE),"")</f>
        <v>A.17.2</v>
      </c>
      <c r="BF184" s="45">
        <f t="shared" si="16"/>
        <v>80000000</v>
      </c>
      <c r="BG184" s="45">
        <f t="shared" si="15"/>
        <v>0</v>
      </c>
      <c r="BH184" s="45">
        <f t="shared" si="14"/>
        <v>80000000</v>
      </c>
      <c r="BI184" s="45">
        <f t="shared" si="14"/>
        <v>0</v>
      </c>
      <c r="BJ184" s="45">
        <f t="shared" si="14"/>
        <v>0</v>
      </c>
      <c r="BK184" s="45">
        <f t="shared" ref="BK184:BM202" si="21">SUM(BS184,CA184,CI184,CQ184)</f>
        <v>0</v>
      </c>
      <c r="BL184" s="45">
        <f t="shared" si="21"/>
        <v>0</v>
      </c>
      <c r="BM184" s="45">
        <f t="shared" si="21"/>
        <v>0</v>
      </c>
      <c r="BN184" s="46">
        <f t="shared" si="17"/>
        <v>15000000</v>
      </c>
      <c r="BO184" s="62">
        <v>0</v>
      </c>
      <c r="BP184" s="62">
        <v>15000000</v>
      </c>
      <c r="BQ184" s="62">
        <v>0</v>
      </c>
      <c r="BR184" s="62">
        <v>0</v>
      </c>
      <c r="BS184" s="62">
        <v>0</v>
      </c>
      <c r="BT184" s="62">
        <v>0</v>
      </c>
      <c r="BU184" s="62">
        <v>0</v>
      </c>
      <c r="BV184" s="47">
        <f t="shared" si="18"/>
        <v>10000000</v>
      </c>
      <c r="BW184" s="63">
        <v>0</v>
      </c>
      <c r="BX184" s="63">
        <v>10000000</v>
      </c>
      <c r="BY184" s="63">
        <v>0</v>
      </c>
      <c r="BZ184" s="63">
        <v>0</v>
      </c>
      <c r="CA184" s="63">
        <v>0</v>
      </c>
      <c r="CB184" s="63">
        <v>0</v>
      </c>
      <c r="CC184" s="63">
        <v>0</v>
      </c>
      <c r="CD184" s="46">
        <f t="shared" si="19"/>
        <v>30000000</v>
      </c>
      <c r="CE184" s="62">
        <v>0</v>
      </c>
      <c r="CF184" s="62">
        <v>30000000</v>
      </c>
      <c r="CG184" s="62">
        <v>0</v>
      </c>
      <c r="CH184" s="62">
        <v>0</v>
      </c>
      <c r="CI184" s="62">
        <v>0</v>
      </c>
      <c r="CJ184" s="62">
        <v>0</v>
      </c>
      <c r="CK184" s="62">
        <v>0</v>
      </c>
      <c r="CL184" s="47">
        <f t="shared" si="20"/>
        <v>25000000</v>
      </c>
      <c r="CM184" s="63">
        <v>0</v>
      </c>
      <c r="CN184" s="63">
        <v>25000000</v>
      </c>
      <c r="CO184" s="63">
        <v>0</v>
      </c>
      <c r="CP184" s="63">
        <v>0</v>
      </c>
      <c r="CQ184" s="63">
        <v>0</v>
      </c>
      <c r="CR184" s="63">
        <v>0</v>
      </c>
      <c r="CS184" s="63">
        <v>0</v>
      </c>
      <c r="CT184" s="78" t="s">
        <v>3660</v>
      </c>
    </row>
    <row r="185" spans="2:98" ht="63.75" x14ac:dyDescent="0.2">
      <c r="B185" s="70" t="s">
        <v>3557</v>
      </c>
      <c r="C185" s="49" t="s">
        <v>2331</v>
      </c>
      <c r="D185" s="50" t="s">
        <v>3623</v>
      </c>
      <c r="E185" s="51"/>
      <c r="F185" s="52"/>
      <c r="G185" s="52"/>
      <c r="H185" s="53"/>
      <c r="I185" s="52"/>
      <c r="J185" s="53"/>
      <c r="K185" s="52"/>
      <c r="L185" s="53"/>
      <c r="M185" s="54" t="s">
        <v>3061</v>
      </c>
      <c r="N185" s="54" t="s">
        <v>3403</v>
      </c>
      <c r="O185" s="55">
        <v>1</v>
      </c>
      <c r="P185" s="54" t="s">
        <v>2336</v>
      </c>
      <c r="Q185" s="54">
        <v>25</v>
      </c>
      <c r="R185" s="54" t="s">
        <v>3404</v>
      </c>
      <c r="S185" s="55"/>
      <c r="T185" s="56">
        <v>1</v>
      </c>
      <c r="U185" s="56">
        <v>25</v>
      </c>
      <c r="V185" s="56"/>
      <c r="W185" s="56"/>
      <c r="X185" s="56"/>
      <c r="Y185" s="56"/>
      <c r="Z185" s="56"/>
      <c r="AA185" s="56"/>
      <c r="AB185" s="57" t="s">
        <v>2343</v>
      </c>
      <c r="AC185" s="57" t="s">
        <v>2343</v>
      </c>
      <c r="AD185" s="57" t="s">
        <v>2343</v>
      </c>
      <c r="AE185" s="57" t="s">
        <v>2343</v>
      </c>
      <c r="AF185" s="57" t="s">
        <v>2343</v>
      </c>
      <c r="AG185" s="57" t="s">
        <v>2343</v>
      </c>
      <c r="AH185" s="57" t="s">
        <v>2343</v>
      </c>
      <c r="AI185" s="57" t="s">
        <v>2343</v>
      </c>
      <c r="AJ185" s="57" t="s">
        <v>2343</v>
      </c>
      <c r="AK185" s="57" t="s">
        <v>2343</v>
      </c>
      <c r="AL185" s="57" t="s">
        <v>2343</v>
      </c>
      <c r="AM185" s="57" t="s">
        <v>2343</v>
      </c>
      <c r="AN185" s="57" t="s">
        <v>2343</v>
      </c>
      <c r="AO185" s="57" t="s">
        <v>2343</v>
      </c>
      <c r="AP185" s="57" t="s">
        <v>2343</v>
      </c>
      <c r="AQ185" s="57" t="s">
        <v>2343</v>
      </c>
      <c r="AR185" s="57" t="s">
        <v>2343</v>
      </c>
      <c r="AS185" s="58" t="s">
        <v>2346</v>
      </c>
      <c r="AT185" s="59" t="s">
        <v>2343</v>
      </c>
      <c r="AU185" s="59" t="s">
        <v>2343</v>
      </c>
      <c r="AV185" s="59" t="s">
        <v>2343</v>
      </c>
      <c r="AW185" s="59" t="s">
        <v>2343</v>
      </c>
      <c r="AX185" s="59" t="s">
        <v>2343</v>
      </c>
      <c r="AY185" s="59" t="s">
        <v>2343</v>
      </c>
      <c r="AZ185" s="59" t="s">
        <v>2343</v>
      </c>
      <c r="BA185" s="59" t="s">
        <v>2343</v>
      </c>
      <c r="BB185" s="60" t="s">
        <v>2880</v>
      </c>
      <c r="BC185" s="60" t="str">
        <f>IFERROR(VLOOKUP(BB185,FUT!$B$7:$C$24,2,FALSE),"")</f>
        <v>Fortalecimiento</v>
      </c>
      <c r="BD185" s="60" t="s">
        <v>2884</v>
      </c>
      <c r="BE185" s="48" t="str">
        <f>IFERROR(VLOOKUP(BD185,FUT!$D$3:$E$285,2,FALSE),"")</f>
        <v>A.17.2</v>
      </c>
      <c r="BF185" s="45">
        <f t="shared" si="16"/>
        <v>62000000</v>
      </c>
      <c r="BG185" s="45">
        <f t="shared" si="15"/>
        <v>0</v>
      </c>
      <c r="BH185" s="45">
        <f t="shared" si="15"/>
        <v>62000000</v>
      </c>
      <c r="BI185" s="45">
        <f t="shared" si="15"/>
        <v>0</v>
      </c>
      <c r="BJ185" s="45">
        <f t="shared" si="15"/>
        <v>0</v>
      </c>
      <c r="BK185" s="45">
        <f t="shared" si="21"/>
        <v>0</v>
      </c>
      <c r="BL185" s="45">
        <f t="shared" si="21"/>
        <v>0</v>
      </c>
      <c r="BM185" s="45">
        <f t="shared" si="21"/>
        <v>0</v>
      </c>
      <c r="BN185" s="46">
        <f t="shared" si="17"/>
        <v>15000000</v>
      </c>
      <c r="BO185" s="62">
        <v>0</v>
      </c>
      <c r="BP185" s="62">
        <v>15000000</v>
      </c>
      <c r="BQ185" s="62">
        <v>0</v>
      </c>
      <c r="BR185" s="62">
        <v>0</v>
      </c>
      <c r="BS185" s="62">
        <v>0</v>
      </c>
      <c r="BT185" s="62">
        <v>0</v>
      </c>
      <c r="BU185" s="62">
        <v>0</v>
      </c>
      <c r="BV185" s="47">
        <f t="shared" si="18"/>
        <v>10000000</v>
      </c>
      <c r="BW185" s="63">
        <v>0</v>
      </c>
      <c r="BX185" s="63">
        <v>10000000</v>
      </c>
      <c r="BY185" s="63">
        <v>0</v>
      </c>
      <c r="BZ185" s="63">
        <v>0</v>
      </c>
      <c r="CA185" s="63">
        <v>0</v>
      </c>
      <c r="CB185" s="63">
        <v>0</v>
      </c>
      <c r="CC185" s="63">
        <v>0</v>
      </c>
      <c r="CD185" s="46">
        <f t="shared" si="19"/>
        <v>20000000</v>
      </c>
      <c r="CE185" s="62">
        <v>0</v>
      </c>
      <c r="CF185" s="62">
        <v>20000000</v>
      </c>
      <c r="CG185" s="62">
        <v>0</v>
      </c>
      <c r="CH185" s="62">
        <v>0</v>
      </c>
      <c r="CI185" s="62">
        <v>0</v>
      </c>
      <c r="CJ185" s="62">
        <v>0</v>
      </c>
      <c r="CK185" s="62">
        <v>0</v>
      </c>
      <c r="CL185" s="47">
        <f t="shared" si="20"/>
        <v>17000000</v>
      </c>
      <c r="CM185" s="63">
        <v>0</v>
      </c>
      <c r="CN185" s="63">
        <v>17000000</v>
      </c>
      <c r="CO185" s="63">
        <v>0</v>
      </c>
      <c r="CP185" s="63">
        <v>0</v>
      </c>
      <c r="CQ185" s="63">
        <v>0</v>
      </c>
      <c r="CR185" s="63">
        <v>0</v>
      </c>
      <c r="CS185" s="63">
        <v>0</v>
      </c>
      <c r="CT185" s="78" t="s">
        <v>3672</v>
      </c>
    </row>
    <row r="186" spans="2:98" ht="76.5" x14ac:dyDescent="0.2">
      <c r="B186" s="70" t="s">
        <v>3557</v>
      </c>
      <c r="C186" s="49" t="s">
        <v>2331</v>
      </c>
      <c r="D186" s="50" t="s">
        <v>3623</v>
      </c>
      <c r="E186" s="51"/>
      <c r="F186" s="52"/>
      <c r="G186" s="52"/>
      <c r="H186" s="53"/>
      <c r="I186" s="52"/>
      <c r="J186" s="53"/>
      <c r="K186" s="52"/>
      <c r="L186" s="53"/>
      <c r="M186" s="54" t="s">
        <v>3062</v>
      </c>
      <c r="N186" s="54" t="s">
        <v>3405</v>
      </c>
      <c r="O186" s="55">
        <v>1</v>
      </c>
      <c r="P186" s="54" t="s">
        <v>2336</v>
      </c>
      <c r="Q186" s="54">
        <v>25</v>
      </c>
      <c r="R186" s="54" t="s">
        <v>3406</v>
      </c>
      <c r="S186" s="55"/>
      <c r="T186" s="56"/>
      <c r="U186" s="56"/>
      <c r="V186" s="56">
        <v>1</v>
      </c>
      <c r="W186" s="56">
        <v>50</v>
      </c>
      <c r="X186" s="56"/>
      <c r="Y186" s="56"/>
      <c r="Z186" s="56"/>
      <c r="AA186" s="56"/>
      <c r="AB186" s="57" t="s">
        <v>2343</v>
      </c>
      <c r="AC186" s="57" t="s">
        <v>2343</v>
      </c>
      <c r="AD186" s="57" t="s">
        <v>2343</v>
      </c>
      <c r="AE186" s="57" t="s">
        <v>2343</v>
      </c>
      <c r="AF186" s="57" t="s">
        <v>2343</v>
      </c>
      <c r="AG186" s="57" t="s">
        <v>2343</v>
      </c>
      <c r="AH186" s="57" t="s">
        <v>2343</v>
      </c>
      <c r="AI186" s="57" t="s">
        <v>2343</v>
      </c>
      <c r="AJ186" s="57" t="s">
        <v>2343</v>
      </c>
      <c r="AK186" s="57" t="s">
        <v>2343</v>
      </c>
      <c r="AL186" s="57" t="s">
        <v>2343</v>
      </c>
      <c r="AM186" s="57" t="s">
        <v>2343</v>
      </c>
      <c r="AN186" s="57" t="s">
        <v>2343</v>
      </c>
      <c r="AO186" s="57" t="s">
        <v>2343</v>
      </c>
      <c r="AP186" s="57" t="s">
        <v>2343</v>
      </c>
      <c r="AQ186" s="57" t="s">
        <v>2343</v>
      </c>
      <c r="AR186" s="57" t="s">
        <v>2343</v>
      </c>
      <c r="AS186" s="58" t="s">
        <v>2346</v>
      </c>
      <c r="AT186" s="59" t="s">
        <v>2343</v>
      </c>
      <c r="AU186" s="59" t="s">
        <v>2343</v>
      </c>
      <c r="AV186" s="59" t="s">
        <v>2343</v>
      </c>
      <c r="AW186" s="59" t="s">
        <v>2343</v>
      </c>
      <c r="AX186" s="59" t="s">
        <v>2343</v>
      </c>
      <c r="AY186" s="59" t="s">
        <v>2343</v>
      </c>
      <c r="AZ186" s="59" t="s">
        <v>2343</v>
      </c>
      <c r="BA186" s="59" t="s">
        <v>2343</v>
      </c>
      <c r="BB186" s="60" t="s">
        <v>2880</v>
      </c>
      <c r="BC186" s="60" t="str">
        <f>IFERROR(VLOOKUP(BB186,FUT!$B$7:$C$24,2,FALSE),"")</f>
        <v>Fortalecimiento</v>
      </c>
      <c r="BD186" s="60" t="s">
        <v>2882</v>
      </c>
      <c r="BE186" s="48" t="str">
        <f>IFERROR(VLOOKUP(BD186,FUT!$D$3:$E$285,2,FALSE),"")</f>
        <v>A.17.1</v>
      </c>
      <c r="BF186" s="45">
        <f t="shared" si="16"/>
        <v>19000006</v>
      </c>
      <c r="BG186" s="45">
        <f t="shared" si="15"/>
        <v>0</v>
      </c>
      <c r="BH186" s="45">
        <f t="shared" si="15"/>
        <v>19000000</v>
      </c>
      <c r="BI186" s="45">
        <f t="shared" si="15"/>
        <v>0</v>
      </c>
      <c r="BJ186" s="45">
        <f t="shared" si="15"/>
        <v>0</v>
      </c>
      <c r="BK186" s="45">
        <f t="shared" si="21"/>
        <v>0</v>
      </c>
      <c r="BL186" s="45">
        <f t="shared" si="21"/>
        <v>0</v>
      </c>
      <c r="BM186" s="45">
        <f t="shared" si="21"/>
        <v>6</v>
      </c>
      <c r="BN186" s="46">
        <f t="shared" si="17"/>
        <v>9000006</v>
      </c>
      <c r="BO186" s="62">
        <v>0</v>
      </c>
      <c r="BP186" s="62">
        <v>9000000</v>
      </c>
      <c r="BQ186" s="62">
        <v>0</v>
      </c>
      <c r="BR186" s="62">
        <v>0</v>
      </c>
      <c r="BS186" s="62">
        <v>0</v>
      </c>
      <c r="BT186" s="62">
        <v>0</v>
      </c>
      <c r="BU186" s="62">
        <v>6</v>
      </c>
      <c r="BV186" s="47">
        <f t="shared" si="18"/>
        <v>0</v>
      </c>
      <c r="BW186" s="63">
        <v>0</v>
      </c>
      <c r="BX186" s="63">
        <v>0</v>
      </c>
      <c r="BY186" s="63">
        <v>0</v>
      </c>
      <c r="BZ186" s="63">
        <v>0</v>
      </c>
      <c r="CA186" s="63">
        <v>0</v>
      </c>
      <c r="CB186" s="63">
        <v>0</v>
      </c>
      <c r="CC186" s="63">
        <v>0</v>
      </c>
      <c r="CD186" s="46">
        <f t="shared" si="19"/>
        <v>10000000</v>
      </c>
      <c r="CE186" s="62">
        <v>0</v>
      </c>
      <c r="CF186" s="62">
        <v>10000000</v>
      </c>
      <c r="CG186" s="62">
        <v>0</v>
      </c>
      <c r="CH186" s="62">
        <v>0</v>
      </c>
      <c r="CI186" s="62">
        <v>0</v>
      </c>
      <c r="CJ186" s="62">
        <v>0</v>
      </c>
      <c r="CK186" s="62">
        <v>0</v>
      </c>
      <c r="CL186" s="47">
        <f t="shared" si="20"/>
        <v>0</v>
      </c>
      <c r="CM186" s="63">
        <v>0</v>
      </c>
      <c r="CN186" s="63">
        <v>0</v>
      </c>
      <c r="CO186" s="63">
        <v>0</v>
      </c>
      <c r="CP186" s="63">
        <v>0</v>
      </c>
      <c r="CQ186" s="63">
        <v>0</v>
      </c>
      <c r="CR186" s="63">
        <v>0</v>
      </c>
      <c r="CS186" s="63">
        <v>0</v>
      </c>
      <c r="CT186" s="78" t="s">
        <v>3660</v>
      </c>
    </row>
    <row r="187" spans="2:98" ht="102" x14ac:dyDescent="0.2">
      <c r="B187" s="70" t="s">
        <v>3557</v>
      </c>
      <c r="C187" s="49" t="s">
        <v>2331</v>
      </c>
      <c r="D187" s="50" t="s">
        <v>3623</v>
      </c>
      <c r="E187" s="51"/>
      <c r="F187" s="52"/>
      <c r="G187" s="52"/>
      <c r="H187" s="53"/>
      <c r="I187" s="52"/>
      <c r="J187" s="53"/>
      <c r="K187" s="52"/>
      <c r="L187" s="53"/>
      <c r="M187" s="54" t="s">
        <v>3407</v>
      </c>
      <c r="N187" s="54" t="s">
        <v>3408</v>
      </c>
      <c r="O187" s="55">
        <v>3</v>
      </c>
      <c r="P187" s="54" t="s">
        <v>2336</v>
      </c>
      <c r="Q187" s="54">
        <v>25</v>
      </c>
      <c r="R187" s="54" t="s">
        <v>3409</v>
      </c>
      <c r="S187" s="55"/>
      <c r="T187" s="56">
        <v>3</v>
      </c>
      <c r="U187" s="56">
        <v>25</v>
      </c>
      <c r="V187" s="56"/>
      <c r="W187" s="56"/>
      <c r="X187" s="56"/>
      <c r="Y187" s="56"/>
      <c r="Z187" s="56"/>
      <c r="AA187" s="56"/>
      <c r="AB187" s="57" t="s">
        <v>2343</v>
      </c>
      <c r="AC187" s="57" t="s">
        <v>2343</v>
      </c>
      <c r="AD187" s="57" t="s">
        <v>2343</v>
      </c>
      <c r="AE187" s="57" t="s">
        <v>2343</v>
      </c>
      <c r="AF187" s="57" t="s">
        <v>2343</v>
      </c>
      <c r="AG187" s="57" t="s">
        <v>2343</v>
      </c>
      <c r="AH187" s="57" t="s">
        <v>2343</v>
      </c>
      <c r="AI187" s="57" t="s">
        <v>2343</v>
      </c>
      <c r="AJ187" s="57" t="s">
        <v>2343</v>
      </c>
      <c r="AK187" s="57" t="s">
        <v>2343</v>
      </c>
      <c r="AL187" s="57" t="s">
        <v>2343</v>
      </c>
      <c r="AM187" s="57" t="s">
        <v>2343</v>
      </c>
      <c r="AN187" s="57" t="s">
        <v>2343</v>
      </c>
      <c r="AO187" s="57" t="s">
        <v>2343</v>
      </c>
      <c r="AP187" s="57" t="s">
        <v>2343</v>
      </c>
      <c r="AQ187" s="57" t="s">
        <v>2343</v>
      </c>
      <c r="AR187" s="57" t="s">
        <v>2343</v>
      </c>
      <c r="AS187" s="58" t="s">
        <v>2346</v>
      </c>
      <c r="AT187" s="59" t="s">
        <v>2343</v>
      </c>
      <c r="AU187" s="59" t="s">
        <v>2343</v>
      </c>
      <c r="AV187" s="59" t="s">
        <v>2343</v>
      </c>
      <c r="AW187" s="59" t="s">
        <v>2343</v>
      </c>
      <c r="AX187" s="59" t="s">
        <v>2343</v>
      </c>
      <c r="AY187" s="59" t="s">
        <v>2343</v>
      </c>
      <c r="AZ187" s="59" t="s">
        <v>2343</v>
      </c>
      <c r="BA187" s="59" t="s">
        <v>2343</v>
      </c>
      <c r="BB187" s="60" t="s">
        <v>2880</v>
      </c>
      <c r="BC187" s="60" t="str">
        <f>IFERROR(VLOOKUP(BB187,FUT!$B$7:$C$24,2,FALSE),"")</f>
        <v>Fortalecimiento</v>
      </c>
      <c r="BD187" s="60" t="s">
        <v>2884</v>
      </c>
      <c r="BE187" s="48" t="str">
        <f>IFERROR(VLOOKUP(BD187,FUT!$D$3:$E$285,2,FALSE),"")</f>
        <v>A.17.2</v>
      </c>
      <c r="BF187" s="45">
        <f t="shared" si="16"/>
        <v>138006380</v>
      </c>
      <c r="BG187" s="45">
        <f t="shared" si="15"/>
        <v>0</v>
      </c>
      <c r="BH187" s="45">
        <f t="shared" si="15"/>
        <v>118006380</v>
      </c>
      <c r="BI187" s="45">
        <f t="shared" si="15"/>
        <v>0</v>
      </c>
      <c r="BJ187" s="45">
        <f t="shared" si="15"/>
        <v>0</v>
      </c>
      <c r="BK187" s="45">
        <f t="shared" si="21"/>
        <v>10000000</v>
      </c>
      <c r="BL187" s="45">
        <f t="shared" si="21"/>
        <v>0</v>
      </c>
      <c r="BM187" s="45">
        <f t="shared" si="21"/>
        <v>10000000</v>
      </c>
      <c r="BN187" s="46">
        <f t="shared" si="17"/>
        <v>20006380</v>
      </c>
      <c r="BO187" s="62">
        <v>0</v>
      </c>
      <c r="BP187" s="62">
        <v>10006380</v>
      </c>
      <c r="BQ187" s="62">
        <v>0</v>
      </c>
      <c r="BR187" s="62">
        <v>0</v>
      </c>
      <c r="BS187" s="62">
        <v>0</v>
      </c>
      <c r="BT187" s="62">
        <v>0</v>
      </c>
      <c r="BU187" s="62">
        <v>10000000</v>
      </c>
      <c r="BV187" s="47">
        <f t="shared" si="18"/>
        <v>13000000</v>
      </c>
      <c r="BW187" s="63">
        <v>0</v>
      </c>
      <c r="BX187" s="63">
        <v>13000000</v>
      </c>
      <c r="BY187" s="63">
        <v>0</v>
      </c>
      <c r="BZ187" s="63">
        <v>0</v>
      </c>
      <c r="CA187" s="63">
        <v>0</v>
      </c>
      <c r="CB187" s="63">
        <v>0</v>
      </c>
      <c r="CC187" s="63">
        <v>0</v>
      </c>
      <c r="CD187" s="46">
        <f t="shared" si="19"/>
        <v>45000000</v>
      </c>
      <c r="CE187" s="62">
        <v>0</v>
      </c>
      <c r="CF187" s="62">
        <v>45000000</v>
      </c>
      <c r="CG187" s="62">
        <v>0</v>
      </c>
      <c r="CH187" s="62">
        <v>0</v>
      </c>
      <c r="CI187" s="62">
        <v>0</v>
      </c>
      <c r="CJ187" s="62">
        <v>0</v>
      </c>
      <c r="CK187" s="62">
        <v>0</v>
      </c>
      <c r="CL187" s="47">
        <f t="shared" si="20"/>
        <v>60000000</v>
      </c>
      <c r="CM187" s="63">
        <v>0</v>
      </c>
      <c r="CN187" s="63">
        <v>50000000</v>
      </c>
      <c r="CO187" s="63">
        <v>0</v>
      </c>
      <c r="CP187" s="63">
        <v>0</v>
      </c>
      <c r="CQ187" s="63">
        <v>10000000</v>
      </c>
      <c r="CR187" s="63">
        <v>0</v>
      </c>
      <c r="CS187" s="63">
        <v>0</v>
      </c>
      <c r="CT187" s="78" t="s">
        <v>3673</v>
      </c>
    </row>
    <row r="188" spans="2:98" ht="63.75" x14ac:dyDescent="0.2">
      <c r="B188" s="70" t="s">
        <v>3558</v>
      </c>
      <c r="C188" s="49" t="s">
        <v>2331</v>
      </c>
      <c r="D188" s="50" t="s">
        <v>3624</v>
      </c>
      <c r="E188" s="51"/>
      <c r="F188" s="52"/>
      <c r="G188" s="52"/>
      <c r="H188" s="53"/>
      <c r="I188" s="52"/>
      <c r="J188" s="53"/>
      <c r="K188" s="52"/>
      <c r="L188" s="53"/>
      <c r="M188" s="54" t="s">
        <v>3410</v>
      </c>
      <c r="N188" s="54" t="s">
        <v>3411</v>
      </c>
      <c r="O188" s="55">
        <v>4</v>
      </c>
      <c r="P188" s="54" t="s">
        <v>2336</v>
      </c>
      <c r="Q188" s="54">
        <v>100</v>
      </c>
      <c r="R188" s="54" t="s">
        <v>3412</v>
      </c>
      <c r="S188" s="55"/>
      <c r="T188" s="56">
        <v>1</v>
      </c>
      <c r="U188" s="56">
        <v>100</v>
      </c>
      <c r="V188" s="56">
        <v>1</v>
      </c>
      <c r="W188" s="56">
        <v>100</v>
      </c>
      <c r="X188" s="56">
        <v>1</v>
      </c>
      <c r="Y188" s="56">
        <v>100</v>
      </c>
      <c r="Z188" s="56">
        <v>1</v>
      </c>
      <c r="AA188" s="56">
        <v>100</v>
      </c>
      <c r="AB188" s="57" t="s">
        <v>2343</v>
      </c>
      <c r="AC188" s="57" t="s">
        <v>2343</v>
      </c>
      <c r="AD188" s="57" t="s">
        <v>2343</v>
      </c>
      <c r="AE188" s="57" t="s">
        <v>2343</v>
      </c>
      <c r="AF188" s="57" t="s">
        <v>2343</v>
      </c>
      <c r="AG188" s="57" t="s">
        <v>2343</v>
      </c>
      <c r="AH188" s="57" t="s">
        <v>2343</v>
      </c>
      <c r="AI188" s="57" t="s">
        <v>2343</v>
      </c>
      <c r="AJ188" s="57" t="s">
        <v>2343</v>
      </c>
      <c r="AK188" s="57" t="s">
        <v>2343</v>
      </c>
      <c r="AL188" s="57" t="s">
        <v>2343</v>
      </c>
      <c r="AM188" s="57" t="s">
        <v>2343</v>
      </c>
      <c r="AN188" s="57" t="s">
        <v>2343</v>
      </c>
      <c r="AO188" s="57" t="s">
        <v>2343</v>
      </c>
      <c r="AP188" s="57" t="s">
        <v>2343</v>
      </c>
      <c r="AQ188" s="57" t="s">
        <v>2343</v>
      </c>
      <c r="AR188" s="57" t="s">
        <v>2343</v>
      </c>
      <c r="AS188" s="58" t="s">
        <v>2346</v>
      </c>
      <c r="AT188" s="59" t="s">
        <v>2343</v>
      </c>
      <c r="AU188" s="59" t="s">
        <v>2343</v>
      </c>
      <c r="AV188" s="59" t="s">
        <v>2343</v>
      </c>
      <c r="AW188" s="59" t="s">
        <v>2343</v>
      </c>
      <c r="AX188" s="59" t="s">
        <v>2343</v>
      </c>
      <c r="AY188" s="59" t="s">
        <v>2343</v>
      </c>
      <c r="AZ188" s="59" t="s">
        <v>2343</v>
      </c>
      <c r="BA188" s="59" t="s">
        <v>2343</v>
      </c>
      <c r="BB188" s="60" t="s">
        <v>2880</v>
      </c>
      <c r="BC188" s="60" t="str">
        <f>IFERROR(VLOOKUP(BB188,FUT!$B$7:$C$24,2,FALSE),"")</f>
        <v>Fortalecimiento</v>
      </c>
      <c r="BD188" s="60" t="s">
        <v>2884</v>
      </c>
      <c r="BE188" s="48" t="str">
        <f>IFERROR(VLOOKUP(BD188,FUT!$D$3:$E$285,2,FALSE),"")</f>
        <v>A.17.2</v>
      </c>
      <c r="BF188" s="45">
        <f t="shared" si="16"/>
        <v>252000000</v>
      </c>
      <c r="BG188" s="45">
        <f t="shared" si="15"/>
        <v>0</v>
      </c>
      <c r="BH188" s="45">
        <f t="shared" si="15"/>
        <v>242000000</v>
      </c>
      <c r="BI188" s="45">
        <f t="shared" si="15"/>
        <v>0</v>
      </c>
      <c r="BJ188" s="45">
        <f t="shared" si="15"/>
        <v>0</v>
      </c>
      <c r="BK188" s="45">
        <f t="shared" si="21"/>
        <v>0</v>
      </c>
      <c r="BL188" s="45">
        <f t="shared" si="21"/>
        <v>0</v>
      </c>
      <c r="BM188" s="45">
        <f t="shared" si="21"/>
        <v>10000000</v>
      </c>
      <c r="BN188" s="46">
        <f t="shared" si="17"/>
        <v>50000000</v>
      </c>
      <c r="BO188" s="62">
        <v>0</v>
      </c>
      <c r="BP188" s="62">
        <v>40000000</v>
      </c>
      <c r="BQ188" s="62">
        <v>0</v>
      </c>
      <c r="BR188" s="62">
        <v>0</v>
      </c>
      <c r="BS188" s="62">
        <v>0</v>
      </c>
      <c r="BT188" s="62">
        <v>0</v>
      </c>
      <c r="BU188" s="62">
        <v>10000000</v>
      </c>
      <c r="BV188" s="47">
        <f t="shared" si="18"/>
        <v>60000000</v>
      </c>
      <c r="BW188" s="63">
        <v>0</v>
      </c>
      <c r="BX188" s="63">
        <v>60000000</v>
      </c>
      <c r="BY188" s="63">
        <v>0</v>
      </c>
      <c r="BZ188" s="63">
        <v>0</v>
      </c>
      <c r="CA188" s="63">
        <v>0</v>
      </c>
      <c r="CB188" s="63">
        <v>0</v>
      </c>
      <c r="CC188" s="63">
        <v>0</v>
      </c>
      <c r="CD188" s="46">
        <f t="shared" si="19"/>
        <v>70000000</v>
      </c>
      <c r="CE188" s="62">
        <v>0</v>
      </c>
      <c r="CF188" s="62">
        <v>70000000</v>
      </c>
      <c r="CG188" s="62">
        <v>0</v>
      </c>
      <c r="CH188" s="62">
        <v>0</v>
      </c>
      <c r="CI188" s="62">
        <v>0</v>
      </c>
      <c r="CJ188" s="62">
        <v>0</v>
      </c>
      <c r="CK188" s="62">
        <v>0</v>
      </c>
      <c r="CL188" s="47">
        <f t="shared" si="20"/>
        <v>72000000</v>
      </c>
      <c r="CM188" s="63">
        <v>0</v>
      </c>
      <c r="CN188" s="63">
        <v>72000000</v>
      </c>
      <c r="CO188" s="63">
        <v>0</v>
      </c>
      <c r="CP188" s="63">
        <v>0</v>
      </c>
      <c r="CQ188" s="63">
        <v>0</v>
      </c>
      <c r="CR188" s="63">
        <v>0</v>
      </c>
      <c r="CS188" s="63">
        <v>0</v>
      </c>
      <c r="CT188" s="78" t="s">
        <v>3673</v>
      </c>
    </row>
    <row r="189" spans="2:98" ht="25.5" x14ac:dyDescent="0.2">
      <c r="B189" s="70" t="s">
        <v>3471</v>
      </c>
      <c r="C189" s="49" t="s">
        <v>2333</v>
      </c>
      <c r="D189" s="50" t="s">
        <v>3063</v>
      </c>
      <c r="E189" s="51"/>
      <c r="F189" s="52"/>
      <c r="G189" s="52"/>
      <c r="H189" s="53"/>
      <c r="I189" s="52"/>
      <c r="J189" s="53"/>
      <c r="K189" s="52"/>
      <c r="L189" s="53"/>
      <c r="M189" s="54"/>
      <c r="N189" s="54"/>
      <c r="O189" s="55"/>
      <c r="P189" s="54"/>
      <c r="Q189" s="54"/>
      <c r="R189" s="54"/>
      <c r="S189" s="55"/>
      <c r="T189" s="56"/>
      <c r="U189" s="56"/>
      <c r="V189" s="56"/>
      <c r="W189" s="56"/>
      <c r="X189" s="56"/>
      <c r="Y189" s="56"/>
      <c r="Z189" s="56"/>
      <c r="AA189" s="56"/>
      <c r="AB189" s="57" t="s">
        <v>2343</v>
      </c>
      <c r="AC189" s="57" t="s">
        <v>2343</v>
      </c>
      <c r="AD189" s="57" t="s">
        <v>2343</v>
      </c>
      <c r="AE189" s="57" t="s">
        <v>2343</v>
      </c>
      <c r="AF189" s="57" t="s">
        <v>2343</v>
      </c>
      <c r="AG189" s="57" t="s">
        <v>2343</v>
      </c>
      <c r="AH189" s="57" t="s">
        <v>2343</v>
      </c>
      <c r="AI189" s="57" t="s">
        <v>2343</v>
      </c>
      <c r="AJ189" s="57" t="s">
        <v>2343</v>
      </c>
      <c r="AK189" s="57" t="s">
        <v>2343</v>
      </c>
      <c r="AL189" s="57" t="s">
        <v>2343</v>
      </c>
      <c r="AM189" s="57" t="s">
        <v>2343</v>
      </c>
      <c r="AN189" s="57" t="s">
        <v>2343</v>
      </c>
      <c r="AO189" s="57" t="s">
        <v>2343</v>
      </c>
      <c r="AP189" s="57" t="s">
        <v>2343</v>
      </c>
      <c r="AQ189" s="57" t="s">
        <v>2343</v>
      </c>
      <c r="AR189" s="57" t="s">
        <v>2343</v>
      </c>
      <c r="AS189" s="58"/>
      <c r="AT189" s="59" t="s">
        <v>2343</v>
      </c>
      <c r="AU189" s="59" t="s">
        <v>2343</v>
      </c>
      <c r="AV189" s="59" t="s">
        <v>2343</v>
      </c>
      <c r="AW189" s="59" t="s">
        <v>2343</v>
      </c>
      <c r="AX189" s="59" t="s">
        <v>2343</v>
      </c>
      <c r="AY189" s="59" t="s">
        <v>2343</v>
      </c>
      <c r="AZ189" s="59" t="s">
        <v>2343</v>
      </c>
      <c r="BA189" s="59" t="s">
        <v>2343</v>
      </c>
      <c r="BB189" s="60" t="s">
        <v>2804</v>
      </c>
      <c r="BC189" s="60" t="str">
        <f>IFERROR(VLOOKUP(BB189,FUT!$B$7:$C$24,2,FALSE),"")</f>
        <v>Promocion</v>
      </c>
      <c r="BD189" s="60"/>
      <c r="BE189" s="48" t="str">
        <f>IFERROR(VLOOKUP(BD189,FUT!$D$3:$E$285,2,FALSE),"")</f>
        <v/>
      </c>
      <c r="BF189" s="45">
        <f t="shared" si="16"/>
        <v>290356046.68000001</v>
      </c>
      <c r="BG189" s="45">
        <f t="shared" si="15"/>
        <v>0</v>
      </c>
      <c r="BH189" s="45">
        <f t="shared" si="15"/>
        <v>242356046.68000001</v>
      </c>
      <c r="BI189" s="45">
        <f t="shared" si="15"/>
        <v>0</v>
      </c>
      <c r="BJ189" s="45">
        <f t="shared" si="15"/>
        <v>0</v>
      </c>
      <c r="BK189" s="45">
        <f t="shared" si="21"/>
        <v>10000000</v>
      </c>
      <c r="BL189" s="45">
        <f t="shared" si="21"/>
        <v>0</v>
      </c>
      <c r="BM189" s="45">
        <f t="shared" si="21"/>
        <v>38000000</v>
      </c>
      <c r="BN189" s="46">
        <f t="shared" si="17"/>
        <v>88500000</v>
      </c>
      <c r="BO189" s="62">
        <v>0</v>
      </c>
      <c r="BP189" s="62">
        <v>50500000</v>
      </c>
      <c r="BQ189" s="62">
        <v>0</v>
      </c>
      <c r="BR189" s="62">
        <v>0</v>
      </c>
      <c r="BS189" s="62">
        <v>0</v>
      </c>
      <c r="BT189" s="62">
        <v>0</v>
      </c>
      <c r="BU189" s="62">
        <v>38000000</v>
      </c>
      <c r="BV189" s="47">
        <f t="shared" si="18"/>
        <v>41500000</v>
      </c>
      <c r="BW189" s="63">
        <v>0</v>
      </c>
      <c r="BX189" s="63">
        <v>41500000</v>
      </c>
      <c r="BY189" s="63">
        <v>0</v>
      </c>
      <c r="BZ189" s="63">
        <v>0</v>
      </c>
      <c r="CA189" s="63">
        <v>0</v>
      </c>
      <c r="CB189" s="63">
        <v>0</v>
      </c>
      <c r="CC189" s="63">
        <v>0</v>
      </c>
      <c r="CD189" s="46">
        <f t="shared" si="19"/>
        <v>88000000</v>
      </c>
      <c r="CE189" s="62">
        <v>0</v>
      </c>
      <c r="CF189" s="62">
        <v>78000000</v>
      </c>
      <c r="CG189" s="62">
        <v>0</v>
      </c>
      <c r="CH189" s="62">
        <v>0</v>
      </c>
      <c r="CI189" s="62">
        <v>10000000</v>
      </c>
      <c r="CJ189" s="62">
        <v>0</v>
      </c>
      <c r="CK189" s="62">
        <v>0</v>
      </c>
      <c r="CL189" s="47">
        <f t="shared" si="20"/>
        <v>72356046.680000007</v>
      </c>
      <c r="CM189" s="63">
        <v>0</v>
      </c>
      <c r="CN189" s="63">
        <v>72356046.680000007</v>
      </c>
      <c r="CO189" s="63">
        <v>0</v>
      </c>
      <c r="CP189" s="63">
        <v>0</v>
      </c>
      <c r="CQ189" s="63">
        <v>0</v>
      </c>
      <c r="CR189" s="63">
        <v>0</v>
      </c>
      <c r="CS189" s="63">
        <v>0</v>
      </c>
      <c r="CT189" s="79" t="s">
        <v>3668</v>
      </c>
    </row>
    <row r="190" spans="2:98" ht="51" x14ac:dyDescent="0.2">
      <c r="B190" s="70" t="s">
        <v>3470</v>
      </c>
      <c r="C190" s="49" t="s">
        <v>2330</v>
      </c>
      <c r="D190" s="50" t="s">
        <v>3064</v>
      </c>
      <c r="E190" s="51"/>
      <c r="F190" s="52" t="s">
        <v>3413</v>
      </c>
      <c r="G190" s="52" t="s">
        <v>3414</v>
      </c>
      <c r="H190" s="53"/>
      <c r="I190" s="52"/>
      <c r="J190" s="53"/>
      <c r="K190" s="52" t="s">
        <v>3415</v>
      </c>
      <c r="L190" s="53">
        <v>0</v>
      </c>
      <c r="M190" s="54"/>
      <c r="N190" s="54"/>
      <c r="O190" s="55"/>
      <c r="P190" s="54"/>
      <c r="Q190" s="54"/>
      <c r="R190" s="54"/>
      <c r="S190" s="55"/>
      <c r="T190" s="56"/>
      <c r="U190" s="56"/>
      <c r="V190" s="56"/>
      <c r="W190" s="56"/>
      <c r="X190" s="56"/>
      <c r="Y190" s="56"/>
      <c r="Z190" s="56"/>
      <c r="AA190" s="56"/>
      <c r="AB190" s="57" t="s">
        <v>2343</v>
      </c>
      <c r="AC190" s="57" t="s">
        <v>2343</v>
      </c>
      <c r="AD190" s="57" t="s">
        <v>2343</v>
      </c>
      <c r="AE190" s="57" t="s">
        <v>2343</v>
      </c>
      <c r="AF190" s="57" t="s">
        <v>2343</v>
      </c>
      <c r="AG190" s="57" t="s">
        <v>2343</v>
      </c>
      <c r="AH190" s="57" t="s">
        <v>2343</v>
      </c>
      <c r="AI190" s="57" t="s">
        <v>2343</v>
      </c>
      <c r="AJ190" s="57" t="s">
        <v>2343</v>
      </c>
      <c r="AK190" s="57" t="s">
        <v>2343</v>
      </c>
      <c r="AL190" s="57" t="s">
        <v>2343</v>
      </c>
      <c r="AM190" s="57" t="s">
        <v>2343</v>
      </c>
      <c r="AN190" s="57" t="s">
        <v>2343</v>
      </c>
      <c r="AO190" s="57" t="s">
        <v>2343</v>
      </c>
      <c r="AP190" s="57" t="s">
        <v>2343</v>
      </c>
      <c r="AQ190" s="57" t="s">
        <v>2343</v>
      </c>
      <c r="AR190" s="57" t="s">
        <v>2343</v>
      </c>
      <c r="AS190" s="58"/>
      <c r="AT190" s="59" t="s">
        <v>2343</v>
      </c>
      <c r="AU190" s="59" t="s">
        <v>2343</v>
      </c>
      <c r="AV190" s="59" t="s">
        <v>2343</v>
      </c>
      <c r="AW190" s="59" t="s">
        <v>2343</v>
      </c>
      <c r="AX190" s="59" t="s">
        <v>2343</v>
      </c>
      <c r="AY190" s="59" t="s">
        <v>2343</v>
      </c>
      <c r="AZ190" s="59" t="s">
        <v>2343</v>
      </c>
      <c r="BA190" s="59" t="s">
        <v>2343</v>
      </c>
      <c r="BB190" s="60" t="s">
        <v>2804</v>
      </c>
      <c r="BC190" s="60" t="str">
        <f>IFERROR(VLOOKUP(BB190,FUT!$B$7:$C$24,2,FALSE),"")</f>
        <v>Promocion</v>
      </c>
      <c r="BD190" s="60"/>
      <c r="BE190" s="48" t="str">
        <f>IFERROR(VLOOKUP(BD190,FUT!$D$3:$E$285,2,FALSE),"")</f>
        <v/>
      </c>
      <c r="BF190" s="45">
        <f t="shared" si="16"/>
        <v>290356046.68000001</v>
      </c>
      <c r="BG190" s="45">
        <f t="shared" si="15"/>
        <v>0</v>
      </c>
      <c r="BH190" s="45">
        <f t="shared" si="15"/>
        <v>242356046.68000001</v>
      </c>
      <c r="BI190" s="45">
        <f t="shared" si="15"/>
        <v>0</v>
      </c>
      <c r="BJ190" s="45">
        <f t="shared" si="15"/>
        <v>0</v>
      </c>
      <c r="BK190" s="45">
        <f t="shared" si="21"/>
        <v>10000000</v>
      </c>
      <c r="BL190" s="45">
        <f t="shared" si="21"/>
        <v>0</v>
      </c>
      <c r="BM190" s="45">
        <f t="shared" si="21"/>
        <v>38000000</v>
      </c>
      <c r="BN190" s="46">
        <f t="shared" si="17"/>
        <v>88500000</v>
      </c>
      <c r="BO190" s="62">
        <v>0</v>
      </c>
      <c r="BP190" s="62">
        <v>50500000</v>
      </c>
      <c r="BQ190" s="62">
        <v>0</v>
      </c>
      <c r="BR190" s="62">
        <v>0</v>
      </c>
      <c r="BS190" s="62">
        <v>0</v>
      </c>
      <c r="BT190" s="62">
        <v>0</v>
      </c>
      <c r="BU190" s="62">
        <v>38000000</v>
      </c>
      <c r="BV190" s="47">
        <f t="shared" si="18"/>
        <v>41500000</v>
      </c>
      <c r="BW190" s="63">
        <v>0</v>
      </c>
      <c r="BX190" s="63">
        <v>41500000</v>
      </c>
      <c r="BY190" s="63">
        <v>0</v>
      </c>
      <c r="BZ190" s="63">
        <v>0</v>
      </c>
      <c r="CA190" s="63">
        <v>0</v>
      </c>
      <c r="CB190" s="63">
        <v>0</v>
      </c>
      <c r="CC190" s="63">
        <v>0</v>
      </c>
      <c r="CD190" s="46">
        <f t="shared" si="19"/>
        <v>88000000</v>
      </c>
      <c r="CE190" s="62">
        <v>0</v>
      </c>
      <c r="CF190" s="62">
        <v>78000000</v>
      </c>
      <c r="CG190" s="62">
        <v>0</v>
      </c>
      <c r="CH190" s="62">
        <v>0</v>
      </c>
      <c r="CI190" s="62">
        <v>10000000</v>
      </c>
      <c r="CJ190" s="62">
        <v>0</v>
      </c>
      <c r="CK190" s="62">
        <v>0</v>
      </c>
      <c r="CL190" s="47">
        <f t="shared" si="20"/>
        <v>72356046.680000007</v>
      </c>
      <c r="CM190" s="63">
        <v>0</v>
      </c>
      <c r="CN190" s="63">
        <v>72356046.680000007</v>
      </c>
      <c r="CO190" s="63">
        <v>0</v>
      </c>
      <c r="CP190" s="63">
        <v>0</v>
      </c>
      <c r="CQ190" s="63">
        <v>0</v>
      </c>
      <c r="CR190" s="63">
        <v>0</v>
      </c>
      <c r="CS190" s="63">
        <v>0</v>
      </c>
      <c r="CT190" s="79" t="s">
        <v>3668</v>
      </c>
    </row>
    <row r="191" spans="2:98" ht="63.75" x14ac:dyDescent="0.2">
      <c r="B191" s="70" t="s">
        <v>3469</v>
      </c>
      <c r="C191" s="49" t="s">
        <v>2331</v>
      </c>
      <c r="D191" s="50" t="s">
        <v>3625</v>
      </c>
      <c r="E191" s="51"/>
      <c r="F191" s="52"/>
      <c r="G191" s="52"/>
      <c r="H191" s="53"/>
      <c r="I191" s="52"/>
      <c r="J191" s="53"/>
      <c r="K191" s="52"/>
      <c r="L191" s="53"/>
      <c r="M191" s="54" t="s">
        <v>3065</v>
      </c>
      <c r="N191" s="54" t="s">
        <v>3416</v>
      </c>
      <c r="O191" s="55">
        <v>2</v>
      </c>
      <c r="P191" s="54" t="s">
        <v>2336</v>
      </c>
      <c r="Q191" s="54">
        <v>25</v>
      </c>
      <c r="R191" s="54" t="s">
        <v>3417</v>
      </c>
      <c r="S191" s="55"/>
      <c r="T191" s="56">
        <v>2</v>
      </c>
      <c r="U191" s="56">
        <v>25</v>
      </c>
      <c r="V191" s="56"/>
      <c r="W191" s="56"/>
      <c r="X191" s="56"/>
      <c r="Y191" s="56"/>
      <c r="Z191" s="56"/>
      <c r="AA191" s="56"/>
      <c r="AB191" s="57" t="s">
        <v>2343</v>
      </c>
      <c r="AC191" s="57" t="s">
        <v>2343</v>
      </c>
      <c r="AD191" s="57" t="s">
        <v>2343</v>
      </c>
      <c r="AE191" s="57" t="s">
        <v>2343</v>
      </c>
      <c r="AF191" s="57" t="s">
        <v>2343</v>
      </c>
      <c r="AG191" s="57" t="s">
        <v>2343</v>
      </c>
      <c r="AH191" s="57" t="s">
        <v>2343</v>
      </c>
      <c r="AI191" s="57" t="s">
        <v>2343</v>
      </c>
      <c r="AJ191" s="57" t="s">
        <v>2343</v>
      </c>
      <c r="AK191" s="57" t="s">
        <v>2343</v>
      </c>
      <c r="AL191" s="57" t="s">
        <v>2343</v>
      </c>
      <c r="AM191" s="57" t="s">
        <v>2343</v>
      </c>
      <c r="AN191" s="57" t="s">
        <v>2343</v>
      </c>
      <c r="AO191" s="57" t="s">
        <v>2343</v>
      </c>
      <c r="AP191" s="57" t="s">
        <v>2343</v>
      </c>
      <c r="AQ191" s="57" t="s">
        <v>2343</v>
      </c>
      <c r="AR191" s="57" t="s">
        <v>2343</v>
      </c>
      <c r="AS191" s="58" t="s">
        <v>2346</v>
      </c>
      <c r="AT191" s="59" t="s">
        <v>2343</v>
      </c>
      <c r="AU191" s="59" t="s">
        <v>2343</v>
      </c>
      <c r="AV191" s="59" t="s">
        <v>2343</v>
      </c>
      <c r="AW191" s="59" t="s">
        <v>2343</v>
      </c>
      <c r="AX191" s="59" t="s">
        <v>2343</v>
      </c>
      <c r="AY191" s="59" t="s">
        <v>2343</v>
      </c>
      <c r="AZ191" s="59" t="s">
        <v>2343</v>
      </c>
      <c r="BA191" s="59" t="s">
        <v>2343</v>
      </c>
      <c r="BB191" s="60" t="s">
        <v>2804</v>
      </c>
      <c r="BC191" s="60" t="str">
        <f>IFERROR(VLOOKUP(BB191,FUT!$B$7:$C$24,2,FALSE),"")</f>
        <v>Promocion</v>
      </c>
      <c r="BD191" s="60" t="s">
        <v>2812</v>
      </c>
      <c r="BE191" s="48" t="str">
        <f>IFERROR(VLOOKUP(BD191,FUT!$D$3:$E$285,2,FALSE),"")</f>
        <v>A.13.4</v>
      </c>
      <c r="BF191" s="45">
        <f t="shared" si="16"/>
        <v>38000000</v>
      </c>
      <c r="BG191" s="45">
        <f t="shared" si="15"/>
        <v>0</v>
      </c>
      <c r="BH191" s="45">
        <f t="shared" si="15"/>
        <v>28000000</v>
      </c>
      <c r="BI191" s="45">
        <f t="shared" si="15"/>
        <v>0</v>
      </c>
      <c r="BJ191" s="45">
        <f t="shared" si="15"/>
        <v>0</v>
      </c>
      <c r="BK191" s="45">
        <f t="shared" si="21"/>
        <v>0</v>
      </c>
      <c r="BL191" s="45">
        <f t="shared" si="21"/>
        <v>0</v>
      </c>
      <c r="BM191" s="45">
        <f t="shared" si="21"/>
        <v>10000000</v>
      </c>
      <c r="BN191" s="46">
        <f t="shared" si="17"/>
        <v>12000000</v>
      </c>
      <c r="BO191" s="62">
        <v>0</v>
      </c>
      <c r="BP191" s="62">
        <v>2000000</v>
      </c>
      <c r="BQ191" s="62">
        <v>0</v>
      </c>
      <c r="BR191" s="62">
        <v>0</v>
      </c>
      <c r="BS191" s="62">
        <v>0</v>
      </c>
      <c r="BT191" s="62">
        <v>0</v>
      </c>
      <c r="BU191" s="62">
        <v>10000000</v>
      </c>
      <c r="BV191" s="47">
        <f t="shared" si="18"/>
        <v>3000000</v>
      </c>
      <c r="BW191" s="63">
        <v>0</v>
      </c>
      <c r="BX191" s="63">
        <v>3000000</v>
      </c>
      <c r="BY191" s="63">
        <v>0</v>
      </c>
      <c r="BZ191" s="63">
        <v>0</v>
      </c>
      <c r="CA191" s="63">
        <v>0</v>
      </c>
      <c r="CB191" s="63">
        <v>0</v>
      </c>
      <c r="CC191" s="63">
        <v>0</v>
      </c>
      <c r="CD191" s="46">
        <f t="shared" si="19"/>
        <v>8000000</v>
      </c>
      <c r="CE191" s="62">
        <v>0</v>
      </c>
      <c r="CF191" s="62">
        <v>8000000</v>
      </c>
      <c r="CG191" s="62">
        <v>0</v>
      </c>
      <c r="CH191" s="62">
        <v>0</v>
      </c>
      <c r="CI191" s="62">
        <v>0</v>
      </c>
      <c r="CJ191" s="62">
        <v>0</v>
      </c>
      <c r="CK191" s="62">
        <v>0</v>
      </c>
      <c r="CL191" s="47">
        <f t="shared" si="20"/>
        <v>15000000</v>
      </c>
      <c r="CM191" s="63">
        <v>0</v>
      </c>
      <c r="CN191" s="63">
        <v>15000000</v>
      </c>
      <c r="CO191" s="63">
        <v>0</v>
      </c>
      <c r="CP191" s="63">
        <v>0</v>
      </c>
      <c r="CQ191" s="63">
        <v>0</v>
      </c>
      <c r="CR191" s="63">
        <v>0</v>
      </c>
      <c r="CS191" s="63">
        <v>0</v>
      </c>
      <c r="CT191" s="79" t="s">
        <v>3668</v>
      </c>
    </row>
    <row r="192" spans="2:98" ht="63.75" x14ac:dyDescent="0.2">
      <c r="B192" s="70" t="s">
        <v>3469</v>
      </c>
      <c r="C192" s="49" t="s">
        <v>2331</v>
      </c>
      <c r="D192" s="50" t="s">
        <v>3625</v>
      </c>
      <c r="E192" s="51"/>
      <c r="F192" s="52"/>
      <c r="G192" s="52"/>
      <c r="H192" s="53"/>
      <c r="I192" s="52"/>
      <c r="J192" s="53"/>
      <c r="K192" s="52"/>
      <c r="L192" s="53"/>
      <c r="M192" s="54" t="s">
        <v>3066</v>
      </c>
      <c r="N192" s="54" t="s">
        <v>3418</v>
      </c>
      <c r="O192" s="55">
        <v>4</v>
      </c>
      <c r="P192" s="54" t="s">
        <v>2336</v>
      </c>
      <c r="Q192" s="54">
        <v>25</v>
      </c>
      <c r="R192" s="54" t="s">
        <v>3419</v>
      </c>
      <c r="S192" s="55"/>
      <c r="T192" s="56">
        <v>1</v>
      </c>
      <c r="U192" s="56">
        <v>25</v>
      </c>
      <c r="V192" s="56">
        <v>1</v>
      </c>
      <c r="W192" s="56">
        <v>100</v>
      </c>
      <c r="X192" s="56">
        <v>1</v>
      </c>
      <c r="Y192" s="56">
        <v>100</v>
      </c>
      <c r="Z192" s="56">
        <v>1</v>
      </c>
      <c r="AA192" s="56">
        <v>100</v>
      </c>
      <c r="AB192" s="57" t="s">
        <v>2343</v>
      </c>
      <c r="AC192" s="57" t="s">
        <v>2343</v>
      </c>
      <c r="AD192" s="57" t="s">
        <v>2343</v>
      </c>
      <c r="AE192" s="57" t="s">
        <v>2343</v>
      </c>
      <c r="AF192" s="57" t="s">
        <v>2343</v>
      </c>
      <c r="AG192" s="57" t="s">
        <v>2343</v>
      </c>
      <c r="AH192" s="57" t="s">
        <v>2343</v>
      </c>
      <c r="AI192" s="57" t="s">
        <v>2343</v>
      </c>
      <c r="AJ192" s="57" t="s">
        <v>2343</v>
      </c>
      <c r="AK192" s="57" t="s">
        <v>2343</v>
      </c>
      <c r="AL192" s="57" t="s">
        <v>2343</v>
      </c>
      <c r="AM192" s="57" t="s">
        <v>2343</v>
      </c>
      <c r="AN192" s="57" t="s">
        <v>2343</v>
      </c>
      <c r="AO192" s="57" t="s">
        <v>2343</v>
      </c>
      <c r="AP192" s="57" t="s">
        <v>2343</v>
      </c>
      <c r="AQ192" s="57" t="s">
        <v>2343</v>
      </c>
      <c r="AR192" s="57" t="s">
        <v>2343</v>
      </c>
      <c r="AS192" s="58" t="s">
        <v>2346</v>
      </c>
      <c r="AT192" s="59" t="s">
        <v>2343</v>
      </c>
      <c r="AU192" s="59" t="s">
        <v>2343</v>
      </c>
      <c r="AV192" s="59" t="s">
        <v>2343</v>
      </c>
      <c r="AW192" s="59" t="s">
        <v>2343</v>
      </c>
      <c r="AX192" s="59" t="s">
        <v>2343</v>
      </c>
      <c r="AY192" s="59" t="s">
        <v>2343</v>
      </c>
      <c r="AZ192" s="59" t="s">
        <v>2343</v>
      </c>
      <c r="BA192" s="59" t="s">
        <v>2343</v>
      </c>
      <c r="BB192" s="60" t="s">
        <v>2870</v>
      </c>
      <c r="BC192" s="60" t="str">
        <f>IFERROR(VLOOKUP(BB192,FUT!$B$7:$C$24,2,FALSE),"")</f>
        <v>Comunitario</v>
      </c>
      <c r="BD192" s="60" t="s">
        <v>2872</v>
      </c>
      <c r="BE192" s="48" t="str">
        <f>IFERROR(VLOOKUP(BD192,FUT!$D$3:$E$285,2,FALSE),"")</f>
        <v>A.16.1</v>
      </c>
      <c r="BF192" s="45">
        <f t="shared" si="16"/>
        <v>46500000</v>
      </c>
      <c r="BG192" s="45">
        <f t="shared" si="15"/>
        <v>0</v>
      </c>
      <c r="BH192" s="45">
        <f t="shared" si="15"/>
        <v>36500000</v>
      </c>
      <c r="BI192" s="45">
        <f t="shared" si="15"/>
        <v>0</v>
      </c>
      <c r="BJ192" s="45">
        <f t="shared" si="15"/>
        <v>0</v>
      </c>
      <c r="BK192" s="45">
        <f t="shared" si="21"/>
        <v>0</v>
      </c>
      <c r="BL192" s="45">
        <f t="shared" si="21"/>
        <v>0</v>
      </c>
      <c r="BM192" s="45">
        <f t="shared" si="21"/>
        <v>10000000</v>
      </c>
      <c r="BN192" s="46">
        <f t="shared" si="17"/>
        <v>18000000</v>
      </c>
      <c r="BO192" s="62">
        <v>0</v>
      </c>
      <c r="BP192" s="62">
        <v>8000000</v>
      </c>
      <c r="BQ192" s="62">
        <v>0</v>
      </c>
      <c r="BR192" s="62">
        <v>0</v>
      </c>
      <c r="BS192" s="62">
        <v>0</v>
      </c>
      <c r="BT192" s="62">
        <v>0</v>
      </c>
      <c r="BU192" s="62">
        <v>10000000</v>
      </c>
      <c r="BV192" s="47">
        <f t="shared" si="18"/>
        <v>8500000</v>
      </c>
      <c r="BW192" s="63">
        <v>0</v>
      </c>
      <c r="BX192" s="63">
        <v>8500000</v>
      </c>
      <c r="BY192" s="63">
        <v>0</v>
      </c>
      <c r="BZ192" s="63">
        <v>0</v>
      </c>
      <c r="CA192" s="63">
        <v>0</v>
      </c>
      <c r="CB192" s="63">
        <v>0</v>
      </c>
      <c r="CC192" s="63">
        <v>0</v>
      </c>
      <c r="CD192" s="46">
        <f t="shared" si="19"/>
        <v>9000000</v>
      </c>
      <c r="CE192" s="62">
        <v>0</v>
      </c>
      <c r="CF192" s="62">
        <v>9000000</v>
      </c>
      <c r="CG192" s="62">
        <v>0</v>
      </c>
      <c r="CH192" s="62">
        <v>0</v>
      </c>
      <c r="CI192" s="62">
        <v>0</v>
      </c>
      <c r="CJ192" s="62">
        <v>0</v>
      </c>
      <c r="CK192" s="62">
        <v>0</v>
      </c>
      <c r="CL192" s="47">
        <f t="shared" si="20"/>
        <v>11000000</v>
      </c>
      <c r="CM192" s="63">
        <v>0</v>
      </c>
      <c r="CN192" s="63">
        <v>11000000</v>
      </c>
      <c r="CO192" s="63">
        <v>0</v>
      </c>
      <c r="CP192" s="63">
        <v>0</v>
      </c>
      <c r="CQ192" s="63">
        <v>0</v>
      </c>
      <c r="CR192" s="63">
        <v>0</v>
      </c>
      <c r="CS192" s="63">
        <v>0</v>
      </c>
      <c r="CT192" s="79" t="s">
        <v>3668</v>
      </c>
    </row>
    <row r="193" spans="2:98" ht="38.25" x14ac:dyDescent="0.2">
      <c r="B193" s="70" t="s">
        <v>3469</v>
      </c>
      <c r="C193" s="49" t="s">
        <v>2331</v>
      </c>
      <c r="D193" s="50" t="s">
        <v>3625</v>
      </c>
      <c r="E193" s="51"/>
      <c r="F193" s="52"/>
      <c r="G193" s="52"/>
      <c r="H193" s="53"/>
      <c r="I193" s="52"/>
      <c r="J193" s="53"/>
      <c r="K193" s="52"/>
      <c r="L193" s="53"/>
      <c r="M193" s="54" t="s">
        <v>3067</v>
      </c>
      <c r="N193" s="54" t="s">
        <v>3420</v>
      </c>
      <c r="O193" s="55">
        <v>1</v>
      </c>
      <c r="P193" s="54" t="s">
        <v>2336</v>
      </c>
      <c r="Q193" s="54">
        <v>25</v>
      </c>
      <c r="R193" s="54" t="s">
        <v>3421</v>
      </c>
      <c r="S193" s="55"/>
      <c r="T193" s="56">
        <v>1</v>
      </c>
      <c r="U193" s="56">
        <v>25</v>
      </c>
      <c r="V193" s="56"/>
      <c r="W193" s="56"/>
      <c r="X193" s="56"/>
      <c r="Y193" s="56"/>
      <c r="Z193" s="56"/>
      <c r="AA193" s="56"/>
      <c r="AB193" s="57" t="s">
        <v>2343</v>
      </c>
      <c r="AC193" s="57" t="s">
        <v>2343</v>
      </c>
      <c r="AD193" s="57" t="s">
        <v>2343</v>
      </c>
      <c r="AE193" s="57" t="s">
        <v>2343</v>
      </c>
      <c r="AF193" s="57" t="s">
        <v>2343</v>
      </c>
      <c r="AG193" s="57" t="s">
        <v>2343</v>
      </c>
      <c r="AH193" s="57" t="s">
        <v>2343</v>
      </c>
      <c r="AI193" s="57" t="s">
        <v>2343</v>
      </c>
      <c r="AJ193" s="57" t="s">
        <v>2343</v>
      </c>
      <c r="AK193" s="57" t="s">
        <v>2343</v>
      </c>
      <c r="AL193" s="57" t="s">
        <v>2343</v>
      </c>
      <c r="AM193" s="57" t="s">
        <v>2343</v>
      </c>
      <c r="AN193" s="57" t="s">
        <v>2343</v>
      </c>
      <c r="AO193" s="57" t="s">
        <v>2343</v>
      </c>
      <c r="AP193" s="57" t="s">
        <v>2343</v>
      </c>
      <c r="AQ193" s="57" t="s">
        <v>2343</v>
      </c>
      <c r="AR193" s="57" t="s">
        <v>2343</v>
      </c>
      <c r="AS193" s="58" t="s">
        <v>2346</v>
      </c>
      <c r="AT193" s="59" t="s">
        <v>2343</v>
      </c>
      <c r="AU193" s="59" t="s">
        <v>2343</v>
      </c>
      <c r="AV193" s="59" t="s">
        <v>2343</v>
      </c>
      <c r="AW193" s="59" t="s">
        <v>2343</v>
      </c>
      <c r="AX193" s="59" t="s">
        <v>2343</v>
      </c>
      <c r="AY193" s="59" t="s">
        <v>2343</v>
      </c>
      <c r="AZ193" s="59" t="s">
        <v>2343</v>
      </c>
      <c r="BA193" s="59" t="s">
        <v>2343</v>
      </c>
      <c r="BB193" s="60" t="s">
        <v>2870</v>
      </c>
      <c r="BC193" s="60" t="str">
        <f>IFERROR(VLOOKUP(BB193,FUT!$B$7:$C$24,2,FALSE),"")</f>
        <v>Comunitario</v>
      </c>
      <c r="BD193" s="60" t="s">
        <v>2874</v>
      </c>
      <c r="BE193" s="48" t="str">
        <f>IFERROR(VLOOKUP(BD193,FUT!$D$3:$E$285,2,FALSE),"")</f>
        <v>A.16.2</v>
      </c>
      <c r="BF193" s="45">
        <f t="shared" si="16"/>
        <v>52500000</v>
      </c>
      <c r="BG193" s="45">
        <f t="shared" si="15"/>
        <v>0</v>
      </c>
      <c r="BH193" s="45">
        <f t="shared" si="15"/>
        <v>49500000</v>
      </c>
      <c r="BI193" s="45">
        <f t="shared" si="15"/>
        <v>0</v>
      </c>
      <c r="BJ193" s="45">
        <f t="shared" si="15"/>
        <v>0</v>
      </c>
      <c r="BK193" s="45">
        <f t="shared" si="21"/>
        <v>0</v>
      </c>
      <c r="BL193" s="45">
        <f t="shared" si="21"/>
        <v>0</v>
      </c>
      <c r="BM193" s="45">
        <f t="shared" si="21"/>
        <v>3000000</v>
      </c>
      <c r="BN193" s="46">
        <f t="shared" si="17"/>
        <v>11500000</v>
      </c>
      <c r="BO193" s="62">
        <v>0</v>
      </c>
      <c r="BP193" s="62">
        <v>8500000</v>
      </c>
      <c r="BQ193" s="62">
        <v>0</v>
      </c>
      <c r="BR193" s="62">
        <v>0</v>
      </c>
      <c r="BS193" s="62">
        <v>0</v>
      </c>
      <c r="BT193" s="62">
        <v>0</v>
      </c>
      <c r="BU193" s="62">
        <v>3000000</v>
      </c>
      <c r="BV193" s="47">
        <f t="shared" si="18"/>
        <v>8000000</v>
      </c>
      <c r="BW193" s="63">
        <v>0</v>
      </c>
      <c r="BX193" s="63">
        <v>8000000</v>
      </c>
      <c r="BY193" s="63">
        <v>0</v>
      </c>
      <c r="BZ193" s="63">
        <v>0</v>
      </c>
      <c r="CA193" s="63">
        <v>0</v>
      </c>
      <c r="CB193" s="63">
        <v>0</v>
      </c>
      <c r="CC193" s="63">
        <v>0</v>
      </c>
      <c r="CD193" s="46">
        <f t="shared" si="19"/>
        <v>18000000</v>
      </c>
      <c r="CE193" s="62">
        <v>0</v>
      </c>
      <c r="CF193" s="62">
        <v>18000000</v>
      </c>
      <c r="CG193" s="62">
        <v>0</v>
      </c>
      <c r="CH193" s="62">
        <v>0</v>
      </c>
      <c r="CI193" s="62">
        <v>0</v>
      </c>
      <c r="CJ193" s="62">
        <v>0</v>
      </c>
      <c r="CK193" s="62">
        <v>0</v>
      </c>
      <c r="CL193" s="47">
        <f t="shared" si="20"/>
        <v>15000000</v>
      </c>
      <c r="CM193" s="63">
        <v>0</v>
      </c>
      <c r="CN193" s="63">
        <v>15000000</v>
      </c>
      <c r="CO193" s="63">
        <v>0</v>
      </c>
      <c r="CP193" s="63">
        <v>0</v>
      </c>
      <c r="CQ193" s="63">
        <v>0</v>
      </c>
      <c r="CR193" s="63">
        <v>0</v>
      </c>
      <c r="CS193" s="63">
        <v>0</v>
      </c>
      <c r="CT193" s="79" t="s">
        <v>3668</v>
      </c>
    </row>
    <row r="194" spans="2:98" ht="38.25" x14ac:dyDescent="0.2">
      <c r="B194" s="70" t="s">
        <v>3469</v>
      </c>
      <c r="C194" s="49" t="s">
        <v>2331</v>
      </c>
      <c r="D194" s="50" t="s">
        <v>3625</v>
      </c>
      <c r="E194" s="51"/>
      <c r="F194" s="52"/>
      <c r="G194" s="52"/>
      <c r="H194" s="53"/>
      <c r="I194" s="52"/>
      <c r="J194" s="53"/>
      <c r="K194" s="52"/>
      <c r="L194" s="53"/>
      <c r="M194" s="54" t="s">
        <v>3068</v>
      </c>
      <c r="N194" s="54" t="s">
        <v>3422</v>
      </c>
      <c r="O194" s="55">
        <v>2</v>
      </c>
      <c r="P194" s="54" t="s">
        <v>2336</v>
      </c>
      <c r="Q194" s="54">
        <v>25</v>
      </c>
      <c r="R194" s="54" t="s">
        <v>3421</v>
      </c>
      <c r="S194" s="55"/>
      <c r="T194" s="56">
        <v>2</v>
      </c>
      <c r="U194" s="56">
        <v>25</v>
      </c>
      <c r="V194" s="56"/>
      <c r="W194" s="56"/>
      <c r="X194" s="56"/>
      <c r="Y194" s="56"/>
      <c r="Z194" s="56"/>
      <c r="AA194" s="56"/>
      <c r="AB194" s="57" t="s">
        <v>2343</v>
      </c>
      <c r="AC194" s="57" t="s">
        <v>2343</v>
      </c>
      <c r="AD194" s="57" t="s">
        <v>2343</v>
      </c>
      <c r="AE194" s="57" t="s">
        <v>2343</v>
      </c>
      <c r="AF194" s="57" t="s">
        <v>2343</v>
      </c>
      <c r="AG194" s="57" t="s">
        <v>2343</v>
      </c>
      <c r="AH194" s="57" t="s">
        <v>2343</v>
      </c>
      <c r="AI194" s="57" t="s">
        <v>2343</v>
      </c>
      <c r="AJ194" s="57" t="s">
        <v>2343</v>
      </c>
      <c r="AK194" s="57" t="s">
        <v>2343</v>
      </c>
      <c r="AL194" s="57" t="s">
        <v>2343</v>
      </c>
      <c r="AM194" s="57" t="s">
        <v>2343</v>
      </c>
      <c r="AN194" s="57" t="s">
        <v>2343</v>
      </c>
      <c r="AO194" s="57" t="s">
        <v>2343</v>
      </c>
      <c r="AP194" s="57" t="s">
        <v>2343</v>
      </c>
      <c r="AQ194" s="57" t="s">
        <v>2343</v>
      </c>
      <c r="AR194" s="57" t="s">
        <v>2343</v>
      </c>
      <c r="AS194" s="58" t="s">
        <v>2346</v>
      </c>
      <c r="AT194" s="59" t="s">
        <v>2343</v>
      </c>
      <c r="AU194" s="59" t="s">
        <v>2343</v>
      </c>
      <c r="AV194" s="59" t="s">
        <v>2343</v>
      </c>
      <c r="AW194" s="59" t="s">
        <v>2343</v>
      </c>
      <c r="AX194" s="59" t="s">
        <v>2343</v>
      </c>
      <c r="AY194" s="59" t="s">
        <v>2343</v>
      </c>
      <c r="AZ194" s="59" t="s">
        <v>2343</v>
      </c>
      <c r="BA194" s="59" t="s">
        <v>2343</v>
      </c>
      <c r="BB194" s="60" t="s">
        <v>2870</v>
      </c>
      <c r="BC194" s="60" t="str">
        <f>IFERROR(VLOOKUP(BB194,FUT!$B$7:$C$24,2,FALSE),"")</f>
        <v>Comunitario</v>
      </c>
      <c r="BD194" s="60" t="s">
        <v>2876</v>
      </c>
      <c r="BE194" s="48" t="str">
        <f>IFERROR(VLOOKUP(BD194,FUT!$D$3:$E$285,2,FALSE),"")</f>
        <v>A.16.3</v>
      </c>
      <c r="BF194" s="45">
        <f t="shared" si="16"/>
        <v>49356046.68</v>
      </c>
      <c r="BG194" s="45">
        <f t="shared" si="15"/>
        <v>0</v>
      </c>
      <c r="BH194" s="45">
        <f t="shared" si="15"/>
        <v>39356046.68</v>
      </c>
      <c r="BI194" s="45">
        <f t="shared" si="15"/>
        <v>0</v>
      </c>
      <c r="BJ194" s="45">
        <f t="shared" si="15"/>
        <v>0</v>
      </c>
      <c r="BK194" s="45">
        <f t="shared" si="21"/>
        <v>0</v>
      </c>
      <c r="BL194" s="45">
        <f t="shared" si="21"/>
        <v>0</v>
      </c>
      <c r="BM194" s="45">
        <f t="shared" si="21"/>
        <v>10000000</v>
      </c>
      <c r="BN194" s="46">
        <f t="shared" si="17"/>
        <v>23000000</v>
      </c>
      <c r="BO194" s="62">
        <v>0</v>
      </c>
      <c r="BP194" s="62">
        <v>13000000</v>
      </c>
      <c r="BQ194" s="62">
        <v>0</v>
      </c>
      <c r="BR194" s="62">
        <v>0</v>
      </c>
      <c r="BS194" s="62">
        <v>0</v>
      </c>
      <c r="BT194" s="62">
        <v>0</v>
      </c>
      <c r="BU194" s="62">
        <v>10000000</v>
      </c>
      <c r="BV194" s="47">
        <f t="shared" si="18"/>
        <v>5000000</v>
      </c>
      <c r="BW194" s="63">
        <v>0</v>
      </c>
      <c r="BX194" s="63">
        <v>5000000</v>
      </c>
      <c r="BY194" s="63">
        <v>0</v>
      </c>
      <c r="BZ194" s="63">
        <v>0</v>
      </c>
      <c r="CA194" s="63">
        <v>0</v>
      </c>
      <c r="CB194" s="63">
        <v>0</v>
      </c>
      <c r="CC194" s="63">
        <v>0</v>
      </c>
      <c r="CD194" s="46">
        <f t="shared" si="19"/>
        <v>13000000</v>
      </c>
      <c r="CE194" s="62">
        <v>0</v>
      </c>
      <c r="CF194" s="62">
        <v>13000000</v>
      </c>
      <c r="CG194" s="62">
        <v>0</v>
      </c>
      <c r="CH194" s="62">
        <v>0</v>
      </c>
      <c r="CI194" s="62">
        <v>0</v>
      </c>
      <c r="CJ194" s="62">
        <v>0</v>
      </c>
      <c r="CK194" s="62">
        <v>0</v>
      </c>
      <c r="CL194" s="47">
        <f t="shared" si="20"/>
        <v>8356046.6799999997</v>
      </c>
      <c r="CM194" s="63">
        <v>0</v>
      </c>
      <c r="CN194" s="63">
        <v>8356046.6799999997</v>
      </c>
      <c r="CO194" s="63">
        <v>0</v>
      </c>
      <c r="CP194" s="63">
        <v>0</v>
      </c>
      <c r="CQ194" s="63">
        <v>0</v>
      </c>
      <c r="CR194" s="63">
        <v>0</v>
      </c>
      <c r="CS194" s="63">
        <v>0</v>
      </c>
      <c r="CT194" s="79" t="s">
        <v>3668</v>
      </c>
    </row>
    <row r="195" spans="2:98" ht="63.75" x14ac:dyDescent="0.2">
      <c r="B195" s="70" t="s">
        <v>3468</v>
      </c>
      <c r="C195" s="49" t="s">
        <v>2331</v>
      </c>
      <c r="D195" s="50" t="s">
        <v>3626</v>
      </c>
      <c r="E195" s="51"/>
      <c r="F195" s="52"/>
      <c r="G195" s="52"/>
      <c r="H195" s="53"/>
      <c r="I195" s="52"/>
      <c r="J195" s="53"/>
      <c r="K195" s="52"/>
      <c r="L195" s="53"/>
      <c r="M195" s="54" t="s">
        <v>3069</v>
      </c>
      <c r="N195" s="54" t="s">
        <v>3423</v>
      </c>
      <c r="O195" s="55">
        <v>4</v>
      </c>
      <c r="P195" s="54" t="s">
        <v>2336</v>
      </c>
      <c r="Q195" s="54">
        <v>100</v>
      </c>
      <c r="R195" s="54" t="s">
        <v>3424</v>
      </c>
      <c r="S195" s="55"/>
      <c r="T195" s="56"/>
      <c r="U195" s="56"/>
      <c r="V195" s="56">
        <v>2</v>
      </c>
      <c r="W195" s="56">
        <v>100</v>
      </c>
      <c r="X195" s="56">
        <v>1</v>
      </c>
      <c r="Y195" s="56">
        <v>100</v>
      </c>
      <c r="Z195" s="56">
        <v>1</v>
      </c>
      <c r="AA195" s="56">
        <v>100</v>
      </c>
      <c r="AB195" s="57" t="s">
        <v>2343</v>
      </c>
      <c r="AC195" s="57" t="s">
        <v>2343</v>
      </c>
      <c r="AD195" s="57" t="s">
        <v>2343</v>
      </c>
      <c r="AE195" s="57" t="s">
        <v>2343</v>
      </c>
      <c r="AF195" s="57" t="s">
        <v>2343</v>
      </c>
      <c r="AG195" s="57" t="s">
        <v>2343</v>
      </c>
      <c r="AH195" s="57" t="s">
        <v>2343</v>
      </c>
      <c r="AI195" s="57" t="s">
        <v>2343</v>
      </c>
      <c r="AJ195" s="57" t="s">
        <v>2343</v>
      </c>
      <c r="AK195" s="57" t="s">
        <v>2343</v>
      </c>
      <c r="AL195" s="57" t="s">
        <v>2343</v>
      </c>
      <c r="AM195" s="57" t="s">
        <v>2343</v>
      </c>
      <c r="AN195" s="57" t="s">
        <v>2343</v>
      </c>
      <c r="AO195" s="57" t="s">
        <v>2343</v>
      </c>
      <c r="AP195" s="57" t="s">
        <v>2343</v>
      </c>
      <c r="AQ195" s="57" t="s">
        <v>2343</v>
      </c>
      <c r="AR195" s="57" t="s">
        <v>2343</v>
      </c>
      <c r="AS195" s="58" t="s">
        <v>2346</v>
      </c>
      <c r="AT195" s="59" t="s">
        <v>2343</v>
      </c>
      <c r="AU195" s="59" t="s">
        <v>2343</v>
      </c>
      <c r="AV195" s="59" t="s">
        <v>2343</v>
      </c>
      <c r="AW195" s="59" t="s">
        <v>2343</v>
      </c>
      <c r="AX195" s="59" t="s">
        <v>2343</v>
      </c>
      <c r="AY195" s="59" t="s">
        <v>2343</v>
      </c>
      <c r="AZ195" s="59" t="s">
        <v>2343</v>
      </c>
      <c r="BA195" s="59" t="s">
        <v>2343</v>
      </c>
      <c r="BB195" s="60" t="s">
        <v>2870</v>
      </c>
      <c r="BC195" s="60" t="str">
        <f>IFERROR(VLOOKUP(BB195,FUT!$B$7:$C$24,2,FALSE),"")</f>
        <v>Comunitario</v>
      </c>
      <c r="BD195" s="60" t="s">
        <v>2872</v>
      </c>
      <c r="BE195" s="48" t="str">
        <f>IFERROR(VLOOKUP(BD195,FUT!$D$3:$E$285,2,FALSE),"")</f>
        <v>A.16.1</v>
      </c>
      <c r="BF195" s="45">
        <f t="shared" si="16"/>
        <v>47000000</v>
      </c>
      <c r="BG195" s="45">
        <f t="shared" si="15"/>
        <v>0</v>
      </c>
      <c r="BH195" s="45">
        <f t="shared" si="15"/>
        <v>47000000</v>
      </c>
      <c r="BI195" s="45">
        <f t="shared" si="15"/>
        <v>0</v>
      </c>
      <c r="BJ195" s="45">
        <f t="shared" si="15"/>
        <v>0</v>
      </c>
      <c r="BK195" s="45">
        <f t="shared" si="21"/>
        <v>0</v>
      </c>
      <c r="BL195" s="45">
        <f t="shared" si="21"/>
        <v>0</v>
      </c>
      <c r="BM195" s="45">
        <f t="shared" si="21"/>
        <v>0</v>
      </c>
      <c r="BN195" s="46">
        <f t="shared" si="17"/>
        <v>11000000</v>
      </c>
      <c r="BO195" s="62">
        <v>0</v>
      </c>
      <c r="BP195" s="62">
        <v>11000000</v>
      </c>
      <c r="BQ195" s="62">
        <v>0</v>
      </c>
      <c r="BR195" s="62">
        <v>0</v>
      </c>
      <c r="BS195" s="62">
        <v>0</v>
      </c>
      <c r="BT195" s="62">
        <v>0</v>
      </c>
      <c r="BU195" s="62">
        <v>0</v>
      </c>
      <c r="BV195" s="47">
        <f t="shared" si="18"/>
        <v>8000000</v>
      </c>
      <c r="BW195" s="63">
        <v>0</v>
      </c>
      <c r="BX195" s="63">
        <v>8000000</v>
      </c>
      <c r="BY195" s="63">
        <v>0</v>
      </c>
      <c r="BZ195" s="63">
        <v>0</v>
      </c>
      <c r="CA195" s="63">
        <v>0</v>
      </c>
      <c r="CB195" s="63">
        <v>0</v>
      </c>
      <c r="CC195" s="63">
        <v>0</v>
      </c>
      <c r="CD195" s="46">
        <f t="shared" si="19"/>
        <v>15000000</v>
      </c>
      <c r="CE195" s="62">
        <v>0</v>
      </c>
      <c r="CF195" s="62">
        <v>15000000</v>
      </c>
      <c r="CG195" s="62">
        <v>0</v>
      </c>
      <c r="CH195" s="62">
        <v>0</v>
      </c>
      <c r="CI195" s="62">
        <v>0</v>
      </c>
      <c r="CJ195" s="62">
        <v>0</v>
      </c>
      <c r="CK195" s="62">
        <v>0</v>
      </c>
      <c r="CL195" s="47">
        <f t="shared" si="20"/>
        <v>13000000</v>
      </c>
      <c r="CM195" s="63">
        <v>0</v>
      </c>
      <c r="CN195" s="63">
        <v>13000000</v>
      </c>
      <c r="CO195" s="63">
        <v>0</v>
      </c>
      <c r="CP195" s="63">
        <v>0</v>
      </c>
      <c r="CQ195" s="63">
        <v>0</v>
      </c>
      <c r="CR195" s="63">
        <v>0</v>
      </c>
      <c r="CS195" s="63">
        <v>0</v>
      </c>
      <c r="CT195" s="79" t="s">
        <v>3668</v>
      </c>
    </row>
    <row r="196" spans="2:98" ht="63.75" x14ac:dyDescent="0.2">
      <c r="B196" s="70" t="s">
        <v>3467</v>
      </c>
      <c r="C196" s="49" t="s">
        <v>2331</v>
      </c>
      <c r="D196" s="50" t="s">
        <v>3627</v>
      </c>
      <c r="E196" s="51"/>
      <c r="F196" s="52"/>
      <c r="G196" s="52"/>
      <c r="H196" s="53"/>
      <c r="I196" s="52"/>
      <c r="J196" s="53"/>
      <c r="K196" s="52"/>
      <c r="L196" s="53"/>
      <c r="M196" s="54" t="s">
        <v>3070</v>
      </c>
      <c r="N196" s="54" t="s">
        <v>3425</v>
      </c>
      <c r="O196" s="55">
        <v>1</v>
      </c>
      <c r="P196" s="54" t="s">
        <v>2336</v>
      </c>
      <c r="Q196" s="54">
        <v>50</v>
      </c>
      <c r="R196" s="54" t="s">
        <v>3426</v>
      </c>
      <c r="S196" s="55"/>
      <c r="T196" s="56"/>
      <c r="U196" s="56"/>
      <c r="V196" s="56">
        <v>1</v>
      </c>
      <c r="W196" s="56">
        <v>50</v>
      </c>
      <c r="X196" s="56"/>
      <c r="Y196" s="56"/>
      <c r="Z196" s="56"/>
      <c r="AA196" s="56"/>
      <c r="AB196" s="57" t="s">
        <v>2343</v>
      </c>
      <c r="AC196" s="57" t="s">
        <v>2343</v>
      </c>
      <c r="AD196" s="57" t="s">
        <v>2343</v>
      </c>
      <c r="AE196" s="57" t="s">
        <v>2343</v>
      </c>
      <c r="AF196" s="57" t="s">
        <v>2343</v>
      </c>
      <c r="AG196" s="57" t="s">
        <v>2343</v>
      </c>
      <c r="AH196" s="57" t="s">
        <v>2343</v>
      </c>
      <c r="AI196" s="57" t="s">
        <v>2343</v>
      </c>
      <c r="AJ196" s="57" t="s">
        <v>2343</v>
      </c>
      <c r="AK196" s="57" t="s">
        <v>2343</v>
      </c>
      <c r="AL196" s="57" t="s">
        <v>2343</v>
      </c>
      <c r="AM196" s="57" t="s">
        <v>2343</v>
      </c>
      <c r="AN196" s="57" t="s">
        <v>2343</v>
      </c>
      <c r="AO196" s="57" t="s">
        <v>2343</v>
      </c>
      <c r="AP196" s="57" t="s">
        <v>2343</v>
      </c>
      <c r="AQ196" s="57" t="s">
        <v>2343</v>
      </c>
      <c r="AR196" s="57" t="s">
        <v>2343</v>
      </c>
      <c r="AS196" s="58" t="s">
        <v>2346</v>
      </c>
      <c r="AT196" s="59" t="s">
        <v>2343</v>
      </c>
      <c r="AU196" s="59" t="s">
        <v>2343</v>
      </c>
      <c r="AV196" s="59" t="s">
        <v>2343</v>
      </c>
      <c r="AW196" s="59" t="s">
        <v>2343</v>
      </c>
      <c r="AX196" s="59" t="s">
        <v>2343</v>
      </c>
      <c r="AY196" s="59" t="s">
        <v>2343</v>
      </c>
      <c r="AZ196" s="59" t="s">
        <v>2343</v>
      </c>
      <c r="BA196" s="59" t="s">
        <v>2343</v>
      </c>
      <c r="BB196" s="60" t="s">
        <v>2870</v>
      </c>
      <c r="BC196" s="60" t="str">
        <f>IFERROR(VLOOKUP(BB196,FUT!$B$7:$C$24,2,FALSE),"")</f>
        <v>Comunitario</v>
      </c>
      <c r="BD196" s="60" t="s">
        <v>2876</v>
      </c>
      <c r="BE196" s="48" t="str">
        <f>IFERROR(VLOOKUP(BD196,FUT!$D$3:$E$285,2,FALSE),"")</f>
        <v>A.16.3</v>
      </c>
      <c r="BF196" s="45">
        <f t="shared" si="16"/>
        <v>36500000</v>
      </c>
      <c r="BG196" s="45">
        <f t="shared" si="15"/>
        <v>0</v>
      </c>
      <c r="BH196" s="45">
        <f t="shared" si="15"/>
        <v>21500000</v>
      </c>
      <c r="BI196" s="45">
        <f t="shared" si="15"/>
        <v>0</v>
      </c>
      <c r="BJ196" s="45">
        <f t="shared" si="15"/>
        <v>0</v>
      </c>
      <c r="BK196" s="45">
        <f t="shared" si="21"/>
        <v>10000000</v>
      </c>
      <c r="BL196" s="45">
        <f t="shared" si="21"/>
        <v>0</v>
      </c>
      <c r="BM196" s="45">
        <f t="shared" si="21"/>
        <v>5000000</v>
      </c>
      <c r="BN196" s="46">
        <f t="shared" si="17"/>
        <v>9000000</v>
      </c>
      <c r="BO196" s="62">
        <v>0</v>
      </c>
      <c r="BP196" s="62">
        <v>4000000</v>
      </c>
      <c r="BQ196" s="62">
        <v>0</v>
      </c>
      <c r="BR196" s="62">
        <v>0</v>
      </c>
      <c r="BS196" s="62">
        <v>0</v>
      </c>
      <c r="BT196" s="62">
        <v>0</v>
      </c>
      <c r="BU196" s="62">
        <v>5000000</v>
      </c>
      <c r="BV196" s="47">
        <f t="shared" si="18"/>
        <v>4500000</v>
      </c>
      <c r="BW196" s="63">
        <v>0</v>
      </c>
      <c r="BX196" s="63">
        <v>4500000</v>
      </c>
      <c r="BY196" s="63">
        <v>0</v>
      </c>
      <c r="BZ196" s="63">
        <v>0</v>
      </c>
      <c r="CA196" s="63">
        <v>0</v>
      </c>
      <c r="CB196" s="63">
        <v>0</v>
      </c>
      <c r="CC196" s="63">
        <v>0</v>
      </c>
      <c r="CD196" s="46">
        <f t="shared" si="19"/>
        <v>18000000</v>
      </c>
      <c r="CE196" s="62">
        <v>0</v>
      </c>
      <c r="CF196" s="62">
        <v>8000000</v>
      </c>
      <c r="CG196" s="62">
        <v>0</v>
      </c>
      <c r="CH196" s="62">
        <v>0</v>
      </c>
      <c r="CI196" s="62">
        <v>10000000</v>
      </c>
      <c r="CJ196" s="62">
        <v>0</v>
      </c>
      <c r="CK196" s="62">
        <v>0</v>
      </c>
      <c r="CL196" s="47">
        <f t="shared" si="20"/>
        <v>5000000</v>
      </c>
      <c r="CM196" s="63">
        <v>0</v>
      </c>
      <c r="CN196" s="63">
        <v>5000000</v>
      </c>
      <c r="CO196" s="63">
        <v>0</v>
      </c>
      <c r="CP196" s="63">
        <v>0</v>
      </c>
      <c r="CQ196" s="63">
        <v>0</v>
      </c>
      <c r="CR196" s="63">
        <v>0</v>
      </c>
      <c r="CS196" s="63">
        <v>0</v>
      </c>
      <c r="CT196" s="79" t="s">
        <v>3668</v>
      </c>
    </row>
    <row r="197" spans="2:98" ht="38.25" x14ac:dyDescent="0.2">
      <c r="B197" s="70" t="s">
        <v>3467</v>
      </c>
      <c r="C197" s="49" t="s">
        <v>2331</v>
      </c>
      <c r="D197" s="50" t="s">
        <v>3627</v>
      </c>
      <c r="E197" s="51"/>
      <c r="F197" s="52"/>
      <c r="G197" s="52"/>
      <c r="H197" s="53"/>
      <c r="I197" s="52"/>
      <c r="J197" s="53"/>
      <c r="K197" s="52"/>
      <c r="L197" s="53"/>
      <c r="M197" s="54" t="s">
        <v>3071</v>
      </c>
      <c r="N197" s="54" t="s">
        <v>3427</v>
      </c>
      <c r="O197" s="55">
        <v>4</v>
      </c>
      <c r="P197" s="54" t="s">
        <v>2336</v>
      </c>
      <c r="Q197" s="54">
        <v>50</v>
      </c>
      <c r="R197" s="54" t="s">
        <v>3428</v>
      </c>
      <c r="S197" s="55"/>
      <c r="T197" s="56">
        <v>1</v>
      </c>
      <c r="U197" s="56">
        <v>100</v>
      </c>
      <c r="V197" s="56">
        <v>1</v>
      </c>
      <c r="W197" s="56">
        <v>50</v>
      </c>
      <c r="X197" s="56">
        <v>1</v>
      </c>
      <c r="Y197" s="56">
        <v>100</v>
      </c>
      <c r="Z197" s="56">
        <v>1</v>
      </c>
      <c r="AA197" s="56">
        <v>100</v>
      </c>
      <c r="AB197" s="57" t="s">
        <v>2343</v>
      </c>
      <c r="AC197" s="57" t="s">
        <v>2343</v>
      </c>
      <c r="AD197" s="57" t="s">
        <v>2343</v>
      </c>
      <c r="AE197" s="57" t="s">
        <v>2343</v>
      </c>
      <c r="AF197" s="57" t="s">
        <v>2343</v>
      </c>
      <c r="AG197" s="57" t="s">
        <v>2343</v>
      </c>
      <c r="AH197" s="57" t="s">
        <v>2343</v>
      </c>
      <c r="AI197" s="57" t="s">
        <v>2343</v>
      </c>
      <c r="AJ197" s="57" t="s">
        <v>2343</v>
      </c>
      <c r="AK197" s="57" t="s">
        <v>2343</v>
      </c>
      <c r="AL197" s="57" t="s">
        <v>2343</v>
      </c>
      <c r="AM197" s="57" t="s">
        <v>2343</v>
      </c>
      <c r="AN197" s="57" t="s">
        <v>2343</v>
      </c>
      <c r="AO197" s="57" t="s">
        <v>2343</v>
      </c>
      <c r="AP197" s="57" t="s">
        <v>2343</v>
      </c>
      <c r="AQ197" s="57" t="s">
        <v>2343</v>
      </c>
      <c r="AR197" s="57" t="s">
        <v>2343</v>
      </c>
      <c r="AS197" s="58" t="s">
        <v>2346</v>
      </c>
      <c r="AT197" s="59" t="s">
        <v>2343</v>
      </c>
      <c r="AU197" s="59" t="s">
        <v>2343</v>
      </c>
      <c r="AV197" s="59" t="s">
        <v>2343</v>
      </c>
      <c r="AW197" s="59" t="s">
        <v>2343</v>
      </c>
      <c r="AX197" s="59" t="s">
        <v>2343</v>
      </c>
      <c r="AY197" s="59" t="s">
        <v>2343</v>
      </c>
      <c r="AZ197" s="59" t="s">
        <v>2343</v>
      </c>
      <c r="BA197" s="59" t="s">
        <v>2343</v>
      </c>
      <c r="BB197" s="60" t="s">
        <v>2804</v>
      </c>
      <c r="BC197" s="60" t="str">
        <f>IFERROR(VLOOKUP(BB197,FUT!$B$7:$C$24,2,FALSE),"")</f>
        <v>Promocion</v>
      </c>
      <c r="BD197" s="60" t="s">
        <v>2810</v>
      </c>
      <c r="BE197" s="48" t="str">
        <f>IFERROR(VLOOKUP(BD197,FUT!$D$3:$E$285,2,FALSE),"")</f>
        <v>A.13.3</v>
      </c>
      <c r="BF197" s="45">
        <f t="shared" si="16"/>
        <v>20500000</v>
      </c>
      <c r="BG197" s="45">
        <f t="shared" si="15"/>
        <v>0</v>
      </c>
      <c r="BH197" s="45">
        <f t="shared" si="15"/>
        <v>20500000</v>
      </c>
      <c r="BI197" s="45">
        <f t="shared" si="15"/>
        <v>0</v>
      </c>
      <c r="BJ197" s="45">
        <f t="shared" si="15"/>
        <v>0</v>
      </c>
      <c r="BK197" s="45">
        <f t="shared" si="21"/>
        <v>0</v>
      </c>
      <c r="BL197" s="45">
        <f t="shared" si="21"/>
        <v>0</v>
      </c>
      <c r="BM197" s="45">
        <f t="shared" si="21"/>
        <v>0</v>
      </c>
      <c r="BN197" s="46">
        <f t="shared" si="17"/>
        <v>4000000</v>
      </c>
      <c r="BO197" s="62">
        <v>0</v>
      </c>
      <c r="BP197" s="62">
        <v>4000000</v>
      </c>
      <c r="BQ197" s="62">
        <v>0</v>
      </c>
      <c r="BR197" s="62">
        <v>0</v>
      </c>
      <c r="BS197" s="62">
        <v>0</v>
      </c>
      <c r="BT197" s="62">
        <v>0</v>
      </c>
      <c r="BU197" s="62">
        <v>0</v>
      </c>
      <c r="BV197" s="47">
        <f t="shared" si="18"/>
        <v>4500000</v>
      </c>
      <c r="BW197" s="63">
        <v>0</v>
      </c>
      <c r="BX197" s="63">
        <v>4500000</v>
      </c>
      <c r="BY197" s="63">
        <v>0</v>
      </c>
      <c r="BZ197" s="63">
        <v>0</v>
      </c>
      <c r="CA197" s="63">
        <v>0</v>
      </c>
      <c r="CB197" s="63">
        <v>0</v>
      </c>
      <c r="CC197" s="63">
        <v>0</v>
      </c>
      <c r="CD197" s="46">
        <f t="shared" si="19"/>
        <v>7000000</v>
      </c>
      <c r="CE197" s="62">
        <v>0</v>
      </c>
      <c r="CF197" s="62">
        <v>7000000</v>
      </c>
      <c r="CG197" s="62">
        <v>0</v>
      </c>
      <c r="CH197" s="62">
        <v>0</v>
      </c>
      <c r="CI197" s="62">
        <v>0</v>
      </c>
      <c r="CJ197" s="62">
        <v>0</v>
      </c>
      <c r="CK197" s="62">
        <v>0</v>
      </c>
      <c r="CL197" s="47">
        <f t="shared" si="20"/>
        <v>5000000</v>
      </c>
      <c r="CM197" s="63">
        <v>0</v>
      </c>
      <c r="CN197" s="63">
        <v>5000000</v>
      </c>
      <c r="CO197" s="63">
        <v>0</v>
      </c>
      <c r="CP197" s="63">
        <v>0</v>
      </c>
      <c r="CQ197" s="63">
        <v>0</v>
      </c>
      <c r="CR197" s="63">
        <v>0</v>
      </c>
      <c r="CS197" s="63">
        <v>0</v>
      </c>
      <c r="CT197" s="79" t="s">
        <v>3668</v>
      </c>
    </row>
    <row r="198" spans="2:98" ht="38.25" x14ac:dyDescent="0.2">
      <c r="B198" s="70" t="s">
        <v>3466</v>
      </c>
      <c r="C198" s="49" t="s">
        <v>2333</v>
      </c>
      <c r="D198" s="50" t="s">
        <v>3072</v>
      </c>
      <c r="E198" s="51"/>
      <c r="F198" s="52"/>
      <c r="G198" s="52"/>
      <c r="H198" s="53"/>
      <c r="I198" s="52"/>
      <c r="J198" s="53"/>
      <c r="K198" s="52"/>
      <c r="L198" s="53"/>
      <c r="M198" s="54"/>
      <c r="N198" s="54"/>
      <c r="O198" s="55"/>
      <c r="P198" s="54"/>
      <c r="Q198" s="54"/>
      <c r="R198" s="54"/>
      <c r="S198" s="55"/>
      <c r="T198" s="56"/>
      <c r="U198" s="56"/>
      <c r="V198" s="56"/>
      <c r="W198" s="56"/>
      <c r="X198" s="56"/>
      <c r="Y198" s="56"/>
      <c r="Z198" s="56"/>
      <c r="AA198" s="56"/>
      <c r="AB198" s="57" t="s">
        <v>2343</v>
      </c>
      <c r="AC198" s="57" t="s">
        <v>2343</v>
      </c>
      <c r="AD198" s="57" t="s">
        <v>2343</v>
      </c>
      <c r="AE198" s="57" t="s">
        <v>2343</v>
      </c>
      <c r="AF198" s="57" t="s">
        <v>2343</v>
      </c>
      <c r="AG198" s="57" t="s">
        <v>2343</v>
      </c>
      <c r="AH198" s="57" t="s">
        <v>2343</v>
      </c>
      <c r="AI198" s="57" t="s">
        <v>2343</v>
      </c>
      <c r="AJ198" s="57" t="s">
        <v>2343</v>
      </c>
      <c r="AK198" s="57" t="s">
        <v>2343</v>
      </c>
      <c r="AL198" s="57" t="s">
        <v>2343</v>
      </c>
      <c r="AM198" s="57" t="s">
        <v>2343</v>
      </c>
      <c r="AN198" s="57" t="s">
        <v>2343</v>
      </c>
      <c r="AO198" s="57" t="s">
        <v>2343</v>
      </c>
      <c r="AP198" s="57" t="s">
        <v>2343</v>
      </c>
      <c r="AQ198" s="57" t="s">
        <v>2343</v>
      </c>
      <c r="AR198" s="57" t="s">
        <v>2343</v>
      </c>
      <c r="AS198" s="58"/>
      <c r="AT198" s="59" t="s">
        <v>2343</v>
      </c>
      <c r="AU198" s="59" t="s">
        <v>2343</v>
      </c>
      <c r="AV198" s="59" t="s">
        <v>2343</v>
      </c>
      <c r="AW198" s="59" t="s">
        <v>2343</v>
      </c>
      <c r="AX198" s="59" t="s">
        <v>2343</v>
      </c>
      <c r="AY198" s="59" t="s">
        <v>2343</v>
      </c>
      <c r="AZ198" s="59" t="s">
        <v>2343</v>
      </c>
      <c r="BA198" s="59" t="s">
        <v>2343</v>
      </c>
      <c r="BB198" s="60" t="s">
        <v>2804</v>
      </c>
      <c r="BC198" s="60" t="str">
        <f>IFERROR(VLOOKUP(BB198,FUT!$B$7:$C$24,2,FALSE),"")</f>
        <v>Promocion</v>
      </c>
      <c r="BD198" s="60"/>
      <c r="BE198" s="48" t="str">
        <f>IFERROR(VLOOKUP(BD198,FUT!$D$3:$E$285,2,FALSE),"")</f>
        <v/>
      </c>
      <c r="BF198" s="45">
        <f t="shared" si="16"/>
        <v>225854173</v>
      </c>
      <c r="BG198" s="45">
        <f t="shared" si="15"/>
        <v>0</v>
      </c>
      <c r="BH198" s="45">
        <f t="shared" si="15"/>
        <v>64060145</v>
      </c>
      <c r="BI198" s="45">
        <f t="shared" si="15"/>
        <v>0</v>
      </c>
      <c r="BJ198" s="45">
        <f t="shared" si="15"/>
        <v>0</v>
      </c>
      <c r="BK198" s="45">
        <f t="shared" si="21"/>
        <v>150000000</v>
      </c>
      <c r="BL198" s="45">
        <f t="shared" si="21"/>
        <v>0</v>
      </c>
      <c r="BM198" s="45">
        <f t="shared" si="21"/>
        <v>11794028</v>
      </c>
      <c r="BN198" s="46">
        <f t="shared" si="17"/>
        <v>32794028</v>
      </c>
      <c r="BO198" s="62">
        <v>0</v>
      </c>
      <c r="BP198" s="62">
        <v>21000000</v>
      </c>
      <c r="BQ198" s="62">
        <v>0</v>
      </c>
      <c r="BR198" s="62">
        <v>0</v>
      </c>
      <c r="BS198" s="62">
        <v>0</v>
      </c>
      <c r="BT198" s="62">
        <v>0</v>
      </c>
      <c r="BU198" s="62">
        <v>11794028</v>
      </c>
      <c r="BV198" s="47">
        <f t="shared" si="18"/>
        <v>59000000</v>
      </c>
      <c r="BW198" s="63">
        <v>0</v>
      </c>
      <c r="BX198" s="63">
        <v>9000000</v>
      </c>
      <c r="BY198" s="63">
        <v>0</v>
      </c>
      <c r="BZ198" s="63">
        <v>0</v>
      </c>
      <c r="CA198" s="63">
        <v>50000000</v>
      </c>
      <c r="CB198" s="63">
        <v>0</v>
      </c>
      <c r="CC198" s="63">
        <v>0</v>
      </c>
      <c r="CD198" s="46">
        <f t="shared" si="19"/>
        <v>74000000</v>
      </c>
      <c r="CE198" s="62">
        <v>0</v>
      </c>
      <c r="CF198" s="62">
        <v>24000000</v>
      </c>
      <c r="CG198" s="62">
        <v>0</v>
      </c>
      <c r="CH198" s="62">
        <v>0</v>
      </c>
      <c r="CI198" s="62">
        <v>50000000</v>
      </c>
      <c r="CJ198" s="62">
        <v>0</v>
      </c>
      <c r="CK198" s="62">
        <v>0</v>
      </c>
      <c r="CL198" s="47">
        <f t="shared" si="20"/>
        <v>60060145</v>
      </c>
      <c r="CM198" s="63">
        <v>0</v>
      </c>
      <c r="CN198" s="63">
        <v>10060145</v>
      </c>
      <c r="CO198" s="63">
        <v>0</v>
      </c>
      <c r="CP198" s="63">
        <v>0</v>
      </c>
      <c r="CQ198" s="63">
        <v>50000000</v>
      </c>
      <c r="CR198" s="63">
        <v>0</v>
      </c>
      <c r="CS198" s="63">
        <v>0</v>
      </c>
      <c r="CT198" s="79" t="s">
        <v>3668</v>
      </c>
    </row>
    <row r="199" spans="2:98" ht="63.75" x14ac:dyDescent="0.2">
      <c r="B199" s="70" t="s">
        <v>3465</v>
      </c>
      <c r="C199" s="49" t="s">
        <v>2330</v>
      </c>
      <c r="D199" s="50" t="s">
        <v>3073</v>
      </c>
      <c r="E199" s="51"/>
      <c r="F199" s="52" t="s">
        <v>3429</v>
      </c>
      <c r="G199" s="52" t="s">
        <v>3430</v>
      </c>
      <c r="H199" s="53"/>
      <c r="I199" s="52"/>
      <c r="J199" s="53"/>
      <c r="K199" s="52" t="s">
        <v>3431</v>
      </c>
      <c r="L199" s="53">
        <v>0</v>
      </c>
      <c r="M199" s="54"/>
      <c r="N199" s="54"/>
      <c r="O199" s="55"/>
      <c r="P199" s="54"/>
      <c r="Q199" s="54"/>
      <c r="R199" s="54"/>
      <c r="S199" s="55"/>
      <c r="T199" s="56"/>
      <c r="U199" s="56"/>
      <c r="V199" s="56"/>
      <c r="W199" s="56"/>
      <c r="X199" s="56"/>
      <c r="Y199" s="56"/>
      <c r="Z199" s="56"/>
      <c r="AA199" s="56"/>
      <c r="AB199" s="57" t="s">
        <v>2343</v>
      </c>
      <c r="AC199" s="57" t="s">
        <v>2343</v>
      </c>
      <c r="AD199" s="57" t="s">
        <v>2343</v>
      </c>
      <c r="AE199" s="57" t="s">
        <v>2343</v>
      </c>
      <c r="AF199" s="57" t="s">
        <v>2343</v>
      </c>
      <c r="AG199" s="57" t="s">
        <v>2343</v>
      </c>
      <c r="AH199" s="57" t="s">
        <v>2343</v>
      </c>
      <c r="AI199" s="57" t="s">
        <v>2343</v>
      </c>
      <c r="AJ199" s="57" t="s">
        <v>2343</v>
      </c>
      <c r="AK199" s="57" t="s">
        <v>2343</v>
      </c>
      <c r="AL199" s="57" t="s">
        <v>2343</v>
      </c>
      <c r="AM199" s="57" t="s">
        <v>2343</v>
      </c>
      <c r="AN199" s="57" t="s">
        <v>2343</v>
      </c>
      <c r="AO199" s="57" t="s">
        <v>2343</v>
      </c>
      <c r="AP199" s="57" t="s">
        <v>2343</v>
      </c>
      <c r="AQ199" s="57" t="s">
        <v>2343</v>
      </c>
      <c r="AR199" s="57" t="s">
        <v>2343</v>
      </c>
      <c r="AS199" s="58"/>
      <c r="AT199" s="59" t="s">
        <v>2343</v>
      </c>
      <c r="AU199" s="59" t="s">
        <v>2343</v>
      </c>
      <c r="AV199" s="59" t="s">
        <v>2343</v>
      </c>
      <c r="AW199" s="59" t="s">
        <v>2343</v>
      </c>
      <c r="AX199" s="59" t="s">
        <v>2343</v>
      </c>
      <c r="AY199" s="59" t="s">
        <v>2343</v>
      </c>
      <c r="AZ199" s="59" t="s">
        <v>2343</v>
      </c>
      <c r="BA199" s="59" t="s">
        <v>2343</v>
      </c>
      <c r="BB199" s="60" t="s">
        <v>2804</v>
      </c>
      <c r="BC199" s="60" t="str">
        <f>IFERROR(VLOOKUP(BB199,FUT!$B$7:$C$24,2,FALSE),"")</f>
        <v>Promocion</v>
      </c>
      <c r="BD199" s="60"/>
      <c r="BE199" s="48" t="str">
        <f>IFERROR(VLOOKUP(BD199,FUT!$D$3:$E$285,2,FALSE),"")</f>
        <v/>
      </c>
      <c r="BF199" s="45">
        <f t="shared" si="16"/>
        <v>225854173</v>
      </c>
      <c r="BG199" s="45">
        <f t="shared" si="15"/>
        <v>0</v>
      </c>
      <c r="BH199" s="45">
        <f t="shared" si="15"/>
        <v>64060145</v>
      </c>
      <c r="BI199" s="45">
        <f t="shared" si="15"/>
        <v>0</v>
      </c>
      <c r="BJ199" s="45">
        <f t="shared" si="15"/>
        <v>0</v>
      </c>
      <c r="BK199" s="45">
        <f t="shared" si="21"/>
        <v>150000000</v>
      </c>
      <c r="BL199" s="45">
        <f t="shared" si="21"/>
        <v>0</v>
      </c>
      <c r="BM199" s="45">
        <f t="shared" si="21"/>
        <v>11794028</v>
      </c>
      <c r="BN199" s="46">
        <f t="shared" si="17"/>
        <v>32794028</v>
      </c>
      <c r="BO199" s="62">
        <v>0</v>
      </c>
      <c r="BP199" s="62">
        <v>21000000</v>
      </c>
      <c r="BQ199" s="62">
        <v>0</v>
      </c>
      <c r="BR199" s="62">
        <v>0</v>
      </c>
      <c r="BS199" s="62">
        <v>0</v>
      </c>
      <c r="BT199" s="62">
        <v>0</v>
      </c>
      <c r="BU199" s="62">
        <v>11794028</v>
      </c>
      <c r="BV199" s="47">
        <f t="shared" si="18"/>
        <v>59000000</v>
      </c>
      <c r="BW199" s="63">
        <v>0</v>
      </c>
      <c r="BX199" s="63">
        <v>9000000</v>
      </c>
      <c r="BY199" s="63">
        <v>0</v>
      </c>
      <c r="BZ199" s="63">
        <v>0</v>
      </c>
      <c r="CA199" s="63">
        <v>50000000</v>
      </c>
      <c r="CB199" s="63">
        <v>0</v>
      </c>
      <c r="CC199" s="63">
        <v>0</v>
      </c>
      <c r="CD199" s="46">
        <f t="shared" si="19"/>
        <v>74000000</v>
      </c>
      <c r="CE199" s="62">
        <v>0</v>
      </c>
      <c r="CF199" s="62">
        <v>24000000</v>
      </c>
      <c r="CG199" s="62">
        <v>0</v>
      </c>
      <c r="CH199" s="62">
        <v>0</v>
      </c>
      <c r="CI199" s="62">
        <v>50000000</v>
      </c>
      <c r="CJ199" s="62">
        <v>0</v>
      </c>
      <c r="CK199" s="62">
        <v>0</v>
      </c>
      <c r="CL199" s="47">
        <f t="shared" si="20"/>
        <v>60060145</v>
      </c>
      <c r="CM199" s="63">
        <v>0</v>
      </c>
      <c r="CN199" s="63">
        <v>10060145</v>
      </c>
      <c r="CO199" s="63">
        <v>0</v>
      </c>
      <c r="CP199" s="63">
        <v>0</v>
      </c>
      <c r="CQ199" s="63">
        <v>50000000</v>
      </c>
      <c r="CR199" s="63">
        <v>0</v>
      </c>
      <c r="CS199" s="63">
        <v>0</v>
      </c>
      <c r="CT199" s="79" t="s">
        <v>3668</v>
      </c>
    </row>
    <row r="200" spans="2:98" ht="89.25" x14ac:dyDescent="0.2">
      <c r="B200" s="70" t="s">
        <v>3464</v>
      </c>
      <c r="C200" s="49" t="s">
        <v>2331</v>
      </c>
      <c r="D200" s="50" t="s">
        <v>3628</v>
      </c>
      <c r="E200" s="51"/>
      <c r="F200" s="52"/>
      <c r="G200" s="52"/>
      <c r="H200" s="53"/>
      <c r="I200" s="52"/>
      <c r="J200" s="53"/>
      <c r="K200" s="52"/>
      <c r="L200" s="53"/>
      <c r="M200" s="54" t="s">
        <v>3074</v>
      </c>
      <c r="N200" s="54" t="s">
        <v>3432</v>
      </c>
      <c r="O200" s="55">
        <v>2</v>
      </c>
      <c r="P200" s="54" t="s">
        <v>2336</v>
      </c>
      <c r="Q200" s="54">
        <v>35</v>
      </c>
      <c r="R200" s="54" t="s">
        <v>3433</v>
      </c>
      <c r="S200" s="55"/>
      <c r="T200" s="56"/>
      <c r="U200" s="56"/>
      <c r="V200" s="56"/>
      <c r="W200" s="56"/>
      <c r="X200" s="56">
        <v>1</v>
      </c>
      <c r="Y200" s="56">
        <v>35</v>
      </c>
      <c r="Z200" s="56">
        <v>1</v>
      </c>
      <c r="AA200" s="56">
        <v>35</v>
      </c>
      <c r="AB200" s="57" t="s">
        <v>2343</v>
      </c>
      <c r="AC200" s="57" t="s">
        <v>2343</v>
      </c>
      <c r="AD200" s="57" t="s">
        <v>2343</v>
      </c>
      <c r="AE200" s="57" t="s">
        <v>2343</v>
      </c>
      <c r="AF200" s="57" t="s">
        <v>2343</v>
      </c>
      <c r="AG200" s="57" t="s">
        <v>2343</v>
      </c>
      <c r="AH200" s="57" t="s">
        <v>2343</v>
      </c>
      <c r="AI200" s="57" t="s">
        <v>2343</v>
      </c>
      <c r="AJ200" s="57" t="s">
        <v>2343</v>
      </c>
      <c r="AK200" s="57" t="s">
        <v>2343</v>
      </c>
      <c r="AL200" s="57" t="s">
        <v>2343</v>
      </c>
      <c r="AM200" s="57" t="s">
        <v>2343</v>
      </c>
      <c r="AN200" s="57" t="s">
        <v>2343</v>
      </c>
      <c r="AO200" s="57" t="s">
        <v>2343</v>
      </c>
      <c r="AP200" s="57" t="s">
        <v>2343</v>
      </c>
      <c r="AQ200" s="57" t="s">
        <v>2343</v>
      </c>
      <c r="AR200" s="57" t="s">
        <v>2343</v>
      </c>
      <c r="AS200" s="58" t="s">
        <v>2346</v>
      </c>
      <c r="AT200" s="59" t="s">
        <v>2343</v>
      </c>
      <c r="AU200" s="59" t="s">
        <v>2343</v>
      </c>
      <c r="AV200" s="59" t="s">
        <v>2343</v>
      </c>
      <c r="AW200" s="59" t="s">
        <v>2343</v>
      </c>
      <c r="AX200" s="59" t="s">
        <v>2343</v>
      </c>
      <c r="AY200" s="59" t="s">
        <v>2343</v>
      </c>
      <c r="AZ200" s="59" t="s">
        <v>2343</v>
      </c>
      <c r="BA200" s="59" t="s">
        <v>2343</v>
      </c>
      <c r="BB200" s="60" t="s">
        <v>2804</v>
      </c>
      <c r="BC200" s="60" t="str">
        <f>IFERROR(VLOOKUP(BB200,FUT!$B$7:$C$24,2,FALSE),"")</f>
        <v>Promocion</v>
      </c>
      <c r="BD200" s="60" t="s">
        <v>2822</v>
      </c>
      <c r="BE200" s="48" t="str">
        <f>IFERROR(VLOOKUP(BD200,FUT!$D$3:$E$285,2,FALSE),"")</f>
        <v>A.13.11</v>
      </c>
      <c r="BF200" s="45">
        <f t="shared" si="16"/>
        <v>23500000</v>
      </c>
      <c r="BG200" s="45">
        <f t="shared" si="15"/>
        <v>0</v>
      </c>
      <c r="BH200" s="45">
        <f t="shared" si="15"/>
        <v>20500000</v>
      </c>
      <c r="BI200" s="45">
        <f t="shared" si="15"/>
        <v>0</v>
      </c>
      <c r="BJ200" s="45">
        <f t="shared" si="15"/>
        <v>0</v>
      </c>
      <c r="BK200" s="45">
        <f t="shared" si="21"/>
        <v>0</v>
      </c>
      <c r="BL200" s="45">
        <f t="shared" si="21"/>
        <v>0</v>
      </c>
      <c r="BM200" s="45">
        <f t="shared" si="21"/>
        <v>3000000</v>
      </c>
      <c r="BN200" s="46">
        <f t="shared" si="17"/>
        <v>8000000</v>
      </c>
      <c r="BO200" s="62">
        <v>0</v>
      </c>
      <c r="BP200" s="62">
        <v>5000000</v>
      </c>
      <c r="BQ200" s="62">
        <v>0</v>
      </c>
      <c r="BR200" s="62">
        <v>0</v>
      </c>
      <c r="BS200" s="62">
        <v>0</v>
      </c>
      <c r="BT200" s="62">
        <v>0</v>
      </c>
      <c r="BU200" s="62">
        <v>3000000</v>
      </c>
      <c r="BV200" s="47">
        <f t="shared" si="18"/>
        <v>4500000</v>
      </c>
      <c r="BW200" s="63">
        <v>0</v>
      </c>
      <c r="BX200" s="63">
        <v>4500000</v>
      </c>
      <c r="BY200" s="63">
        <v>0</v>
      </c>
      <c r="BZ200" s="63">
        <v>0</v>
      </c>
      <c r="CA200" s="63">
        <v>0</v>
      </c>
      <c r="CB200" s="63">
        <v>0</v>
      </c>
      <c r="CC200" s="63">
        <v>0</v>
      </c>
      <c r="CD200" s="46">
        <f t="shared" si="19"/>
        <v>8000000</v>
      </c>
      <c r="CE200" s="62">
        <v>0</v>
      </c>
      <c r="CF200" s="62">
        <v>8000000</v>
      </c>
      <c r="CG200" s="62">
        <v>0</v>
      </c>
      <c r="CH200" s="62">
        <v>0</v>
      </c>
      <c r="CI200" s="62">
        <v>0</v>
      </c>
      <c r="CJ200" s="62">
        <v>0</v>
      </c>
      <c r="CK200" s="62">
        <v>0</v>
      </c>
      <c r="CL200" s="47">
        <f t="shared" si="20"/>
        <v>3000000</v>
      </c>
      <c r="CM200" s="63">
        <v>0</v>
      </c>
      <c r="CN200" s="63">
        <v>3000000</v>
      </c>
      <c r="CO200" s="63">
        <v>0</v>
      </c>
      <c r="CP200" s="63">
        <v>0</v>
      </c>
      <c r="CQ200" s="63">
        <v>0</v>
      </c>
      <c r="CR200" s="63">
        <v>0</v>
      </c>
      <c r="CS200" s="63">
        <v>0</v>
      </c>
      <c r="CT200" s="79" t="s">
        <v>3668</v>
      </c>
    </row>
    <row r="201" spans="2:98" ht="51" x14ac:dyDescent="0.2">
      <c r="B201" s="70" t="s">
        <v>3464</v>
      </c>
      <c r="C201" s="49" t="s">
        <v>2331</v>
      </c>
      <c r="D201" s="50" t="s">
        <v>3628</v>
      </c>
      <c r="E201" s="51"/>
      <c r="F201" s="52"/>
      <c r="G201" s="52"/>
      <c r="H201" s="53"/>
      <c r="I201" s="52"/>
      <c r="J201" s="53"/>
      <c r="K201" s="52"/>
      <c r="L201" s="53"/>
      <c r="M201" s="54" t="s">
        <v>3075</v>
      </c>
      <c r="N201" s="54" t="s">
        <v>3434</v>
      </c>
      <c r="O201" s="55">
        <v>2</v>
      </c>
      <c r="P201" s="54" t="s">
        <v>2336</v>
      </c>
      <c r="Q201" s="54">
        <v>35</v>
      </c>
      <c r="R201" s="54" t="s">
        <v>3435</v>
      </c>
      <c r="S201" s="55"/>
      <c r="T201" s="56"/>
      <c r="U201" s="56"/>
      <c r="V201" s="56"/>
      <c r="W201" s="56"/>
      <c r="X201" s="56">
        <v>1</v>
      </c>
      <c r="Y201" s="56">
        <v>35</v>
      </c>
      <c r="Z201" s="56">
        <v>1</v>
      </c>
      <c r="AA201" s="56">
        <v>35</v>
      </c>
      <c r="AB201" s="57" t="s">
        <v>2343</v>
      </c>
      <c r="AC201" s="57" t="s">
        <v>2343</v>
      </c>
      <c r="AD201" s="57" t="s">
        <v>2343</v>
      </c>
      <c r="AE201" s="57" t="s">
        <v>2343</v>
      </c>
      <c r="AF201" s="57" t="s">
        <v>2343</v>
      </c>
      <c r="AG201" s="57" t="s">
        <v>2343</v>
      </c>
      <c r="AH201" s="57" t="s">
        <v>2343</v>
      </c>
      <c r="AI201" s="57" t="s">
        <v>2343</v>
      </c>
      <c r="AJ201" s="57" t="s">
        <v>2343</v>
      </c>
      <c r="AK201" s="57" t="s">
        <v>2343</v>
      </c>
      <c r="AL201" s="57" t="s">
        <v>2343</v>
      </c>
      <c r="AM201" s="57" t="s">
        <v>2343</v>
      </c>
      <c r="AN201" s="57" t="s">
        <v>2343</v>
      </c>
      <c r="AO201" s="57" t="s">
        <v>2343</v>
      </c>
      <c r="AP201" s="57" t="s">
        <v>2343</v>
      </c>
      <c r="AQ201" s="57" t="s">
        <v>2343</v>
      </c>
      <c r="AR201" s="57" t="s">
        <v>2343</v>
      </c>
      <c r="AS201" s="58" t="s">
        <v>2346</v>
      </c>
      <c r="AT201" s="59" t="s">
        <v>2343</v>
      </c>
      <c r="AU201" s="59" t="s">
        <v>2343</v>
      </c>
      <c r="AV201" s="59" t="s">
        <v>2343</v>
      </c>
      <c r="AW201" s="59" t="s">
        <v>2343</v>
      </c>
      <c r="AX201" s="59" t="s">
        <v>2343</v>
      </c>
      <c r="AY201" s="59" t="s">
        <v>2343</v>
      </c>
      <c r="AZ201" s="59" t="s">
        <v>2343</v>
      </c>
      <c r="BA201" s="59" t="s">
        <v>2343</v>
      </c>
      <c r="BB201" s="60" t="s">
        <v>2804</v>
      </c>
      <c r="BC201" s="60" t="str">
        <f>IFERROR(VLOOKUP(BB201,FUT!$B$7:$C$24,2,FALSE),"")</f>
        <v>Promocion</v>
      </c>
      <c r="BD201" s="60" t="s">
        <v>2822</v>
      </c>
      <c r="BE201" s="48" t="str">
        <f>IFERROR(VLOOKUP(BD201,FUT!$D$3:$E$285,2,FALSE),"")</f>
        <v>A.13.11</v>
      </c>
      <c r="BF201" s="45">
        <f t="shared" si="16"/>
        <v>172000000</v>
      </c>
      <c r="BG201" s="45">
        <f t="shared" si="15"/>
        <v>0</v>
      </c>
      <c r="BH201" s="45">
        <f t="shared" si="15"/>
        <v>19000000</v>
      </c>
      <c r="BI201" s="45">
        <f t="shared" si="15"/>
        <v>0</v>
      </c>
      <c r="BJ201" s="45">
        <f t="shared" si="15"/>
        <v>0</v>
      </c>
      <c r="BK201" s="45">
        <f t="shared" si="21"/>
        <v>150000000</v>
      </c>
      <c r="BL201" s="45">
        <f t="shared" si="21"/>
        <v>0</v>
      </c>
      <c r="BM201" s="45">
        <f t="shared" si="21"/>
        <v>3000000</v>
      </c>
      <c r="BN201" s="46">
        <f t="shared" si="17"/>
        <v>11000000</v>
      </c>
      <c r="BO201" s="62">
        <v>0</v>
      </c>
      <c r="BP201" s="62">
        <v>8000000</v>
      </c>
      <c r="BQ201" s="62">
        <v>0</v>
      </c>
      <c r="BR201" s="62">
        <v>0</v>
      </c>
      <c r="BS201" s="62">
        <v>0</v>
      </c>
      <c r="BT201" s="62">
        <v>0</v>
      </c>
      <c r="BU201" s="62">
        <v>3000000</v>
      </c>
      <c r="BV201" s="47">
        <f t="shared" si="18"/>
        <v>50000000</v>
      </c>
      <c r="BW201" s="63">
        <v>0</v>
      </c>
      <c r="BX201" s="63">
        <v>0</v>
      </c>
      <c r="BY201" s="63">
        <v>0</v>
      </c>
      <c r="BZ201" s="63">
        <v>0</v>
      </c>
      <c r="CA201" s="63">
        <v>50000000</v>
      </c>
      <c r="CB201" s="63">
        <v>0</v>
      </c>
      <c r="CC201" s="63">
        <v>0</v>
      </c>
      <c r="CD201" s="46">
        <f t="shared" si="19"/>
        <v>58000000</v>
      </c>
      <c r="CE201" s="62">
        <v>0</v>
      </c>
      <c r="CF201" s="62">
        <v>8000000</v>
      </c>
      <c r="CG201" s="62">
        <v>0</v>
      </c>
      <c r="CH201" s="62">
        <v>0</v>
      </c>
      <c r="CI201" s="62">
        <v>50000000</v>
      </c>
      <c r="CJ201" s="62">
        <v>0</v>
      </c>
      <c r="CK201" s="62">
        <v>0</v>
      </c>
      <c r="CL201" s="47">
        <f t="shared" si="20"/>
        <v>53000000</v>
      </c>
      <c r="CM201" s="63">
        <v>0</v>
      </c>
      <c r="CN201" s="63">
        <v>3000000</v>
      </c>
      <c r="CO201" s="63">
        <v>0</v>
      </c>
      <c r="CP201" s="63">
        <v>0</v>
      </c>
      <c r="CQ201" s="63">
        <v>50000000</v>
      </c>
      <c r="CR201" s="63">
        <v>0</v>
      </c>
      <c r="CS201" s="63">
        <v>0</v>
      </c>
      <c r="CT201" s="79" t="s">
        <v>3668</v>
      </c>
    </row>
    <row r="202" spans="2:98" ht="76.5" x14ac:dyDescent="0.2">
      <c r="B202" s="70" t="s">
        <v>3464</v>
      </c>
      <c r="C202" s="49" t="s">
        <v>2331</v>
      </c>
      <c r="D202" s="50" t="s">
        <v>3628</v>
      </c>
      <c r="E202" s="51"/>
      <c r="F202" s="52"/>
      <c r="G202" s="52"/>
      <c r="H202" s="53"/>
      <c r="I202" s="52"/>
      <c r="J202" s="53"/>
      <c r="K202" s="52"/>
      <c r="L202" s="53"/>
      <c r="M202" s="54" t="s">
        <v>3436</v>
      </c>
      <c r="N202" s="54" t="s">
        <v>3437</v>
      </c>
      <c r="O202" s="55">
        <v>3</v>
      </c>
      <c r="P202" s="54" t="s">
        <v>2336</v>
      </c>
      <c r="Q202" s="54">
        <v>30</v>
      </c>
      <c r="R202" s="54" t="s">
        <v>3438</v>
      </c>
      <c r="S202" s="55"/>
      <c r="T202" s="56"/>
      <c r="U202" s="56"/>
      <c r="V202" s="56">
        <v>1</v>
      </c>
      <c r="W202" s="56">
        <v>100</v>
      </c>
      <c r="X202" s="56">
        <v>1</v>
      </c>
      <c r="Y202" s="56">
        <v>30</v>
      </c>
      <c r="Z202" s="56">
        <v>1</v>
      </c>
      <c r="AA202" s="56">
        <v>30</v>
      </c>
      <c r="AB202" s="57" t="s">
        <v>2343</v>
      </c>
      <c r="AC202" s="57" t="s">
        <v>2343</v>
      </c>
      <c r="AD202" s="57" t="s">
        <v>2343</v>
      </c>
      <c r="AE202" s="57" t="s">
        <v>2343</v>
      </c>
      <c r="AF202" s="57" t="s">
        <v>2343</v>
      </c>
      <c r="AG202" s="57" t="s">
        <v>2343</v>
      </c>
      <c r="AH202" s="57" t="s">
        <v>2343</v>
      </c>
      <c r="AI202" s="57" t="s">
        <v>2343</v>
      </c>
      <c r="AJ202" s="57" t="s">
        <v>2343</v>
      </c>
      <c r="AK202" s="57" t="s">
        <v>2343</v>
      </c>
      <c r="AL202" s="57" t="s">
        <v>2343</v>
      </c>
      <c r="AM202" s="57" t="s">
        <v>2343</v>
      </c>
      <c r="AN202" s="57" t="s">
        <v>2343</v>
      </c>
      <c r="AO202" s="57" t="s">
        <v>2343</v>
      </c>
      <c r="AP202" s="57" t="s">
        <v>2343</v>
      </c>
      <c r="AQ202" s="57" t="s">
        <v>2343</v>
      </c>
      <c r="AR202" s="57" t="s">
        <v>2343</v>
      </c>
      <c r="AS202" s="58" t="s">
        <v>2346</v>
      </c>
      <c r="AT202" s="59" t="s">
        <v>2343</v>
      </c>
      <c r="AU202" s="59" t="s">
        <v>2343</v>
      </c>
      <c r="AV202" s="59" t="s">
        <v>2343</v>
      </c>
      <c r="AW202" s="59" t="s">
        <v>2343</v>
      </c>
      <c r="AX202" s="59" t="s">
        <v>2343</v>
      </c>
      <c r="AY202" s="59" t="s">
        <v>2343</v>
      </c>
      <c r="AZ202" s="59" t="s">
        <v>2343</v>
      </c>
      <c r="BA202" s="59" t="s">
        <v>2343</v>
      </c>
      <c r="BB202" s="60" t="s">
        <v>2804</v>
      </c>
      <c r="BC202" s="60" t="str">
        <f>IFERROR(VLOOKUP(BB202,FUT!$B$7:$C$24,2,FALSE),"")</f>
        <v>Promocion</v>
      </c>
      <c r="BD202" s="60" t="s">
        <v>2822</v>
      </c>
      <c r="BE202" s="48" t="str">
        <f>IFERROR(VLOOKUP(BD202,FUT!$D$3:$E$285,2,FALSE),"")</f>
        <v>A.13.11</v>
      </c>
      <c r="BF202" s="45">
        <f t="shared" si="16"/>
        <v>30354173</v>
      </c>
      <c r="BG202" s="45">
        <f t="shared" si="15"/>
        <v>0</v>
      </c>
      <c r="BH202" s="45">
        <f t="shared" si="15"/>
        <v>24560145</v>
      </c>
      <c r="BI202" s="45">
        <f t="shared" si="15"/>
        <v>0</v>
      </c>
      <c r="BJ202" s="45">
        <f t="shared" si="15"/>
        <v>0</v>
      </c>
      <c r="BK202" s="45">
        <f t="shared" si="21"/>
        <v>0</v>
      </c>
      <c r="BL202" s="45">
        <f t="shared" si="21"/>
        <v>0</v>
      </c>
      <c r="BM202" s="45">
        <f t="shared" si="21"/>
        <v>5794028</v>
      </c>
      <c r="BN202" s="46">
        <f t="shared" si="17"/>
        <v>13794028</v>
      </c>
      <c r="BO202" s="62">
        <v>0</v>
      </c>
      <c r="BP202" s="62">
        <v>8000000</v>
      </c>
      <c r="BQ202" s="62">
        <v>0</v>
      </c>
      <c r="BR202" s="62">
        <v>0</v>
      </c>
      <c r="BS202" s="62">
        <v>0</v>
      </c>
      <c r="BT202" s="62">
        <v>0</v>
      </c>
      <c r="BU202" s="62">
        <v>5794028</v>
      </c>
      <c r="BV202" s="47">
        <f t="shared" si="18"/>
        <v>4500000</v>
      </c>
      <c r="BW202" s="63">
        <v>0</v>
      </c>
      <c r="BX202" s="63">
        <v>4500000</v>
      </c>
      <c r="BY202" s="63">
        <v>0</v>
      </c>
      <c r="BZ202" s="63">
        <v>0</v>
      </c>
      <c r="CA202" s="63">
        <v>0</v>
      </c>
      <c r="CB202" s="63">
        <v>0</v>
      </c>
      <c r="CC202" s="63">
        <v>0</v>
      </c>
      <c r="CD202" s="46">
        <f t="shared" si="19"/>
        <v>8000000</v>
      </c>
      <c r="CE202" s="62">
        <v>0</v>
      </c>
      <c r="CF202" s="62">
        <v>8000000</v>
      </c>
      <c r="CG202" s="62">
        <v>0</v>
      </c>
      <c r="CH202" s="62">
        <v>0</v>
      </c>
      <c r="CI202" s="62">
        <v>0</v>
      </c>
      <c r="CJ202" s="62">
        <v>0</v>
      </c>
      <c r="CK202" s="62">
        <v>0</v>
      </c>
      <c r="CL202" s="47">
        <f t="shared" si="20"/>
        <v>4060145</v>
      </c>
      <c r="CM202" s="63">
        <v>0</v>
      </c>
      <c r="CN202" s="63">
        <v>4060145</v>
      </c>
      <c r="CO202" s="63">
        <v>0</v>
      </c>
      <c r="CP202" s="63">
        <v>0</v>
      </c>
      <c r="CQ202" s="63">
        <v>0</v>
      </c>
      <c r="CR202" s="63">
        <v>0</v>
      </c>
      <c r="CS202" s="63">
        <v>0</v>
      </c>
      <c r="CT202" s="79" t="s">
        <v>3668</v>
      </c>
    </row>
  </sheetData>
  <mergeCells count="43">
    <mergeCell ref="AK10:AK11"/>
    <mergeCell ref="AL10:AL11"/>
    <mergeCell ref="E9:E10"/>
    <mergeCell ref="F9:L10"/>
    <mergeCell ref="M9:S10"/>
    <mergeCell ref="T9:AA10"/>
    <mergeCell ref="CT9:CT11"/>
    <mergeCell ref="AB10:AB11"/>
    <mergeCell ref="AC10:AC11"/>
    <mergeCell ref="AD10:AD11"/>
    <mergeCell ref="AE10:AE11"/>
    <mergeCell ref="AF10:AF11"/>
    <mergeCell ref="AG10:AG11"/>
    <mergeCell ref="AH10:AH11"/>
    <mergeCell ref="AB9:AR9"/>
    <mergeCell ref="AS9:AS11"/>
    <mergeCell ref="AT9:BA9"/>
    <mergeCell ref="BB9:BB11"/>
    <mergeCell ref="BD9:BD11"/>
    <mergeCell ref="BE9:BE11"/>
    <mergeCell ref="AI10:AI11"/>
    <mergeCell ref="AJ10:AJ11"/>
    <mergeCell ref="AO10:AO11"/>
    <mergeCell ref="AP10:AP11"/>
    <mergeCell ref="AQ10:AQ11"/>
    <mergeCell ref="AR10:AR11"/>
    <mergeCell ref="BF9:CS9"/>
    <mergeCell ref="CL10:CS10"/>
    <mergeCell ref="B4:CT5"/>
    <mergeCell ref="AZ10:AZ11"/>
    <mergeCell ref="BA10:BA11"/>
    <mergeCell ref="BF10:BM10"/>
    <mergeCell ref="BN10:BU10"/>
    <mergeCell ref="BV10:CC10"/>
    <mergeCell ref="CD10:CK10"/>
    <mergeCell ref="AT10:AT11"/>
    <mergeCell ref="AU10:AU11"/>
    <mergeCell ref="AV10:AV11"/>
    <mergeCell ref="AW10:AW11"/>
    <mergeCell ref="AX10:AX11"/>
    <mergeCell ref="AY10:AY11"/>
    <mergeCell ref="AM10:AM11"/>
    <mergeCell ref="AN10:AN11"/>
  </mergeCells>
  <dataValidations count="6">
    <dataValidation type="list" allowBlank="1" showInputMessage="1" showErrorMessage="1" sqref="BD13:BD202">
      <formula1>INDIRECT(SUBSTITUTE(BC13," ","_"))</formula1>
    </dataValidation>
    <dataValidation type="list" allowBlank="1" showInputMessage="1" showErrorMessage="1" sqref="AS13:AS202">
      <formula1>Zona</formula1>
    </dataValidation>
    <dataValidation type="list" allowBlank="1" showInputMessage="1" showErrorMessage="1" sqref="AT13:BA202 AB13:AR202">
      <formula1>Odm</formula1>
    </dataValidation>
    <dataValidation type="list" allowBlank="1" showInputMessage="1" showErrorMessage="1" sqref="I13:I202 P13:P202">
      <formula1>Meta</formula1>
    </dataValidation>
    <dataValidation type="list" allowBlank="1" showInputMessage="1" showErrorMessage="1" sqref="BB13:BB202">
      <formula1>Sector</formula1>
    </dataValidation>
    <dataValidation type="list" allowBlank="1" showInputMessage="1" showErrorMessage="1" sqref="C13:C202">
      <formula1>Estructura</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EntidadesT</vt:lpstr>
      <vt:lpstr>Datos valida</vt:lpstr>
      <vt:lpstr>FUT</vt:lpstr>
      <vt:lpstr>Hoja1</vt:lpstr>
      <vt:lpstr>Agropecuario</vt:lpstr>
      <vt:lpstr>Agua</vt:lpstr>
      <vt:lpstr>Ambiental</vt:lpstr>
      <vt:lpstr>Atencion</vt:lpstr>
      <vt:lpstr>Centros</vt:lpstr>
      <vt:lpstr>Comunitario</vt:lpstr>
      <vt:lpstr>Cultura</vt:lpstr>
      <vt:lpstr>Departamento</vt:lpstr>
      <vt:lpstr>Deporte</vt:lpstr>
      <vt:lpstr>Educacion</vt:lpstr>
      <vt:lpstr>Equipamiento</vt:lpstr>
      <vt:lpstr>Estructura</vt:lpstr>
      <vt:lpstr>Fortalecimiento</vt:lpstr>
      <vt:lpstr>Justicia</vt:lpstr>
      <vt:lpstr>Meta</vt:lpstr>
      <vt:lpstr>Municipio</vt:lpstr>
      <vt:lpstr>Nivel</vt:lpstr>
      <vt:lpstr>Odm</vt:lpstr>
      <vt:lpstr>Otros</vt:lpstr>
      <vt:lpstr>Prevencion</vt:lpstr>
      <vt:lpstr>Promocion</vt:lpstr>
      <vt:lpstr>Respuesta</vt:lpstr>
      <vt:lpstr>salud</vt:lpstr>
      <vt:lpstr>Sector</vt:lpstr>
      <vt:lpstr>Transporte</vt:lpstr>
      <vt:lpstr>Vivienda</vt:lpstr>
      <vt:lpstr>Zona</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Rosero Vera</dc:creator>
  <cp:lastModifiedBy>David Suarez Sanchez</cp:lastModifiedBy>
  <cp:lastPrinted>2012-09-21T18:16:33Z</cp:lastPrinted>
  <dcterms:created xsi:type="dcterms:W3CDTF">2012-09-10T10:26:24Z</dcterms:created>
  <dcterms:modified xsi:type="dcterms:W3CDTF">2014-05-15T15:09:33Z</dcterms:modified>
</cp:coreProperties>
</file>