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PLAN DE COMPRAS" sheetId="1" r:id="rId1"/>
    <sheet name="INFORMACION GENERAL DE LA ENTID" sheetId="2" r:id="rId2"/>
  </sheets>
  <definedNames>
    <definedName name="_xlnm._FilterDatabase" localSheetId="0" hidden="1">'PLAN DE COMPRAS'!$A$2:$M$118</definedName>
  </definedNames>
  <calcPr calcId="145621"/>
</workbook>
</file>

<file path=xl/calcChain.xml><?xml version="1.0" encoding="utf-8"?>
<calcChain xmlns="http://schemas.openxmlformats.org/spreadsheetml/2006/main">
  <c r="I111" i="1" l="1"/>
  <c r="I84" i="1"/>
  <c r="I83" i="1"/>
  <c r="I71" i="1"/>
  <c r="I61" i="1"/>
  <c r="I57" i="1"/>
  <c r="I39" i="1"/>
  <c r="I37" i="1"/>
  <c r="I30" i="1"/>
  <c r="I20" i="1"/>
  <c r="I118" i="1" s="1"/>
  <c r="G111" i="1"/>
  <c r="G84" i="1" l="1"/>
  <c r="G83" i="1"/>
  <c r="G71" i="1"/>
  <c r="G61" i="1"/>
  <c r="G57" i="1"/>
  <c r="G39" i="1"/>
  <c r="G37" i="1"/>
  <c r="G30" i="1"/>
  <c r="G20" i="1"/>
  <c r="G118" i="1" l="1"/>
</calcChain>
</file>

<file path=xl/sharedStrings.xml><?xml version="1.0" encoding="utf-8"?>
<sst xmlns="http://schemas.openxmlformats.org/spreadsheetml/2006/main" count="1180" uniqueCount="384">
  <si>
    <t>DESCRIPCION DEL BIEN O SERVICIO</t>
  </si>
  <si>
    <t>DURACION ESTIMADA DEL CONTRATO</t>
  </si>
  <si>
    <t>FUENTE DE RECURSOS</t>
  </si>
  <si>
    <t>PLAN ANUAL DE ADQUISICIONES MUNICIPIO DE MORALES CAUCA</t>
  </si>
  <si>
    <t>FECHA ESTIMADA DEL PROCESO DE SELECCIÓN</t>
  </si>
  <si>
    <t>VALOR ESTIMADO</t>
  </si>
  <si>
    <t>VALOR ESTIMADO EN LA VIGENCIA ACTUAL</t>
  </si>
  <si>
    <t>ESTADO DE LA SOLICITUD DE VIGENCIAS FUTURAS</t>
  </si>
  <si>
    <t>DATOS DE CONTACTO DEL RESPONSABLE</t>
  </si>
  <si>
    <t>¿SE REQUIEREN VIGENCIAS FUTURAS?</t>
  </si>
  <si>
    <t>SGP</t>
  </si>
  <si>
    <t>Dotación de sedes educativas (Mobiliario básico, equipos didácticos, herramientas para talleres-equipos de computo)</t>
  </si>
  <si>
    <t>Inspeccion de Policia Personal de nómina</t>
  </si>
  <si>
    <t>RECURSOS PROPOIOS DESTINACION ESPECI</t>
  </si>
  <si>
    <t>Fortalecimiento Finanzas Públicas</t>
  </si>
  <si>
    <t>PERSONAL DE PLANTA SECRETARIA DE SALUD</t>
  </si>
  <si>
    <t xml:space="preserve">NO </t>
  </si>
  <si>
    <t>NO APLICA</t>
  </si>
  <si>
    <t>MARZO</t>
  </si>
  <si>
    <t>SECRETARIA DE HACIENDA</t>
  </si>
  <si>
    <t>DIRECCION TECNICA DE EDUCACION</t>
  </si>
  <si>
    <t>OFICINA DE VIVIENDA Y SERVICIOS PUBLICOS</t>
  </si>
  <si>
    <t>DIRECCION DESARROLLO AGROPECUARIO</t>
  </si>
  <si>
    <t>SECRETARIA DE PLANEACION</t>
  </si>
  <si>
    <t>SECRETARIA DE GOBIERNO</t>
  </si>
  <si>
    <t>DIRECCION LOCAL DE SALUD</t>
  </si>
  <si>
    <t>Personal de nómina que presta asistencia técnica en el sector agropecuario</t>
  </si>
  <si>
    <t>15 DIAS</t>
  </si>
  <si>
    <t>ENERO</t>
  </si>
  <si>
    <t>12 MESES</t>
  </si>
  <si>
    <t>FEBRERO</t>
  </si>
  <si>
    <t>10 MESES</t>
  </si>
  <si>
    <t>ABRIL</t>
  </si>
  <si>
    <t>MAYO</t>
  </si>
  <si>
    <t>JUNIO</t>
  </si>
  <si>
    <t>6 MESES</t>
  </si>
  <si>
    <t>5 MESES</t>
  </si>
  <si>
    <t>9 MESES</t>
  </si>
  <si>
    <t>8 MESES</t>
  </si>
  <si>
    <t>JULIO</t>
  </si>
  <si>
    <t>1 MES</t>
  </si>
  <si>
    <t xml:space="preserve">FEBRERO </t>
  </si>
  <si>
    <t xml:space="preserve">JULIO </t>
  </si>
  <si>
    <t xml:space="preserve">ENERO </t>
  </si>
  <si>
    <t>AGOSTO</t>
  </si>
  <si>
    <t>2 MESES</t>
  </si>
  <si>
    <t>10N MESES</t>
  </si>
  <si>
    <t>11 MESES</t>
  </si>
  <si>
    <t>4 MESES</t>
  </si>
  <si>
    <t>SEPTIEMBRE</t>
  </si>
  <si>
    <t>FUNCIONAMIENTO
(SGP)</t>
  </si>
  <si>
    <t>ICLD
RECURSOS PROPIOS</t>
  </si>
  <si>
    <t>TRANS. EPSA
(OTROS)</t>
  </si>
  <si>
    <t>RECURSOS PROPIOS</t>
  </si>
  <si>
    <t>(OTROS)
INGRESO DIVIDENDOS</t>
  </si>
  <si>
    <t>RUBRO PRESUPUESTAL</t>
  </si>
  <si>
    <t>2.1.3.2.1.2</t>
  </si>
  <si>
    <t>2.1.3.2.2.1.1</t>
  </si>
  <si>
    <t>2.1.3.2.2.1.2</t>
  </si>
  <si>
    <t>2.1.3.2.2.1.3</t>
  </si>
  <si>
    <t>2.1.3.2.2.2</t>
  </si>
  <si>
    <t>2.1.3.2.2.3.1</t>
  </si>
  <si>
    <t>2.1.3.2.2.3.2</t>
  </si>
  <si>
    <t>2.1.3.2.2.3.3</t>
  </si>
  <si>
    <t>2.1.3.2.2.3.4</t>
  </si>
  <si>
    <t>2.3.01.1.1.1</t>
  </si>
  <si>
    <t>2.3.01.1.1.2</t>
  </si>
  <si>
    <t>2.3.01.1.2.1</t>
  </si>
  <si>
    <t>2.3.01.1.3.1</t>
  </si>
  <si>
    <t>2.3.01.1.4.1</t>
  </si>
  <si>
    <t>2.3.01.1.5.1</t>
  </si>
  <si>
    <t>2.3.01.1.5.2</t>
  </si>
  <si>
    <t>2.3.01.1.5.3</t>
  </si>
  <si>
    <t>2.3.01.1.7.1</t>
  </si>
  <si>
    <t>2.3.01.2.1.1</t>
  </si>
  <si>
    <t>2.3.01.2.1.2</t>
  </si>
  <si>
    <t>2.3.01.3.1.1</t>
  </si>
  <si>
    <t>2.3.01.3.1.2</t>
  </si>
  <si>
    <t>2.3.01.3.1.3</t>
  </si>
  <si>
    <t>2.3.01.3.1.4</t>
  </si>
  <si>
    <t>2.3.01.3.1.5</t>
  </si>
  <si>
    <t>2.3.01.3.2.1</t>
  </si>
  <si>
    <t>2.3.01.3.2.2</t>
  </si>
  <si>
    <t>2.3.01.3.2.3</t>
  </si>
  <si>
    <t>2.3.01.3.2.4</t>
  </si>
  <si>
    <t>2.3.01.3.3.1</t>
  </si>
  <si>
    <t>2.3.01.3.3.2</t>
  </si>
  <si>
    <t>2.3.01.3.3.3</t>
  </si>
  <si>
    <t>2.3.01.4.1.1</t>
  </si>
  <si>
    <t>2.3.01.4.4.1</t>
  </si>
  <si>
    <t>2.3.01.5.1.1</t>
  </si>
  <si>
    <t>2.3.01.5.2.1</t>
  </si>
  <si>
    <t>2.3.01.6.1.1.1</t>
  </si>
  <si>
    <t>2.3.01.6.2.1.1</t>
  </si>
  <si>
    <t>2.3.01.6.2.2</t>
  </si>
  <si>
    <t>2.3.01.6.3.1.1</t>
  </si>
  <si>
    <t>2.3.01.6.3.2.1</t>
  </si>
  <si>
    <t>2.3.01.6.4.1.1</t>
  </si>
  <si>
    <t>2.3.01.6.4.2.1</t>
  </si>
  <si>
    <t>2.3.01.6.4.2.2</t>
  </si>
  <si>
    <t>2.3.01.6.4.2.3</t>
  </si>
  <si>
    <t>2.3.01.6.4.2.4</t>
  </si>
  <si>
    <t>2.3.01.7.1</t>
  </si>
  <si>
    <t>2.3.02.2.2.1</t>
  </si>
  <si>
    <t>2.3.02.2.3.1</t>
  </si>
  <si>
    <t>2.3.02.2.4.1</t>
  </si>
  <si>
    <t>2.3.02.2.1</t>
  </si>
  <si>
    <t>2.3.02.3.1.1</t>
  </si>
  <si>
    <t>2.3.02.4.1</t>
  </si>
  <si>
    <t>2.3.03.1.1.1</t>
  </si>
  <si>
    <t>2.3.03.2.1.1</t>
  </si>
  <si>
    <t>2.3.03.2.2.1</t>
  </si>
  <si>
    <t>2.3.03.3.1.1</t>
  </si>
  <si>
    <t>2.3.03.4.1.1</t>
  </si>
  <si>
    <t>2.3.03.4.2.1</t>
  </si>
  <si>
    <t>2.3.03.5.1.1</t>
  </si>
  <si>
    <t>2.3.03.6.1.1</t>
  </si>
  <si>
    <t>2.3.04.1.1.1</t>
  </si>
  <si>
    <t>2.3.04.1.2.1</t>
  </si>
  <si>
    <t>2.3.04.1.3.1</t>
  </si>
  <si>
    <t>2.3.04.1.4.1</t>
  </si>
  <si>
    <t>2.3.04.1.5.1</t>
  </si>
  <si>
    <t>2.3.04.2.1.1</t>
  </si>
  <si>
    <t>2.3.04.3.1.1</t>
  </si>
  <si>
    <t>2.3.04.4.1.1</t>
  </si>
  <si>
    <t>2.3.04.5.1.1</t>
  </si>
  <si>
    <t>2.3.04.6.1.1.1</t>
  </si>
  <si>
    <t>2.3.04.6.1.2.1</t>
  </si>
  <si>
    <t>2.3.04.7.1.1.1</t>
  </si>
  <si>
    <t>2.3.04.7.1.1.2</t>
  </si>
  <si>
    <t>2.3.04.7.1.1.3</t>
  </si>
  <si>
    <t>2.3.04.7.1.1.4</t>
  </si>
  <si>
    <t>2.3.04.7.1.2.1</t>
  </si>
  <si>
    <t>2.3.04.7.1.3.1</t>
  </si>
  <si>
    <t>2.3.04.7.1.4.1</t>
  </si>
  <si>
    <t>2.3.04.7.1.5.1</t>
  </si>
  <si>
    <t>2.3.04.8.1.1</t>
  </si>
  <si>
    <t>2.3.04.9.1.1</t>
  </si>
  <si>
    <t>2.3.05.1.1.1</t>
  </si>
  <si>
    <t>2.3.05.2.1.1</t>
  </si>
  <si>
    <t>2.3.05.4.1.1</t>
  </si>
  <si>
    <t>2.3.05.4.1.2</t>
  </si>
  <si>
    <t>2.3.05.5.1.1</t>
  </si>
  <si>
    <t>2.3.05.6.1.1</t>
  </si>
  <si>
    <t>2.3.05.6.2.1</t>
  </si>
  <si>
    <t>2.3.05.6.2.2</t>
  </si>
  <si>
    <t>2.3.05.6.3.1</t>
  </si>
  <si>
    <t>2.3.05.7.1.1</t>
  </si>
  <si>
    <t>2.3.05.8.1.1</t>
  </si>
  <si>
    <t>2.3.05.9.1.1</t>
  </si>
  <si>
    <t>2.3.05.9.1.2</t>
  </si>
  <si>
    <t>2.3.05.9.1.3</t>
  </si>
  <si>
    <t>2.3.05.9.1.4</t>
  </si>
  <si>
    <t>2.3.05.9.1.5</t>
  </si>
  <si>
    <t>2.3.05.9.1.6</t>
  </si>
  <si>
    <t>2.3.05.9.1.7</t>
  </si>
  <si>
    <t>2.3.05.9.1.8</t>
  </si>
  <si>
    <t>2.3.05.10.1.1</t>
  </si>
  <si>
    <t>2.3.05.10.1.2</t>
  </si>
  <si>
    <t>2.3.05.11.1.1</t>
  </si>
  <si>
    <t>2.3.05.11.1.2</t>
  </si>
  <si>
    <t>2.3.05.11.1.3</t>
  </si>
  <si>
    <t>2.3.05.12.1.1</t>
  </si>
  <si>
    <t>2.3.05.12.1.2</t>
  </si>
  <si>
    <t>2.3.06.1.1.2.1</t>
  </si>
  <si>
    <t>2.3.06.1.3.2.1</t>
  </si>
  <si>
    <t>2.3.06.1.6.1</t>
  </si>
  <si>
    <t>3 MESES</t>
  </si>
  <si>
    <t xml:space="preserve">ABRIL </t>
  </si>
  <si>
    <t>Misión y visión</t>
  </si>
  <si>
    <t>Perspectiva estratégica</t>
  </si>
  <si>
    <t>Información de contacto</t>
  </si>
  <si>
    <t>Nombre Entidad</t>
  </si>
  <si>
    <t>Municipio de Morales Cauca</t>
  </si>
  <si>
    <t xml:space="preserve">Dirección </t>
  </si>
  <si>
    <t>Calle Principal Frente al Parque Los Fundadores</t>
  </si>
  <si>
    <t xml:space="preserve">Teléfono </t>
  </si>
  <si>
    <t>(092) 8493051</t>
  </si>
  <si>
    <t xml:space="preserve">Página web </t>
  </si>
  <si>
    <t>www.morales-cauca.gov.co</t>
  </si>
  <si>
    <t>Oscar Velasco Paja
telefono 3206205211 o 3154034083
Secretario de Planeacion
planeacion@morales-cauca.gov.co</t>
  </si>
  <si>
    <t>Valor total del PAA</t>
  </si>
  <si>
    <t>Límite de contratación menor cuantía</t>
  </si>
  <si>
    <t>Límite de contratación mínima cuantía</t>
  </si>
  <si>
    <t xml:space="preserve">Fecha de última actualización del PAA </t>
  </si>
  <si>
    <t>El Municipio de Morales Cauca, será en el año 2019, un territorio de amplia participación ciudadana con sostenibilidad económica, financiera, ambiental e institucional, reconocido por su liderazgo regional como escenario de organización empresarial, producción limpia, oferta de turismo verde y alto nivel de desarrollo humano, con una Administración ágil, eficiente, y transparente</t>
  </si>
  <si>
    <t>Construir escenarios de interrelación activa entre comunidad e instituciones públicas y privadas generando condiciones básicas para la sostenibilidad económica, financiera, ambiental e institucional en un marco de derechos y equidad que permitan avanzar en el logro de la visión 2019 del ente territorial.</t>
  </si>
  <si>
    <t>Campra de papeleria y utiles de escritorio
compra de combustibles tipo gasolina y diesel</t>
  </si>
  <si>
    <t>Pago de servicio de acueducto, alcantarillado y aseo de los edificios publicos</t>
  </si>
  <si>
    <t>Compra de Tiquetes aereos</t>
  </si>
  <si>
    <t>Pago servicios de transporte de concejales</t>
  </si>
  <si>
    <t>Pago de servicio de telefono fijo, mobil y servicio de internet</t>
  </si>
  <si>
    <t>Pago de seguridad social de concejales</t>
  </si>
  <si>
    <t>Compra de viveres con destino al bienestar laboral
prestacion de servicios personales para actividades de bienestar laboral</t>
  </si>
  <si>
    <t>Prestacion de servicios de correo</t>
  </si>
  <si>
    <t>Compra de papeleria para elecciones y utiles de escritorio
Servicio de transporte para elecciones</t>
  </si>
  <si>
    <t>2.1.3.2.2.3.5</t>
  </si>
  <si>
    <t>Compra de polizas vida de concejales</t>
  </si>
  <si>
    <t>compra polizas de vida alcalde y personeria</t>
  </si>
  <si>
    <t>2.1.3.2.2.3.6</t>
  </si>
  <si>
    <t>2.1.3.2.2.3.7</t>
  </si>
  <si>
    <t xml:space="preserve">Compra de impresos y publicaciones </t>
  </si>
  <si>
    <t>2.1.3.2.2.3.8</t>
  </si>
  <si>
    <t>Prestacion de servicios de consultoria con destino a el sector eduativo</t>
  </si>
  <si>
    <t>Prestacion de servicios profesionales para el desarrollo de interventorias en el sector educativo</t>
  </si>
  <si>
    <t>Contrato de obra pubulica para la Construcción de aulas escolares</t>
  </si>
  <si>
    <t>Servicios de contruccion para el Mantenimiento, Mejoramiento y Adecuacion de  sedes educativas</t>
  </si>
  <si>
    <t>Compra del servicio de energia electrica</t>
  </si>
  <si>
    <t>compra servicios de telefonia, fija, celular y servicios de internet</t>
  </si>
  <si>
    <t>Subsidio para a gratuidad educativa (sin situacion de fondos)</t>
  </si>
  <si>
    <t>Compra de menaje de cocina, electrodomesticos, y dotacion para la prestacion del servico de alimentacion escolar</t>
  </si>
  <si>
    <t>Compra de alimentos para la el desarrollo del programa de alimentacion escolar</t>
  </si>
  <si>
    <t>Pago de susidio al servicio de acueducto a los usuarios del municipio de morales cauca</t>
  </si>
  <si>
    <t>Servicios de consultoria con destino a los programs de agua potable y saneamiento basico</t>
  </si>
  <si>
    <t>Servicios de Interventoria con destino a los programas de agua potable y saneamiento basico</t>
  </si>
  <si>
    <t>prestacion de servicios de contruccion para el mejoramiento, construccion, ampliacion de los diferentes acueductos del municipio</t>
  </si>
  <si>
    <t>Convenio para el plan departamental de aguas (sin situacion de fondos)</t>
  </si>
  <si>
    <t>Pago de susidio al servicio de alcantarillado a los usuarios del municipio de morales cauca</t>
  </si>
  <si>
    <t>Servicios de consultoria con destino a los programas de alcantarillado</t>
  </si>
  <si>
    <t>Compra de unidades sanitarias programa saneamiento basico
servicios de contruccion de baterias sanitarias programa saneamiento basico</t>
  </si>
  <si>
    <t>Servicios de contruccion programa de Alcantarillado
compra de tuberia programa de alcantarillado</t>
  </si>
  <si>
    <t>Pago de susidio al servicio de aseo a los usuarios del municipio de morales cauca</t>
  </si>
  <si>
    <t>Servicios de contruccion con destino a infraetructura de aseo
Compra de materiales e insumos con destino al relleno sanitario</t>
  </si>
  <si>
    <t>Servicios de contruccion con destino a la infraestructura de aseo
Compra de insumos con destino al mantenimiento del relleno sanitario
servicios profesionales y tecnicos como apoyo a la oficina de servicios publicos</t>
  </si>
  <si>
    <t>Prestacion de servicios de logistica de eventos deportivos
Compra de implementos deportivos</t>
  </si>
  <si>
    <t>Prestacion de servicios profesionales, tecnicos con destino al fomento del deporte y aprovechamiento del tiempo libre</t>
  </si>
  <si>
    <t xml:space="preserve">Prestacion de servicios logisticos para eventos culturales
</t>
  </si>
  <si>
    <t>contrato de prestacion de servicios profesionales y tecnicos para fortalecimiento cultural</t>
  </si>
  <si>
    <t>pago de servicios de Alumbrado Público</t>
  </si>
  <si>
    <t xml:space="preserve">Contrato de prestacion de servicios para asistencia tecnica ejecucion plan agropecuario
</t>
  </si>
  <si>
    <t>Compra de combustibles y aceites, para vehiculos que realizan proyectos viales
Compra de partes para mauinaria pesada y vehiculos que realizan proyectos viales.
Contrato de prestacion de servicios para la manipulacion de maquinaria y vehiculos.
Servicios de construccion para la realizacion de obras viales.
compra de materiales de construccion para la ejecucion de obras viales
servicios de alquiler de maquinaria pesada y vehiculos para ejecicon de proyectos viales.</t>
  </si>
  <si>
    <t>Personal de planta comisaria familia pago nomina</t>
  </si>
  <si>
    <t>Prestacion de servicios profesionales en sicologia y trabajador social</t>
  </si>
  <si>
    <t>Servicios de transporte para el desplazaminto del personal de comisaria</t>
  </si>
  <si>
    <t>Prestacion de servicios de logistica de eventos de la comisaria de familia
Servicios de publicidad para promocion de campañas educativas de la comisaria</t>
  </si>
  <si>
    <t xml:space="preserve">Servicios personales de apoyo a la gestion de la secretaria de salud programa adulto mayor
</t>
  </si>
  <si>
    <t>Servicios personales de apoyo a la gestion de la secretaria de salud programa Discapacidad
Compra de ayudas tecnicas para la pobalcion con discapacidad</t>
  </si>
  <si>
    <t>Compra de ataudes para la poblacion vulnerable</t>
  </si>
  <si>
    <t>Servicios personales de apoyo a la gestion al programa familias en accion.
Servicios de transporte para el desplazamiento de personal de apoyo al programa familias en accion.
Servicios de Logistica para la realizacion de eventos programa familias en accion</t>
  </si>
  <si>
    <t>Servicios de logistica para la realizacion de eventos de participacion comunitaria.
Servicios de transporte para la realizacion de proyectos de participacion comunitaria.
Servicios de profesionales y tecnicos para la realizacion de proyectos de participacion comunitaria</t>
  </si>
  <si>
    <t>Compra de insumos agropecuarios y hermaientas, maquinaria para desarrollo de los grupos organizados.</t>
  </si>
  <si>
    <t>Compra de insumos para el desarrollo de proyectos del sector agropecuario.
Prestacion de servicios de asitencia tecnica para el sector agropecuario.
Prestacion de servicios de consultoria para la ejecucion de proyectos productivos</t>
  </si>
  <si>
    <t>Prestacion de serivicios profesionales y de apoyo a la gestion de proyectos de conservacion de microcuencas.
Servicios de publicidad para la conservacion de microcuencas
servicios de mantenimiento de microcuencas.
Compra de materiales e insumos en los diferestes proyectos de conservacion de microcuencas</t>
  </si>
  <si>
    <t>Pago de servicio de energia electrica edificios publicos</t>
  </si>
  <si>
    <t>15101505 Combustible diesel
15101506 Gasolina
14110000 Productos de papel
44120000 Suministros de oficina</t>
  </si>
  <si>
    <t>83101800 Servicios eléctricos
83101801 Suministro de electricidad monofásica
83101803 Suministro de electricidad trifásica</t>
  </si>
  <si>
    <t>83111501 Servicio de telefonía local
83111603 Servicios de telefonía celular
83121703 Servicios relacionados con el internet</t>
  </si>
  <si>
    <t>83101500 Servicios de acueducto y alcantarillado
47130000 Suministros de aseo y limpieza
76110000 Servicios de aseo y limpieza</t>
  </si>
  <si>
    <t>78111500 Transporte de pasajeros aérea</t>
  </si>
  <si>
    <t>78111800 Transporte de pasajeros por carretera</t>
  </si>
  <si>
    <t>84130000 Servicios de seguros y pensiones</t>
  </si>
  <si>
    <t>50000000 Alimentos, Bebidas y Tabaco</t>
  </si>
  <si>
    <t>80141800 Servicios de correo</t>
  </si>
  <si>
    <t>14110000 Productos de papel
44120000 Suministros de oficina</t>
  </si>
  <si>
    <t>84131601 Seguros de vida</t>
  </si>
  <si>
    <t>55101500 Publicaciones impresas
55000000 Publicaciones Impresas, Publicaciones Electrónicas y Accesorios</t>
  </si>
  <si>
    <t>81100000 Servicios profesionales de ingeniería
81101500 Ingeniería civil
80111617 Servicios temporales de arquitectura</t>
  </si>
  <si>
    <t xml:space="preserve">
81100000 Servicios profesionales de ingeniería
81101500 Ingeniería civil
80111617 Servicios temporales de arquitectura</t>
  </si>
  <si>
    <t>72121406 Servicio de construcción de edificios de escuelas</t>
  </si>
  <si>
    <t>43210000 Equipo informático y accesorios
43211500 Computadores
56101700 Muebles de oficina
56111800 Muebles independientes
56000000 Muebles, Mobiliario y Decoración
14110000 Productos de papel
44120000 Suministros de oficina</t>
  </si>
  <si>
    <t>Compra de servicio de alcantarillado, acueducto y aseo</t>
  </si>
  <si>
    <t>76110000 Servicios de aseo y limpieza
83101500 Servicios de acueducto y alcantarillado</t>
  </si>
  <si>
    <t>93151611 Subsidios</t>
  </si>
  <si>
    <t>52141500 Electrodomésticos para cocina
52150000 Utensilios de cocina domésticos</t>
  </si>
  <si>
    <t>72141119 Servicio de construcción de acueductos</t>
  </si>
  <si>
    <t>72120000 Servicios de construcción de edificaciones no residenciales
30181505 Inodoros o excusados
30181504 Lavamanos
30181503 Duchas</t>
  </si>
  <si>
    <t>72141120 Servicio de construcción de líneas de alcantarillado
40183002 Tubería de plástico pvc
20122845 Partes y accesorios para el manejo de tubería</t>
  </si>
  <si>
    <t>47130000 Suministros de aseo y limpieza
76110000 Servicios de aseo y limpieza</t>
  </si>
  <si>
    <t xml:space="preserve">
81100000 Servicios profesionales de ingeniería</t>
  </si>
  <si>
    <t>81141601 Logística
80111623 Servicios temporales de compras y logística</t>
  </si>
  <si>
    <t>81141601 Logística
80111623 Servicios temporales de compras y logística
49000000 Equipos, Suministros y Accesorios para
Deportes y Recreación</t>
  </si>
  <si>
    <t>80111600 Servicios de personal temporal
80000000 Servicios de Gestión, Servicios Profesionales
de Empresa y Servicios Administrativos</t>
  </si>
  <si>
    <t>80000000 Servicios de Gestión, Servicios Profesionales</t>
  </si>
  <si>
    <t>80111600 Servicios de personal temporal
80000000 Servicios de Gestión, Servicios Profesionales</t>
  </si>
  <si>
    <t>86101504 Servicios de formación profesional agrícola</t>
  </si>
  <si>
    <t>86101714 Servicios de formación profesional en ejecución de la ley</t>
  </si>
  <si>
    <t>85121608 Servicios de psicología
93141509 Servicios de análisis o gestión de problemas
sociales</t>
  </si>
  <si>
    <t>55000000 Publicaciones Impresas, Publicaciones Electrónicas y Accesorios</t>
  </si>
  <si>
    <t>55000000 Publicaciones Impresas, Publicaciones Electrónicas y Accesorios
81141601 Logística
80111623 Servicios temporales de compras y logística</t>
  </si>
  <si>
    <t>80000000 Servicios de Gestión, Servicios Profesionales de Empresa y Servicios Administrativos
42211500 Ayuda de ambulación y traslado y posicionar para personas físicamente discapacitadas</t>
  </si>
  <si>
    <t>85121608 Servicios de psicología
85121500 Servicios de prestadores de cuidado primario
85122101 Servicios de fisioterapia
80111600 Servicios de personal temporal
80000000 Servicios de Gestión, Servicios Profesionales
de Empresa y Servicios Administrativos
80131500 Alquiler y arrendamiento de propiedades o edificaciones
78111800 Transporte de pasajeros por carretera
50000000 Alimentos, Bebidas y Tabaco
81141601 Logística</t>
  </si>
  <si>
    <t xml:space="preserve">80111600 Servicios de personal temporal
80000000 Servicios de Gestión, Servicios Profesionales
de Empresa y Servicios Administrativos
78111800 Transporte de pasajeros por carretera
81141601 Logística
</t>
  </si>
  <si>
    <t>48131502 Ataúdes</t>
  </si>
  <si>
    <t>81100000 Servicios profesionales de ingeniería
81101500 Ingeniería civil
80111617 Servicios temporales de arquitectura
30130000 Productos de construcción estructurales</t>
  </si>
  <si>
    <t>Servicios de consultoria para la realizacion de proyectos de vivienda
Compra de materiales de construccion proyectos de vivienda
Compra de combustibles con destino a la ejecucion de proyectos de vivienda.
Alquiler de maquinaria pesada y vehiculos para la ejecucion de proyectos de vivienda.</t>
  </si>
  <si>
    <t>81100000 Servicios profesionales de ingeniería
81101500 Ingeniería civil
80111617 Servicios temporales de arquitectura
30130000 Productos de construcción estructurales
22100000 Maquinaria y equipo pesado de construcción
15101505 Combustible diesel</t>
  </si>
  <si>
    <t>81141601 Logística
80111623 Servicios temporales de compras y logística
78111800 Transporte de pasajeros por carretera
80000000 Servicios de Gestión, Servicios Profesionales
de Empresa y Servicios Administrativos</t>
  </si>
  <si>
    <t>73101600 Producción de químicos y fertilizantes
86101504 Servicios de formación profesional agrícola
80000000 Servicios de Gestión, Servicios Profesionales
de Empresa y Servicios Administrativos</t>
  </si>
  <si>
    <t>80000000 Servicios de Gestión, Servicios Profesionales
de Empresa y Servicios Administrativos</t>
  </si>
  <si>
    <t>80000000 Servicios de Gestión, Servicios Profesionales
de Empresa y Servicios Administrativos
70131502 Servicios de conservación o protección del
suelo
70151802 Servicios de protección forestal
73101600 Producción de químicos y fertilizantes
70171502 Servicios de planificación de los recursos hidráulicos</t>
  </si>
  <si>
    <t>95000000 Terrenos, Edificios, Estructuras y Vías</t>
  </si>
  <si>
    <t>80000000 Servicios de Gestión, Servicios Profesionales de Empresa y Servicios Administrativos
93141702 Servicios de promoción cultural</t>
  </si>
  <si>
    <t>93141702 Servicios de promoción cultural
60121300 Productos de corte de manualidades y arte
60121200 Pintura del aula y de bellas artes, medios, aplicadores y accesorios
60121100 Lienzos, películas, tableros y papeles de artista
60131100 Instrumentos de metal
60131200 Instrumentos de viento de madera
60131300 Instrumentos de cuerda
60131400 Instrumentos de percusión
60131500 Piezas y accesorios de instrumentos musicales</t>
  </si>
  <si>
    <t>81100000 Servicios profesionales de ingeniería
81101500 Ingeniería civil
80111617 Servicios temporales de arquitectura
30130000 Productos de construcción estructurales
15101505 Combustible diesel
15101506 Gasolina
14110000 Productos de papel
44120000 Suministros de oficina
25101500 Vehículos de pasajeros
25101801 Motocicletas
45120000 Equipo de vídeo, filmación o fotografía</t>
  </si>
  <si>
    <t>55000000 Publicaciones Impresas, Publicaciones Electrónicas y Accesorios
41114220 Tránsito</t>
  </si>
  <si>
    <t>83101800 Servicios eléctricos
83101801 Suministro de electricidad monofásica
83101803 Suministro de electricidad trifásica
83101806 Distribución de energía eléctrica rural
83101807 Distribución de energía eléctrica municipal</t>
  </si>
  <si>
    <t>47130000 Suministros de aseo y limpieza
76110000 Servicios de aseo y limpieza
80111600 Servicios de personal temporal</t>
  </si>
  <si>
    <t>73101600 Producción de químicos y fertilizantes
70141803 Servicios de cultivos agrícolas
10171600 Abonos químicos y nutrientes para plantas
10171500 Abonos orgánicos y nutrientes para plantas</t>
  </si>
  <si>
    <t>95000000 Terrenos, Edificios, Estructuras y Vías
72102905 Mantenimiento de terrenos exteriores</t>
  </si>
  <si>
    <t>81100000 Servicios profesionales de ingeniería
47130000 Suministros de aseo y limpieza
76110000 Servicios de aseo y limpieza
80111600 Servicios de personal temporal
76121602 Operaciones de relleno sanitario</t>
  </si>
  <si>
    <t>81100000 Servicios profesionales de ingeniería
81101500 Ingeniería civil
76121602 Operaciones de relleno sanitario</t>
  </si>
  <si>
    <t>80111600 Servicios de personal temporal
80000000 Servicios de Gestión, Servicios Profesionales
de Empresa y Servicios Administrativos
81100000 Servicios profesionales de ingeniería
81101500 Ingeniería civil
80111617 Servicios temporales de arquitectura
30130000 Productos de construcción estructurales
80101510 Servicio de asesoramiento para la gestión de
riesgo
77101500 Evaluación de impacto ambiental 
77101501 Evaluación riesgos o peligros</t>
  </si>
  <si>
    <t>86121701 Programas de pregrado</t>
  </si>
  <si>
    <t>92101501 Servicios de vigilancia</t>
  </si>
  <si>
    <t>43230000 Software</t>
  </si>
  <si>
    <t>84131500 Servicios de seguros para estructuras y
propiedades y posesiones</t>
  </si>
  <si>
    <t>93150000 Servicios de administración y financiación
pública
80000000 Servicios de Gestión, Servicios Profesionales
de Empresa y Servicios Administrativos</t>
  </si>
  <si>
    <t>80000000 Servicios de Gestión, Servicios Profesionales
de Empresa y Servicios Administrativos
14110000 Productos de papel
44120000 Suministros de oficina</t>
  </si>
  <si>
    <t>15101505 Combustible diesel
15101506 Gasolina
78111808 Alquiler de vehículos
78181500 Servicios de mantenimiento y reparación de vehículos
22100000 Maquinaria y equipo pesado de construcción
80111600 Servicios de personal temporal
80000000 Servicios de Gestión, Servicios Profesionales
de Empresa y Servicios Administrativos
81100000 Servicios profesionales de ingeniería
81101500 Ingeniería civil
80111617 Servicios temporales de arquitectura</t>
  </si>
  <si>
    <t>80111600 Servicios de personal temporal
80000000 Servicios de Gestión, Servicios Profesionales
de Empresa y Servicios Administrativos
81100000 Servicios profesionales de ingeniería
81101500 Ingeniería civil
80111617 Servicios temporales de arquitectura</t>
  </si>
  <si>
    <t xml:space="preserve">80111600 Servicios de personal temporal
80000000 Servicios de Gestión, Servicios Profesionales
de Empresa y Servicios Administrativos
</t>
  </si>
  <si>
    <t>85000000 Servicios de Salud
85101500 Centros de salud
85100000 Servicios integrales de salud
85110000 Prevención y control de enfermedades
85111600 Prevención y control de enfermedades no
contagiosas</t>
  </si>
  <si>
    <t>15101505 Combustible diesel
15101506 Gasolina
78111808 Alquiler de vehículos
78181500 Servicios de mantenimiento y reparación de vehículos
22100000 Maquinaria y equipo pesado de construcción
80111600 Servicios de personal temporal
80000000 Servicios de Gestión, Servicios Profesionales
de Empresa y Servicios Administrativos
81100000 Servicios profesionales de ingeniería
81101500 Ingeniería civil
80111617 Servicios temporales de arquitectura
72141505 Servicio de movimiento de tierras</t>
  </si>
  <si>
    <t>15101505 Combustible diesel
15101506 Gasolina
78111808 Alquiler de vehículos
78181500 Servicios de mantenimiento y reparación de vehículos
22100000 Maquinaria y equipo pesado de construcción
81100000 Servicios profesionales de ingeniería
81101500 Ingeniería civil
80111617 Servicios temporales de arquitectura
72141505 Servicio de movimiento de tierras</t>
  </si>
  <si>
    <t>93151501 Servicios financieros o de gestión administrativa de empresas públicas</t>
  </si>
  <si>
    <t>80111600 Servicios de personal temporal
80000000 Servicios de Gestión, Servicios Profesionales
de Empresa y Servicios Administrativos
81100000 Servicios profesionales de ingeniería
81101500 Ingeniería civil
80111617 Servicios temporales de arquitectura
30130000 Productos de construcción estructurales
80101510 Servicio de asesoramiento para la gestión de
riesgo
77101500 Evaluación de impacto ambiental 
77101501 Evaluación riesgos o peligros
80101510 Servicio de asesoramiento para la gestión de
riesgo</t>
  </si>
  <si>
    <t xml:space="preserve">80120000 Servicios legales
80000000 Servicios de Gestión, Servicios Profesionales
50000000 Alimentos, Bebidas y Tabaco
80131500 Alquiler y arrendamiento de propiedades o edificaciones
78111800 Transporte de pasajeros por carretera
</t>
  </si>
  <si>
    <t>prestacion de servicios para la realizacion de campañas ambientales</t>
  </si>
  <si>
    <t>prestacion de servicios profesionales y tecnicos para la Asesoría y capacitación Administración Central</t>
  </si>
  <si>
    <t>Compra de materiales de construccion.
Contrato de obra publica para la realizacion de labores de manteniiento y construccion de infraestructura deportiva
Intervenotria de construccion de infrestructura deportiva
consultoria para la elaboracion de estudios y diseños de infraestructura deportiva</t>
  </si>
  <si>
    <t>Compra de predios para la  construcción escenarios deportivos</t>
  </si>
  <si>
    <t>Compra de materiales de construccion.
Contrato de obra publica para la realizacion de labores de manteniiento y construccion de infraestructura Cultural
Intervenotria de construccion de infrestructura cultural
consultoria para la elaboracion de estudios y diseños de infraestructura cultural</t>
  </si>
  <si>
    <t>Obra publica para el mantenimiento de plantas de tratamiento de aguas residuales.
Prestacion de servicios tecnicos y profesionales para la realizacion de labioraes del psmv.
Compra de insumos para el mantenimiento del relleno santario</t>
  </si>
  <si>
    <t>Pago de Seguridad social del creador y gestor cultural</t>
  </si>
  <si>
    <t>Prestacion de servicios profesionales y tecnicos para la realizacion de actividades culturales</t>
  </si>
  <si>
    <t>compra de materiales, herramienta, instrumentos para la dotacion de la  Escuela Formación Artística</t>
  </si>
  <si>
    <t xml:space="preserve">Contratos de obra publica para elMejoramiento Biblioteca
</t>
  </si>
  <si>
    <t>Contratos de obra publica para el mejoramiento de edificciones en desarrollo del Plan Integral de seguridad ciudadana.
Adqusiscion de vehiculos.
Compra de combustibles para la ejecucion del plan de seguridad ciudadana.
Compra de computadores, papeleria y equipos.
compra de videocamaras para la ejecucion del plan de seguridad ciudadana.</t>
  </si>
  <si>
    <t>Contratos de servicios de salud (sicologia, fonoaudiologia, fisioterapia y auxiliar de enfermeria) para la operación de centro vida.
Contratos de apoyo a la gestion (manipuladoras de alimentos) para la operación de los centros vida.
Alquiler de bien inmueble para la operacion del centro vida casco urbano.
Servicios de Transporte de Pasajeros para la operacion de los centros vida.
Compra de alimentos y abarotes para la operacion de los centros vida
Servicios de Logista para la realizacion de eventos</t>
  </si>
  <si>
    <t>Pago del servicio de energia electrica para las edificaciones de propiedad del municipio.
Contrato de obra publica para la expansión de redes electricas.</t>
  </si>
  <si>
    <t>Contrato de obra publica para la Adecuación y mantenimiento Planta de Sacrificio</t>
  </si>
  <si>
    <t>compra de insumos para la realiacion de labores de aseo de la Planta de Sacrificio.
Contrato de prestacion de servicios de apoyo a la gestion para la operación de la planta de sacrificio.</t>
  </si>
  <si>
    <t>Contratos de apoyo a la gestion para le funcionamiento de la planta de sacrificio.</t>
  </si>
  <si>
    <t>Pago de Prestaciones Sociales empresa servicios publicos.</t>
  </si>
  <si>
    <t>prestacion de servicios de apoyo a la gestion para la operación del sistema de alcantarillado</t>
  </si>
  <si>
    <t>prestacion de servicios de apoyo a la gestion para la operación del sistema de aseo</t>
  </si>
  <si>
    <t>Adquisición de materiales y suministros para la prestacion del servicios de aseo</t>
  </si>
  <si>
    <t>Adquisición de materiales y suministros para la prestacion del servicio de alcantarillado</t>
  </si>
  <si>
    <t>Prestacion de servicios de apoyo a la gestion de monitores deportivos.</t>
  </si>
  <si>
    <t>Adqisicion de predios de importancia estratégica para acueductos.
Mantenimiento de predios catalogados como microcencas.</t>
  </si>
  <si>
    <t xml:space="preserve">Contratos de obra publica para la construccion de vivienda de interes social.
Compra de materiales de construccion.
Consultoria para la elaboracion de proyectos de vivienda.
Cofinanciacion de proyectos de vivienda
Compra y adecuacion de terrenos
</t>
  </si>
  <si>
    <t>81100000 Servicios profesionales de ingeniería
81101500 Ingeniería civil
80111617 Servicios temporales de arquitectura
30130000 Productos de construcción estructurales
80000000 Servicios de Gestión, Servicios Profesionales
de Empresa y Servicios Administrativos
95000000 Terrenos, Edificios, Estructuras y Vías
72102905 Mantenimiento de terrenos exteriores</t>
  </si>
  <si>
    <t>73101600 Producción de químicos y fertilizantes
70141803 Servicios de cultivos agrícolas
10171600 Abonos químicos y nutrientes para plantas
10171500 Abonos orgánicos y nutrientes para plantas
86101504 Servicios de formación profesional agrícola
80000000 Servicios de Gestión, Servicios Profesionales
de Empresa y Servicios Administrativos</t>
  </si>
  <si>
    <t xml:space="preserve">Compra de insumos agropecuarios con destino al Fomento del sector agropecuario.
Contratos de prestacion de servicios profesionales y de apoyo a la gestion para el fortalecimiento agropecuario.
Consultoria para la elaboracion de proyectos productivos
</t>
  </si>
  <si>
    <t>Prestacion de servicios profesionales para la realizacion de capacitaciones Conocimiento del Riesgo.
Apoyo a la gestion para la ejecucion del plan de gestion del riesgo.
Servicios de consultoria para la realizacion de proyectos.</t>
  </si>
  <si>
    <t>Compra de materiales de construccion para el Manejo del Riesgo.
Contratos de obra publica para la recuperacion de edificaciones afectas por eventos naturales.
Servicios de consultoria para la realizacion de proyectos.</t>
  </si>
  <si>
    <t>Convenios con universidades para el Fomento Educación Superior</t>
  </si>
  <si>
    <t>85121608 Servicios de psicología
80000000 Servicios de Gestión, Servicios Profesionales
80121800 Servicios de derecho de familia
78111800 Transporte de pasajeros por carretera
91111904 Servicios de vivienda asistida</t>
  </si>
  <si>
    <t>Prestacion de servicios de sicologia con destino a la atencion de la comisaria de familia.
Prestacion de servicios de profesional del derecho con destino a la comisaria de familia.
Servicio de transporte para el desarrollo de las actividades de la comisaria de familia.
Servicios de hogar sustituto temporal para la atencion de menor con vulnerabilidad</t>
  </si>
  <si>
    <t>contrato de prestacion de servicios profesionales y tecnicos con destino a la ejecucion de proyectos de desplazados.
Compra de alimentos para la atencion a desplazados.
Servicios de transporte de pasajeros por carretera para la atencion a la poblacion desplazada.
alquiler de bienes inmuebles para la atencion a la poblacion dezplazada.</t>
  </si>
  <si>
    <t>Servicios de Construcción de Infraestructura para la atencion a desplazados.
Compra de materiales de construccion para la atencion en vivienda  a desplazados.
Servicios de consultoria para la elaboracion de proyectos a desplazados.</t>
  </si>
  <si>
    <t>contrato de prestacion de servicios profesionales y tecnicos con destino a la ejecucion de proyectos de poblacion diferente a desplazados.
Compra de alimentos para la atencion a desplazados.
Servicios de transporte de pasajeros por carretera para la atencion poblacion diferente a desplazados.
alquiler de bienes inmuebles para la atencion poblacion diferente a desplazados</t>
  </si>
  <si>
    <t>81100000 Servicios profesionales de ingeniería
81101500 Ingeniería civil
80111617 Servicios temporales de arquitectura
30130000 Productos de construcción estructurales
56000000 Muebles, Mobiliario y Decoración</t>
  </si>
  <si>
    <t>Servicios de Construcción y mejoramiento de dependencias oficiales
Dotación de los edificios publicos.
Compra de muebles para los edificios oficilaes</t>
  </si>
  <si>
    <t>Servicios de logistica participación comunitaria.
Servicios de transporte de pasajeros para actividades de participacion comunitaria.
Servicios profesionales o tecnicos para la ejecucion de actividades de participacion comunitaria.</t>
  </si>
  <si>
    <t>80120000 Servicios legales
80121610 Servicios legales de cobro de deudas o cartera
80121706 Servicios legales sobre derecho laboral
80121800 Servicios de derecho de familia
80100000 Servicios de asesoría de gestión
80101504 Servicios de asesoramiento sobre planificación
estratégica
80101706 Servicios profesionales de adquisiciones
84111500 Servicios contables
81100000 Servicios profesionales de ingeniería</t>
  </si>
  <si>
    <t>Servicios de contaduria para el foratalecimiento de la contabilidad municipio.
Servicios de asesoria para la ejecucion de la finanzas del muncipio.
Servicios profesionales en derecho para la defenza de procesos judiciales en contra del municipio.
Servicios profesionales en derecho para la asesoria en contratacion estatal.
servcios de ingenieria para el asesoramiento de la secretaria de planeacion.
servicios profesionales y tecnicos con destino al mejoramiento institucional.</t>
  </si>
  <si>
    <t>prestacion de servicios de vigilancia privada de los edificios publicos.</t>
  </si>
  <si>
    <t>compra de software para el mejoramiento institucional
soporte y mantenimiento de los p´rogramos existentes en el municipio.</t>
  </si>
  <si>
    <t>compra de un Software  para la realizacion de la nómina</t>
  </si>
  <si>
    <t>Adquisicion de polizas para cubrimientos de los diferentes riesgos.</t>
  </si>
  <si>
    <t>Servicios profesionales para la actulizacion e implementacion del MECI y SISTEMA GESTION DE CALIDAD</t>
  </si>
  <si>
    <t>Prestacion de servicios para el mejoramiento del Archivo Municipal - Gestión Documental.
Compra de papeleria para la gestion documental.</t>
  </si>
  <si>
    <t>Servicios de Construcción para infraestructura cultural.
Compra de materiales de construccion con destino al mejoramiento y construccion de infraestrucutra cultural.</t>
  </si>
  <si>
    <t xml:space="preserve">Servicios de consultoria para la realizacion de proyectos viales </t>
  </si>
  <si>
    <t>servicios de interventoria para la ejecucion de proyectos viales</t>
  </si>
  <si>
    <t>servicios de construccion para la realizacion de actividades de Mantenimiento de infraestructura deportiva.
Adquisicion de materiales de construccion para construccion y mantenimiento de infraestructura deportiva.</t>
  </si>
  <si>
    <t>Servicios de Construcciòn de  infraestructura deportiva</t>
  </si>
  <si>
    <t>prestacion de servicios de salud para la ejecucion del plan de INTERVENCIONES COLECTIVAS</t>
  </si>
  <si>
    <t>Prestacion de servicios profesionales y de apoyo a la gestion para el fortalecimiento de la direccion local de salud.</t>
  </si>
  <si>
    <t>MODALIDAD DE SELECCIÓN</t>
  </si>
  <si>
    <t>Selección Abreviada
Minima Cuantia</t>
  </si>
  <si>
    <t>Contratacion Directa</t>
  </si>
  <si>
    <t>Minima Cuantia</t>
  </si>
  <si>
    <t>Concurso de Meritos
Minima Cuantia</t>
  </si>
  <si>
    <t>Contratacion Directa
Selección Abreviada
Minima Cuantia
Concurso de Meritos</t>
  </si>
  <si>
    <t>Contratacion Directa
Minima Cuantia</t>
  </si>
  <si>
    <t>Selección Abreviada
Minima Cuantia
Contratacion Directa</t>
  </si>
  <si>
    <t xml:space="preserve">Contratacion Directa
Selección Abreviada
Minima Cuantia
</t>
  </si>
  <si>
    <t xml:space="preserve">Selección Abreviada
Minima Cuantia
</t>
  </si>
  <si>
    <t>Selección Abreviada</t>
  </si>
  <si>
    <t xml:space="preserve">Contratacion Directa
Selección Abreviada
Minima Cuantia
</t>
  </si>
  <si>
    <t>Compra de publicidad para la prevension de accidentes de transito.
Prestacion de servicios para la ejecucion de campañas de transito</t>
  </si>
  <si>
    <t>DESCRIPCION CODIGO UNSPSC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</si>
</sst>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quot;#,##0;[Red]\-&quot;$&quot;#,##0"/>
    <numFmt numFmtId="165" formatCode="_-* #,##0.00_-;\-* #,##0.00_-;_-* &quot;-&quot;??_-;_-@_-"/>
    <numFmt numFmtId="166" formatCode="_(* #,##0_);_(* \(#,##0\);_(* &quot;-&quot;??_);_(@_)"/>
    <numFmt numFmtId="167" formatCode="&quot;$&quot;#,##0.00"/>
  </numFmts>
  <fonts count="10" x14ac:knownFonts="1">
    <font>
      <sz val="11"/>
      <color theme="1"/>
      <name val="Calibri"/>
      <family val="2"/>
      <scheme val="minor"/>
    </font>
    <font>
      <b/>
      <sz val="16"/>
      <color theme="1"/>
      <name val="Calibri"/>
      <family val="2"/>
      <scheme val="minor"/>
    </font>
    <font>
      <sz val="11"/>
      <color theme="1"/>
      <name val="Calibri"/>
      <family val="2"/>
      <scheme val="minor"/>
    </font>
    <font>
      <sz val="10"/>
      <color indexed="8"/>
      <name val="Arial"/>
      <family val="2"/>
    </font>
    <font>
      <sz val="9"/>
      <color indexed="8"/>
      <name val="Verdana"/>
      <family val="2"/>
    </font>
    <font>
      <sz val="9"/>
      <color theme="1"/>
      <name val="Verdana"/>
      <family val="2"/>
    </font>
    <font>
      <b/>
      <sz val="9"/>
      <color indexed="8"/>
      <name val="Verdana"/>
      <family val="2"/>
    </font>
    <font>
      <b/>
      <sz val="9"/>
      <color theme="1"/>
      <name val="Verdana"/>
      <family val="2"/>
    </font>
    <font>
      <u/>
      <sz val="11"/>
      <color theme="10"/>
      <name val="Calibri"/>
      <family val="2"/>
      <scheme val="minor"/>
    </font>
    <font>
      <b/>
      <sz val="11"/>
      <color rgb="FFFF0000"/>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5" fontId="2" fillId="0" borderId="0" applyFont="0" applyFill="0" applyBorder="0" applyAlignment="0" applyProtection="0"/>
    <xf numFmtId="0" fontId="3" fillId="0" borderId="0"/>
    <xf numFmtId="0" fontId="8" fillId="0" borderId="0" applyNumberFormat="0" applyFill="0" applyBorder="0" applyAlignment="0" applyProtection="0"/>
  </cellStyleXfs>
  <cellXfs count="33">
    <xf numFmtId="0" fontId="0" fillId="0" borderId="0" xfId="0"/>
    <xf numFmtId="0" fontId="0" fillId="0" borderId="0" xfId="0" applyAlignment="1">
      <alignment wrapText="1"/>
    </xf>
    <xf numFmtId="0" fontId="8" fillId="0" borderId="0" xfId="3"/>
    <xf numFmtId="167" fontId="0" fillId="0" borderId="0" xfId="0" applyNumberFormat="1"/>
    <xf numFmtId="164" fontId="0" fillId="0" borderId="0" xfId="0" applyNumberFormat="1"/>
    <xf numFmtId="14" fontId="0" fillId="0" borderId="0" xfId="0" applyNumberFormat="1"/>
    <xf numFmtId="0" fontId="0" fillId="0" borderId="0" xfId="0" applyFill="1"/>
    <xf numFmtId="165" fontId="0" fillId="0" borderId="0" xfId="0" applyNumberFormat="1" applyFill="1"/>
    <xf numFmtId="0" fontId="4" fillId="4" borderId="1" xfId="2" applyFont="1" applyFill="1" applyBorder="1" applyAlignment="1">
      <alignment wrapText="1"/>
    </xf>
    <xf numFmtId="0" fontId="0" fillId="4" borderId="1" xfId="0" applyFill="1" applyBorder="1"/>
    <xf numFmtId="0" fontId="0" fillId="4" borderId="1" xfId="0" applyFill="1" applyBorder="1" applyAlignment="1">
      <alignment wrapText="1"/>
    </xf>
    <xf numFmtId="165" fontId="5" fillId="4" borderId="1" xfId="1" applyFont="1" applyFill="1" applyBorder="1"/>
    <xf numFmtId="0" fontId="0" fillId="4" borderId="1" xfId="0" applyFill="1" applyBorder="1" applyAlignment="1">
      <alignment horizontal="center"/>
    </xf>
    <xf numFmtId="0" fontId="4" fillId="4" borderId="1" xfId="2" applyFont="1" applyFill="1" applyBorder="1" applyAlignment="1">
      <alignment horizontal="justify" vertical="justify" wrapText="1"/>
    </xf>
    <xf numFmtId="0" fontId="4" fillId="4" borderId="1" xfId="0" applyFont="1" applyFill="1" applyBorder="1" applyAlignment="1">
      <alignment wrapText="1"/>
    </xf>
    <xf numFmtId="0" fontId="5" fillId="4" borderId="1" xfId="0" applyFont="1" applyFill="1" applyBorder="1" applyAlignment="1">
      <alignment wrapText="1"/>
    </xf>
    <xf numFmtId="4" fontId="0" fillId="4" borderId="1" xfId="0" applyNumberFormat="1" applyFill="1" applyBorder="1"/>
    <xf numFmtId="0" fontId="6" fillId="4" borderId="1" xfId="2" applyFont="1" applyFill="1" applyBorder="1" applyAlignment="1">
      <alignment wrapText="1"/>
    </xf>
    <xf numFmtId="165" fontId="7" fillId="4" borderId="1" xfId="1" applyFont="1" applyFill="1" applyBorder="1"/>
    <xf numFmtId="4" fontId="4" fillId="4" borderId="1" xfId="0" applyNumberFormat="1" applyFont="1" applyFill="1" applyBorder="1" applyAlignment="1">
      <alignment horizontal="right" wrapText="1"/>
    </xf>
    <xf numFmtId="43" fontId="5" fillId="4" borderId="1" xfId="1" applyNumberFormat="1" applyFont="1" applyFill="1" applyBorder="1"/>
    <xf numFmtId="166" fontId="5" fillId="4" borderId="1" xfId="1" applyNumberFormat="1" applyFont="1" applyFill="1" applyBorder="1"/>
    <xf numFmtId="167" fontId="9" fillId="0" borderId="0" xfId="0" applyNumberFormat="1" applyFont="1" applyFill="1"/>
    <xf numFmtId="0" fontId="0" fillId="4" borderId="1" xfId="0" applyFill="1" applyBorder="1" applyAlignment="1">
      <alignment horizontal="left" vertical="top" wrapText="1"/>
    </xf>
    <xf numFmtId="0" fontId="4" fillId="4" borderId="1" xfId="2" applyFont="1" applyFill="1" applyBorder="1" applyAlignment="1">
      <alignment vertical="top" wrapText="1"/>
    </xf>
    <xf numFmtId="0" fontId="0" fillId="4" borderId="1" xfId="0" applyFill="1" applyBorder="1" applyAlignment="1">
      <alignment vertical="top" wrapText="1"/>
    </xf>
    <xf numFmtId="0" fontId="4" fillId="4" borderId="1" xfId="2" applyFont="1" applyFill="1" applyBorder="1" applyAlignment="1">
      <alignment horizontal="left" vertical="top" wrapText="1"/>
    </xf>
    <xf numFmtId="0" fontId="4"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0" fillId="2" borderId="1" xfId="0" applyFill="1" applyBorder="1" applyAlignment="1">
      <alignment horizontal="center"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cellXfs>
  <cellStyles count="4">
    <cellStyle name="Hipervínculo" xfId="3" builtinId="8"/>
    <cellStyle name="Millares" xfId="1" builtinId="3"/>
    <cellStyle name="Normal" xfId="0" builtinId="0"/>
    <cellStyle name="Normal 2 10 2 2" xfId="2"/>
  </cellStyles>
  <dxfs count="0"/>
  <tableStyles count="0" defaultTableStyle="TableStyleMedium2" defaultPivotStyle="PivotStyleMedium9"/>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morales-cauc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19"/>
  <sheetViews>
    <sheetView tabSelected="1" zoomScale="93" zoomScaleNormal="93" workbookViewId="0">
      <selection activeCell="B6" sqref="B6"/>
    </sheetView>
  </sheetViews>
  <sheetFormatPr baseColWidth="10" defaultColWidth="9.140625" defaultRowHeight="15" x14ac:dyDescent="0.25"/>
  <cols>
    <col min="1" max="1" width="58" customWidth="1"/>
    <col min="2" max="2" width="64.5703125" customWidth="1"/>
    <col min="3" max="3" width="21.5703125" bestFit="1" customWidth="1"/>
    <col min="4" max="4" width="21.5703125" customWidth="1"/>
    <col min="5" max="5" width="25.7109375" customWidth="1"/>
    <col min="6" max="6" width="19.42578125" customWidth="1"/>
    <col min="7" max="8" width="18.140625" customWidth="1"/>
    <col min="9" max="9" width="17.42578125" customWidth="1"/>
    <col min="10" max="10" width="16.42578125" customWidth="1"/>
    <col min="11" max="11" width="16.5703125" customWidth="1"/>
    <col min="12" max="12" width="20.42578125" customWidth="1"/>
    <col min="13" max="13" width="52.7109375" customWidth="1"/>
  </cols>
  <sheetData>
    <row r="1" spans="1:13" ht="21" x14ac:dyDescent="0.35">
      <c r="A1" s="30" t="s">
        <v>3</v>
      </c>
      <c r="B1" s="31"/>
      <c r="C1" s="31"/>
      <c r="D1" s="31"/>
      <c r="E1" s="31"/>
      <c r="F1" s="31"/>
      <c r="G1" s="31"/>
      <c r="H1" s="31"/>
      <c r="I1" s="31"/>
      <c r="J1" s="31"/>
      <c r="K1" s="31"/>
      <c r="L1" s="32"/>
    </row>
    <row r="2" spans="1:13" ht="60" x14ac:dyDescent="0.25">
      <c r="A2" s="29" t="s">
        <v>383</v>
      </c>
      <c r="B2" s="29" t="s">
        <v>0</v>
      </c>
      <c r="C2" s="29" t="s">
        <v>4</v>
      </c>
      <c r="D2" s="29" t="s">
        <v>1</v>
      </c>
      <c r="E2" s="29" t="s">
        <v>370</v>
      </c>
      <c r="F2" s="29" t="s">
        <v>2</v>
      </c>
      <c r="G2" s="29" t="s">
        <v>5</v>
      </c>
      <c r="H2" s="29" t="s">
        <v>55</v>
      </c>
      <c r="I2" s="29" t="s">
        <v>6</v>
      </c>
      <c r="J2" s="29" t="s">
        <v>9</v>
      </c>
      <c r="K2" s="29" t="s">
        <v>7</v>
      </c>
      <c r="L2" s="29" t="s">
        <v>8</v>
      </c>
    </row>
    <row r="3" spans="1:13" ht="60" x14ac:dyDescent="0.25">
      <c r="A3" s="23" t="s">
        <v>244</v>
      </c>
      <c r="B3" s="24" t="s">
        <v>187</v>
      </c>
      <c r="C3" s="9" t="s">
        <v>18</v>
      </c>
      <c r="D3" s="9" t="s">
        <v>27</v>
      </c>
      <c r="E3" s="10" t="s">
        <v>371</v>
      </c>
      <c r="F3" s="10" t="s">
        <v>50</v>
      </c>
      <c r="G3" s="11">
        <v>25000000</v>
      </c>
      <c r="H3" s="8" t="s">
        <v>56</v>
      </c>
      <c r="I3" s="11">
        <v>25000000</v>
      </c>
      <c r="J3" s="12" t="s">
        <v>16</v>
      </c>
      <c r="K3" s="9" t="s">
        <v>17</v>
      </c>
      <c r="L3" s="10" t="s">
        <v>19</v>
      </c>
    </row>
    <row r="4" spans="1:13" ht="45" x14ac:dyDescent="0.25">
      <c r="A4" s="10" t="s">
        <v>245</v>
      </c>
      <c r="B4" s="8" t="s">
        <v>243</v>
      </c>
      <c r="C4" s="9" t="s">
        <v>28</v>
      </c>
      <c r="D4" s="9" t="s">
        <v>29</v>
      </c>
      <c r="E4" s="9" t="s">
        <v>372</v>
      </c>
      <c r="F4" s="10" t="s">
        <v>50</v>
      </c>
      <c r="G4" s="11">
        <v>10074916</v>
      </c>
      <c r="H4" s="8" t="s">
        <v>57</v>
      </c>
      <c r="I4" s="11">
        <v>10074916</v>
      </c>
      <c r="J4" s="12" t="s">
        <v>16</v>
      </c>
      <c r="K4" s="9" t="s">
        <v>17</v>
      </c>
      <c r="L4" s="10" t="s">
        <v>19</v>
      </c>
    </row>
    <row r="5" spans="1:13" ht="45" x14ac:dyDescent="0.25">
      <c r="A5" s="10" t="s">
        <v>246</v>
      </c>
      <c r="B5" s="8" t="s">
        <v>191</v>
      </c>
      <c r="C5" s="9" t="s">
        <v>28</v>
      </c>
      <c r="D5" s="9" t="s">
        <v>29</v>
      </c>
      <c r="E5" s="9" t="s">
        <v>372</v>
      </c>
      <c r="F5" s="10" t="s">
        <v>50</v>
      </c>
      <c r="G5" s="11">
        <v>10000000</v>
      </c>
      <c r="H5" s="8" t="s">
        <v>58</v>
      </c>
      <c r="I5" s="11">
        <v>10000000</v>
      </c>
      <c r="J5" s="12" t="s">
        <v>16</v>
      </c>
      <c r="K5" s="9" t="s">
        <v>17</v>
      </c>
      <c r="L5" s="10" t="s">
        <v>19</v>
      </c>
    </row>
    <row r="6" spans="1:13" ht="48.75" customHeight="1" x14ac:dyDescent="0.25">
      <c r="A6" s="10" t="s">
        <v>247</v>
      </c>
      <c r="B6" s="8" t="s">
        <v>188</v>
      </c>
      <c r="C6" s="9" t="s">
        <v>30</v>
      </c>
      <c r="D6" s="9" t="s">
        <v>31</v>
      </c>
      <c r="E6" s="9" t="s">
        <v>372</v>
      </c>
      <c r="F6" s="10" t="s">
        <v>50</v>
      </c>
      <c r="G6" s="11">
        <v>15000000</v>
      </c>
      <c r="H6" s="8" t="s">
        <v>59</v>
      </c>
      <c r="I6" s="11">
        <v>15000000</v>
      </c>
      <c r="J6" s="12" t="s">
        <v>16</v>
      </c>
      <c r="K6" s="9" t="s">
        <v>17</v>
      </c>
      <c r="L6" s="10" t="s">
        <v>19</v>
      </c>
    </row>
    <row r="7" spans="1:13" ht="45" customHeight="1" x14ac:dyDescent="0.25">
      <c r="A7" s="9" t="s">
        <v>248</v>
      </c>
      <c r="B7" s="8" t="s">
        <v>189</v>
      </c>
      <c r="C7" s="9" t="s">
        <v>18</v>
      </c>
      <c r="D7" s="9" t="s">
        <v>31</v>
      </c>
      <c r="E7" s="9" t="s">
        <v>373</v>
      </c>
      <c r="F7" s="10" t="s">
        <v>50</v>
      </c>
      <c r="G7" s="11">
        <v>10000000</v>
      </c>
      <c r="H7" s="8" t="s">
        <v>60</v>
      </c>
      <c r="I7" s="11">
        <v>10000000</v>
      </c>
      <c r="J7" s="12" t="s">
        <v>16</v>
      </c>
      <c r="K7" s="9" t="s">
        <v>17</v>
      </c>
      <c r="L7" s="10" t="s">
        <v>19</v>
      </c>
    </row>
    <row r="8" spans="1:13" ht="30" x14ac:dyDescent="0.25">
      <c r="A8" s="9" t="s">
        <v>249</v>
      </c>
      <c r="B8" s="8" t="s">
        <v>190</v>
      </c>
      <c r="C8" s="9" t="s">
        <v>18</v>
      </c>
      <c r="D8" s="9" t="s">
        <v>31</v>
      </c>
      <c r="E8" s="9" t="s">
        <v>372</v>
      </c>
      <c r="F8" s="10" t="s">
        <v>50</v>
      </c>
      <c r="G8" s="11">
        <v>6000000</v>
      </c>
      <c r="H8" s="8" t="s">
        <v>61</v>
      </c>
      <c r="I8" s="11">
        <v>6000000</v>
      </c>
      <c r="J8" s="12" t="s">
        <v>16</v>
      </c>
      <c r="K8" s="9" t="s">
        <v>17</v>
      </c>
      <c r="L8" s="10" t="s">
        <v>19</v>
      </c>
    </row>
    <row r="9" spans="1:13" ht="45.75" customHeight="1" x14ac:dyDescent="0.25">
      <c r="A9" s="9" t="s">
        <v>250</v>
      </c>
      <c r="B9" s="8" t="s">
        <v>192</v>
      </c>
      <c r="C9" s="9" t="s">
        <v>28</v>
      </c>
      <c r="D9" s="9" t="s">
        <v>29</v>
      </c>
      <c r="E9" s="9" t="s">
        <v>372</v>
      </c>
      <c r="F9" s="10" t="s">
        <v>50</v>
      </c>
      <c r="G9" s="11">
        <v>12012332</v>
      </c>
      <c r="H9" s="8" t="s">
        <v>62</v>
      </c>
      <c r="I9" s="11">
        <v>12012332</v>
      </c>
      <c r="J9" s="12" t="s">
        <v>16</v>
      </c>
      <c r="K9" s="9" t="s">
        <v>17</v>
      </c>
      <c r="L9" s="10" t="s">
        <v>19</v>
      </c>
    </row>
    <row r="10" spans="1:13" ht="45.75" customHeight="1" x14ac:dyDescent="0.25">
      <c r="A10" s="9" t="s">
        <v>251</v>
      </c>
      <c r="B10" s="8" t="s">
        <v>193</v>
      </c>
      <c r="C10" s="9" t="s">
        <v>33</v>
      </c>
      <c r="D10" s="9" t="s">
        <v>36</v>
      </c>
      <c r="E10" s="10" t="s">
        <v>371</v>
      </c>
      <c r="F10" s="10" t="s">
        <v>50</v>
      </c>
      <c r="G10" s="11">
        <v>5000000</v>
      </c>
      <c r="H10" s="8" t="s">
        <v>63</v>
      </c>
      <c r="I10" s="11">
        <v>5000000</v>
      </c>
      <c r="J10" s="12" t="s">
        <v>16</v>
      </c>
      <c r="K10" s="9" t="s">
        <v>17</v>
      </c>
      <c r="L10" s="10" t="s">
        <v>19</v>
      </c>
    </row>
    <row r="11" spans="1:13" ht="47.25" customHeight="1" x14ac:dyDescent="0.25">
      <c r="A11" s="9" t="s">
        <v>252</v>
      </c>
      <c r="B11" s="8" t="s">
        <v>194</v>
      </c>
      <c r="C11" s="9" t="s">
        <v>34</v>
      </c>
      <c r="D11" s="9" t="s">
        <v>35</v>
      </c>
      <c r="E11" s="9" t="s">
        <v>373</v>
      </c>
      <c r="F11" s="10" t="s">
        <v>50</v>
      </c>
      <c r="G11" s="11">
        <v>7000000</v>
      </c>
      <c r="H11" s="8" t="s">
        <v>64</v>
      </c>
      <c r="I11" s="11">
        <v>7000000</v>
      </c>
      <c r="J11" s="12" t="s">
        <v>16</v>
      </c>
      <c r="K11" s="9" t="s">
        <v>17</v>
      </c>
      <c r="L11" s="10" t="s">
        <v>19</v>
      </c>
    </row>
    <row r="12" spans="1:13" ht="47.25" customHeight="1" x14ac:dyDescent="0.25">
      <c r="A12" s="10" t="s">
        <v>253</v>
      </c>
      <c r="B12" s="8" t="s">
        <v>195</v>
      </c>
      <c r="C12" s="9" t="s">
        <v>18</v>
      </c>
      <c r="D12" s="9" t="s">
        <v>45</v>
      </c>
      <c r="E12" s="10" t="s">
        <v>371</v>
      </c>
      <c r="F12" s="10" t="s">
        <v>50</v>
      </c>
      <c r="G12" s="11">
        <v>6000000</v>
      </c>
      <c r="H12" s="8" t="s">
        <v>196</v>
      </c>
      <c r="I12" s="11">
        <v>6000000</v>
      </c>
      <c r="J12" s="12" t="s">
        <v>16</v>
      </c>
      <c r="K12" s="9" t="s">
        <v>17</v>
      </c>
      <c r="L12" s="10" t="s">
        <v>24</v>
      </c>
    </row>
    <row r="13" spans="1:13" ht="47.25" customHeight="1" x14ac:dyDescent="0.25">
      <c r="A13" s="9" t="s">
        <v>254</v>
      </c>
      <c r="B13" s="8" t="s">
        <v>197</v>
      </c>
      <c r="C13" s="9" t="s">
        <v>18</v>
      </c>
      <c r="D13" s="9" t="s">
        <v>35</v>
      </c>
      <c r="E13" s="10" t="s">
        <v>371</v>
      </c>
      <c r="F13" s="10" t="s">
        <v>50</v>
      </c>
      <c r="G13" s="11">
        <v>679411.76</v>
      </c>
      <c r="H13" s="8" t="s">
        <v>199</v>
      </c>
      <c r="I13" s="11">
        <v>679411.76</v>
      </c>
      <c r="J13" s="12" t="s">
        <v>16</v>
      </c>
      <c r="K13" s="9" t="s">
        <v>17</v>
      </c>
      <c r="L13" s="10" t="s">
        <v>24</v>
      </c>
    </row>
    <row r="14" spans="1:13" ht="47.25" customHeight="1" x14ac:dyDescent="0.25">
      <c r="A14" s="9" t="s">
        <v>254</v>
      </c>
      <c r="B14" s="8" t="s">
        <v>198</v>
      </c>
      <c r="C14" s="9" t="s">
        <v>18</v>
      </c>
      <c r="D14" s="9" t="s">
        <v>35</v>
      </c>
      <c r="E14" s="10" t="s">
        <v>371</v>
      </c>
      <c r="F14" s="10" t="s">
        <v>50</v>
      </c>
      <c r="G14" s="11">
        <v>226470.59</v>
      </c>
      <c r="H14" s="8" t="s">
        <v>200</v>
      </c>
      <c r="I14" s="11">
        <v>226470.59</v>
      </c>
      <c r="J14" s="12" t="s">
        <v>16</v>
      </c>
      <c r="K14" s="9" t="s">
        <v>17</v>
      </c>
      <c r="L14" s="10" t="s">
        <v>24</v>
      </c>
    </row>
    <row r="15" spans="1:13" ht="47.25" customHeight="1" x14ac:dyDescent="0.25">
      <c r="A15" s="10" t="s">
        <v>255</v>
      </c>
      <c r="B15" s="8" t="s">
        <v>201</v>
      </c>
      <c r="C15" s="9" t="s">
        <v>30</v>
      </c>
      <c r="D15" s="9" t="s">
        <v>45</v>
      </c>
      <c r="E15" s="10" t="s">
        <v>371</v>
      </c>
      <c r="F15" s="10" t="s">
        <v>50</v>
      </c>
      <c r="G15" s="11">
        <v>5000000</v>
      </c>
      <c r="H15" s="8" t="s">
        <v>202</v>
      </c>
      <c r="I15" s="11">
        <v>5000000</v>
      </c>
      <c r="J15" s="12" t="s">
        <v>16</v>
      </c>
      <c r="K15" s="9" t="s">
        <v>17</v>
      </c>
      <c r="L15" s="10" t="s">
        <v>24</v>
      </c>
    </row>
    <row r="16" spans="1:13" ht="60" x14ac:dyDescent="0.25">
      <c r="A16" s="25" t="s">
        <v>257</v>
      </c>
      <c r="B16" s="24" t="s">
        <v>203</v>
      </c>
      <c r="C16" s="9" t="s">
        <v>18</v>
      </c>
      <c r="D16" s="9" t="s">
        <v>37</v>
      </c>
      <c r="E16" s="10" t="s">
        <v>374</v>
      </c>
      <c r="F16" s="9" t="s">
        <v>10</v>
      </c>
      <c r="G16" s="11">
        <v>20000000</v>
      </c>
      <c r="H16" s="8" t="s">
        <v>65</v>
      </c>
      <c r="I16" s="11">
        <v>20000000</v>
      </c>
      <c r="J16" s="12" t="s">
        <v>16</v>
      </c>
      <c r="K16" s="9" t="s">
        <v>17</v>
      </c>
      <c r="L16" s="10" t="s">
        <v>20</v>
      </c>
      <c r="M16" s="1"/>
    </row>
    <row r="17" spans="1:13" ht="45" x14ac:dyDescent="0.25">
      <c r="A17" s="10" t="s">
        <v>256</v>
      </c>
      <c r="B17" s="13" t="s">
        <v>204</v>
      </c>
      <c r="C17" s="9" t="s">
        <v>32</v>
      </c>
      <c r="D17" s="9" t="s">
        <v>38</v>
      </c>
      <c r="E17" s="9" t="s">
        <v>372</v>
      </c>
      <c r="F17" s="9" t="s">
        <v>10</v>
      </c>
      <c r="G17" s="11">
        <v>20000000</v>
      </c>
      <c r="H17" s="8" t="s">
        <v>66</v>
      </c>
      <c r="I17" s="11">
        <v>20000000</v>
      </c>
      <c r="J17" s="12" t="s">
        <v>16</v>
      </c>
      <c r="K17" s="9" t="s">
        <v>17</v>
      </c>
      <c r="L17" s="10" t="s">
        <v>20</v>
      </c>
      <c r="M17" s="1"/>
    </row>
    <row r="18" spans="1:13" ht="30" x14ac:dyDescent="0.25">
      <c r="A18" s="10" t="s">
        <v>258</v>
      </c>
      <c r="B18" s="8" t="s">
        <v>205</v>
      </c>
      <c r="C18" s="9" t="s">
        <v>34</v>
      </c>
      <c r="D18" s="9" t="s">
        <v>35</v>
      </c>
      <c r="E18" s="10" t="s">
        <v>371</v>
      </c>
      <c r="F18" s="9" t="s">
        <v>10</v>
      </c>
      <c r="G18" s="11">
        <v>400000000</v>
      </c>
      <c r="H18" s="8" t="s">
        <v>67</v>
      </c>
      <c r="I18" s="11">
        <v>400000000</v>
      </c>
      <c r="J18" s="12" t="s">
        <v>16</v>
      </c>
      <c r="K18" s="9" t="s">
        <v>17</v>
      </c>
      <c r="L18" s="10" t="s">
        <v>20</v>
      </c>
      <c r="M18" s="1"/>
    </row>
    <row r="19" spans="1:13" ht="30" x14ac:dyDescent="0.25">
      <c r="A19" s="9"/>
      <c r="B19" s="13" t="s">
        <v>206</v>
      </c>
      <c r="C19" s="9" t="s">
        <v>34</v>
      </c>
      <c r="D19" s="9" t="s">
        <v>35</v>
      </c>
      <c r="E19" s="10" t="s">
        <v>371</v>
      </c>
      <c r="F19" s="9" t="s">
        <v>10</v>
      </c>
      <c r="G19" s="11">
        <v>100031760</v>
      </c>
      <c r="H19" s="8" t="s">
        <v>68</v>
      </c>
      <c r="I19" s="11">
        <v>100031760</v>
      </c>
      <c r="J19" s="12" t="s">
        <v>16</v>
      </c>
      <c r="K19" s="9" t="s">
        <v>17</v>
      </c>
      <c r="L19" s="10" t="s">
        <v>20</v>
      </c>
      <c r="M19" s="1"/>
    </row>
    <row r="20" spans="1:13" ht="105" x14ac:dyDescent="0.25">
      <c r="A20" s="23" t="s">
        <v>259</v>
      </c>
      <c r="B20" s="13" t="s">
        <v>11</v>
      </c>
      <c r="C20" s="9" t="s">
        <v>39</v>
      </c>
      <c r="D20" s="9" t="s">
        <v>40</v>
      </c>
      <c r="E20" s="10" t="s">
        <v>371</v>
      </c>
      <c r="F20" s="9" t="s">
        <v>10</v>
      </c>
      <c r="G20" s="11">
        <f>200000000-7800000</f>
        <v>192200000</v>
      </c>
      <c r="H20" s="8" t="s">
        <v>69</v>
      </c>
      <c r="I20" s="11">
        <f>200000000-7800000</f>
        <v>192200000</v>
      </c>
      <c r="J20" s="12" t="s">
        <v>16</v>
      </c>
      <c r="K20" s="9" t="s">
        <v>17</v>
      </c>
      <c r="L20" s="10" t="s">
        <v>20</v>
      </c>
      <c r="M20" s="1"/>
    </row>
    <row r="21" spans="1:13" ht="30" x14ac:dyDescent="0.25">
      <c r="A21" s="10" t="s">
        <v>261</v>
      </c>
      <c r="B21" s="8" t="s">
        <v>260</v>
      </c>
      <c r="C21" s="9" t="s">
        <v>28</v>
      </c>
      <c r="D21" s="9" t="s">
        <v>29</v>
      </c>
      <c r="E21" s="9" t="s">
        <v>372</v>
      </c>
      <c r="F21" s="9" t="s">
        <v>10</v>
      </c>
      <c r="G21" s="11">
        <v>55000000</v>
      </c>
      <c r="H21" s="8" t="s">
        <v>70</v>
      </c>
      <c r="I21" s="11">
        <v>55000000</v>
      </c>
      <c r="J21" s="12" t="s">
        <v>16</v>
      </c>
      <c r="K21" s="9" t="s">
        <v>17</v>
      </c>
      <c r="L21" s="10" t="s">
        <v>20</v>
      </c>
    </row>
    <row r="22" spans="1:13" ht="45" x14ac:dyDescent="0.25">
      <c r="A22" s="10" t="s">
        <v>245</v>
      </c>
      <c r="B22" s="8" t="s">
        <v>207</v>
      </c>
      <c r="C22" s="9" t="s">
        <v>28</v>
      </c>
      <c r="D22" s="9" t="s">
        <v>29</v>
      </c>
      <c r="E22" s="9" t="s">
        <v>372</v>
      </c>
      <c r="F22" s="9" t="s">
        <v>10</v>
      </c>
      <c r="G22" s="11">
        <v>60000000</v>
      </c>
      <c r="H22" s="8" t="s">
        <v>71</v>
      </c>
      <c r="I22" s="11">
        <v>60000000</v>
      </c>
      <c r="J22" s="12" t="s">
        <v>16</v>
      </c>
      <c r="K22" s="9" t="s">
        <v>17</v>
      </c>
      <c r="L22" s="10" t="s">
        <v>20</v>
      </c>
    </row>
    <row r="23" spans="1:13" ht="45" x14ac:dyDescent="0.25">
      <c r="A23" s="10" t="s">
        <v>246</v>
      </c>
      <c r="B23" s="8" t="s">
        <v>208</v>
      </c>
      <c r="C23" s="9" t="s">
        <v>28</v>
      </c>
      <c r="D23" s="9" t="s">
        <v>29</v>
      </c>
      <c r="E23" s="9" t="s">
        <v>372</v>
      </c>
      <c r="F23" s="9" t="s">
        <v>10</v>
      </c>
      <c r="G23" s="11">
        <v>15000000</v>
      </c>
      <c r="H23" s="8" t="s">
        <v>72</v>
      </c>
      <c r="I23" s="11">
        <v>15000000</v>
      </c>
      <c r="J23" s="12" t="s">
        <v>16</v>
      </c>
      <c r="K23" s="9" t="s">
        <v>17</v>
      </c>
      <c r="L23" s="10" t="s">
        <v>20</v>
      </c>
    </row>
    <row r="24" spans="1:13" ht="30" x14ac:dyDescent="0.25">
      <c r="A24" s="9" t="s">
        <v>262</v>
      </c>
      <c r="B24" s="13" t="s">
        <v>209</v>
      </c>
      <c r="C24" s="9" t="s">
        <v>41</v>
      </c>
      <c r="D24" s="9" t="s">
        <v>31</v>
      </c>
      <c r="E24" s="9" t="s">
        <v>372</v>
      </c>
      <c r="F24" s="9" t="s">
        <v>10</v>
      </c>
      <c r="G24" s="11">
        <v>419855280</v>
      </c>
      <c r="H24" s="8" t="s">
        <v>73</v>
      </c>
      <c r="I24" s="11">
        <v>419855280</v>
      </c>
      <c r="J24" s="12" t="s">
        <v>16</v>
      </c>
      <c r="K24" s="9" t="s">
        <v>17</v>
      </c>
      <c r="L24" s="10" t="s">
        <v>20</v>
      </c>
    </row>
    <row r="25" spans="1:13" ht="30" x14ac:dyDescent="0.25">
      <c r="A25" s="23" t="s">
        <v>263</v>
      </c>
      <c r="B25" s="13" t="s">
        <v>210</v>
      </c>
      <c r="C25" s="9" t="s">
        <v>42</v>
      </c>
      <c r="D25" s="9" t="s">
        <v>35</v>
      </c>
      <c r="E25" s="10" t="s">
        <v>371</v>
      </c>
      <c r="F25" s="9" t="s">
        <v>10</v>
      </c>
      <c r="G25" s="11">
        <v>15000000</v>
      </c>
      <c r="H25" s="8" t="s">
        <v>74</v>
      </c>
      <c r="I25" s="11">
        <v>15000000</v>
      </c>
      <c r="J25" s="12" t="s">
        <v>16</v>
      </c>
      <c r="K25" s="9" t="s">
        <v>17</v>
      </c>
      <c r="L25" s="10" t="s">
        <v>20</v>
      </c>
    </row>
    <row r="26" spans="1:13" ht="30" x14ac:dyDescent="0.25">
      <c r="A26" s="9" t="s">
        <v>251</v>
      </c>
      <c r="B26" s="13" t="s">
        <v>211</v>
      </c>
      <c r="C26" s="9" t="s">
        <v>30</v>
      </c>
      <c r="D26" s="9" t="s">
        <v>31</v>
      </c>
      <c r="E26" s="10" t="s">
        <v>371</v>
      </c>
      <c r="F26" s="9" t="s">
        <v>10</v>
      </c>
      <c r="G26" s="11">
        <v>164559120</v>
      </c>
      <c r="H26" s="8" t="s">
        <v>75</v>
      </c>
      <c r="I26" s="11">
        <v>164559120</v>
      </c>
      <c r="J26" s="12" t="s">
        <v>16</v>
      </c>
      <c r="K26" s="9" t="s">
        <v>17</v>
      </c>
      <c r="L26" s="10" t="s">
        <v>20</v>
      </c>
    </row>
    <row r="27" spans="1:13" ht="45" x14ac:dyDescent="0.25">
      <c r="A27" s="9" t="s">
        <v>262</v>
      </c>
      <c r="B27" s="13" t="s">
        <v>212</v>
      </c>
      <c r="C27" s="9" t="s">
        <v>30</v>
      </c>
      <c r="D27" s="9" t="s">
        <v>31</v>
      </c>
      <c r="E27" s="9" t="s">
        <v>372</v>
      </c>
      <c r="F27" s="9" t="s">
        <v>10</v>
      </c>
      <c r="G27" s="11">
        <v>272000000</v>
      </c>
      <c r="H27" s="8" t="s">
        <v>76</v>
      </c>
      <c r="I27" s="11">
        <v>272000000</v>
      </c>
      <c r="J27" s="12" t="s">
        <v>16</v>
      </c>
      <c r="K27" s="9" t="s">
        <v>17</v>
      </c>
      <c r="L27" s="10" t="s">
        <v>21</v>
      </c>
    </row>
    <row r="28" spans="1:13" ht="45" x14ac:dyDescent="0.25">
      <c r="A28" s="10" t="s">
        <v>256</v>
      </c>
      <c r="B28" s="8" t="s">
        <v>213</v>
      </c>
      <c r="C28" s="9" t="s">
        <v>32</v>
      </c>
      <c r="D28" s="9" t="s">
        <v>38</v>
      </c>
      <c r="E28" s="10" t="s">
        <v>374</v>
      </c>
      <c r="F28" s="9" t="s">
        <v>10</v>
      </c>
      <c r="G28" s="11">
        <v>15000000</v>
      </c>
      <c r="H28" s="8" t="s">
        <v>77</v>
      </c>
      <c r="I28" s="11">
        <v>15000000</v>
      </c>
      <c r="J28" s="12" t="s">
        <v>16</v>
      </c>
      <c r="K28" s="9" t="s">
        <v>17</v>
      </c>
      <c r="L28" s="10" t="s">
        <v>21</v>
      </c>
      <c r="M28" s="1"/>
    </row>
    <row r="29" spans="1:13" ht="45" x14ac:dyDescent="0.25">
      <c r="A29" s="10" t="s">
        <v>256</v>
      </c>
      <c r="B29" s="13" t="s">
        <v>214</v>
      </c>
      <c r="C29" s="9" t="s">
        <v>28</v>
      </c>
      <c r="D29" s="9" t="s">
        <v>29</v>
      </c>
      <c r="E29" s="10" t="s">
        <v>374</v>
      </c>
      <c r="F29" s="9" t="s">
        <v>10</v>
      </c>
      <c r="G29" s="11">
        <v>6562500</v>
      </c>
      <c r="H29" s="8" t="s">
        <v>78</v>
      </c>
      <c r="I29" s="11">
        <v>6562500</v>
      </c>
      <c r="J29" s="12" t="s">
        <v>16</v>
      </c>
      <c r="K29" s="9" t="s">
        <v>17</v>
      </c>
      <c r="L29" s="10" t="s">
        <v>21</v>
      </c>
      <c r="M29" s="1"/>
    </row>
    <row r="30" spans="1:13" ht="45" x14ac:dyDescent="0.25">
      <c r="A30" s="9" t="s">
        <v>264</v>
      </c>
      <c r="B30" s="13" t="s">
        <v>215</v>
      </c>
      <c r="C30" s="9" t="s">
        <v>39</v>
      </c>
      <c r="D30" s="9" t="s">
        <v>35</v>
      </c>
      <c r="E30" s="10" t="s">
        <v>371</v>
      </c>
      <c r="F30" s="9" t="s">
        <v>10</v>
      </c>
      <c r="G30" s="11">
        <f>45000000+34813160</f>
        <v>79813160</v>
      </c>
      <c r="H30" s="8" t="s">
        <v>79</v>
      </c>
      <c r="I30" s="11">
        <f>45000000+34813160</f>
        <v>79813160</v>
      </c>
      <c r="J30" s="12" t="s">
        <v>16</v>
      </c>
      <c r="K30" s="9" t="s">
        <v>17</v>
      </c>
      <c r="L30" s="10" t="s">
        <v>21</v>
      </c>
      <c r="M30" s="1"/>
    </row>
    <row r="31" spans="1:13" ht="45" x14ac:dyDescent="0.25">
      <c r="A31" s="9" t="s">
        <v>264</v>
      </c>
      <c r="B31" s="8" t="s">
        <v>216</v>
      </c>
      <c r="C31" s="9" t="s">
        <v>28</v>
      </c>
      <c r="D31" s="9" t="s">
        <v>29</v>
      </c>
      <c r="E31" s="9" t="s">
        <v>372</v>
      </c>
      <c r="F31" s="9" t="s">
        <v>10</v>
      </c>
      <c r="G31" s="11">
        <v>471625440</v>
      </c>
      <c r="H31" s="8" t="s">
        <v>80</v>
      </c>
      <c r="I31" s="11">
        <v>471625440</v>
      </c>
      <c r="J31" s="12" t="s">
        <v>16</v>
      </c>
      <c r="K31" s="9" t="s">
        <v>17</v>
      </c>
      <c r="L31" s="10" t="s">
        <v>21</v>
      </c>
      <c r="M31" s="1"/>
    </row>
    <row r="32" spans="1:13" ht="45" x14ac:dyDescent="0.25">
      <c r="A32" s="9" t="s">
        <v>262</v>
      </c>
      <c r="B32" s="13" t="s">
        <v>217</v>
      </c>
      <c r="C32" s="9" t="s">
        <v>28</v>
      </c>
      <c r="D32" s="9" t="s">
        <v>29</v>
      </c>
      <c r="E32" s="9" t="s">
        <v>372</v>
      </c>
      <c r="F32" s="9" t="s">
        <v>10</v>
      </c>
      <c r="G32" s="11">
        <v>10200000</v>
      </c>
      <c r="H32" s="8" t="s">
        <v>81</v>
      </c>
      <c r="I32" s="11">
        <v>10200000</v>
      </c>
      <c r="J32" s="12" t="s">
        <v>16</v>
      </c>
      <c r="K32" s="9" t="s">
        <v>17</v>
      </c>
      <c r="L32" s="10" t="s">
        <v>21</v>
      </c>
    </row>
    <row r="33" spans="1:13" ht="45" x14ac:dyDescent="0.25">
      <c r="A33" s="10" t="s">
        <v>256</v>
      </c>
      <c r="B33" s="8" t="s">
        <v>218</v>
      </c>
      <c r="C33" s="9" t="s">
        <v>30</v>
      </c>
      <c r="D33" s="9" t="s">
        <v>31</v>
      </c>
      <c r="E33" s="10" t="s">
        <v>374</v>
      </c>
      <c r="F33" s="9" t="s">
        <v>10</v>
      </c>
      <c r="G33" s="11">
        <v>6562500</v>
      </c>
      <c r="H33" s="8" t="s">
        <v>82</v>
      </c>
      <c r="I33" s="11">
        <v>6562500</v>
      </c>
      <c r="J33" s="12" t="s">
        <v>16</v>
      </c>
      <c r="K33" s="9" t="s">
        <v>17</v>
      </c>
      <c r="L33" s="10" t="s">
        <v>21</v>
      </c>
      <c r="M33" s="1"/>
    </row>
    <row r="34" spans="1:13" ht="75" x14ac:dyDescent="0.25">
      <c r="A34" s="23" t="s">
        <v>265</v>
      </c>
      <c r="B34" s="8" t="s">
        <v>219</v>
      </c>
      <c r="C34" s="9" t="s">
        <v>42</v>
      </c>
      <c r="D34" s="9" t="s">
        <v>40</v>
      </c>
      <c r="E34" s="10" t="s">
        <v>371</v>
      </c>
      <c r="F34" s="9" t="s">
        <v>10</v>
      </c>
      <c r="G34" s="11">
        <v>100000000</v>
      </c>
      <c r="H34" s="8" t="s">
        <v>83</v>
      </c>
      <c r="I34" s="11">
        <v>100000000</v>
      </c>
      <c r="J34" s="12" t="s">
        <v>16</v>
      </c>
      <c r="K34" s="9" t="s">
        <v>17</v>
      </c>
      <c r="L34" s="10" t="s">
        <v>21</v>
      </c>
    </row>
    <row r="35" spans="1:13" ht="45" x14ac:dyDescent="0.25">
      <c r="A35" s="23" t="s">
        <v>266</v>
      </c>
      <c r="B35" s="13" t="s">
        <v>220</v>
      </c>
      <c r="C35" s="9" t="s">
        <v>43</v>
      </c>
      <c r="D35" s="9" t="s">
        <v>29</v>
      </c>
      <c r="E35" s="10" t="s">
        <v>371</v>
      </c>
      <c r="F35" s="9" t="s">
        <v>10</v>
      </c>
      <c r="G35" s="11">
        <v>40000000</v>
      </c>
      <c r="H35" s="8" t="s">
        <v>84</v>
      </c>
      <c r="I35" s="11">
        <v>40000000</v>
      </c>
      <c r="J35" s="12" t="s">
        <v>16</v>
      </c>
      <c r="K35" s="9" t="s">
        <v>17</v>
      </c>
      <c r="L35" s="10" t="s">
        <v>21</v>
      </c>
    </row>
    <row r="36" spans="1:13" ht="45" x14ac:dyDescent="0.25">
      <c r="A36" s="9" t="s">
        <v>262</v>
      </c>
      <c r="B36" s="13" t="s">
        <v>221</v>
      </c>
      <c r="C36" s="9" t="s">
        <v>28</v>
      </c>
      <c r="D36" s="9" t="s">
        <v>29</v>
      </c>
      <c r="E36" s="9" t="s">
        <v>372</v>
      </c>
      <c r="F36" s="9" t="s">
        <v>10</v>
      </c>
      <c r="G36" s="11">
        <v>22800000</v>
      </c>
      <c r="H36" s="8" t="s">
        <v>85</v>
      </c>
      <c r="I36" s="11">
        <v>22800000</v>
      </c>
      <c r="J36" s="12" t="s">
        <v>16</v>
      </c>
      <c r="K36" s="9" t="s">
        <v>17</v>
      </c>
      <c r="L36" s="10" t="s">
        <v>21</v>
      </c>
    </row>
    <row r="37" spans="1:13" ht="45" x14ac:dyDescent="0.25">
      <c r="A37" s="10" t="s">
        <v>268</v>
      </c>
      <c r="B37" s="14" t="s">
        <v>222</v>
      </c>
      <c r="C37" s="9" t="s">
        <v>43</v>
      </c>
      <c r="D37" s="9" t="s">
        <v>29</v>
      </c>
      <c r="E37" s="10" t="s">
        <v>371</v>
      </c>
      <c r="F37" s="9" t="s">
        <v>10</v>
      </c>
      <c r="G37" s="11">
        <f>160000000-22000000</f>
        <v>138000000</v>
      </c>
      <c r="H37" s="8" t="s">
        <v>86</v>
      </c>
      <c r="I37" s="11">
        <f>160000000-22000000</f>
        <v>138000000</v>
      </c>
      <c r="J37" s="12" t="s">
        <v>16</v>
      </c>
      <c r="K37" s="9" t="s">
        <v>17</v>
      </c>
      <c r="L37" s="10" t="s">
        <v>21</v>
      </c>
    </row>
    <row r="38" spans="1:13" ht="75" x14ac:dyDescent="0.25">
      <c r="A38" s="10" t="s">
        <v>299</v>
      </c>
      <c r="B38" s="15" t="s">
        <v>223</v>
      </c>
      <c r="C38" s="9" t="s">
        <v>44</v>
      </c>
      <c r="D38" s="9" t="s">
        <v>45</v>
      </c>
      <c r="E38" s="10" t="s">
        <v>371</v>
      </c>
      <c r="F38" s="9" t="s">
        <v>10</v>
      </c>
      <c r="G38" s="11">
        <v>16500000</v>
      </c>
      <c r="H38" s="8" t="s">
        <v>87</v>
      </c>
      <c r="I38" s="11">
        <v>16500000</v>
      </c>
      <c r="J38" s="12" t="s">
        <v>16</v>
      </c>
      <c r="K38" s="9" t="s">
        <v>17</v>
      </c>
      <c r="L38" s="10" t="s">
        <v>21</v>
      </c>
    </row>
    <row r="39" spans="1:13" ht="42.75" customHeight="1" x14ac:dyDescent="0.25">
      <c r="A39" s="10" t="s">
        <v>270</v>
      </c>
      <c r="B39" s="8" t="s">
        <v>224</v>
      </c>
      <c r="C39" s="9" t="s">
        <v>30</v>
      </c>
      <c r="D39" s="9" t="s">
        <v>31</v>
      </c>
      <c r="E39" s="10" t="s">
        <v>371</v>
      </c>
      <c r="F39" s="9" t="s">
        <v>10</v>
      </c>
      <c r="G39" s="11">
        <f>100000000-11723680</f>
        <v>88276320</v>
      </c>
      <c r="H39" s="8" t="s">
        <v>88</v>
      </c>
      <c r="I39" s="11">
        <f>100000000-11723680</f>
        <v>88276320</v>
      </c>
      <c r="J39" s="12" t="s">
        <v>16</v>
      </c>
      <c r="K39" s="9" t="s">
        <v>17</v>
      </c>
      <c r="L39" s="10" t="s">
        <v>20</v>
      </c>
    </row>
    <row r="40" spans="1:13" ht="45" x14ac:dyDescent="0.25">
      <c r="A40" s="10" t="s">
        <v>271</v>
      </c>
      <c r="B40" s="8" t="s">
        <v>225</v>
      </c>
      <c r="C40" s="9" t="s">
        <v>30</v>
      </c>
      <c r="D40" s="9" t="s">
        <v>31</v>
      </c>
      <c r="E40" s="9" t="s">
        <v>372</v>
      </c>
      <c r="F40" s="9" t="s">
        <v>10</v>
      </c>
      <c r="G40" s="11">
        <v>24000000</v>
      </c>
      <c r="H40" s="8" t="s">
        <v>89</v>
      </c>
      <c r="I40" s="11">
        <v>24000000</v>
      </c>
      <c r="J40" s="12" t="s">
        <v>16</v>
      </c>
      <c r="K40" s="9" t="s">
        <v>17</v>
      </c>
      <c r="L40" s="10" t="s">
        <v>20</v>
      </c>
    </row>
    <row r="41" spans="1:13" ht="30" x14ac:dyDescent="0.25">
      <c r="A41" s="10" t="s">
        <v>269</v>
      </c>
      <c r="B41" s="13" t="s">
        <v>226</v>
      </c>
      <c r="C41" s="9" t="s">
        <v>30</v>
      </c>
      <c r="D41" s="9" t="s">
        <v>31</v>
      </c>
      <c r="E41" s="10" t="s">
        <v>371</v>
      </c>
      <c r="F41" s="9" t="s">
        <v>10</v>
      </c>
      <c r="G41" s="11">
        <v>60000000</v>
      </c>
      <c r="H41" s="8" t="s">
        <v>90</v>
      </c>
      <c r="I41" s="11">
        <v>60000000</v>
      </c>
      <c r="J41" s="12" t="s">
        <v>16</v>
      </c>
      <c r="K41" s="9" t="s">
        <v>17</v>
      </c>
      <c r="L41" s="10" t="s">
        <v>20</v>
      </c>
    </row>
    <row r="42" spans="1:13" ht="42.75" customHeight="1" x14ac:dyDescent="0.25">
      <c r="A42" s="10" t="s">
        <v>273</v>
      </c>
      <c r="B42" s="13" t="s">
        <v>227</v>
      </c>
      <c r="C42" s="9" t="s">
        <v>30</v>
      </c>
      <c r="D42" s="9" t="s">
        <v>31</v>
      </c>
      <c r="E42" s="9" t="s">
        <v>372</v>
      </c>
      <c r="F42" s="9" t="s">
        <v>10</v>
      </c>
      <c r="G42" s="11">
        <v>24207760</v>
      </c>
      <c r="H42" s="8" t="s">
        <v>91</v>
      </c>
      <c r="I42" s="11">
        <v>24207760</v>
      </c>
      <c r="J42" s="12" t="s">
        <v>16</v>
      </c>
      <c r="K42" s="9" t="s">
        <v>17</v>
      </c>
      <c r="L42" s="10" t="s">
        <v>20</v>
      </c>
    </row>
    <row r="43" spans="1:13" ht="47.25" customHeight="1" x14ac:dyDescent="0.25">
      <c r="A43" s="23" t="s">
        <v>245</v>
      </c>
      <c r="B43" s="8" t="s">
        <v>228</v>
      </c>
      <c r="C43" s="9" t="s">
        <v>30</v>
      </c>
      <c r="D43" s="9" t="s">
        <v>31</v>
      </c>
      <c r="E43" s="9" t="s">
        <v>372</v>
      </c>
      <c r="F43" s="9" t="s">
        <v>10</v>
      </c>
      <c r="G43" s="11">
        <v>200000000</v>
      </c>
      <c r="H43" s="8" t="s">
        <v>92</v>
      </c>
      <c r="I43" s="11">
        <v>200000000</v>
      </c>
      <c r="J43" s="12" t="s">
        <v>16</v>
      </c>
      <c r="K43" s="9" t="s">
        <v>17</v>
      </c>
      <c r="L43" s="10" t="s">
        <v>20</v>
      </c>
      <c r="M43" s="1"/>
    </row>
    <row r="44" spans="1:13" ht="63.75" customHeight="1" x14ac:dyDescent="0.25">
      <c r="A44" s="23" t="s">
        <v>274</v>
      </c>
      <c r="B44" s="8" t="s">
        <v>26</v>
      </c>
      <c r="C44" s="9" t="s">
        <v>30</v>
      </c>
      <c r="D44" s="9" t="s">
        <v>31</v>
      </c>
      <c r="E44" s="9" t="s">
        <v>372</v>
      </c>
      <c r="F44" s="9" t="s">
        <v>10</v>
      </c>
      <c r="G44" s="11">
        <v>93800000</v>
      </c>
      <c r="H44" s="8" t="s">
        <v>93</v>
      </c>
      <c r="I44" s="11">
        <v>93800000</v>
      </c>
      <c r="J44" s="12" t="s">
        <v>16</v>
      </c>
      <c r="K44" s="9" t="s">
        <v>17</v>
      </c>
      <c r="L44" s="10" t="s">
        <v>22</v>
      </c>
      <c r="M44" s="1"/>
    </row>
    <row r="45" spans="1:13" ht="45" x14ac:dyDescent="0.25">
      <c r="A45" s="23" t="s">
        <v>274</v>
      </c>
      <c r="B45" s="13" t="s">
        <v>229</v>
      </c>
      <c r="C45" s="9" t="s">
        <v>30</v>
      </c>
      <c r="D45" s="9" t="s">
        <v>46</v>
      </c>
      <c r="E45" s="9" t="s">
        <v>372</v>
      </c>
      <c r="F45" s="9" t="s">
        <v>10</v>
      </c>
      <c r="G45" s="16">
        <v>36964000</v>
      </c>
      <c r="H45" s="17" t="s">
        <v>94</v>
      </c>
      <c r="I45" s="16">
        <v>36964000</v>
      </c>
      <c r="J45" s="12" t="s">
        <v>16</v>
      </c>
      <c r="K45" s="9" t="s">
        <v>17</v>
      </c>
      <c r="L45" s="10" t="s">
        <v>22</v>
      </c>
    </row>
    <row r="46" spans="1:13" ht="186" customHeight="1" x14ac:dyDescent="0.25">
      <c r="A46" s="10" t="s">
        <v>312</v>
      </c>
      <c r="B46" s="13" t="s">
        <v>230</v>
      </c>
      <c r="C46" s="9" t="s">
        <v>30</v>
      </c>
      <c r="D46" s="9" t="s">
        <v>31</v>
      </c>
      <c r="E46" s="10" t="s">
        <v>375</v>
      </c>
      <c r="F46" s="9" t="s">
        <v>10</v>
      </c>
      <c r="G46" s="11">
        <v>400000000</v>
      </c>
      <c r="H46" s="8" t="s">
        <v>95</v>
      </c>
      <c r="I46" s="11">
        <v>400000000</v>
      </c>
      <c r="J46" s="12" t="s">
        <v>16</v>
      </c>
      <c r="K46" s="9" t="s">
        <v>17</v>
      </c>
      <c r="L46" s="10" t="s">
        <v>23</v>
      </c>
    </row>
    <row r="47" spans="1:13" ht="150" x14ac:dyDescent="0.25">
      <c r="A47" s="10" t="s">
        <v>313</v>
      </c>
      <c r="B47" s="13" t="s">
        <v>230</v>
      </c>
      <c r="C47" s="9" t="s">
        <v>30</v>
      </c>
      <c r="D47" s="9" t="s">
        <v>31</v>
      </c>
      <c r="E47" s="10" t="s">
        <v>375</v>
      </c>
      <c r="F47" s="9" t="s">
        <v>10</v>
      </c>
      <c r="G47" s="11">
        <v>100000000</v>
      </c>
      <c r="H47" s="8" t="s">
        <v>96</v>
      </c>
      <c r="I47" s="11">
        <v>100000000</v>
      </c>
      <c r="J47" s="12" t="s">
        <v>16</v>
      </c>
      <c r="K47" s="9" t="s">
        <v>17</v>
      </c>
      <c r="L47" s="10" t="s">
        <v>23</v>
      </c>
    </row>
    <row r="48" spans="1:13" ht="30" x14ac:dyDescent="0.25">
      <c r="A48" s="9" t="s">
        <v>272</v>
      </c>
      <c r="B48" s="8" t="s">
        <v>12</v>
      </c>
      <c r="C48" s="9" t="s">
        <v>28</v>
      </c>
      <c r="D48" s="9" t="s">
        <v>29</v>
      </c>
      <c r="E48" s="9" t="s">
        <v>372</v>
      </c>
      <c r="F48" s="9" t="s">
        <v>10</v>
      </c>
      <c r="G48" s="11">
        <v>23000000</v>
      </c>
      <c r="H48" s="8" t="s">
        <v>97</v>
      </c>
      <c r="I48" s="11">
        <v>23000000</v>
      </c>
      <c r="J48" s="12" t="s">
        <v>16</v>
      </c>
      <c r="K48" s="9" t="s">
        <v>17</v>
      </c>
      <c r="L48" s="10" t="s">
        <v>24</v>
      </c>
    </row>
    <row r="49" spans="1:13" ht="30" x14ac:dyDescent="0.25">
      <c r="A49" s="10" t="s">
        <v>275</v>
      </c>
      <c r="B49" s="8" t="s">
        <v>231</v>
      </c>
      <c r="C49" s="9" t="s">
        <v>30</v>
      </c>
      <c r="D49" s="9" t="s">
        <v>31</v>
      </c>
      <c r="E49" s="9" t="s">
        <v>372</v>
      </c>
      <c r="F49" s="9" t="s">
        <v>10</v>
      </c>
      <c r="G49" s="11">
        <v>43000000</v>
      </c>
      <c r="H49" s="8" t="s">
        <v>98</v>
      </c>
      <c r="I49" s="11">
        <v>43000000</v>
      </c>
      <c r="J49" s="12" t="s">
        <v>16</v>
      </c>
      <c r="K49" s="9" t="s">
        <v>17</v>
      </c>
      <c r="L49" s="10" t="s">
        <v>24</v>
      </c>
    </row>
    <row r="50" spans="1:13" ht="45" x14ac:dyDescent="0.25">
      <c r="A50" s="10" t="s">
        <v>276</v>
      </c>
      <c r="B50" s="15" t="s">
        <v>232</v>
      </c>
      <c r="C50" s="9" t="s">
        <v>28</v>
      </c>
      <c r="D50" s="9" t="s">
        <v>29</v>
      </c>
      <c r="E50" s="9" t="s">
        <v>372</v>
      </c>
      <c r="F50" s="9" t="s">
        <v>10</v>
      </c>
      <c r="G50" s="11">
        <v>55000000</v>
      </c>
      <c r="H50" s="8" t="s">
        <v>99</v>
      </c>
      <c r="I50" s="11">
        <v>55000000</v>
      </c>
      <c r="J50" s="12" t="s">
        <v>16</v>
      </c>
      <c r="K50" s="9" t="s">
        <v>17</v>
      </c>
      <c r="L50" s="10" t="s">
        <v>24</v>
      </c>
    </row>
    <row r="51" spans="1:13" ht="30" x14ac:dyDescent="0.25">
      <c r="A51" s="9" t="s">
        <v>249</v>
      </c>
      <c r="B51" s="15" t="s">
        <v>233</v>
      </c>
      <c r="C51" s="9" t="s">
        <v>30</v>
      </c>
      <c r="D51" s="9" t="s">
        <v>29</v>
      </c>
      <c r="E51" s="9" t="s">
        <v>372</v>
      </c>
      <c r="F51" s="9" t="s">
        <v>10</v>
      </c>
      <c r="G51" s="11">
        <v>10000000</v>
      </c>
      <c r="H51" s="8" t="s">
        <v>100</v>
      </c>
      <c r="I51" s="11">
        <v>10000000</v>
      </c>
      <c r="J51" s="12" t="s">
        <v>16</v>
      </c>
      <c r="K51" s="9" t="s">
        <v>17</v>
      </c>
      <c r="L51" s="10" t="s">
        <v>24</v>
      </c>
    </row>
    <row r="52" spans="1:13" ht="60" x14ac:dyDescent="0.25">
      <c r="A52" s="10" t="s">
        <v>278</v>
      </c>
      <c r="B52" s="15" t="s">
        <v>234</v>
      </c>
      <c r="C52" s="9" t="s">
        <v>39</v>
      </c>
      <c r="D52" s="9" t="s">
        <v>35</v>
      </c>
      <c r="E52" s="9" t="s">
        <v>373</v>
      </c>
      <c r="F52" s="9" t="s">
        <v>10</v>
      </c>
      <c r="G52" s="11">
        <v>10000000</v>
      </c>
      <c r="H52" s="8" t="s">
        <v>101</v>
      </c>
      <c r="I52" s="11">
        <v>10000000</v>
      </c>
      <c r="J52" s="12" t="s">
        <v>16</v>
      </c>
      <c r="K52" s="9" t="s">
        <v>17</v>
      </c>
      <c r="L52" s="10" t="s">
        <v>24</v>
      </c>
    </row>
    <row r="53" spans="1:13" ht="45" x14ac:dyDescent="0.25">
      <c r="A53" s="23" t="s">
        <v>271</v>
      </c>
      <c r="B53" s="14" t="s">
        <v>235</v>
      </c>
      <c r="C53" s="9" t="s">
        <v>28</v>
      </c>
      <c r="D53" s="9" t="s">
        <v>47</v>
      </c>
      <c r="E53" s="9" t="s">
        <v>372</v>
      </c>
      <c r="F53" s="9" t="s">
        <v>10</v>
      </c>
      <c r="G53" s="11">
        <v>19000000</v>
      </c>
      <c r="H53" s="8" t="s">
        <v>102</v>
      </c>
      <c r="I53" s="11">
        <v>19000000</v>
      </c>
      <c r="J53" s="12" t="s">
        <v>16</v>
      </c>
      <c r="K53" s="9" t="s">
        <v>17</v>
      </c>
      <c r="L53" s="10" t="s">
        <v>24</v>
      </c>
      <c r="M53" s="1"/>
    </row>
    <row r="54" spans="1:13" ht="41.25" customHeight="1" x14ac:dyDescent="0.25">
      <c r="A54" s="10" t="s">
        <v>279</v>
      </c>
      <c r="B54" s="8" t="s">
        <v>236</v>
      </c>
      <c r="C54" s="9" t="s">
        <v>44</v>
      </c>
      <c r="D54" s="9" t="s">
        <v>36</v>
      </c>
      <c r="E54" s="10" t="s">
        <v>376</v>
      </c>
      <c r="F54" s="10" t="s">
        <v>51</v>
      </c>
      <c r="G54" s="11">
        <v>10000000</v>
      </c>
      <c r="H54" s="8" t="s">
        <v>103</v>
      </c>
      <c r="I54" s="11">
        <v>10000000</v>
      </c>
      <c r="J54" s="12" t="s">
        <v>16</v>
      </c>
      <c r="K54" s="9" t="s">
        <v>17</v>
      </c>
      <c r="L54" s="10" t="s">
        <v>25</v>
      </c>
      <c r="M54" s="1"/>
    </row>
    <row r="55" spans="1:13" ht="84" customHeight="1" x14ac:dyDescent="0.25">
      <c r="A55" s="23" t="s">
        <v>281</v>
      </c>
      <c r="B55" s="15" t="s">
        <v>238</v>
      </c>
      <c r="C55" s="9" t="s">
        <v>28</v>
      </c>
      <c r="D55" s="9" t="s">
        <v>29</v>
      </c>
      <c r="E55" s="10" t="s">
        <v>375</v>
      </c>
      <c r="F55" s="10" t="s">
        <v>51</v>
      </c>
      <c r="G55" s="11">
        <v>20000000</v>
      </c>
      <c r="H55" s="8" t="s">
        <v>104</v>
      </c>
      <c r="I55" s="11">
        <v>20000000</v>
      </c>
      <c r="J55" s="12" t="s">
        <v>16</v>
      </c>
      <c r="K55" s="9" t="s">
        <v>17</v>
      </c>
      <c r="L55" s="10" t="s">
        <v>25</v>
      </c>
      <c r="M55" s="1"/>
    </row>
    <row r="56" spans="1:13" ht="30" x14ac:dyDescent="0.25">
      <c r="A56" s="9" t="s">
        <v>282</v>
      </c>
      <c r="B56" s="8" t="s">
        <v>237</v>
      </c>
      <c r="C56" s="9" t="s">
        <v>39</v>
      </c>
      <c r="D56" s="9" t="s">
        <v>35</v>
      </c>
      <c r="E56" s="9" t="s">
        <v>373</v>
      </c>
      <c r="F56" s="10" t="s">
        <v>51</v>
      </c>
      <c r="G56" s="11">
        <v>10000000</v>
      </c>
      <c r="H56" s="8" t="s">
        <v>105</v>
      </c>
      <c r="I56" s="11">
        <v>10000000</v>
      </c>
      <c r="J56" s="12" t="s">
        <v>16</v>
      </c>
      <c r="K56" s="9" t="s">
        <v>17</v>
      </c>
      <c r="L56" s="10" t="s">
        <v>24</v>
      </c>
    </row>
    <row r="57" spans="1:13" ht="93.75" customHeight="1" x14ac:dyDescent="0.25">
      <c r="A57" s="23" t="s">
        <v>285</v>
      </c>
      <c r="B57" s="15" t="s">
        <v>284</v>
      </c>
      <c r="C57" s="9" t="s">
        <v>32</v>
      </c>
      <c r="D57" s="9" t="s">
        <v>48</v>
      </c>
      <c r="E57" s="10" t="s">
        <v>375</v>
      </c>
      <c r="F57" s="10" t="s">
        <v>51</v>
      </c>
      <c r="G57" s="11">
        <f>100000000+14153323</f>
        <v>114153323</v>
      </c>
      <c r="H57" s="8" t="s">
        <v>106</v>
      </c>
      <c r="I57" s="11">
        <f>100000000+14153323</f>
        <v>114153323</v>
      </c>
      <c r="J57" s="12" t="s">
        <v>16</v>
      </c>
      <c r="K57" s="9" t="s">
        <v>17</v>
      </c>
      <c r="L57" s="10" t="s">
        <v>23</v>
      </c>
      <c r="M57" s="1"/>
    </row>
    <row r="58" spans="1:13" ht="75" x14ac:dyDescent="0.25">
      <c r="A58" s="23" t="s">
        <v>286</v>
      </c>
      <c r="B58" s="8" t="s">
        <v>239</v>
      </c>
      <c r="C58" s="9" t="s">
        <v>39</v>
      </c>
      <c r="D58" s="9" t="s">
        <v>45</v>
      </c>
      <c r="E58" s="10" t="s">
        <v>375</v>
      </c>
      <c r="F58" s="10" t="s">
        <v>51</v>
      </c>
      <c r="G58" s="11">
        <v>20000000</v>
      </c>
      <c r="H58" s="8" t="s">
        <v>107</v>
      </c>
      <c r="I58" s="11">
        <v>20000000</v>
      </c>
      <c r="J58" s="12" t="s">
        <v>16</v>
      </c>
      <c r="K58" s="9" t="s">
        <v>17</v>
      </c>
      <c r="L58" s="10" t="s">
        <v>24</v>
      </c>
    </row>
    <row r="59" spans="1:13" ht="60" x14ac:dyDescent="0.25">
      <c r="A59" s="10" t="s">
        <v>297</v>
      </c>
      <c r="B59" s="14" t="s">
        <v>240</v>
      </c>
      <c r="C59" s="9" t="s">
        <v>39</v>
      </c>
      <c r="D59" s="9" t="s">
        <v>48</v>
      </c>
      <c r="E59" s="10" t="s">
        <v>371</v>
      </c>
      <c r="F59" s="10" t="s">
        <v>51</v>
      </c>
      <c r="G59" s="18">
        <v>15000000</v>
      </c>
      <c r="H59" s="17" t="s">
        <v>108</v>
      </c>
      <c r="I59" s="18">
        <v>15000000</v>
      </c>
      <c r="J59" s="12" t="s">
        <v>16</v>
      </c>
      <c r="K59" s="9" t="s">
        <v>17</v>
      </c>
      <c r="L59" s="10" t="s">
        <v>24</v>
      </c>
    </row>
    <row r="60" spans="1:13" ht="69" customHeight="1" x14ac:dyDescent="0.25">
      <c r="A60" s="23" t="s">
        <v>287</v>
      </c>
      <c r="B60" s="8" t="s">
        <v>241</v>
      </c>
      <c r="C60" s="9" t="s">
        <v>30</v>
      </c>
      <c r="D60" s="9" t="s">
        <v>31</v>
      </c>
      <c r="E60" s="10" t="s">
        <v>377</v>
      </c>
      <c r="F60" s="10" t="s">
        <v>52</v>
      </c>
      <c r="G60" s="19">
        <v>50000000</v>
      </c>
      <c r="H60" s="8" t="s">
        <v>109</v>
      </c>
      <c r="I60" s="19">
        <v>50000000</v>
      </c>
      <c r="J60" s="12" t="s">
        <v>16</v>
      </c>
      <c r="K60" s="9" t="s">
        <v>17</v>
      </c>
      <c r="L60" s="10" t="s">
        <v>22</v>
      </c>
      <c r="M60" s="1"/>
    </row>
    <row r="61" spans="1:13" ht="105" x14ac:dyDescent="0.25">
      <c r="A61" s="23" t="s">
        <v>289</v>
      </c>
      <c r="B61" s="8" t="s">
        <v>242</v>
      </c>
      <c r="C61" s="9" t="s">
        <v>49</v>
      </c>
      <c r="D61" s="9" t="s">
        <v>45</v>
      </c>
      <c r="E61" s="10" t="s">
        <v>375</v>
      </c>
      <c r="F61" s="10" t="s">
        <v>52</v>
      </c>
      <c r="G61" s="19">
        <f>33500000-4584046</f>
        <v>28915954</v>
      </c>
      <c r="H61" s="8" t="s">
        <v>110</v>
      </c>
      <c r="I61" s="19">
        <f>33500000-4584046</f>
        <v>28915954</v>
      </c>
      <c r="J61" s="12" t="s">
        <v>16</v>
      </c>
      <c r="K61" s="9" t="s">
        <v>17</v>
      </c>
      <c r="L61" s="10" t="s">
        <v>22</v>
      </c>
    </row>
    <row r="62" spans="1:13" ht="45" x14ac:dyDescent="0.25">
      <c r="A62" s="10" t="s">
        <v>277</v>
      </c>
      <c r="B62" s="8" t="s">
        <v>317</v>
      </c>
      <c r="C62" s="9" t="s">
        <v>42</v>
      </c>
      <c r="D62" s="9" t="s">
        <v>45</v>
      </c>
      <c r="E62" s="9" t="s">
        <v>372</v>
      </c>
      <c r="F62" s="10" t="s">
        <v>52</v>
      </c>
      <c r="G62" s="19">
        <v>13600000</v>
      </c>
      <c r="H62" s="8" t="s">
        <v>111</v>
      </c>
      <c r="I62" s="19">
        <v>13600000</v>
      </c>
      <c r="J62" s="12" t="s">
        <v>16</v>
      </c>
      <c r="K62" s="9" t="s">
        <v>17</v>
      </c>
      <c r="L62" s="10" t="s">
        <v>22</v>
      </c>
    </row>
    <row r="63" spans="1:13" ht="30" customHeight="1" x14ac:dyDescent="0.25">
      <c r="A63" s="10" t="s">
        <v>288</v>
      </c>
      <c r="B63" s="8" t="s">
        <v>318</v>
      </c>
      <c r="C63" s="9" t="s">
        <v>44</v>
      </c>
      <c r="D63" s="9" t="s">
        <v>40</v>
      </c>
      <c r="E63" s="9" t="s">
        <v>372</v>
      </c>
      <c r="F63" s="10" t="s">
        <v>52</v>
      </c>
      <c r="G63" s="19">
        <v>80000000</v>
      </c>
      <c r="H63" s="8" t="s">
        <v>112</v>
      </c>
      <c r="I63" s="19">
        <v>80000000</v>
      </c>
      <c r="J63" s="12" t="s">
        <v>16</v>
      </c>
      <c r="K63" s="9" t="s">
        <v>17</v>
      </c>
      <c r="L63" s="10" t="s">
        <v>19</v>
      </c>
      <c r="M63" s="1"/>
    </row>
    <row r="64" spans="1:13" ht="75" customHeight="1" x14ac:dyDescent="0.25">
      <c r="A64" s="10" t="s">
        <v>283</v>
      </c>
      <c r="B64" s="13" t="s">
        <v>319</v>
      </c>
      <c r="C64" s="9" t="s">
        <v>34</v>
      </c>
      <c r="D64" s="9" t="s">
        <v>40</v>
      </c>
      <c r="E64" s="10" t="s">
        <v>375</v>
      </c>
      <c r="F64" s="10" t="s">
        <v>52</v>
      </c>
      <c r="G64" s="19">
        <v>30000000</v>
      </c>
      <c r="H64" s="8" t="s">
        <v>113</v>
      </c>
      <c r="I64" s="19">
        <v>30000000</v>
      </c>
      <c r="J64" s="12" t="s">
        <v>16</v>
      </c>
      <c r="K64" s="9" t="s">
        <v>17</v>
      </c>
      <c r="L64" s="10" t="s">
        <v>20</v>
      </c>
    </row>
    <row r="65" spans="1:13" ht="42" customHeight="1" x14ac:dyDescent="0.25">
      <c r="A65" s="9" t="s">
        <v>290</v>
      </c>
      <c r="B65" s="13" t="s">
        <v>320</v>
      </c>
      <c r="C65" s="9" t="s">
        <v>39</v>
      </c>
      <c r="D65" s="9" t="s">
        <v>167</v>
      </c>
      <c r="E65" s="10" t="s">
        <v>371</v>
      </c>
      <c r="F65" s="10" t="s">
        <v>52</v>
      </c>
      <c r="G65" s="19">
        <v>30000000</v>
      </c>
      <c r="H65" s="8" t="s">
        <v>114</v>
      </c>
      <c r="I65" s="19">
        <v>30000000</v>
      </c>
      <c r="J65" s="12" t="s">
        <v>16</v>
      </c>
      <c r="K65" s="9" t="s">
        <v>17</v>
      </c>
      <c r="L65" s="10" t="s">
        <v>20</v>
      </c>
    </row>
    <row r="66" spans="1:13" ht="81" customHeight="1" x14ac:dyDescent="0.25">
      <c r="A66" s="10" t="s">
        <v>283</v>
      </c>
      <c r="B66" s="13" t="s">
        <v>321</v>
      </c>
      <c r="C66" s="9" t="s">
        <v>39</v>
      </c>
      <c r="D66" s="9" t="s">
        <v>48</v>
      </c>
      <c r="E66" s="10" t="s">
        <v>375</v>
      </c>
      <c r="F66" s="10" t="s">
        <v>52</v>
      </c>
      <c r="G66" s="19">
        <v>50000000</v>
      </c>
      <c r="H66" s="8" t="s">
        <v>115</v>
      </c>
      <c r="I66" s="19">
        <v>50000000</v>
      </c>
      <c r="J66" s="12" t="s">
        <v>16</v>
      </c>
      <c r="K66" s="9" t="s">
        <v>17</v>
      </c>
      <c r="L66" s="10" t="s">
        <v>20</v>
      </c>
    </row>
    <row r="67" spans="1:13" ht="72.75" customHeight="1" x14ac:dyDescent="0.25">
      <c r="A67" s="10" t="s">
        <v>300</v>
      </c>
      <c r="B67" s="13" t="s">
        <v>322</v>
      </c>
      <c r="C67" s="9" t="s">
        <v>44</v>
      </c>
      <c r="D67" s="9" t="s">
        <v>45</v>
      </c>
      <c r="E67" s="10" t="s">
        <v>378</v>
      </c>
      <c r="F67" s="10" t="s">
        <v>52</v>
      </c>
      <c r="G67" s="19">
        <v>16400000</v>
      </c>
      <c r="H67" s="8" t="s">
        <v>116</v>
      </c>
      <c r="I67" s="19">
        <v>16400000</v>
      </c>
      <c r="J67" s="12" t="s">
        <v>16</v>
      </c>
      <c r="K67" s="9" t="s">
        <v>17</v>
      </c>
      <c r="L67" s="10" t="s">
        <v>21</v>
      </c>
      <c r="M67" s="1"/>
    </row>
    <row r="68" spans="1:13" ht="60.75" customHeight="1" x14ac:dyDescent="0.25">
      <c r="A68" s="9" t="s">
        <v>250</v>
      </c>
      <c r="B68" s="8" t="s">
        <v>323</v>
      </c>
      <c r="C68" s="9" t="s">
        <v>49</v>
      </c>
      <c r="D68" s="9" t="s">
        <v>45</v>
      </c>
      <c r="E68" s="9" t="s">
        <v>372</v>
      </c>
      <c r="F68" s="10" t="s">
        <v>53</v>
      </c>
      <c r="G68" s="11">
        <v>2080000</v>
      </c>
      <c r="H68" s="8" t="s">
        <v>117</v>
      </c>
      <c r="I68" s="11">
        <v>2080000</v>
      </c>
      <c r="J68" s="12" t="s">
        <v>16</v>
      </c>
      <c r="K68" s="9" t="s">
        <v>17</v>
      </c>
      <c r="L68" s="10" t="s">
        <v>20</v>
      </c>
    </row>
    <row r="69" spans="1:13" ht="42.75" customHeight="1" x14ac:dyDescent="0.25">
      <c r="A69" s="10" t="s">
        <v>291</v>
      </c>
      <c r="B69" s="13" t="s">
        <v>324</v>
      </c>
      <c r="C69" s="9" t="s">
        <v>30</v>
      </c>
      <c r="D69" s="9" t="s">
        <v>31</v>
      </c>
      <c r="E69" s="9" t="s">
        <v>372</v>
      </c>
      <c r="F69" s="10" t="s">
        <v>13</v>
      </c>
      <c r="G69" s="11">
        <v>3792240</v>
      </c>
      <c r="H69" s="8" t="s">
        <v>118</v>
      </c>
      <c r="I69" s="11">
        <v>3792240</v>
      </c>
      <c r="J69" s="12" t="s">
        <v>16</v>
      </c>
      <c r="K69" s="9" t="s">
        <v>17</v>
      </c>
      <c r="L69" s="10" t="s">
        <v>20</v>
      </c>
    </row>
    <row r="70" spans="1:13" ht="86.25" customHeight="1" x14ac:dyDescent="0.25">
      <c r="A70" s="10" t="s">
        <v>283</v>
      </c>
      <c r="B70" s="13" t="s">
        <v>321</v>
      </c>
      <c r="C70" s="9" t="s">
        <v>39</v>
      </c>
      <c r="D70" s="9" t="s">
        <v>48</v>
      </c>
      <c r="E70" s="10" t="s">
        <v>375</v>
      </c>
      <c r="F70" s="10" t="s">
        <v>13</v>
      </c>
      <c r="G70" s="11">
        <v>2000000</v>
      </c>
      <c r="H70" s="8" t="s">
        <v>119</v>
      </c>
      <c r="I70" s="11">
        <v>2000000</v>
      </c>
      <c r="J70" s="12" t="s">
        <v>16</v>
      </c>
      <c r="K70" s="9" t="s">
        <v>17</v>
      </c>
      <c r="L70" s="10" t="s">
        <v>20</v>
      </c>
    </row>
    <row r="71" spans="1:13" ht="150" x14ac:dyDescent="0.25">
      <c r="A71" s="23" t="s">
        <v>292</v>
      </c>
      <c r="B71" s="13" t="s">
        <v>325</v>
      </c>
      <c r="C71" s="9" t="s">
        <v>44</v>
      </c>
      <c r="D71" s="9" t="s">
        <v>45</v>
      </c>
      <c r="E71" s="10" t="s">
        <v>371</v>
      </c>
      <c r="F71" s="10" t="s">
        <v>13</v>
      </c>
      <c r="G71" s="11">
        <f>15007760-2080000-2080000</f>
        <v>10847760</v>
      </c>
      <c r="H71" s="8" t="s">
        <v>120</v>
      </c>
      <c r="I71" s="11">
        <f>15007760-2080000-2080000</f>
        <v>10847760</v>
      </c>
      <c r="J71" s="12" t="s">
        <v>16</v>
      </c>
      <c r="K71" s="9" t="s">
        <v>17</v>
      </c>
      <c r="L71" s="10" t="s">
        <v>20</v>
      </c>
    </row>
    <row r="72" spans="1:13" ht="60" x14ac:dyDescent="0.25">
      <c r="A72" s="23" t="s">
        <v>283</v>
      </c>
      <c r="B72" s="15" t="s">
        <v>326</v>
      </c>
      <c r="C72" s="9" t="s">
        <v>44</v>
      </c>
      <c r="D72" s="9" t="s">
        <v>45</v>
      </c>
      <c r="E72" s="10" t="s">
        <v>371</v>
      </c>
      <c r="F72" s="10" t="s">
        <v>13</v>
      </c>
      <c r="G72" s="11">
        <v>2080000</v>
      </c>
      <c r="H72" s="8" t="s">
        <v>121</v>
      </c>
      <c r="I72" s="11">
        <v>2080000</v>
      </c>
      <c r="J72" s="12" t="s">
        <v>16</v>
      </c>
      <c r="K72" s="9" t="s">
        <v>17</v>
      </c>
      <c r="L72" s="10" t="s">
        <v>20</v>
      </c>
    </row>
    <row r="73" spans="1:13" ht="165" x14ac:dyDescent="0.25">
      <c r="A73" s="10" t="s">
        <v>293</v>
      </c>
      <c r="B73" s="8" t="s">
        <v>327</v>
      </c>
      <c r="C73" s="9" t="s">
        <v>39</v>
      </c>
      <c r="D73" s="9" t="s">
        <v>48</v>
      </c>
      <c r="E73" s="10" t="s">
        <v>371</v>
      </c>
      <c r="F73" s="10" t="s">
        <v>13</v>
      </c>
      <c r="G73" s="11">
        <v>54496000</v>
      </c>
      <c r="H73" s="8" t="s">
        <v>122</v>
      </c>
      <c r="I73" s="11">
        <v>54496000</v>
      </c>
      <c r="J73" s="12" t="s">
        <v>16</v>
      </c>
      <c r="K73" s="9" t="s">
        <v>17</v>
      </c>
      <c r="L73" s="10" t="s">
        <v>25</v>
      </c>
      <c r="M73" s="1"/>
    </row>
    <row r="74" spans="1:13" ht="165" x14ac:dyDescent="0.25">
      <c r="A74" s="23" t="s">
        <v>280</v>
      </c>
      <c r="B74" s="24" t="s">
        <v>328</v>
      </c>
      <c r="C74" s="9" t="s">
        <v>28</v>
      </c>
      <c r="D74" s="9" t="s">
        <v>47</v>
      </c>
      <c r="E74" s="10" t="s">
        <v>377</v>
      </c>
      <c r="F74" s="10" t="s">
        <v>13</v>
      </c>
      <c r="G74" s="11">
        <v>124800000</v>
      </c>
      <c r="H74" s="8" t="s">
        <v>123</v>
      </c>
      <c r="I74" s="11">
        <v>124800000</v>
      </c>
      <c r="J74" s="12" t="s">
        <v>16</v>
      </c>
      <c r="K74" s="9" t="s">
        <v>17</v>
      </c>
      <c r="L74" s="10" t="s">
        <v>24</v>
      </c>
      <c r="M74" s="1"/>
    </row>
    <row r="75" spans="1:13" ht="60" x14ac:dyDescent="0.25">
      <c r="A75" s="10" t="s">
        <v>294</v>
      </c>
      <c r="B75" s="8" t="s">
        <v>382</v>
      </c>
      <c r="C75" s="9" t="s">
        <v>39</v>
      </c>
      <c r="D75" s="9" t="s">
        <v>48</v>
      </c>
      <c r="E75" s="10" t="s">
        <v>377</v>
      </c>
      <c r="F75" s="10" t="s">
        <v>13</v>
      </c>
      <c r="G75" s="11">
        <v>12584000</v>
      </c>
      <c r="H75" s="8" t="s">
        <v>124</v>
      </c>
      <c r="I75" s="11">
        <v>12584000</v>
      </c>
      <c r="J75" s="12" t="s">
        <v>16</v>
      </c>
      <c r="K75" s="9" t="s">
        <v>17</v>
      </c>
      <c r="L75" s="10" t="s">
        <v>24</v>
      </c>
    </row>
    <row r="76" spans="1:13" ht="75" x14ac:dyDescent="0.25">
      <c r="A76" s="10" t="s">
        <v>295</v>
      </c>
      <c r="B76" s="26" t="s">
        <v>329</v>
      </c>
      <c r="C76" s="9" t="s">
        <v>28</v>
      </c>
      <c r="D76" s="9" t="s">
        <v>29</v>
      </c>
      <c r="E76" s="10" t="s">
        <v>377</v>
      </c>
      <c r="F76" s="10" t="s">
        <v>13</v>
      </c>
      <c r="G76" s="11">
        <v>10400000</v>
      </c>
      <c r="H76" s="8" t="s">
        <v>125</v>
      </c>
      <c r="I76" s="11">
        <v>10400000</v>
      </c>
      <c r="J76" s="12" t="s">
        <v>16</v>
      </c>
      <c r="K76" s="9" t="s">
        <v>17</v>
      </c>
      <c r="L76" s="10" t="s">
        <v>21</v>
      </c>
    </row>
    <row r="77" spans="1:13" ht="60" x14ac:dyDescent="0.25">
      <c r="A77" s="10" t="s">
        <v>283</v>
      </c>
      <c r="B77" s="24" t="s">
        <v>330</v>
      </c>
      <c r="C77" s="9" t="s">
        <v>168</v>
      </c>
      <c r="D77" s="9" t="s">
        <v>48</v>
      </c>
      <c r="E77" s="10" t="s">
        <v>379</v>
      </c>
      <c r="F77" s="10" t="s">
        <v>13</v>
      </c>
      <c r="G77" s="20">
        <v>5600000</v>
      </c>
      <c r="H77" s="8" t="s">
        <v>126</v>
      </c>
      <c r="I77" s="20">
        <v>5600000</v>
      </c>
      <c r="J77" s="12" t="s">
        <v>16</v>
      </c>
      <c r="K77" s="9" t="s">
        <v>17</v>
      </c>
      <c r="L77" s="10" t="s">
        <v>21</v>
      </c>
    </row>
    <row r="78" spans="1:13" ht="60" x14ac:dyDescent="0.25">
      <c r="A78" s="10" t="s">
        <v>296</v>
      </c>
      <c r="B78" s="8" t="s">
        <v>331</v>
      </c>
      <c r="C78" s="9" t="s">
        <v>28</v>
      </c>
      <c r="D78" s="9" t="s">
        <v>29</v>
      </c>
      <c r="E78" s="10" t="s">
        <v>379</v>
      </c>
      <c r="F78" s="10" t="s">
        <v>13</v>
      </c>
      <c r="G78" s="20">
        <v>10000000</v>
      </c>
      <c r="H78" s="8" t="s">
        <v>127</v>
      </c>
      <c r="I78" s="20">
        <v>10000000</v>
      </c>
      <c r="J78" s="12" t="s">
        <v>16</v>
      </c>
      <c r="K78" s="9" t="s">
        <v>17</v>
      </c>
      <c r="L78" s="10" t="s">
        <v>21</v>
      </c>
    </row>
    <row r="79" spans="1:13" ht="60" x14ac:dyDescent="0.25">
      <c r="A79" s="23" t="s">
        <v>271</v>
      </c>
      <c r="B79" s="8" t="s">
        <v>332</v>
      </c>
      <c r="C79" s="9" t="s">
        <v>28</v>
      </c>
      <c r="D79" s="9" t="s">
        <v>29</v>
      </c>
      <c r="E79" s="9" t="s">
        <v>372</v>
      </c>
      <c r="F79" s="10" t="s">
        <v>13</v>
      </c>
      <c r="G79" s="21">
        <v>18045720</v>
      </c>
      <c r="H79" s="8" t="s">
        <v>128</v>
      </c>
      <c r="I79" s="21">
        <v>18045720</v>
      </c>
      <c r="J79" s="12" t="s">
        <v>16</v>
      </c>
      <c r="K79" s="9" t="s">
        <v>17</v>
      </c>
      <c r="L79" s="10" t="s">
        <v>21</v>
      </c>
      <c r="M79" s="1"/>
    </row>
    <row r="80" spans="1:13" ht="60" x14ac:dyDescent="0.25">
      <c r="A80" s="9" t="s">
        <v>250</v>
      </c>
      <c r="B80" s="8" t="s">
        <v>333</v>
      </c>
      <c r="C80" s="9" t="s">
        <v>28</v>
      </c>
      <c r="D80" s="9" t="s">
        <v>29</v>
      </c>
      <c r="E80" s="9" t="s">
        <v>372</v>
      </c>
      <c r="F80" s="10" t="s">
        <v>13</v>
      </c>
      <c r="G80" s="21">
        <v>5145000</v>
      </c>
      <c r="H80" s="8" t="s">
        <v>129</v>
      </c>
      <c r="I80" s="21">
        <v>5145000</v>
      </c>
      <c r="J80" s="12" t="s">
        <v>16</v>
      </c>
      <c r="K80" s="9" t="s">
        <v>17</v>
      </c>
      <c r="L80" s="10" t="s">
        <v>21</v>
      </c>
      <c r="M80" s="1"/>
    </row>
    <row r="81" spans="1:13" ht="60" x14ac:dyDescent="0.25">
      <c r="A81" s="9" t="s">
        <v>250</v>
      </c>
      <c r="B81" s="8" t="s">
        <v>333</v>
      </c>
      <c r="C81" s="9" t="s">
        <v>28</v>
      </c>
      <c r="D81" s="9" t="s">
        <v>29</v>
      </c>
      <c r="E81" s="9" t="s">
        <v>372</v>
      </c>
      <c r="F81" s="10" t="s">
        <v>13</v>
      </c>
      <c r="G81" s="21">
        <v>3675000</v>
      </c>
      <c r="H81" s="8" t="s">
        <v>130</v>
      </c>
      <c r="I81" s="21">
        <v>3675000</v>
      </c>
      <c r="J81" s="12" t="s">
        <v>16</v>
      </c>
      <c r="K81" s="9" t="s">
        <v>17</v>
      </c>
      <c r="L81" s="10" t="s">
        <v>21</v>
      </c>
      <c r="M81" s="1"/>
    </row>
    <row r="82" spans="1:13" ht="60" x14ac:dyDescent="0.25">
      <c r="A82" s="9" t="s">
        <v>250</v>
      </c>
      <c r="B82" s="8" t="s">
        <v>333</v>
      </c>
      <c r="C82" s="9" t="s">
        <v>28</v>
      </c>
      <c r="D82" s="9" t="s">
        <v>29</v>
      </c>
      <c r="E82" s="9" t="s">
        <v>372</v>
      </c>
      <c r="F82" s="10" t="s">
        <v>13</v>
      </c>
      <c r="G82" s="21">
        <v>1995000</v>
      </c>
      <c r="H82" s="8" t="s">
        <v>131</v>
      </c>
      <c r="I82" s="21">
        <v>1995000</v>
      </c>
      <c r="J82" s="12" t="s">
        <v>16</v>
      </c>
      <c r="K82" s="9" t="s">
        <v>17</v>
      </c>
      <c r="L82" s="10" t="s">
        <v>21</v>
      </c>
      <c r="M82" s="1"/>
    </row>
    <row r="83" spans="1:13" ht="51" customHeight="1" x14ac:dyDescent="0.25">
      <c r="A83" s="23" t="s">
        <v>271</v>
      </c>
      <c r="B83" s="8" t="s">
        <v>334</v>
      </c>
      <c r="C83" s="9" t="s">
        <v>28</v>
      </c>
      <c r="D83" s="9" t="s">
        <v>29</v>
      </c>
      <c r="E83" s="10" t="s">
        <v>379</v>
      </c>
      <c r="F83" s="10" t="s">
        <v>13</v>
      </c>
      <c r="G83" s="19">
        <f>24754080+1237704</f>
        <v>25991784</v>
      </c>
      <c r="H83" s="8" t="s">
        <v>132</v>
      </c>
      <c r="I83" s="19">
        <f>24754080+1237704</f>
        <v>25991784</v>
      </c>
      <c r="J83" s="12" t="s">
        <v>16</v>
      </c>
      <c r="K83" s="9" t="s">
        <v>17</v>
      </c>
      <c r="L83" s="10" t="s">
        <v>21</v>
      </c>
      <c r="M83" s="1"/>
    </row>
    <row r="84" spans="1:13" ht="60" x14ac:dyDescent="0.25">
      <c r="A84" s="23" t="s">
        <v>271</v>
      </c>
      <c r="B84" s="8" t="s">
        <v>335</v>
      </c>
      <c r="C84" s="9" t="s">
        <v>28</v>
      </c>
      <c r="D84" s="9" t="s">
        <v>29</v>
      </c>
      <c r="E84" s="9" t="s">
        <v>372</v>
      </c>
      <c r="F84" s="10" t="s">
        <v>13</v>
      </c>
      <c r="G84" s="19">
        <f>36759520+1187976</f>
        <v>37947496</v>
      </c>
      <c r="H84" s="8" t="s">
        <v>133</v>
      </c>
      <c r="I84" s="19">
        <f>36759520+1187976</f>
        <v>37947496</v>
      </c>
      <c r="J84" s="12" t="s">
        <v>16</v>
      </c>
      <c r="K84" s="9" t="s">
        <v>17</v>
      </c>
      <c r="L84" s="10" t="s">
        <v>21</v>
      </c>
      <c r="M84" s="1"/>
    </row>
    <row r="85" spans="1:13" ht="60" x14ac:dyDescent="0.25">
      <c r="A85" s="23" t="s">
        <v>267</v>
      </c>
      <c r="B85" s="8" t="s">
        <v>336</v>
      </c>
      <c r="C85" s="9" t="s">
        <v>18</v>
      </c>
      <c r="D85" s="9" t="s">
        <v>40</v>
      </c>
      <c r="E85" s="10" t="s">
        <v>379</v>
      </c>
      <c r="F85" s="10" t="s">
        <v>13</v>
      </c>
      <c r="G85" s="11">
        <v>3000000</v>
      </c>
      <c r="H85" s="8" t="s">
        <v>134</v>
      </c>
      <c r="I85" s="11">
        <v>3000000</v>
      </c>
      <c r="J85" s="12" t="s">
        <v>16</v>
      </c>
      <c r="K85" s="9" t="s">
        <v>17</v>
      </c>
      <c r="L85" s="10" t="s">
        <v>21</v>
      </c>
    </row>
    <row r="86" spans="1:13" ht="60" x14ac:dyDescent="0.25">
      <c r="A86" s="23" t="s">
        <v>267</v>
      </c>
      <c r="B86" s="8" t="s">
        <v>337</v>
      </c>
      <c r="C86" s="9" t="s">
        <v>18</v>
      </c>
      <c r="D86" s="9" t="s">
        <v>40</v>
      </c>
      <c r="E86" s="10" t="s">
        <v>379</v>
      </c>
      <c r="F86" s="10" t="s">
        <v>13</v>
      </c>
      <c r="G86" s="11">
        <v>3000000</v>
      </c>
      <c r="H86" s="8" t="s">
        <v>135</v>
      </c>
      <c r="I86" s="11">
        <v>3000000</v>
      </c>
      <c r="J86" s="12" t="s">
        <v>16</v>
      </c>
      <c r="K86" s="9" t="s">
        <v>17</v>
      </c>
      <c r="L86" s="10" t="s">
        <v>21</v>
      </c>
    </row>
    <row r="87" spans="1:13" ht="60" x14ac:dyDescent="0.25">
      <c r="A87" s="10" t="s">
        <v>271</v>
      </c>
      <c r="B87" s="8" t="s">
        <v>338</v>
      </c>
      <c r="C87" s="9" t="s">
        <v>28</v>
      </c>
      <c r="D87" s="9" t="s">
        <v>29</v>
      </c>
      <c r="E87" s="9" t="s">
        <v>372</v>
      </c>
      <c r="F87" s="10" t="s">
        <v>13</v>
      </c>
      <c r="G87" s="11">
        <v>2184000</v>
      </c>
      <c r="H87" s="17" t="s">
        <v>136</v>
      </c>
      <c r="I87" s="11">
        <v>2184000</v>
      </c>
      <c r="J87" s="12" t="s">
        <v>16</v>
      </c>
      <c r="K87" s="9" t="s">
        <v>17</v>
      </c>
      <c r="L87" s="10" t="s">
        <v>20</v>
      </c>
    </row>
    <row r="88" spans="1:13" ht="60" x14ac:dyDescent="0.25">
      <c r="A88" s="10" t="s">
        <v>298</v>
      </c>
      <c r="B88" s="26" t="s">
        <v>339</v>
      </c>
      <c r="C88" s="9" t="s">
        <v>44</v>
      </c>
      <c r="D88" s="9" t="s">
        <v>167</v>
      </c>
      <c r="E88" s="10" t="s">
        <v>379</v>
      </c>
      <c r="F88" s="10" t="s">
        <v>13</v>
      </c>
      <c r="G88" s="11">
        <v>14608172.000000002</v>
      </c>
      <c r="H88" s="17" t="s">
        <v>137</v>
      </c>
      <c r="I88" s="11">
        <v>14608172.000000002</v>
      </c>
      <c r="J88" s="12" t="s">
        <v>16</v>
      </c>
      <c r="K88" s="9" t="s">
        <v>17</v>
      </c>
      <c r="L88" s="10" t="s">
        <v>22</v>
      </c>
    </row>
    <row r="89" spans="1:13" ht="120" x14ac:dyDescent="0.25">
      <c r="A89" s="10" t="s">
        <v>341</v>
      </c>
      <c r="B89" s="8" t="s">
        <v>340</v>
      </c>
      <c r="C89" s="9" t="s">
        <v>39</v>
      </c>
      <c r="D89" s="9" t="s">
        <v>167</v>
      </c>
      <c r="E89" s="10" t="s">
        <v>375</v>
      </c>
      <c r="F89" s="10" t="s">
        <v>54</v>
      </c>
      <c r="G89" s="11">
        <v>90000000</v>
      </c>
      <c r="H89" s="8" t="s">
        <v>138</v>
      </c>
      <c r="I89" s="11">
        <v>90000000</v>
      </c>
      <c r="J89" s="12" t="s">
        <v>16</v>
      </c>
      <c r="K89" s="9" t="s">
        <v>17</v>
      </c>
      <c r="L89" s="10" t="s">
        <v>23</v>
      </c>
    </row>
    <row r="90" spans="1:13" ht="105" x14ac:dyDescent="0.25">
      <c r="A90" s="10" t="s">
        <v>342</v>
      </c>
      <c r="B90" s="8" t="s">
        <v>343</v>
      </c>
      <c r="C90" s="9" t="s">
        <v>28</v>
      </c>
      <c r="D90" s="9" t="s">
        <v>29</v>
      </c>
      <c r="E90" s="10" t="s">
        <v>375</v>
      </c>
      <c r="F90" s="10" t="s">
        <v>54</v>
      </c>
      <c r="G90" s="11">
        <v>200000000</v>
      </c>
      <c r="H90" s="8" t="s">
        <v>139</v>
      </c>
      <c r="I90" s="11">
        <v>200000000</v>
      </c>
      <c r="J90" s="12" t="s">
        <v>16</v>
      </c>
      <c r="K90" s="9" t="s">
        <v>17</v>
      </c>
      <c r="L90" s="10" t="s">
        <v>22</v>
      </c>
    </row>
    <row r="91" spans="1:13" ht="195" x14ac:dyDescent="0.25">
      <c r="A91" s="10" t="s">
        <v>315</v>
      </c>
      <c r="B91" s="8" t="s">
        <v>344</v>
      </c>
      <c r="C91" s="9" t="s">
        <v>28</v>
      </c>
      <c r="D91" s="9" t="s">
        <v>29</v>
      </c>
      <c r="E91" s="10" t="s">
        <v>375</v>
      </c>
      <c r="F91" s="10" t="s">
        <v>54</v>
      </c>
      <c r="G91" s="11">
        <v>10000000</v>
      </c>
      <c r="H91" s="8" t="s">
        <v>140</v>
      </c>
      <c r="I91" s="11">
        <v>10000000</v>
      </c>
      <c r="J91" s="12" t="s">
        <v>16</v>
      </c>
      <c r="K91" s="9" t="s">
        <v>17</v>
      </c>
      <c r="L91" s="10" t="s">
        <v>24</v>
      </c>
    </row>
    <row r="92" spans="1:13" ht="165" x14ac:dyDescent="0.25">
      <c r="A92" s="25" t="s">
        <v>301</v>
      </c>
      <c r="B92" s="26" t="s">
        <v>345</v>
      </c>
      <c r="C92" s="9" t="s">
        <v>30</v>
      </c>
      <c r="D92" s="9" t="s">
        <v>48</v>
      </c>
      <c r="E92" s="10" t="s">
        <v>375</v>
      </c>
      <c r="F92" s="10" t="s">
        <v>54</v>
      </c>
      <c r="G92" s="11">
        <v>40000000</v>
      </c>
      <c r="H92" s="8" t="s">
        <v>141</v>
      </c>
      <c r="I92" s="11">
        <v>40000000</v>
      </c>
      <c r="J92" s="12" t="s">
        <v>16</v>
      </c>
      <c r="K92" s="9" t="s">
        <v>17</v>
      </c>
      <c r="L92" s="10" t="s">
        <v>24</v>
      </c>
    </row>
    <row r="93" spans="1:13" ht="45" x14ac:dyDescent="0.25">
      <c r="A93" s="9" t="s">
        <v>302</v>
      </c>
      <c r="B93" s="8" t="s">
        <v>346</v>
      </c>
      <c r="C93" s="9" t="s">
        <v>32</v>
      </c>
      <c r="D93" s="9" t="s">
        <v>38</v>
      </c>
      <c r="E93" s="9" t="s">
        <v>372</v>
      </c>
      <c r="F93" s="10" t="s">
        <v>54</v>
      </c>
      <c r="G93" s="11">
        <v>25000000</v>
      </c>
      <c r="H93" s="8" t="s">
        <v>142</v>
      </c>
      <c r="I93" s="11">
        <v>25000000</v>
      </c>
      <c r="J93" s="12" t="s">
        <v>16</v>
      </c>
      <c r="K93" s="9" t="s">
        <v>17</v>
      </c>
      <c r="L93" s="10" t="s">
        <v>20</v>
      </c>
    </row>
    <row r="94" spans="1:13" ht="91.5" x14ac:dyDescent="0.25">
      <c r="A94" s="23" t="s">
        <v>347</v>
      </c>
      <c r="B94" s="8" t="s">
        <v>348</v>
      </c>
      <c r="C94" s="9" t="s">
        <v>30</v>
      </c>
      <c r="D94" s="9" t="s">
        <v>31</v>
      </c>
      <c r="E94" s="10" t="s">
        <v>375</v>
      </c>
      <c r="F94" s="10" t="s">
        <v>54</v>
      </c>
      <c r="G94" s="19">
        <v>92352000</v>
      </c>
      <c r="H94" s="8" t="s">
        <v>143</v>
      </c>
      <c r="I94" s="19">
        <v>92352000</v>
      </c>
      <c r="J94" s="12" t="s">
        <v>16</v>
      </c>
      <c r="K94" s="9" t="s">
        <v>17</v>
      </c>
      <c r="L94" s="10" t="s">
        <v>24</v>
      </c>
    </row>
    <row r="95" spans="1:13" ht="105" x14ac:dyDescent="0.25">
      <c r="A95" s="10" t="s">
        <v>316</v>
      </c>
      <c r="B95" s="8" t="s">
        <v>349</v>
      </c>
      <c r="C95" s="9" t="s">
        <v>32</v>
      </c>
      <c r="D95" s="9" t="s">
        <v>48</v>
      </c>
      <c r="E95" s="10" t="s">
        <v>375</v>
      </c>
      <c r="F95" s="10" t="s">
        <v>54</v>
      </c>
      <c r="G95" s="11">
        <v>20000000</v>
      </c>
      <c r="H95" s="8" t="s">
        <v>144</v>
      </c>
      <c r="I95" s="11">
        <v>20000000</v>
      </c>
      <c r="J95" s="12" t="s">
        <v>16</v>
      </c>
      <c r="K95" s="9" t="s">
        <v>17</v>
      </c>
      <c r="L95" s="10" t="s">
        <v>24</v>
      </c>
    </row>
    <row r="96" spans="1:13" ht="69" x14ac:dyDescent="0.25">
      <c r="A96" s="10" t="s">
        <v>283</v>
      </c>
      <c r="B96" s="8" t="s">
        <v>350</v>
      </c>
      <c r="C96" s="9" t="s">
        <v>44</v>
      </c>
      <c r="D96" s="9" t="s">
        <v>48</v>
      </c>
      <c r="E96" s="10" t="s">
        <v>375</v>
      </c>
      <c r="F96" s="10" t="s">
        <v>54</v>
      </c>
      <c r="G96" s="11">
        <v>20000000</v>
      </c>
      <c r="H96" s="8" t="s">
        <v>145</v>
      </c>
      <c r="I96" s="11">
        <v>20000000</v>
      </c>
      <c r="J96" s="12" t="s">
        <v>16</v>
      </c>
      <c r="K96" s="9" t="s">
        <v>17</v>
      </c>
      <c r="L96" s="10" t="s">
        <v>24</v>
      </c>
    </row>
    <row r="97" spans="1:13" ht="105" x14ac:dyDescent="0.25">
      <c r="A97" s="10" t="s">
        <v>316</v>
      </c>
      <c r="B97" s="8" t="s">
        <v>351</v>
      </c>
      <c r="C97" s="9" t="s">
        <v>39</v>
      </c>
      <c r="D97" s="9" t="s">
        <v>48</v>
      </c>
      <c r="E97" s="10" t="s">
        <v>375</v>
      </c>
      <c r="F97" s="10" t="s">
        <v>54</v>
      </c>
      <c r="G97" s="11">
        <v>10000000</v>
      </c>
      <c r="H97" s="8" t="s">
        <v>146</v>
      </c>
      <c r="I97" s="11">
        <v>10000000</v>
      </c>
      <c r="J97" s="12" t="s">
        <v>16</v>
      </c>
      <c r="K97" s="9" t="s">
        <v>17</v>
      </c>
      <c r="L97" s="10" t="s">
        <v>24</v>
      </c>
    </row>
    <row r="98" spans="1:13" ht="75" x14ac:dyDescent="0.25">
      <c r="A98" s="10" t="s">
        <v>352</v>
      </c>
      <c r="B98" s="26" t="s">
        <v>353</v>
      </c>
      <c r="C98" s="9" t="s">
        <v>49</v>
      </c>
      <c r="D98" s="9" t="s">
        <v>45</v>
      </c>
      <c r="E98" s="10" t="s">
        <v>378</v>
      </c>
      <c r="F98" s="10" t="s">
        <v>54</v>
      </c>
      <c r="G98" s="11">
        <v>50000000</v>
      </c>
      <c r="H98" s="8" t="s">
        <v>147</v>
      </c>
      <c r="I98" s="11">
        <v>50000000</v>
      </c>
      <c r="J98" s="12" t="s">
        <v>16</v>
      </c>
      <c r="K98" s="9" t="s">
        <v>17</v>
      </c>
      <c r="L98" s="10" t="s">
        <v>24</v>
      </c>
    </row>
    <row r="99" spans="1:13" ht="75" x14ac:dyDescent="0.25">
      <c r="A99" s="23" t="s">
        <v>286</v>
      </c>
      <c r="B99" s="26" t="s">
        <v>354</v>
      </c>
      <c r="C99" s="9" t="s">
        <v>39</v>
      </c>
      <c r="D99" s="9" t="s">
        <v>45</v>
      </c>
      <c r="E99" s="10" t="s">
        <v>375</v>
      </c>
      <c r="F99" s="10" t="s">
        <v>54</v>
      </c>
      <c r="G99" s="11">
        <v>25000000</v>
      </c>
      <c r="H99" s="8" t="s">
        <v>148</v>
      </c>
      <c r="I99" s="11">
        <v>25000000</v>
      </c>
      <c r="J99" s="12" t="s">
        <v>16</v>
      </c>
      <c r="K99" s="9" t="s">
        <v>17</v>
      </c>
      <c r="L99" s="10" t="s">
        <v>24</v>
      </c>
    </row>
    <row r="100" spans="1:13" ht="150" x14ac:dyDescent="0.25">
      <c r="A100" s="23" t="s">
        <v>355</v>
      </c>
      <c r="B100" s="27" t="s">
        <v>356</v>
      </c>
      <c r="C100" s="9" t="s">
        <v>28</v>
      </c>
      <c r="D100" s="9" t="s">
        <v>29</v>
      </c>
      <c r="E100" s="10" t="s">
        <v>375</v>
      </c>
      <c r="F100" s="10" t="s">
        <v>54</v>
      </c>
      <c r="G100" s="11">
        <v>233272000</v>
      </c>
      <c r="H100" s="8" t="s">
        <v>149</v>
      </c>
      <c r="I100" s="11">
        <v>233272000</v>
      </c>
      <c r="J100" s="12" t="s">
        <v>16</v>
      </c>
      <c r="K100" s="9" t="s">
        <v>17</v>
      </c>
      <c r="L100" s="10" t="s">
        <v>24</v>
      </c>
      <c r="M100" s="1"/>
    </row>
    <row r="101" spans="1:13" ht="45" x14ac:dyDescent="0.25">
      <c r="A101" s="9" t="s">
        <v>303</v>
      </c>
      <c r="B101" s="14" t="s">
        <v>357</v>
      </c>
      <c r="C101" s="9" t="s">
        <v>32</v>
      </c>
      <c r="D101" s="9" t="s">
        <v>38</v>
      </c>
      <c r="E101" s="9" t="s">
        <v>380</v>
      </c>
      <c r="F101" s="10" t="s">
        <v>54</v>
      </c>
      <c r="G101" s="11">
        <v>100060000</v>
      </c>
      <c r="H101" s="8" t="s">
        <v>150</v>
      </c>
      <c r="I101" s="11">
        <v>100060000</v>
      </c>
      <c r="J101" s="12" t="s">
        <v>16</v>
      </c>
      <c r="K101" s="9" t="s">
        <v>17</v>
      </c>
      <c r="L101" s="10" t="s">
        <v>24</v>
      </c>
    </row>
    <row r="102" spans="1:13" ht="45" x14ac:dyDescent="0.25">
      <c r="A102" s="9" t="s">
        <v>304</v>
      </c>
      <c r="B102" s="15" t="s">
        <v>358</v>
      </c>
      <c r="C102" s="9" t="s">
        <v>28</v>
      </c>
      <c r="D102" s="9" t="s">
        <v>29</v>
      </c>
      <c r="E102" s="10" t="s">
        <v>379</v>
      </c>
      <c r="F102" s="10" t="s">
        <v>54</v>
      </c>
      <c r="G102" s="11">
        <v>8000000</v>
      </c>
      <c r="H102" s="8" t="s">
        <v>151</v>
      </c>
      <c r="I102" s="11">
        <v>8000000</v>
      </c>
      <c r="J102" s="12" t="s">
        <v>16</v>
      </c>
      <c r="K102" s="9" t="s">
        <v>17</v>
      </c>
      <c r="L102" s="10" t="s">
        <v>24</v>
      </c>
    </row>
    <row r="103" spans="1:13" ht="45" x14ac:dyDescent="0.25">
      <c r="A103" s="9" t="s">
        <v>304</v>
      </c>
      <c r="B103" s="15" t="s">
        <v>359</v>
      </c>
      <c r="C103" s="9" t="s">
        <v>39</v>
      </c>
      <c r="D103" s="9" t="s">
        <v>40</v>
      </c>
      <c r="E103" s="10" t="s">
        <v>379</v>
      </c>
      <c r="F103" s="10" t="s">
        <v>54</v>
      </c>
      <c r="G103" s="11">
        <v>6000000</v>
      </c>
      <c r="H103" s="8" t="s">
        <v>152</v>
      </c>
      <c r="I103" s="11">
        <v>6000000</v>
      </c>
      <c r="J103" s="12" t="s">
        <v>16</v>
      </c>
      <c r="K103" s="9" t="s">
        <v>17</v>
      </c>
      <c r="L103" s="10" t="s">
        <v>24</v>
      </c>
    </row>
    <row r="104" spans="1:13" ht="45" x14ac:dyDescent="0.25">
      <c r="A104" s="10" t="s">
        <v>314</v>
      </c>
      <c r="B104" s="15" t="s">
        <v>14</v>
      </c>
      <c r="C104" s="9" t="s">
        <v>30</v>
      </c>
      <c r="D104" s="9" t="s">
        <v>167</v>
      </c>
      <c r="E104" s="9" t="s">
        <v>372</v>
      </c>
      <c r="F104" s="10" t="s">
        <v>54</v>
      </c>
      <c r="G104" s="11">
        <v>10000000</v>
      </c>
      <c r="H104" s="8" t="s">
        <v>153</v>
      </c>
      <c r="I104" s="11">
        <v>10000000</v>
      </c>
      <c r="J104" s="12" t="s">
        <v>16</v>
      </c>
      <c r="K104" s="9" t="s">
        <v>17</v>
      </c>
      <c r="L104" s="10" t="s">
        <v>24</v>
      </c>
    </row>
    <row r="105" spans="1:13" ht="45" x14ac:dyDescent="0.25">
      <c r="A105" s="10" t="s">
        <v>305</v>
      </c>
      <c r="B105" s="14" t="s">
        <v>360</v>
      </c>
      <c r="C105" s="9" t="s">
        <v>32</v>
      </c>
      <c r="D105" s="9" t="s">
        <v>38</v>
      </c>
      <c r="E105" s="10" t="s">
        <v>379</v>
      </c>
      <c r="F105" s="10" t="s">
        <v>54</v>
      </c>
      <c r="G105" s="11">
        <v>80000000</v>
      </c>
      <c r="H105" s="8" t="s">
        <v>154</v>
      </c>
      <c r="I105" s="11">
        <v>80000000</v>
      </c>
      <c r="J105" s="12" t="s">
        <v>16</v>
      </c>
      <c r="K105" s="9" t="s">
        <v>17</v>
      </c>
      <c r="L105" s="10" t="s">
        <v>24</v>
      </c>
    </row>
    <row r="106" spans="1:13" ht="75" x14ac:dyDescent="0.25">
      <c r="A106" s="10" t="s">
        <v>306</v>
      </c>
      <c r="B106" s="15" t="s">
        <v>361</v>
      </c>
      <c r="C106" s="9" t="s">
        <v>39</v>
      </c>
      <c r="D106" s="9" t="s">
        <v>167</v>
      </c>
      <c r="E106" s="10" t="s">
        <v>381</v>
      </c>
      <c r="F106" s="10" t="s">
        <v>54</v>
      </c>
      <c r="G106" s="11">
        <v>35000000</v>
      </c>
      <c r="H106" s="8" t="s">
        <v>155</v>
      </c>
      <c r="I106" s="11">
        <v>35000000</v>
      </c>
      <c r="J106" s="12" t="s">
        <v>16</v>
      </c>
      <c r="K106" s="9" t="s">
        <v>17</v>
      </c>
      <c r="L106" s="10" t="s">
        <v>24</v>
      </c>
    </row>
    <row r="107" spans="1:13" ht="75" x14ac:dyDescent="0.25">
      <c r="A107" s="10" t="s">
        <v>307</v>
      </c>
      <c r="B107" s="15" t="s">
        <v>362</v>
      </c>
      <c r="C107" s="9" t="s">
        <v>39</v>
      </c>
      <c r="D107" s="9" t="s">
        <v>167</v>
      </c>
      <c r="E107" s="10" t="s">
        <v>381</v>
      </c>
      <c r="F107" s="10" t="s">
        <v>54</v>
      </c>
      <c r="G107" s="11">
        <v>20000000</v>
      </c>
      <c r="H107" s="8" t="s">
        <v>156</v>
      </c>
      <c r="I107" s="11">
        <v>20000000</v>
      </c>
      <c r="J107" s="12" t="s">
        <v>16</v>
      </c>
      <c r="K107" s="9" t="s">
        <v>17</v>
      </c>
      <c r="L107" s="10" t="s">
        <v>24</v>
      </c>
    </row>
    <row r="108" spans="1:13" ht="60" x14ac:dyDescent="0.25">
      <c r="A108" s="10" t="s">
        <v>283</v>
      </c>
      <c r="B108" s="15" t="s">
        <v>363</v>
      </c>
      <c r="C108" s="9" t="s">
        <v>39</v>
      </c>
      <c r="D108" s="9" t="s">
        <v>167</v>
      </c>
      <c r="E108" s="10" t="s">
        <v>379</v>
      </c>
      <c r="F108" s="10" t="s">
        <v>54</v>
      </c>
      <c r="G108" s="11">
        <v>120000000</v>
      </c>
      <c r="H108" s="17" t="s">
        <v>157</v>
      </c>
      <c r="I108" s="11">
        <v>120000000</v>
      </c>
      <c r="J108" s="12" t="s">
        <v>16</v>
      </c>
      <c r="K108" s="9" t="s">
        <v>17</v>
      </c>
      <c r="L108" s="10" t="s">
        <v>23</v>
      </c>
    </row>
    <row r="109" spans="1:13" ht="60" x14ac:dyDescent="0.25">
      <c r="A109" s="10" t="s">
        <v>283</v>
      </c>
      <c r="B109" s="15" t="s">
        <v>363</v>
      </c>
      <c r="C109" s="9" t="s">
        <v>34</v>
      </c>
      <c r="D109" s="9" t="s">
        <v>48</v>
      </c>
      <c r="E109" s="10" t="s">
        <v>379</v>
      </c>
      <c r="F109" s="10" t="s">
        <v>54</v>
      </c>
      <c r="G109" s="11">
        <v>40000000</v>
      </c>
      <c r="H109" s="17" t="s">
        <v>158</v>
      </c>
      <c r="I109" s="11">
        <v>40000000</v>
      </c>
      <c r="J109" s="12" t="s">
        <v>16</v>
      </c>
      <c r="K109" s="9" t="s">
        <v>17</v>
      </c>
      <c r="L109" s="10" t="s">
        <v>23</v>
      </c>
    </row>
    <row r="110" spans="1:13" ht="180" x14ac:dyDescent="0.25">
      <c r="A110" s="10" t="s">
        <v>308</v>
      </c>
      <c r="B110" s="13" t="s">
        <v>230</v>
      </c>
      <c r="C110" s="9" t="s">
        <v>28</v>
      </c>
      <c r="D110" s="9" t="s">
        <v>29</v>
      </c>
      <c r="E110" s="10" t="s">
        <v>375</v>
      </c>
      <c r="F110" s="10" t="s">
        <v>54</v>
      </c>
      <c r="G110" s="11">
        <v>220222263</v>
      </c>
      <c r="H110" s="8" t="s">
        <v>159</v>
      </c>
      <c r="I110" s="11">
        <v>220222263</v>
      </c>
      <c r="J110" s="12" t="s">
        <v>16</v>
      </c>
      <c r="K110" s="9" t="s">
        <v>17</v>
      </c>
      <c r="L110" s="10" t="s">
        <v>23</v>
      </c>
    </row>
    <row r="111" spans="1:13" ht="90" x14ac:dyDescent="0.25">
      <c r="A111" s="10" t="s">
        <v>309</v>
      </c>
      <c r="B111" s="28" t="s">
        <v>364</v>
      </c>
      <c r="C111" s="9" t="s">
        <v>32</v>
      </c>
      <c r="D111" s="9" t="s">
        <v>167</v>
      </c>
      <c r="E111" s="10" t="s">
        <v>374</v>
      </c>
      <c r="F111" s="10" t="s">
        <v>54</v>
      </c>
      <c r="G111" s="11">
        <f>50000000-9684000</f>
        <v>40316000</v>
      </c>
      <c r="H111" s="8" t="s">
        <v>160</v>
      </c>
      <c r="I111" s="11">
        <f>50000000-9684000</f>
        <v>40316000</v>
      </c>
      <c r="J111" s="12" t="s">
        <v>16</v>
      </c>
      <c r="K111" s="9" t="s">
        <v>17</v>
      </c>
      <c r="L111" s="10" t="s">
        <v>23</v>
      </c>
      <c r="M111" s="1"/>
    </row>
    <row r="112" spans="1:13" ht="90" x14ac:dyDescent="0.25">
      <c r="A112" s="10" t="s">
        <v>309</v>
      </c>
      <c r="B112" s="15" t="s">
        <v>365</v>
      </c>
      <c r="C112" s="9" t="s">
        <v>28</v>
      </c>
      <c r="D112" s="9" t="s">
        <v>29</v>
      </c>
      <c r="E112" s="10" t="s">
        <v>374</v>
      </c>
      <c r="F112" s="10" t="s">
        <v>54</v>
      </c>
      <c r="G112" s="11">
        <v>50000000</v>
      </c>
      <c r="H112" s="8" t="s">
        <v>161</v>
      </c>
      <c r="I112" s="11">
        <v>50000000</v>
      </c>
      <c r="J112" s="12" t="s">
        <v>16</v>
      </c>
      <c r="K112" s="9" t="s">
        <v>17</v>
      </c>
      <c r="L112" s="10" t="s">
        <v>23</v>
      </c>
      <c r="M112" s="1"/>
    </row>
    <row r="113" spans="1:12" ht="60" x14ac:dyDescent="0.25">
      <c r="A113" s="10" t="s">
        <v>283</v>
      </c>
      <c r="B113" s="15" t="s">
        <v>366</v>
      </c>
      <c r="C113" s="9" t="s">
        <v>39</v>
      </c>
      <c r="D113" s="9" t="s">
        <v>48</v>
      </c>
      <c r="E113" s="10" t="s">
        <v>379</v>
      </c>
      <c r="F113" s="10" t="s">
        <v>54</v>
      </c>
      <c r="G113" s="11">
        <v>50000000</v>
      </c>
      <c r="H113" s="8" t="s">
        <v>162</v>
      </c>
      <c r="I113" s="11">
        <v>50000000</v>
      </c>
      <c r="J113" s="12" t="s">
        <v>16</v>
      </c>
      <c r="K113" s="9" t="s">
        <v>17</v>
      </c>
      <c r="L113" s="10" t="s">
        <v>23</v>
      </c>
    </row>
    <row r="114" spans="1:12" ht="60" x14ac:dyDescent="0.25">
      <c r="A114" s="10" t="s">
        <v>283</v>
      </c>
      <c r="B114" s="15" t="s">
        <v>367</v>
      </c>
      <c r="C114" s="9" t="s">
        <v>39</v>
      </c>
      <c r="D114" s="9" t="s">
        <v>48</v>
      </c>
      <c r="E114" s="10" t="s">
        <v>379</v>
      </c>
      <c r="F114" s="10" t="s">
        <v>54</v>
      </c>
      <c r="G114" s="11">
        <v>30000000</v>
      </c>
      <c r="H114" s="8" t="s">
        <v>163</v>
      </c>
      <c r="I114" s="11">
        <v>30000000</v>
      </c>
      <c r="J114" s="12" t="s">
        <v>16</v>
      </c>
      <c r="K114" s="9" t="s">
        <v>17</v>
      </c>
      <c r="L114" s="10" t="s">
        <v>23</v>
      </c>
    </row>
    <row r="115" spans="1:12" ht="90" x14ac:dyDescent="0.25">
      <c r="A115" s="10" t="s">
        <v>311</v>
      </c>
      <c r="B115" s="8" t="s">
        <v>368</v>
      </c>
      <c r="C115" s="9" t="s">
        <v>18</v>
      </c>
      <c r="D115" s="9" t="s">
        <v>37</v>
      </c>
      <c r="E115" s="9" t="s">
        <v>372</v>
      </c>
      <c r="F115" s="10" t="s">
        <v>10</v>
      </c>
      <c r="G115" s="11">
        <v>237220880</v>
      </c>
      <c r="H115" s="8" t="s">
        <v>164</v>
      </c>
      <c r="I115" s="11">
        <v>237220880</v>
      </c>
      <c r="J115" s="12" t="s">
        <v>16</v>
      </c>
      <c r="K115" s="9" t="s">
        <v>17</v>
      </c>
      <c r="L115" s="10" t="s">
        <v>25</v>
      </c>
    </row>
    <row r="116" spans="1:12" ht="60" x14ac:dyDescent="0.25">
      <c r="A116" s="10" t="s">
        <v>310</v>
      </c>
      <c r="B116" s="8" t="s">
        <v>369</v>
      </c>
      <c r="C116" s="9" t="s">
        <v>28</v>
      </c>
      <c r="D116" s="9" t="s">
        <v>29</v>
      </c>
      <c r="E116" s="9" t="s">
        <v>372</v>
      </c>
      <c r="F116" s="10" t="s">
        <v>10</v>
      </c>
      <c r="G116" s="11">
        <v>11700000</v>
      </c>
      <c r="H116" s="8" t="s">
        <v>165</v>
      </c>
      <c r="I116" s="11">
        <v>11700000</v>
      </c>
      <c r="J116" s="12" t="s">
        <v>16</v>
      </c>
      <c r="K116" s="9" t="s">
        <v>17</v>
      </c>
      <c r="L116" s="10" t="s">
        <v>25</v>
      </c>
    </row>
    <row r="117" spans="1:12" ht="45" x14ac:dyDescent="0.25">
      <c r="A117" s="10" t="s">
        <v>271</v>
      </c>
      <c r="B117" s="8" t="s">
        <v>15</v>
      </c>
      <c r="C117" s="9" t="s">
        <v>28</v>
      </c>
      <c r="D117" s="9" t="s">
        <v>29</v>
      </c>
      <c r="E117" s="9" t="s">
        <v>372</v>
      </c>
      <c r="F117" s="10" t="s">
        <v>10</v>
      </c>
      <c r="G117" s="11">
        <v>364000</v>
      </c>
      <c r="H117" s="8" t="s">
        <v>166</v>
      </c>
      <c r="I117" s="11">
        <v>364000</v>
      </c>
      <c r="J117" s="12" t="s">
        <v>16</v>
      </c>
      <c r="K117" s="9" t="s">
        <v>17</v>
      </c>
      <c r="L117" s="10" t="s">
        <v>25</v>
      </c>
    </row>
    <row r="118" spans="1:12" x14ac:dyDescent="0.25">
      <c r="A118" s="6"/>
      <c r="B118" s="6"/>
      <c r="C118" s="6"/>
      <c r="D118" s="6"/>
      <c r="E118" s="6"/>
      <c r="F118" s="6"/>
      <c r="G118" s="22">
        <f>SUM(G3:G117)</f>
        <v>6656799562.3500004</v>
      </c>
      <c r="H118" s="7"/>
      <c r="I118" s="22">
        <f>SUM(I3:I117)</f>
        <v>6656799562.3500004</v>
      </c>
      <c r="J118" s="6"/>
      <c r="K118" s="6"/>
      <c r="L118" s="6"/>
    </row>
    <row r="119" spans="1:12" x14ac:dyDescent="0.25">
      <c r="A119" s="6"/>
      <c r="B119" s="6"/>
      <c r="C119" s="6"/>
      <c r="D119" s="6"/>
      <c r="E119" s="6"/>
      <c r="F119" s="6"/>
      <c r="G119" s="6"/>
      <c r="H119" s="6"/>
      <c r="I119" s="6"/>
      <c r="J119" s="6"/>
      <c r="K119" s="6"/>
      <c r="L119" s="6"/>
    </row>
  </sheetData>
  <sheetProtection password="EDD9" sheet="1" formatCells="0" formatColumns="0" formatRows="0" insertColumns="0" insertRows="0" insertHyperlinks="0" deleteColumns="0" deleteRows="0" sort="0" autoFilter="0" pivotTables="0"/>
  <mergeCells count="1">
    <mergeCell ref="A1:L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11"/>
  <sheetViews>
    <sheetView workbookViewId="0">
      <selection activeCell="E6" sqref="E6"/>
    </sheetView>
  </sheetViews>
  <sheetFormatPr baseColWidth="10" defaultRowHeight="15" x14ac:dyDescent="0.25"/>
  <cols>
    <col min="1" max="1" width="34.7109375" customWidth="1"/>
    <col min="2" max="2" width="42.28515625" customWidth="1"/>
  </cols>
  <sheetData>
    <row r="1" spans="1:2" x14ac:dyDescent="0.25">
      <c r="A1" t="s">
        <v>172</v>
      </c>
      <c r="B1" t="s">
        <v>173</v>
      </c>
    </row>
    <row r="2" spans="1:2" x14ac:dyDescent="0.25">
      <c r="A2" t="s">
        <v>174</v>
      </c>
      <c r="B2" t="s">
        <v>175</v>
      </c>
    </row>
    <row r="3" spans="1:2" x14ac:dyDescent="0.25">
      <c r="A3" t="s">
        <v>176</v>
      </c>
      <c r="B3" t="s">
        <v>177</v>
      </c>
    </row>
    <row r="4" spans="1:2" x14ac:dyDescent="0.25">
      <c r="A4" t="s">
        <v>178</v>
      </c>
      <c r="B4" s="2" t="s">
        <v>179</v>
      </c>
    </row>
    <row r="5" spans="1:2" ht="143.25" customHeight="1" x14ac:dyDescent="0.25">
      <c r="A5" t="s">
        <v>169</v>
      </c>
      <c r="B5" s="1" t="s">
        <v>185</v>
      </c>
    </row>
    <row r="6" spans="1:2" ht="105" x14ac:dyDescent="0.25">
      <c r="A6" t="s">
        <v>170</v>
      </c>
      <c r="B6" s="1" t="s">
        <v>186</v>
      </c>
    </row>
    <row r="7" spans="1:2" ht="60" x14ac:dyDescent="0.25">
      <c r="A7" t="s">
        <v>171</v>
      </c>
      <c r="B7" s="1" t="s">
        <v>180</v>
      </c>
    </row>
    <row r="8" spans="1:2" x14ac:dyDescent="0.25">
      <c r="A8" t="s">
        <v>181</v>
      </c>
      <c r="B8" s="3">
        <v>6656799562.3500004</v>
      </c>
    </row>
    <row r="9" spans="1:2" x14ac:dyDescent="0.25">
      <c r="A9" t="s">
        <v>182</v>
      </c>
      <c r="B9" s="4">
        <v>172480000</v>
      </c>
    </row>
    <row r="10" spans="1:2" x14ac:dyDescent="0.25">
      <c r="A10" t="s">
        <v>183</v>
      </c>
      <c r="B10" s="4">
        <v>17248000</v>
      </c>
    </row>
    <row r="11" spans="1:2" x14ac:dyDescent="0.25">
      <c r="A11" t="s">
        <v>184</v>
      </c>
      <c r="B11" s="5">
        <v>41643</v>
      </c>
    </row>
  </sheetData>
  <sheetProtection password="EDD9" sheet="1" formatCells="0" formatColumns="0" formatRows="0" insertColumns="0" insertRows="0" insertHyperlinks="0" deleteColumns="0" deleteRows="0" sort="0" autoFilter="0" pivotTables="0"/>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COMPRAS</vt:lpstr>
      <vt:lpstr>INFORMACION GENERAL DE LA ENTID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2014-05-06T14:48:00Z</dcterms:modified>
</cp:coreProperties>
</file>