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385" tabRatio="926" activeTab="1"/>
  </bookViews>
  <sheets>
    <sheet name="CODIGOS DILIGENCIAMIENTO" sheetId="1" r:id="rId1"/>
    <sheet name="Anexo 3-Plan Operativo Anual" sheetId="2" r:id="rId2"/>
  </sheets>
  <definedNames>
    <definedName name="_xlnm.Print_Area" localSheetId="0">'CODIGOS DILIGENCIAMIENTO'!$A$1:$B$84</definedName>
  </definedNames>
  <calcPr fullCalcOnLoad="1"/>
</workbook>
</file>

<file path=xl/comments2.xml><?xml version="1.0" encoding="utf-8"?>
<comments xmlns="http://schemas.openxmlformats.org/spreadsheetml/2006/main">
  <authors>
    <author>EL CAMPEON</author>
  </authors>
  <commentList>
    <comment ref="AI14" authorId="0">
      <text>
        <r>
          <rPr>
            <sz val="10"/>
            <rFont val="Tahoma"/>
            <family val="2"/>
          </rPr>
          <t>COFINANCIACION DEPARTAMENTAL, REGIMEN SUBSIDIADO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<sst xmlns="http://schemas.openxmlformats.org/spreadsheetml/2006/main" count="750" uniqueCount="544">
  <si>
    <t>Acciones de prevención de los riesgos (biológicos, sociales, ambientales y sanitarios).</t>
  </si>
  <si>
    <t>Acciones de vigilancia en salud y gestión del conocimiento</t>
  </si>
  <si>
    <t xml:space="preserve">Acciones de gestión integral para el desarrollo operativo y funcional del Plan Nacional en Salud Pública. </t>
  </si>
  <si>
    <t>Programa para la promoción de la salud, prevención de riesgos y atención de las poblaciones especiales, tales como: Población en situación de desplazamiento, discapacitados, adultos mayores, mujeres gestantes, población infantil, adolescente y joven.</t>
  </si>
  <si>
    <t>Programa Nacional de Prevención y Control de Cataratas en Adultos Mayores.</t>
  </si>
  <si>
    <t>Programa Nacional, Red Juntos.</t>
  </si>
  <si>
    <t>Acciones educativas de carácter no formal dirigidos a técnicos, profesionales y líderes comunitarios sobre diferentes aspectos de la promoción social tales como: entornos saludables, participación social, discapacidad, desplazamiento, adulto mayor, constitución de redes, formación para el trabajo.</t>
  </si>
  <si>
    <t>Acciones de promoción de la salud y calidad de vida en ámbitos laborales</t>
  </si>
  <si>
    <t>Acciones de inducción a la demanda a los servicios de promoción de la salud, prevención de los riesgos en salud y de origen laboral en ámbitos laborales</t>
  </si>
  <si>
    <t xml:space="preserve">Acciones de inspección, vigilancia y control de los riesgos sanitario, fitosanitarios, ambientales en los ámbitos laborales y riesgos en las empresas con base en los riesgos profesionales </t>
  </si>
  <si>
    <t xml:space="preserve">Acciones de sensibilización para la reincorporación y la inclusión del discapacitado en el sector productivo. </t>
  </si>
  <si>
    <t xml:space="preserve">Acciones de seguimiento, evaluación y difusión de resultados de la vigilancia en salud en el entorno laboral. </t>
  </si>
  <si>
    <t>Gestión para la identificación y priorización de los riesgos de emergencias y desastres.</t>
  </si>
  <si>
    <t>Acciones de articulación intersectorial para el desarrollo de los planes preventivos, de mitigación y superación de las emergencias y desastres.</t>
  </si>
  <si>
    <t>Acciones para el fortalecimiento institucional para la respuesta territorial ante las situaciones de emergencias y desastres.</t>
  </si>
  <si>
    <t>Eje Programático de Aseguramiento</t>
  </si>
  <si>
    <t>Eje Programático de Prestación y desarrollo de servicios de salud</t>
  </si>
  <si>
    <t>Eje Programático de Salud Pública</t>
  </si>
  <si>
    <t>1.</t>
  </si>
  <si>
    <t>2.</t>
  </si>
  <si>
    <t>3.</t>
  </si>
  <si>
    <t>4.</t>
  </si>
  <si>
    <t>5.</t>
  </si>
  <si>
    <t>6.</t>
  </si>
  <si>
    <t>Valor que se espera alcanzar al finalizar el cuatrienio</t>
  </si>
  <si>
    <t>1.1.</t>
  </si>
  <si>
    <t xml:space="preserve">1.2. </t>
  </si>
  <si>
    <t>2.1</t>
  </si>
  <si>
    <t>2.2</t>
  </si>
  <si>
    <t>2.3</t>
  </si>
  <si>
    <t>2.4</t>
  </si>
  <si>
    <t>2.5</t>
  </si>
  <si>
    <t>3.1</t>
  </si>
  <si>
    <t>3.2.</t>
  </si>
  <si>
    <t>3.3</t>
  </si>
  <si>
    <t>3.4.</t>
  </si>
  <si>
    <t xml:space="preserve">1.3. </t>
  </si>
  <si>
    <t>1.4.</t>
  </si>
  <si>
    <t xml:space="preserve">1.5. </t>
  </si>
  <si>
    <t>1.6.</t>
  </si>
  <si>
    <t xml:space="preserve">1.7. </t>
  </si>
  <si>
    <t>4.1</t>
  </si>
  <si>
    <t>4.2</t>
  </si>
  <si>
    <t>4.3</t>
  </si>
  <si>
    <t>4.4</t>
  </si>
  <si>
    <t>5.1.</t>
  </si>
  <si>
    <t>5.2.</t>
  </si>
  <si>
    <t>5.3.</t>
  </si>
  <si>
    <t>5.4.</t>
  </si>
  <si>
    <t>5.5.</t>
  </si>
  <si>
    <t>6.1.</t>
  </si>
  <si>
    <t>6.2.</t>
  </si>
  <si>
    <t>6.3.</t>
  </si>
  <si>
    <t>Código del Eje</t>
  </si>
  <si>
    <t xml:space="preserve">Describir </t>
  </si>
  <si>
    <t>Código Dpto / Distrito / Municipio</t>
  </si>
  <si>
    <t>Código Dane</t>
  </si>
  <si>
    <t>Fecha de aprobación por el Consejo o Asamblea</t>
  </si>
  <si>
    <t>Día / Mes / Año</t>
  </si>
  <si>
    <t>Nombre del Alcalde o Gobernador</t>
  </si>
  <si>
    <t>Código del Sector Salud</t>
  </si>
  <si>
    <t>Código de la Meta de Resultado para el Cuatrienio</t>
  </si>
  <si>
    <t>En orden ascendente, iniciando en el número Uno (1).</t>
  </si>
  <si>
    <t xml:space="preserve">
Dimensión Relacionada Plan Desarrollo</t>
  </si>
  <si>
    <t>Utilizar los códigos sectoriales definidos en el plan desarrollo</t>
  </si>
  <si>
    <t>Código del objetivo sectorial al cual se vincula el Eje Programático</t>
  </si>
  <si>
    <t>Código del objetivo sectorial</t>
  </si>
  <si>
    <t>03000000</t>
  </si>
  <si>
    <t>Nombre del Eje Programático</t>
  </si>
  <si>
    <t>El peso porcentual de cada Eje Programático en el Plan de Salud Territorial debe sumar el 100%.</t>
  </si>
  <si>
    <t>Indicador de Resultado</t>
  </si>
  <si>
    <t>Valor esperado al finalizar el cuatrienio</t>
  </si>
  <si>
    <t>El peso porcentual de cada área al interior del Eje Programático debe sumar el 100%.</t>
  </si>
  <si>
    <t xml:space="preserve">Metas de producto del área para Cuatrienio </t>
  </si>
  <si>
    <t xml:space="preserve">Metas cuantitativas de Resultado para el Cuatrienio </t>
  </si>
  <si>
    <t>Primer año de gobierno</t>
  </si>
  <si>
    <t>último año de gobierno</t>
  </si>
  <si>
    <t>Indicador Producto Esperado por cada año del Cuatrienio</t>
  </si>
  <si>
    <t>Describir</t>
  </si>
  <si>
    <t>Indicador de Producto del Proyecto</t>
  </si>
  <si>
    <t>E Mail Responsable</t>
  </si>
  <si>
    <t>Dirección - Tel - Cel</t>
  </si>
  <si>
    <t>Descripción Estrategia o Actividades del Proyecto</t>
  </si>
  <si>
    <t xml:space="preserve">Nombre del Proyecto </t>
  </si>
  <si>
    <t>Código BPIN</t>
  </si>
  <si>
    <t xml:space="preserve">Metas de Producto Anual </t>
  </si>
  <si>
    <t>Peso Relativo Eje</t>
  </si>
  <si>
    <t>Peso Relativo Proyecto</t>
  </si>
  <si>
    <t>MINISTERIO DE LA PROTECCIÓN SOCIAL</t>
  </si>
  <si>
    <t>EMERGENCIA Y DESASTRE</t>
  </si>
  <si>
    <t>Secretaria de Salud Municipal</t>
  </si>
  <si>
    <t>SECRETARIA DE SALUD MUNICIPAL</t>
  </si>
  <si>
    <t>Dimensión relacionada con el Plan de Desarrollo  para el Cuatrienio</t>
  </si>
  <si>
    <t xml:space="preserve">Indicador de Producto </t>
  </si>
  <si>
    <t>Lo que se espera alcanzar al finalizar el último año de gobierno</t>
  </si>
  <si>
    <t>Lo que se espera alcanzar por cada año de gobierno</t>
  </si>
  <si>
    <t>Total de Recursos proyectados por cada año de gobierno</t>
  </si>
  <si>
    <t>Descripción de fuentes de financiación</t>
  </si>
  <si>
    <t>Códigos</t>
  </si>
  <si>
    <t>Recursos propios entidades territoriales</t>
  </si>
  <si>
    <t>Sistema General de Participaciones (SGP)</t>
  </si>
  <si>
    <t>Transferencias nacionales</t>
  </si>
  <si>
    <t>Rentas cedidadas por monopolio de juegos de suerte y azar y ETSA</t>
  </si>
  <si>
    <t>Recursos de las cajas de compensación</t>
  </si>
  <si>
    <t xml:space="preserve">Rendimientos financieros, recursos del balance </t>
  </si>
  <si>
    <t>Prestación servicios de Laboratorios de salud pública</t>
  </si>
  <si>
    <t>Fondo de Riesgo Profesionales</t>
  </si>
  <si>
    <t>Recursos SOAT - ECAT</t>
  </si>
  <si>
    <t>Recursos de fondos de investigaciones en salud</t>
  </si>
  <si>
    <t>Otros recursos de banca nacional y multilateral</t>
  </si>
  <si>
    <t>Nombre del Proyecto</t>
  </si>
  <si>
    <t>Código del Proyecto</t>
  </si>
  <si>
    <t>Peso Relativo del Proyecto dentro del área subprogramática</t>
  </si>
  <si>
    <t>Metas de producto anual del proyecto</t>
  </si>
  <si>
    <t>Valor que se espera alcanzar al finalizar cada vigencia</t>
  </si>
  <si>
    <t>Descripción de las actividades del Proyecto</t>
  </si>
  <si>
    <t>Describir  por cada trimestre de ejecución</t>
  </si>
  <si>
    <t>Indicador de Producto Esperado del Proyecto</t>
  </si>
  <si>
    <t>Total de Recursos de Apropiación para cada año de gobierno</t>
  </si>
  <si>
    <t>En millones de pesos</t>
  </si>
  <si>
    <t xml:space="preserve">MINISTERIO DE LA PROTECCIÓN SOCIAL                                                                                                                                                          </t>
  </si>
  <si>
    <t>Peso Relativo del Área Subprográmatica al Interior de cada Eje</t>
  </si>
  <si>
    <t>Fondo de Solidaridad y Garantía (FOSYGA)</t>
  </si>
  <si>
    <t>Regalías</t>
  </si>
  <si>
    <t>El peso porcentual de cada proyecto al interior del Área subprogramático debe sumar el 100%.</t>
  </si>
  <si>
    <t>Descripción de recursos por todas las fuentes de financiación en la vigencia</t>
  </si>
  <si>
    <t xml:space="preserve">Recursos proyectados por cada año de gobierno para el cuatrienio  </t>
  </si>
  <si>
    <t>Áreas Subprogámatica</t>
  </si>
  <si>
    <t>Peso Relativo Área</t>
  </si>
  <si>
    <t>Código del Área</t>
  </si>
  <si>
    <t xml:space="preserve">CÓDIGOS PARA EL DILIGENCIAMIENTO DE LOS ANEXOS TÉCNICOS </t>
  </si>
  <si>
    <t xml:space="preserve">Peso Relativo Por Eje Programático </t>
  </si>
  <si>
    <t>Valor actual (Línea de base)</t>
  </si>
  <si>
    <t xml:space="preserve">Códigos de las  Áreas Subprográmaticas por cada Eje Programático en el Cuatrienio </t>
  </si>
  <si>
    <t>Interventoria a los contratos del Régimen Subsidiado</t>
  </si>
  <si>
    <t>SOCIAL</t>
  </si>
  <si>
    <t>SALUD PUBLICA</t>
  </si>
  <si>
    <t>ASEGURAMIENTO</t>
  </si>
  <si>
    <t>PROMOCIÓN SOCIAL</t>
  </si>
  <si>
    <t>1.2</t>
  </si>
  <si>
    <t>3.2</t>
  </si>
  <si>
    <t>3.4</t>
  </si>
  <si>
    <t>Eje Programático de Promoción social</t>
  </si>
  <si>
    <t>Eje Programático de Prevención, Vigilancia y Control de Riesgos Profesionales</t>
  </si>
  <si>
    <t>Eje Programático de Emergencias y desastres</t>
  </si>
  <si>
    <t xml:space="preserve">Fecha Diligenciamiento: </t>
  </si>
  <si>
    <t>E mail Responsable</t>
  </si>
  <si>
    <t>SGP</t>
  </si>
  <si>
    <t>Código</t>
  </si>
  <si>
    <t>Social</t>
  </si>
  <si>
    <t>Código del sector salud</t>
  </si>
  <si>
    <t>FOSYGA</t>
  </si>
  <si>
    <t>TN</t>
  </si>
  <si>
    <t>REG</t>
  </si>
  <si>
    <t>RC</t>
  </si>
  <si>
    <t>CC</t>
  </si>
  <si>
    <t>RF</t>
  </si>
  <si>
    <t>LDSP</t>
  </si>
  <si>
    <t>FORP</t>
  </si>
  <si>
    <t>SOAT-ECAT</t>
  </si>
  <si>
    <t>RP</t>
  </si>
  <si>
    <t>OTROS R</t>
  </si>
  <si>
    <t>INV</t>
  </si>
  <si>
    <t>I Trimestre</t>
  </si>
  <si>
    <t>II Trimestre</t>
  </si>
  <si>
    <t>III Trimestre</t>
  </si>
  <si>
    <t>IV Trimestre</t>
  </si>
  <si>
    <t>Responsables Institucionales</t>
  </si>
  <si>
    <t>Identificación y priorización de la población a afiliar.</t>
  </si>
  <si>
    <t xml:space="preserve">Asignación y utilización eficiente de los cupos del régimen subsidiado. </t>
  </si>
  <si>
    <t>Celebración e inscripción de los contratos de aseguramiento.</t>
  </si>
  <si>
    <t>Adecuación tecnológica y recurso humano para la administración de la afiliación en el municipio</t>
  </si>
  <si>
    <t xml:space="preserve">Administración de bases de datos de afiliados. </t>
  </si>
  <si>
    <t xml:space="preserve">Gestión financiera del giro a los aseguradores y prestadores. </t>
  </si>
  <si>
    <t xml:space="preserve">Inspección, vigilancia y control del aseguramiento </t>
  </si>
  <si>
    <t xml:space="preserve">Organización y fortalecimiento de la red de prestación de servicios. </t>
  </si>
  <si>
    <t>Gestión del Sistema Obligatorio de Garantía de Calidad (SOGC): Habilitación, Verificación, Certificación, Auditoria y Sistema de información.</t>
  </si>
  <si>
    <t>Promoción e implementación del enfoque de riesgo en la habilitación y verificación del cumplimiento de las condiciones de habilitación.</t>
  </si>
  <si>
    <t>social</t>
  </si>
  <si>
    <t>Alcalde Municipal         secretaria de Hacienda         secretaria de Salud Municipal</t>
  </si>
  <si>
    <t>Implantación y desarrollo de la Auditoria para el Mejoramiento de la Calidad de la Atención en Salud, por parte de los prestadores y entidades territoriales cuando actúen como compradores de servicios.</t>
  </si>
  <si>
    <t>Inspección, vigilancia y control del Sistema Obligatorio de Garantía de la Calidad de la atención en Salud.</t>
  </si>
  <si>
    <t>Acciones de promoción de la salud y calidad de vida.</t>
  </si>
  <si>
    <t>NOMBRE DEL MUNICIPIO</t>
  </si>
  <si>
    <t>CODIGO DANE DEL MUNICIPIO</t>
  </si>
  <si>
    <t>FECHA DE APROBACION</t>
  </si>
  <si>
    <t>NOMBRE DEL ALCALDE</t>
  </si>
  <si>
    <t>JAIME DAVID ROA AMADOR</t>
  </si>
  <si>
    <t>Mejoramiento de la calidad de la atencion en salud</t>
  </si>
  <si>
    <t>Acciones integrales de promocion de la salud y prevencion de los riesgos y atencion de las poblaciones especiales tales como: poblacion en situacion de desplazamiento, discapacidad, adultos mayores, mujeres gestantes, poblacion infantil, adolescente y joven</t>
  </si>
  <si>
    <t>ANEXO 3. PLANEACIÓN OPERATIVA ANUAL EN SALUD</t>
  </si>
  <si>
    <t>SAN ESTANISLAO - BOLIVAR</t>
  </si>
  <si>
    <t>1.1</t>
  </si>
  <si>
    <t>Conformacion de un sistema de informacion que permita identificar las familias ubicadas en zonas de riesgos , dotacion de implementos para prestacion de servios de salud al eqipo de reaccion ante situaciones de emergencias y desastres</t>
  </si>
  <si>
    <t>1.6</t>
  </si>
  <si>
    <t>SECRETARIA DE SALUD MUNICIPAL          SECRETARIA DE PLANEACION MUNICIPAL</t>
  </si>
  <si>
    <t>OFICINA DE ATENCION Y PREVENCION DE DESASTRES</t>
  </si>
  <si>
    <t>ANEXO 4. PLANEACIÓN OPERATIVA ANUAL EN SALUD - AÑO 2012</t>
  </si>
  <si>
    <t>SANTA ROSA DE LIMA</t>
  </si>
  <si>
    <t>RAFAEL GOMEZ CARABALLO</t>
  </si>
  <si>
    <t>0301</t>
  </si>
  <si>
    <t xml:space="preserve">Busqueda activa de los pobres no afiliados  y cobertura ampliada en un 97% </t>
  </si>
  <si>
    <t xml:space="preserve">Cobertura aumentada, continuidad  y promocion a los afiliados del regimen subsidiado en salud en un 97% para alcanzar  la universalizacion del regimen subsidiado </t>
  </si>
  <si>
    <t>Promocion de la afiliacion al SGSSS</t>
  </si>
  <si>
    <t xml:space="preserve">Garantizada la continuidad de los afiliados en el regimen subsidiado </t>
  </si>
  <si>
    <t>Base de datos unica de afiliados depurada en un 100%</t>
  </si>
  <si>
    <t>25% Continuidad de afiliados garantizada</t>
  </si>
  <si>
    <t>50% Continuidad de afiliados garantizada</t>
  </si>
  <si>
    <t>75% Continuidad de afiliados garantizada</t>
  </si>
  <si>
    <t>100% Continuidad de afiliados garantizada</t>
  </si>
  <si>
    <t xml:space="preserve">24,25% de cobertura alcanzada </t>
  </si>
  <si>
    <t xml:space="preserve">48,5% de cobertura alcanzada </t>
  </si>
  <si>
    <t xml:space="preserve">72,75% de cobertura alcanzada </t>
  </si>
  <si>
    <t xml:space="preserve">97% de cobertura alcanzada </t>
  </si>
  <si>
    <t>25% Base de datos depurada</t>
  </si>
  <si>
    <t>50% Base de datos depurada</t>
  </si>
  <si>
    <t>75% Base de datos depurada</t>
  </si>
  <si>
    <t>100% Base de datos depurada</t>
  </si>
  <si>
    <t xml:space="preserve">Administracion de bases de datos de afiliados </t>
  </si>
  <si>
    <t xml:space="preserve">Administrada y Cruzada  la base de datos de afiliados al regimen subsidiado con la base de datos del contributivo, verificación que no exista multiafiliación  o doble afiliación </t>
  </si>
  <si>
    <t>Identificacion y priorizacion de la poblacion a afiliar</t>
  </si>
  <si>
    <t>Identificada la poblacion de mujeres entre 19/44 años que estaban en las bases de datos de afilados</t>
  </si>
  <si>
    <t xml:space="preserve">Poblacion de mujeres entre 19/44 años que estaban en basese de datos identificada en un 100% </t>
  </si>
  <si>
    <t>25% Poblecion identificada</t>
  </si>
  <si>
    <t xml:space="preserve">50% Poblacion identificada </t>
  </si>
  <si>
    <t xml:space="preserve">75% Poblacion identificada </t>
  </si>
  <si>
    <t xml:space="preserve">100% Poblacion identificada </t>
  </si>
  <si>
    <t xml:space="preserve">FORTALECIMIENTO EN LA GESTION PARA ALCANZAR COBERTURA UNIVERSAL DEL  ASEGURAMIENTO EN EL MUNICIPIO DE SANTA ROSA DE LIMA   </t>
  </si>
  <si>
    <t>PRESTACIÓN Y DESARROLLO DE SERVCIOS DE SALUD</t>
  </si>
  <si>
    <t>ESE municipal cumpliendo con los estándares  y con programa de auditoría para el mejoramiento de la calidad(PAMEC) implementado</t>
  </si>
  <si>
    <t>FORTALECIMIENTO DE LA CALIDAD EN LA PRESTACION DE SERVICIOS DE SALUD DEL MUNICIPIO DE SANTA ROSA DE LIMA BOLIVAR</t>
  </si>
  <si>
    <t>Implementado el programa de auditoría para el mejoramiento de la calidad de la atención en salud de la secretaria municipal de Santa Rosa de Lima Bolívar.</t>
  </si>
  <si>
    <t>100% Recurso humano apoyado por medio de asistencia tecnica</t>
  </si>
  <si>
    <t xml:space="preserve">50% Visitas de seguimiento realizadas </t>
  </si>
  <si>
    <t>100% Visitas de seguimiento realizadas</t>
  </si>
  <si>
    <t>100% PAMEC Implementado</t>
  </si>
  <si>
    <t xml:space="preserve">FORTALECIMIENTO DE LA SALUD INFANTIL EN SANTA ROSA DE LIMA </t>
  </si>
  <si>
    <t>Implementadas las politicas de la estrategia IAMI en un 100% en la IPS y grupos de apoyo</t>
  </si>
  <si>
    <t xml:space="preserve">25% Estrategia IAMI implementada </t>
  </si>
  <si>
    <t xml:space="preserve">50% Estrategia IAMI implementada </t>
  </si>
  <si>
    <t xml:space="preserve">75% Estrategia IAMI implementada </t>
  </si>
  <si>
    <t xml:space="preserve">100% Estrategia IAMI implementada </t>
  </si>
  <si>
    <t xml:space="preserve">Implementados y funcionando planes de seguridad alimentaria </t>
  </si>
  <si>
    <t xml:space="preserve">50% plan de seguridad alimentaria implementado y funcionando </t>
  </si>
  <si>
    <t xml:space="preserve">100% plan de seguridad alimentaria implementado y funcionando </t>
  </si>
  <si>
    <t xml:space="preserve">Implementados planes de seguridad alimentaria para mejorar las condiciones nutricionales de los niños de Santa Rosa de Lima </t>
  </si>
  <si>
    <t xml:space="preserve">Entregados insumos desparasitarios a niños menores de 5 años </t>
  </si>
  <si>
    <t xml:space="preserve">33,3% Campaña realizada </t>
  </si>
  <si>
    <t xml:space="preserve">67% Campaña realizada </t>
  </si>
  <si>
    <t xml:space="preserve">100% Campaña realizada </t>
  </si>
  <si>
    <t xml:space="preserve">Estrategia AIEPI implementada y operando </t>
  </si>
  <si>
    <t>mantenidas y dotadas de las UROCS y UAIRACS, con suministros de mesas, jarras, sillas, ollas, suero de rehidratacion</t>
  </si>
  <si>
    <t>25% mantenidas y dotadas UROCS y UAIRACS</t>
  </si>
  <si>
    <t>50% mantenidas y dotadas UROCS y UAIRACS</t>
  </si>
  <si>
    <t>75% mantenidas y dotadas UROCS y UAIRACS</t>
  </si>
  <si>
    <t>100% mantenidas y dotadas UROCS y UAIRACS</t>
  </si>
  <si>
    <t>Capacitar al talento humano de la ESE en AIEPI clinico y comunitario</t>
  </si>
  <si>
    <t xml:space="preserve">100% capacitacion realizada </t>
  </si>
  <si>
    <t xml:space="preserve">50% Estrategia IEC implementada </t>
  </si>
  <si>
    <t xml:space="preserve">100% Estrategia IEC implementada </t>
  </si>
  <si>
    <t xml:space="preserve">Implementada estrategia IEC en practicas claves </t>
  </si>
  <si>
    <t xml:space="preserve">Garantizada la capacidad tecnica insumos basicos para la atencion integral del menor </t>
  </si>
  <si>
    <t xml:space="preserve">25% capacidad tecnica implementada </t>
  </si>
  <si>
    <t xml:space="preserve">100% capacidad tecnica implementada </t>
  </si>
  <si>
    <t xml:space="preserve">75% capacidad tecnica implementada </t>
  </si>
  <si>
    <t xml:space="preserve">50% capacidad tecnica implementada </t>
  </si>
  <si>
    <t xml:space="preserve">Implmentadas estrategias de prevencion y promocion en salud oral en un 80% de la poblacion. </t>
  </si>
  <si>
    <t>Promovidas en el hogar, ámbitos escolares e instituciones como guarderías y hogares de bienestar hábitos higiénicos de salud bucal como rutina de cuidado diario desde el nacimiento, primera infancia y edad escolar.</t>
  </si>
  <si>
    <t xml:space="preserve">100% promovidos habitos higienicos </t>
  </si>
  <si>
    <t xml:space="preserve">50% promovidos habitos higienicos </t>
  </si>
  <si>
    <t>Realización de dos talleres sobre el buen habito alimenticio y técnica de limpieza bucal para lograr mantener los dientes permanentes en mayores de 18 años</t>
  </si>
  <si>
    <t>50% taller realizado</t>
  </si>
  <si>
    <t>100% taller realizado</t>
  </si>
  <si>
    <t xml:space="preserve">75% Entrega de suplementos nutricionales </t>
  </si>
  <si>
    <t xml:space="preserve">100% Entrega de suplementos nutricionales </t>
  </si>
  <si>
    <t xml:space="preserve">50% Entrega de suplementos nutricionales </t>
  </si>
  <si>
    <t xml:space="preserve">25% Entrega de suplementos nutricionales </t>
  </si>
  <si>
    <t xml:space="preserve">100% Dia del niño festejado </t>
  </si>
  <si>
    <r>
      <rPr>
        <b/>
        <sz val="11"/>
        <rFont val="Arial"/>
        <family val="2"/>
      </rPr>
      <t>Abril 30 dia internacional del niño.</t>
    </r>
    <r>
      <rPr>
        <sz val="11"/>
        <rFont val="Arial"/>
        <family val="2"/>
      </rPr>
      <t xml:space="preserve"> Jornada de celebracion del dia internacional del niño (campaña de salud oral y vacunacion, entrega de 500 kits odontologicos, enseñanza de tecnicas de cepillado e higiene oral, entrega de 300 micronutrientes y 300 desparasitarios, fiesta infantil amenizada por dos recreacionistas, enrega de 300 juguetes, dirigido a 1.000 niños y niñas menores de 8 años afiliados y no afiliados al SGSSS, con la participacion de Secretaría de salud Municipal, ESE local, ICBF,EPS, Madres FAMI, Alcaldia mun, Gestores Sociales, Comité PAI.</t>
    </r>
  </si>
  <si>
    <t>100% Dia de la lactancia materna festejado</t>
  </si>
  <si>
    <t>Alcanzadas coberturas de 95% en el programa ampliado de inmunización PAI de la población infantil</t>
  </si>
  <si>
    <t>Articulados intersectorialmente ( sec. de salud, ESE Inastituciones educativas, Hogares de B Familiar, madres FAMI, Juntas de accion comunal, Comisaria de Familia) para el apoyo municipal de  jornadas nacionales de vacunacion. Monitoreo pre y postjornada</t>
  </si>
  <si>
    <t>25%  Apyo en jornadas dado</t>
  </si>
  <si>
    <t>50%  Apyo en jornadas dado</t>
  </si>
  <si>
    <t>75%  Apyo en jornadas dado</t>
  </si>
  <si>
    <t>100%  Apyo en jornadas dado</t>
  </si>
  <si>
    <t>Contratacion de recurso humano (vacunadoras y  anotadoras)  para el programa de vacunacion casa a casa.</t>
  </si>
  <si>
    <t>25% Recurso humano contratado</t>
  </si>
  <si>
    <t>50% Recurso humano contratado</t>
  </si>
  <si>
    <t>75% Recurso humano contratado</t>
  </si>
  <si>
    <t>100% Recurso humano contratado</t>
  </si>
  <si>
    <t>Busqueda activa casa a casa de menores sin vacunar o sin esquema completo, realizacion de seis monitoreos de cobertura de vacunacion</t>
  </si>
  <si>
    <t xml:space="preserve">25% Busqueda activa realizada </t>
  </si>
  <si>
    <t xml:space="preserve">50% Busqueda activa realizada </t>
  </si>
  <si>
    <t xml:space="preserve">75% Busqueda activa realizada </t>
  </si>
  <si>
    <t xml:space="preserve">100% Busqueda activa realizada </t>
  </si>
  <si>
    <t xml:space="preserve">100% 4 Reuniones realizadas </t>
  </si>
  <si>
    <t xml:space="preserve">75% 3 Reuniones realizadas </t>
  </si>
  <si>
    <t xml:space="preserve">50% 2 Reuniones realizadas </t>
  </si>
  <si>
    <t xml:space="preserve">25% 1 Reunion realizada </t>
  </si>
  <si>
    <t xml:space="preserve">25% 3 Busquedas de biologicos </t>
  </si>
  <si>
    <t xml:space="preserve">50% 6 busuqedas </t>
  </si>
  <si>
    <t xml:space="preserve">75% 9 Busquedas </t>
  </si>
  <si>
    <t xml:space="preserve">100% 12 Busuqedas </t>
  </si>
  <si>
    <t>diligenciar el gerencial PAI en la plantilla de exel, para remitirla al departamento   informe mensual</t>
  </si>
  <si>
    <t xml:space="preserve">25% 3 Informes trimestreales </t>
  </si>
  <si>
    <t xml:space="preserve">50% 6 Informes semestales </t>
  </si>
  <si>
    <t xml:space="preserve">75% 9 Informes </t>
  </si>
  <si>
    <t xml:space="preserve">100% 12 Informes anuales </t>
  </si>
  <si>
    <t xml:space="preserve">SOCIAL </t>
  </si>
  <si>
    <t xml:space="preserve">SALUD PUBLICA </t>
  </si>
  <si>
    <t xml:space="preserve">CONFORMADA LA RED COMUNITARIA DE APOYO  PARA EL MANEJO INTEGRAL DE LA VIOLENCIA DOMESTICA Y EL CONSUMO DE SUSTANCIAS PSICOACTIVAS  EN JOVENES Y ADOLESCENTES DEL MUNICIPIO </t>
  </si>
  <si>
    <t xml:space="preserve">Acciones de promocion de la Salud y calidad de vida </t>
  </si>
  <si>
    <t>FORTALECIMIENTO DE LA POLÍTICA NACIONAL DE SALUD MENTAL EN EL MUNICIPIO DE SANTA ROSA DE LIMA NORTE DE BOLIVAR</t>
  </si>
  <si>
    <t>Dos jornadas conformacion de la Red de Apoyo Social para actualizacion del diagnostico en salud mental y manejo integral de la violencia domestica, consumo de sustancias psiactivas y transtornos mentales.</t>
  </si>
  <si>
    <t xml:space="preserve">50% 1 Jornada realizada </t>
  </si>
  <si>
    <t xml:space="preserve">100% 2 Jornadas realizada </t>
  </si>
  <si>
    <t>Implementar un modelo de intervencion a la conducta suicida que permita realizar atencion inmediata a los intentos de suicidio ( Medico, Psicologo, y Famacologico)</t>
  </si>
  <si>
    <t>CONFORMADA LA RED MUNICIPAL EN SALUD MENTAL PARA LA INVESTIGACION Y NOTIFICACION DE EVENTOS DE INTERES EN SALUD PUBLICA. EN EL MUNICIPIO</t>
  </si>
  <si>
    <t xml:space="preserve">Acciones de prevencion de los riesgos </t>
  </si>
  <si>
    <t xml:space="preserve">100% Modelo implemnetado </t>
  </si>
  <si>
    <t xml:space="preserve">100% Funcionarios capacitados </t>
  </si>
  <si>
    <t>MEJORAMIENTO DE LA SALUD SEXUAL Y REPRODUCTIVA EN EL MUNICIPIO SANTA ROSA DE LIMA NORTE DE BOLIVAR</t>
  </si>
  <si>
    <t>Implementandos en un 100%  correctamente los servicios amigables en salud y atencion prenatal</t>
  </si>
  <si>
    <t xml:space="preserve">100% Comité creado y funcionando activamente </t>
  </si>
  <si>
    <t>Realizadas 2 actividades para promocionar la maternidad  segura mediante la estrategia IEC, sobre los deberes y derechos, autocuidado para la maternidad segura, discriminacion positiva de la mujer gestantes, uso seguro y racional de medicamentos durante la gestacion, dirigido al equpipo local de salud, gestantes, y promotores de salud.</t>
  </si>
  <si>
    <t xml:space="preserve">50% 1 Actividad realizada </t>
  </si>
  <si>
    <t>100% 2 Actividades realizadas</t>
  </si>
  <si>
    <t>90% De la poblaciòn del  Municipio  socializada y capacitada sobre prevencion de ETS y   VIH SIDA Y  el uso de metodos modernos anticonceptivos.</t>
  </si>
  <si>
    <t xml:space="preserve">50% 1 taller realizado </t>
  </si>
  <si>
    <t xml:space="preserve">Realizados dos talleres sobre deteccion precoz del embarazo en adolecentes , factores de riesgos uso del anticonceptivo </t>
  </si>
  <si>
    <t xml:space="preserve">100% 2 Talleres realizados </t>
  </si>
  <si>
    <t>Motivacion para la realizacion de tomas de muestras de citologias  a traves de  talleres sobre estrategias de induccion a los servicios de tamizaje, Deteccion Temprana y tratamiento para el cancer de cuello uterino</t>
  </si>
  <si>
    <t xml:space="preserve">25% toma permante de citologia </t>
  </si>
  <si>
    <t xml:space="preserve">50% toma permante de citologia </t>
  </si>
  <si>
    <t xml:space="preserve">75% toma permante de citologia </t>
  </si>
  <si>
    <t xml:space="preserve">100% toma permante de citologia </t>
  </si>
  <si>
    <t>100% De familias con implementación del modelo de la atención integral de la violencia intrafamiliar  y abuso sexual implementada y vigilancia en la SSR</t>
  </si>
  <si>
    <t>Realizar 2 talleres  de informacion , educacion  y comunicación  para prevenir  del abuso y explotacion   sexual</t>
  </si>
  <si>
    <t xml:space="preserve">100% 2 taller realizado </t>
  </si>
  <si>
    <t xml:space="preserve">Dos jornadas de organización de la red municipal de apoyo en salud Sexual y reproductiva para la vigilancia y control de las ITS, VIH - SIDA, sifilis congenita, con la participacion de las madres FAMI, IEM, COPACO y demas sectores y actores municipales. </t>
  </si>
  <si>
    <t xml:space="preserve">50% 1 jornada realizada </t>
  </si>
  <si>
    <t>100% 2 jornadas realizada s</t>
  </si>
  <si>
    <t xml:space="preserve">Fortalecimiento de la promoción y prevención de enfermedades crónicas no transmisibles  en el  Municipio Santa Rosa de Lima Norte de Bolivar </t>
  </si>
  <si>
    <t>25% actividades realizadas</t>
  </si>
  <si>
    <t>50%actividades realizadas</t>
  </si>
  <si>
    <t>75%actividades realizadas</t>
  </si>
  <si>
    <t>100%actividades realizadas</t>
  </si>
  <si>
    <t>25% actividades IEC realizadas</t>
  </si>
  <si>
    <t>50% actividades IEC realizadas</t>
  </si>
  <si>
    <t>75% actividades IEC realizadas</t>
  </si>
  <si>
    <t>100% actividades IEC realizadas</t>
  </si>
  <si>
    <t>Implementadas estrategias IEC para la organización de los clubes de hipertensos y/ diabeticos, adulto mayor y discapacitados en el Municipio para la prevencion de factores de riesgo (4 actividades IEC)</t>
  </si>
  <si>
    <t>FORTALECIMIENTO DE LA BUSQUEDA ACTIVA, DIAGNOSTICO Y SEGUIMIENTO DE CASOS PARA LA DISMINUCION DE LA  TB Y LEPRA EN EL MUNICIPIO DE SANTA ROSA DE LIMA</t>
  </si>
  <si>
    <t xml:space="preserve">ESE MUNICIPAL CUMPLIENDO CON LOS PROTOCOLOS Y GUIAS DE ATENCION DEL PROGRAMA DE TB Y LEPRA (BUSQUEDA ACTIVA)
</t>
  </si>
  <si>
    <t xml:space="preserve">Realizar diagnostico oportuno para  el 100% de los pacientes sospechosos, entrega y seguimiento estricto de   tratamiento. </t>
  </si>
  <si>
    <t>50% 1 capacitacion realizada</t>
  </si>
  <si>
    <t>100% 2 capacitaciones realizadas</t>
  </si>
  <si>
    <t>Realizadas mensualmente busqueda activa institucional de sintomatico respiratorio y de piel</t>
  </si>
  <si>
    <t xml:space="preserve">100% busqueda activa realizada </t>
  </si>
  <si>
    <t xml:space="preserve">25% Diagnostico oportuno </t>
  </si>
  <si>
    <t xml:space="preserve">50% Diagnostico oportuno </t>
  </si>
  <si>
    <t xml:space="preserve">75% Diagnostico oportuno </t>
  </si>
  <si>
    <t xml:space="preserve">100% Diagnostico oportuno </t>
  </si>
  <si>
    <t>FORTALECIMIENTO DE LA PREVENCIÓN, VIGILANCIA Y CONTROL A LOS EVENTOS DE LAS ETV Y LAS ZOONOSIS</t>
  </si>
  <si>
    <t xml:space="preserve">Acciones de vigilancia en salud y gestion del conocimiento </t>
  </si>
  <si>
    <t>FORTALECIDAS INSTITUCIONALMENTE E INTERSECTORIALMENTE LOS MECANISMOS PARA MEJORAR LAS ZOONOSIS Y CONTROL DE VECTORES</t>
  </si>
  <si>
    <t>25% Apoyo logistico brindado</t>
  </si>
  <si>
    <t>50% Apoyo logistico brindado</t>
  </si>
  <si>
    <t>75% Apoyo logistico brindado</t>
  </si>
  <si>
    <t>100% Apoyo logistico brindado</t>
  </si>
  <si>
    <t xml:space="preserve">100% jornada realizada </t>
  </si>
  <si>
    <t xml:space="preserve">25% articulacon permanente </t>
  </si>
  <si>
    <t xml:space="preserve">50% articulacon permanente </t>
  </si>
  <si>
    <t xml:space="preserve">75% articulacon permanente </t>
  </si>
  <si>
    <t xml:space="preserve">100% articulacon permanente </t>
  </si>
  <si>
    <t>1. ASEGURAMIENTO</t>
  </si>
  <si>
    <t>TOTAL ASEGURAMIENTO</t>
  </si>
  <si>
    <t>2, PRESTACIÓN Y DESARROLLO DE SERVICIOS DE SALUD</t>
  </si>
  <si>
    <t>TOTAL PRESTACION Y DESARROLLO DE SERVICIOS DE SALUD</t>
  </si>
  <si>
    <t xml:space="preserve">3, SALUD PUBLICA </t>
  </si>
  <si>
    <t>SALUD INFANTIL</t>
  </si>
  <si>
    <t>IAMI/ NUTRICION</t>
  </si>
  <si>
    <t>TOTAL IAMI/ NUTRICION</t>
  </si>
  <si>
    <t>AIEPI</t>
  </si>
  <si>
    <t>TOTAL AIEPI</t>
  </si>
  <si>
    <t>SALUD ORAL</t>
  </si>
  <si>
    <t xml:space="preserve">TOTAL SALUD ORAL </t>
  </si>
  <si>
    <t>PAI</t>
  </si>
  <si>
    <t>TOTAL PAI</t>
  </si>
  <si>
    <t>SALUD MENTAL</t>
  </si>
  <si>
    <t xml:space="preserve">TOTAL SALUD MENTAL </t>
  </si>
  <si>
    <t>SALUD SEXUAL Y REPRODUCTIVA</t>
  </si>
  <si>
    <t xml:space="preserve">TOTAL SALUD SEXUAL Y REPRODUCTIVA </t>
  </si>
  <si>
    <t>ENFERMEDADES CRONICAS NO TRANSMISIBLES</t>
  </si>
  <si>
    <t>TOTAL ENFERMEDADES CRONICAS NO TRANSMISIBLES</t>
  </si>
  <si>
    <t>ETV Y ZOONOSIS</t>
  </si>
  <si>
    <t xml:space="preserve">VIGILANCIA Y GESTION DEL CONOCIMIENTO </t>
  </si>
  <si>
    <t>Acciones de gestion integral para el desarrollo operativo y funcional del plan</t>
  </si>
  <si>
    <t>Dos jornadas municipales sobre prevencion y factores de riesgo de las enfermedades de interes en salud publica</t>
  </si>
  <si>
    <t xml:space="preserve">COVE/COVECOM activados actas de reuniones mensuales </t>
  </si>
  <si>
    <t xml:space="preserve">50% Jornada realizada </t>
  </si>
  <si>
    <t xml:space="preserve">25% PU contratado </t>
  </si>
  <si>
    <t xml:space="preserve">50% PU contratado </t>
  </si>
  <si>
    <t xml:space="preserve">75% PU contratado </t>
  </si>
  <si>
    <t xml:space="preserve">100% PU contratado </t>
  </si>
  <si>
    <t xml:space="preserve">25% transporte garantizado </t>
  </si>
  <si>
    <t xml:space="preserve">50% transporte garantizado </t>
  </si>
  <si>
    <t xml:space="preserve">75% transporte garantizado </t>
  </si>
  <si>
    <t xml:space="preserve">100% transporte garantizado </t>
  </si>
  <si>
    <t xml:space="preserve">25% Dotacion para notificacion  </t>
  </si>
  <si>
    <t xml:space="preserve">50% Dotacion para notificacion  </t>
  </si>
  <si>
    <t xml:space="preserve">75% Dotacion para notificacion  </t>
  </si>
  <si>
    <t xml:space="preserve">100% Dotacion para notificacion  </t>
  </si>
  <si>
    <t xml:space="preserve">25% Activados y funcionando </t>
  </si>
  <si>
    <t xml:space="preserve">50% Activados y funcionando </t>
  </si>
  <si>
    <t xml:space="preserve">75% Activados y funcionando </t>
  </si>
  <si>
    <t xml:space="preserve">100% Activados y funcionando </t>
  </si>
  <si>
    <t xml:space="preserve">25% notificacion permanente y oportuna </t>
  </si>
  <si>
    <t xml:space="preserve">50% notificacion permanente y oportuna </t>
  </si>
  <si>
    <t xml:space="preserve">75% notificacion permanente y oportuna </t>
  </si>
  <si>
    <t xml:space="preserve">100% notificacion permanente y oportuna </t>
  </si>
  <si>
    <t>25% informe trimestral capacitada UPGD</t>
  </si>
  <si>
    <t>50% informe trimestral capacitada UPGD</t>
  </si>
  <si>
    <t>75% informe trimestral capacitada UPGD</t>
  </si>
  <si>
    <t>100% informe trimestral capacitada UPGD</t>
  </si>
  <si>
    <t xml:space="preserve">TOTAL VIGILANCIA Y GESTION DE CONOCIMIENTO </t>
  </si>
  <si>
    <t xml:space="preserve">GESTION INTEGRAL PARA EL DESARROLLO OPERATIVO Y FUNCIONAL DEL PLAN </t>
  </si>
  <si>
    <t xml:space="preserve">PROMOVER EL DESARROLLO OPERATIVO Y FUNCIONAL DEL PLAN DE SALUD MUNICIPAL </t>
  </si>
  <si>
    <t xml:space="preserve">IMPLEMENTADAS ESTRATEGIAS PARA LA PROMOCION Y FORLECIMIENTO DE LA EVALUACION Y MEDICION DEL PLAN  DE SALUD MUNICIPAL </t>
  </si>
  <si>
    <t>Reunion de conformacion y /o actualizacion de los comites municipales COPACOS- SIAU, VEEDURIAS CIUDADANAS, AMBIENTALE y CONSEJOTERRITORIAL DE SEGURIDAD SOCIAL, en el municipio</t>
  </si>
  <si>
    <t xml:space="preserve">100% comformados comites municipales </t>
  </si>
  <si>
    <t>2 Reuniones de formulacion, aprobacion y evaluacion del Plan Operativo Anual 2012 con el acompañamiento del CTSSS, sectores y actores municipales</t>
  </si>
  <si>
    <t>100% reuniones realizadas</t>
  </si>
  <si>
    <t xml:space="preserve">25% informes de interventoria realizados </t>
  </si>
  <si>
    <t xml:space="preserve">100% informes de interventoria realizados </t>
  </si>
  <si>
    <t xml:space="preserve">75% informes de interventoria realizados </t>
  </si>
  <si>
    <t xml:space="preserve">50% informes de interventoria realizados </t>
  </si>
  <si>
    <t>Elaboracion  de informes de gestion trimestral del Plan de Salud Territorial de acuerdo a lo establecido en la Cir. 0425 DE 2008 y demas requerimientos del nivel Departamental (matrices evaluativas)</t>
  </si>
  <si>
    <t xml:space="preserve">25% matrices de evaluacion e informes de gestion realizados </t>
  </si>
  <si>
    <t xml:space="preserve">50% matrices de evaluacion e informes de gestion realizados </t>
  </si>
  <si>
    <t xml:space="preserve">75% matrices de evaluacion e informes de gestion realizados </t>
  </si>
  <si>
    <t xml:space="preserve">100% matrices de evaluacion e informes de gestion realizados </t>
  </si>
  <si>
    <t xml:space="preserve">100% dotada secretaria de salud </t>
  </si>
  <si>
    <t xml:space="preserve">25% Promotores contratado </t>
  </si>
  <si>
    <t xml:space="preserve">75% Promotores contratado </t>
  </si>
  <si>
    <t xml:space="preserve">100% Promotores contratado </t>
  </si>
  <si>
    <t xml:space="preserve">TOTAL GESTION INTEGRAL PARA EL DESARROLLO OPERATIVO Y FUNCIONAL DEL PLAN </t>
  </si>
  <si>
    <t xml:space="preserve">4. PROMOCIÓN SOCIAL </t>
  </si>
  <si>
    <t xml:space="preserve">TOTAL PROMOCION SOCIAL </t>
  </si>
  <si>
    <t xml:space="preserve">5, PREVENCION, VIGILANCIA Y CONTROL DE RIESGOS PROFESIONALES </t>
  </si>
  <si>
    <t xml:space="preserve">GESTION CON EL DEPARTAMENTO PROGRAMAS ENCAMINADOS A LOGRAR LA ESTRUCTURACION SOCIAL EN LOS DIVERSOS NUCLEOS DE LA POBLACION: POBLACION CON DISCAPACIDAD, ADULTO MAYOR  Y POBLACION INFANTIL </t>
  </si>
  <si>
    <t xml:space="preserve">IMPLEMENTADAS LAS ACCIONES DE PROMOCION SOCIAL EN POBLACION INFANTIL, ADULTO MAYOR Y DISCAPACITADOS DEL MUNICIPIO </t>
  </si>
  <si>
    <t>DIA DEL NIÑO CELEBRADO 100%</t>
  </si>
  <si>
    <t xml:space="preserve">25% Gestion realizada </t>
  </si>
  <si>
    <t xml:space="preserve">50% Gestion realizada </t>
  </si>
  <si>
    <t xml:space="preserve">75% Gestion realizada </t>
  </si>
  <si>
    <t xml:space="preserve">100% Gestion realizada </t>
  </si>
  <si>
    <t xml:space="preserve">Programa para la procion de la salud, prevencion de riesgos y atencion de las poblaciones especiales </t>
  </si>
  <si>
    <t xml:space="preserve">50% Investigacion de campo realizada en el sector rural </t>
  </si>
  <si>
    <t xml:space="preserve">100% Investigacion de campo realizada en zona urbana </t>
  </si>
  <si>
    <t xml:space="preserve">TOTAL PREVENCION, VIGILANCIA Y CONTROL DE RIESGOS PROFESIONALES </t>
  </si>
  <si>
    <t xml:space="preserve">6, EMERGENCIAS Y DESASTRES </t>
  </si>
  <si>
    <t>6.3</t>
  </si>
  <si>
    <t xml:space="preserve">CLOPAD ACTIVADO </t>
  </si>
  <si>
    <t xml:space="preserve">25% Sistema comformado </t>
  </si>
  <si>
    <t xml:space="preserve">50% Sistema comformado </t>
  </si>
  <si>
    <t xml:space="preserve">75% Sistema comformado </t>
  </si>
  <si>
    <t xml:space="preserve">100% Sistema comformado </t>
  </si>
  <si>
    <t xml:space="preserve">25% CLOPAD Activo y funcionando </t>
  </si>
  <si>
    <t xml:space="preserve">50% CLOPAD Activo y funcionando </t>
  </si>
  <si>
    <t xml:space="preserve">75% CLOPAD Activo y funcionando </t>
  </si>
  <si>
    <t xml:space="preserve">100% CLOPAD Activo y funcionando </t>
  </si>
  <si>
    <t xml:space="preserve">TOTAL EMERGENCIAS Y DEASASTRES </t>
  </si>
  <si>
    <t>CELEBRACION DEL DIA DEL NIÑO EN EL MUNICIPIO DE SANTA ROSA DE LIMAY SUS CORREGIMIENTOS.</t>
  </si>
  <si>
    <t xml:space="preserve">ACCIONES PARA EL FORTALECIMEINTO INSTITUCIONAL PARA LA RESPUESTA TERRITORIAL ANTE LAS SITUACIONES DE EMERGENCIAS Y DESASTRES </t>
  </si>
  <si>
    <t>FORTALECIMIENTO DE LA CAPACIDAD DE RESPUESTA DEL MUNICIPIO DE SANTA ROSA DE LIMA BOLÍVAR ANTE SITUACIONES DE EMERGENCIAS Y/O DESASTRES</t>
  </si>
  <si>
    <t>DIAGNOSTICO , PRIORIZACION  Y GESTION DE RIESGOS ANTE SITUACIONES DE EMERGENCIAS Y DESASTRES EN EL MUNICIPIO DE SANTA ROSA  DE LIMA BOLIVAR.</t>
  </si>
  <si>
    <t>Total recursos por apropiacion</t>
  </si>
  <si>
    <t>Recursos propios</t>
  </si>
  <si>
    <t>Con destinacion especifica</t>
  </si>
  <si>
    <t>Sin destinacion especifica</t>
  </si>
  <si>
    <t>FOSIGA</t>
  </si>
  <si>
    <t>SOAT - ECAT</t>
  </si>
  <si>
    <t>OTOS R</t>
  </si>
  <si>
    <t>Recursos (Millones de pesos) todas las fuentes de financiación</t>
  </si>
  <si>
    <t xml:space="preserve">Realizar 1 taller sobre  promocion y prevencion de los riesgos profesionales y mejoramientop de la calidad de vida dirigidos a funcionarios de la Alcaldia y la ESE local </t>
  </si>
  <si>
    <r>
      <t>Dos jornadas de investigacion de campo en zona urbana y rural  para determinar la poblacion trabajadora informal,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factores de riesgo e indice de accidentes laborales.</t>
    </r>
  </si>
  <si>
    <t xml:space="preserve">100% en la realizacion del taller sobre  promocion y prevencion de los riesgos profesionales y mejoramientop de la calidad de vida dirigidos a funcionarios de la Alcaldia y la ESE local </t>
  </si>
  <si>
    <t>Apoyo en la contratacion de un tecnico para manejo del SIVIGILA municipal con recursos propios para  la realizacion de las acciones de vigilancia en salud publica, manejo del riesgo y notificacion oportuna Monitoreo y evaluación de las acciones para garantizar lel flujo de informacion de los eventos de interes en dsalud publica.(Implementacion de sofwar de vigilancia)</t>
  </si>
  <si>
    <t xml:space="preserve">25% transporte y logistica garantizado </t>
  </si>
  <si>
    <t xml:space="preserve">50% transporte y logistica garantizado </t>
  </si>
  <si>
    <t xml:space="preserve">75% transporte y logistica garantizado </t>
  </si>
  <si>
    <t xml:space="preserve">100% transporte y logistica garantizado </t>
  </si>
  <si>
    <t xml:space="preserve">50% Promotores contratado </t>
  </si>
  <si>
    <t xml:space="preserve">Entregados insumos desparasitarios a niños menores de 5 años por medio de tres campañas de desparasitacion </t>
  </si>
  <si>
    <t xml:space="preserve">Busqueda de biologicos a la secretaria departamental de salud y mantenimiento de biologicos suficientes en el municipio ( 12 busquedas anuales) </t>
  </si>
  <si>
    <t>Cuatro reuniones con los actores del sector  salud para evaluacion y seguimiento del Programa Ampliado de Inmunizacion PAI, censo de poblacion y coberturas de vacunacion</t>
  </si>
  <si>
    <t>Capacitados  funcionarios de la ESE en conducta suicida y  fortalecimiento a funcionarios en la notificacion de casos</t>
  </si>
  <si>
    <t>Realizadas 2 capacitaciónes al personal asistencial de la ESE y comites de vigilancia epidemiologica para la socialización y aplicación de los protocolos y guias de atención de pacientes con TB y lepra</t>
  </si>
  <si>
    <t>Realizadas 2 capacitaciones  para fortalecer  la vigilancia activa en lepra y supervision de los tratamientos y atencion de las discapacidades en un 100% con diseño, aplicabilidad y evaluación de metodología.</t>
  </si>
  <si>
    <t>TOTAL ETV Y ZOONOSIS</t>
  </si>
  <si>
    <t xml:space="preserve">Estrategia de complementacion nutricional implementada </t>
  </si>
  <si>
    <t>SALUP PUBLICA</t>
  </si>
  <si>
    <t xml:space="preserve"> PREVENCION, VIGILANCIA Y CONTROL DE RIESGOS PROFESIONALES </t>
  </si>
  <si>
    <t xml:space="preserve">Mejoramiento en la calidad y eficiencia en la prestacion de los servicos de salud </t>
  </si>
  <si>
    <t>Apoyado al  recurso humano de la ESE sobre la implementación del PAMEC.</t>
  </si>
  <si>
    <t xml:space="preserve"> Interventorias para la supervicion coordinacion y control de los diferentes aspectos que intervienen en el desarrollo del contrato del plan de intervenciones colectivas a partir del perfeccionamiento del mismo y bajo las leyes y reglas del regimen de contratacion </t>
  </si>
  <si>
    <t xml:space="preserve">100%  1 Interventoria realizada </t>
  </si>
  <si>
    <t xml:space="preserve">33%  1 Interventoria realizada </t>
  </si>
  <si>
    <t xml:space="preserve">66%  2 Interventoria realizada </t>
  </si>
  <si>
    <t>Realizadas visitas de seguimiento al prestador de servicios de salud en cuanto al cumplimiento de estándares de habilitación. (2 visitas)</t>
  </si>
  <si>
    <t>Estrategia IAMI implementada y funcionando a traves de promocion permanente de la lactancia materna, publicidad y los 100 pasos para una lactancia maeterna exclusiva.</t>
  </si>
  <si>
    <r>
      <rPr>
        <b/>
        <sz val="11"/>
        <rFont val="Arial"/>
        <family val="2"/>
      </rPr>
      <t>SEMANA MUNDIAL DE LA LACTANCIA MATERNA</t>
    </r>
    <r>
      <rPr>
        <sz val="11"/>
        <rFont val="Arial"/>
        <family val="2"/>
      </rPr>
      <t xml:space="preserve">   (2  talleres, 2 actividades ludicas) 1 al 7 de agosto</t>
    </r>
  </si>
  <si>
    <t>Creado el comité de Vigilancia de la mortalidad materna y perinatal, con participacion activa de promotores de salud, gestantes, lactantes y lideres comunitarios con el fin de mantener la tasa de mortalidad materna en cero y reducir las tasas de muerte perinatal</t>
  </si>
  <si>
    <t xml:space="preserve">Apoyo logistico brindado para ciclos de vacunacion antirrabica (talento humano, transporte, combustibles, refrigerio megafono) </t>
  </si>
  <si>
    <t>Articulacion permanente con la ESE local y para el diagnostico y tratamiento en la fuente de los casos de Enfermedades Transmitidas por Vectores y Zoonosis, y gestion permanente ante el departamento  para fortalecer las acciones para la eliminacion de criaderos de mosquito disminucion local de los casos en la zona rural y ubana.</t>
  </si>
  <si>
    <t>Elaboracion de informes mensuales  de interventoria a los contratos y convenios con IPS publicas y privadas donde intervengan recursos de salud Publica</t>
  </si>
  <si>
    <t xml:space="preserve">Garantizar el transporte y logistica de funcionarios encargados de la busqueda activa, visitas de campo en caso de eventos de interes en salud publica </t>
  </si>
  <si>
    <t>Dotacion de insumos de la oficina del sofware SIVIGILA para fortalecer la notificación</t>
  </si>
  <si>
    <t xml:space="preserve">Notificacion oportuna eventos de interes en salud publica </t>
  </si>
  <si>
    <t xml:space="preserve">Busqueda activa y comunitaria mensual </t>
  </si>
  <si>
    <t>Garantizar el transporte de muestras de eventos de interes en salud publica e informes</t>
  </si>
  <si>
    <t>Informe epidemiologico trimestral capacitacion UPGD</t>
  </si>
  <si>
    <t>Apoyo logistico a la ESE Hospital local Santa Rosa de Lima en las actividades de vacunacion realizadas en el municipio</t>
  </si>
  <si>
    <t>100% de apoyo logistico en actividades de vacunacion realizadas en el municipio</t>
  </si>
  <si>
    <t>50% de apoyo logistico en actividades de vacunacion realizadas en el municipio</t>
  </si>
  <si>
    <t>25% de apoyo logistico en actividades de vacunacion realizadas en el municipio</t>
  </si>
  <si>
    <t>75% de apoyo logistico en actividades de vacunacion realizadas en el municipio</t>
  </si>
  <si>
    <t xml:space="preserve">Contratacion de promotor de salud </t>
  </si>
  <si>
    <t>Dotacion a la secretaria de salud con un portatil, un (1)  computador de escritorio, camara digital, tallimetro, peso</t>
  </si>
  <si>
    <t>SENSIBILIZADA LA COMUNIDAD SOBRE LA PRACTICA DE LA ACTIVIDAD FISICA, DIETA SANA Y  LA DISMINUCION DEL CONSUMO DE TABACO Y  ALCOHOL.</t>
  </si>
  <si>
    <r>
      <rPr>
        <b/>
        <sz val="11"/>
        <rFont val="Arial"/>
        <family val="2"/>
      </rPr>
      <t>Abril 25 dia mundial de la lucha contra el paludismo</t>
    </r>
    <r>
      <rPr>
        <sz val="11"/>
        <rFont val="Arial"/>
        <family val="2"/>
      </rPr>
      <t>: Jornada municipal contra el paludismo y dengue con estudiantes de 11º ESE. EPS, Sec de Salud, junta de accion comunal y COPACOS (sobre manejo de riesgos zoonoticos, tecnicas de reciclaje y conservacion del medio ambiente y  fuentes de agua. de eliminacion de criaderos de mosquito, siembra de alebinos y establecimiento de indices aedicos en la zona urbana). Apoyo de  las acciones departamentales para la  disminucion  de los casos de paludismo y dengue en la zona rural.</t>
    </r>
  </si>
  <si>
    <r>
      <rPr>
        <b/>
        <sz val="11"/>
        <rFont val="Arial"/>
        <family val="2"/>
      </rPr>
      <t>Abril 7 dia mundial de la salud</t>
    </r>
    <r>
      <rPr>
        <sz val="11"/>
        <rFont val="Arial"/>
        <family val="2"/>
      </rPr>
      <t xml:space="preserve"> jornada de promocion de la actividad fisica (aerobicos, toma casual de  presion arterial y  glucometrias), actualizacion del perfil epidemiologico municipal y desestimulacion del sedentarismo ( jornadas trimestrales  de actividad fisica)</t>
    </r>
  </si>
  <si>
    <t>TOTAL PLAN OPERATIVO ANUAL</t>
  </si>
  <si>
    <t xml:space="preserve">Secretaria de salud ejerciendo control e inetrventoria permanente ante la ESE municipal </t>
  </si>
  <si>
    <t>ENFERMEDADES CRONICAS TRANSMISIBLES TB Y LEPRA</t>
  </si>
  <si>
    <t>TOTAL ENFERMEDADES CRONICAS TRANSMISIBLES TB Y LEPRA</t>
  </si>
  <si>
    <t>olimpiagamarra@yahoo.es</t>
  </si>
  <si>
    <t>MEJORAMIENTO EN LA GESTION DE LAS ACTIVIDADES DE PROMOCION DE LA SALUD Y LA CALIDAD DE VIDA Y PREVENCION DE LOS RIESGOS DE LA SALUD</t>
  </si>
  <si>
    <t>Municipio  implementando  planes de fortalecimiento de vigilancia de las enfermedades de interes en salud pública (infecciosas, inmunoprevenibles, laborales y las crónicas).</t>
  </si>
  <si>
    <t>Acciones de promocion de la salud y calidad de vida en ambitos laborales</t>
  </si>
  <si>
    <t>PROMOCIÓN DE LA SALUD Y PREVENCIÓN DE RIESGOS EN ZONAS LABORALES DEL MUNICIPIO DE SANTA ROSA DE LIMA/ BOLIVAR</t>
  </si>
  <si>
    <t xml:space="preserve">Municipio implementando las politicas de acciones de promocion de la salud y calidad de vida en las Instituciones y en trabajadores informales 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</si>
</sst>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"/>
    <numFmt numFmtId="197" formatCode="_ * #,##0_ ;_ * \-#,##0_ ;_ * &quot;-&quot;??_ ;_ @_ "/>
    <numFmt numFmtId="198" formatCode="[$-2C0A]hh:mm:ss\ AM/PM"/>
    <numFmt numFmtId="199" formatCode="[$-240A]dddd\,\ dd&quot; de &quot;mmmm&quot; de &quot;yyyy"/>
    <numFmt numFmtId="200" formatCode="[$-240A]hh:mm:ss\ AM/PM"/>
    <numFmt numFmtId="201" formatCode="#,##0.000"/>
    <numFmt numFmtId="202" formatCode="[$-C0A]dddd\,\ d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Tahoma"/>
      <family val="0"/>
    </font>
    <font>
      <sz val="10"/>
      <name val="Tahoma"/>
      <family val="2"/>
    </font>
    <font>
      <sz val="16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1"/>
      <color rgb="FF0000FF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7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textRotation="9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0" fontId="7" fillId="33" borderId="22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9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Continuous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9" fontId="7" fillId="2" borderId="22" xfId="57" applyFont="1" applyFill="1" applyBorder="1" applyAlignment="1">
      <alignment horizontal="center" vertical="center" wrapText="1"/>
    </xf>
    <xf numFmtId="9" fontId="7" fillId="3" borderId="22" xfId="57" applyFont="1" applyFill="1" applyBorder="1" applyAlignment="1">
      <alignment horizontal="center" vertical="center" wrapText="1"/>
    </xf>
    <xf numFmtId="9" fontId="4" fillId="13" borderId="27" xfId="0" applyNumberFormat="1" applyFont="1" applyFill="1" applyBorder="1" applyAlignment="1">
      <alignment horizontal="left" vertical="center" wrapText="1"/>
    </xf>
    <xf numFmtId="9" fontId="4" fillId="13" borderId="28" xfId="0" applyNumberFormat="1" applyFont="1" applyFill="1" applyBorder="1" applyAlignment="1">
      <alignment horizontal="left" vertical="center" wrapText="1"/>
    </xf>
    <xf numFmtId="9" fontId="8" fillId="3" borderId="25" xfId="0" applyNumberFormat="1" applyFont="1" applyFill="1" applyBorder="1" applyAlignment="1">
      <alignment horizontal="center" vertical="center" wrapText="1"/>
    </xf>
    <xf numFmtId="9" fontId="7" fillId="6" borderId="24" xfId="0" applyNumberFormat="1" applyFont="1" applyFill="1" applyBorder="1" applyAlignment="1">
      <alignment horizontal="center" vertical="center" wrapText="1"/>
    </xf>
    <xf numFmtId="9" fontId="7" fillId="33" borderId="29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9" fontId="7" fillId="34" borderId="22" xfId="0" applyNumberFormat="1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9" fontId="7" fillId="5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textRotation="90"/>
    </xf>
    <xf numFmtId="0" fontId="7" fillId="10" borderId="22" xfId="0" applyFont="1" applyFill="1" applyBorder="1" applyAlignment="1">
      <alignment horizontal="center" vertical="center" wrapText="1"/>
    </xf>
    <xf numFmtId="0" fontId="8" fillId="10" borderId="25" xfId="54" applyFont="1" applyFill="1" applyBorder="1" applyAlignment="1">
      <alignment horizontal="center" vertical="center" wrapText="1"/>
      <protection/>
    </xf>
    <xf numFmtId="0" fontId="8" fillId="7" borderId="25" xfId="54" applyFont="1" applyFill="1" applyBorder="1" applyAlignment="1">
      <alignment horizontal="center" vertical="center" wrapText="1"/>
      <protection/>
    </xf>
    <xf numFmtId="0" fontId="7" fillId="7" borderId="22" xfId="55" applyFont="1" applyFill="1" applyBorder="1" applyAlignment="1">
      <alignment horizontal="center" vertical="center" wrapText="1"/>
      <protection/>
    </xf>
    <xf numFmtId="3" fontId="7" fillId="35" borderId="23" xfId="55" applyNumberFormat="1" applyFont="1" applyFill="1" applyBorder="1" applyAlignment="1">
      <alignment vertical="center" wrapText="1"/>
      <protection/>
    </xf>
    <xf numFmtId="3" fontId="7" fillId="35" borderId="29" xfId="55" applyNumberFormat="1" applyFont="1" applyFill="1" applyBorder="1" applyAlignment="1">
      <alignment vertical="center" wrapText="1"/>
      <protection/>
    </xf>
    <xf numFmtId="9" fontId="7" fillId="2" borderId="23" xfId="0" applyNumberFormat="1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9" fontId="51" fillId="4" borderId="22" xfId="0" applyNumberFormat="1" applyFont="1" applyFill="1" applyBorder="1" applyAlignment="1">
      <alignment horizontal="center" vertical="center" wrapText="1"/>
    </xf>
    <xf numFmtId="0" fontId="51" fillId="5" borderId="27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51" fillId="3" borderId="3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9" fontId="7" fillId="5" borderId="29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textRotation="90" wrapText="1"/>
    </xf>
    <xf numFmtId="0" fontId="3" fillId="0" borderId="0" xfId="0" applyFont="1" applyFill="1" applyBorder="1" applyAlignment="1">
      <alignment vertical="center" wrapText="1"/>
    </xf>
    <xf numFmtId="49" fontId="3" fillId="13" borderId="36" xfId="0" applyNumberFormat="1" applyFont="1" applyFill="1" applyBorder="1" applyAlignment="1">
      <alignment vertical="center" textRotation="90" wrapText="1"/>
    </xf>
    <xf numFmtId="0" fontId="3" fillId="13" borderId="22" xfId="0" applyFont="1" applyFill="1" applyBorder="1" applyAlignment="1">
      <alignment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9" fontId="7" fillId="6" borderId="22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9" fontId="7" fillId="5" borderId="37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vertical="center"/>
    </xf>
    <xf numFmtId="0" fontId="6" fillId="9" borderId="25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center" vertical="center" wrapText="1"/>
    </xf>
    <xf numFmtId="3" fontId="7" fillId="5" borderId="22" xfId="0" applyNumberFormat="1" applyFont="1" applyFill="1" applyBorder="1" applyAlignment="1">
      <alignment horizontal="center" vertical="center" wrapText="1"/>
    </xf>
    <xf numFmtId="9" fontId="7" fillId="34" borderId="32" xfId="0" applyNumberFormat="1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/>
    </xf>
    <xf numFmtId="0" fontId="6" fillId="10" borderId="25" xfId="0" applyFont="1" applyFill="1" applyBorder="1" applyAlignment="1">
      <alignment/>
    </xf>
    <xf numFmtId="0" fontId="6" fillId="7" borderId="35" xfId="0" applyFont="1" applyFill="1" applyBorder="1" applyAlignment="1">
      <alignment vertical="center"/>
    </xf>
    <xf numFmtId="0" fontId="6" fillId="7" borderId="25" xfId="0" applyFont="1" applyFill="1" applyBorder="1" applyAlignment="1">
      <alignment vertical="center"/>
    </xf>
    <xf numFmtId="0" fontId="6" fillId="12" borderId="35" xfId="0" applyFont="1" applyFill="1" applyBorder="1" applyAlignment="1">
      <alignment vertical="center"/>
    </xf>
    <xf numFmtId="0" fontId="6" fillId="12" borderId="25" xfId="0" applyFont="1" applyFill="1" applyBorder="1" applyAlignment="1">
      <alignment vertical="center"/>
    </xf>
    <xf numFmtId="0" fontId="6" fillId="11" borderId="35" xfId="0" applyFont="1" applyFill="1" applyBorder="1" applyAlignment="1">
      <alignment vertical="center"/>
    </xf>
    <xf numFmtId="0" fontId="6" fillId="11" borderId="25" xfId="0" applyFont="1" applyFill="1" applyBorder="1" applyAlignment="1">
      <alignment vertical="center"/>
    </xf>
    <xf numFmtId="0" fontId="6" fillId="2" borderId="35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35" borderId="0" xfId="0" applyFont="1" applyFill="1" applyBorder="1" applyAlignment="1">
      <alignment vertical="center" wrapText="1"/>
    </xf>
    <xf numFmtId="49" fontId="52" fillId="3" borderId="24" xfId="0" applyNumberFormat="1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7" fillId="4" borderId="29" xfId="0" applyNumberFormat="1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/>
    </xf>
    <xf numFmtId="49" fontId="7" fillId="4" borderId="29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9" fontId="51" fillId="4" borderId="29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3" fontId="7" fillId="2" borderId="23" xfId="55" applyNumberFormat="1" applyFont="1" applyFill="1" applyBorder="1" applyAlignment="1">
      <alignment horizontal="center" vertical="center" wrapText="1"/>
      <protection/>
    </xf>
    <xf numFmtId="0" fontId="7" fillId="2" borderId="23" xfId="0" applyFont="1" applyFill="1" applyBorder="1" applyAlignment="1">
      <alignment horizontal="center" vertical="center" wrapText="1"/>
    </xf>
    <xf numFmtId="9" fontId="7" fillId="4" borderId="29" xfId="0" applyNumberFormat="1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wrapText="1"/>
    </xf>
    <xf numFmtId="0" fontId="54" fillId="4" borderId="37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9" fontId="54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9" fontId="51" fillId="0" borderId="35" xfId="57" applyFont="1" applyFill="1" applyBorder="1" applyAlignment="1">
      <alignment horizontal="center" vertical="center" textRotation="90" wrapText="1"/>
    </xf>
    <xf numFmtId="9" fontId="7" fillId="0" borderId="35" xfId="57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9" fontId="5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51" fillId="0" borderId="0" xfId="57" applyFont="1" applyFill="1" applyBorder="1" applyAlignment="1">
      <alignment horizontal="center" vertical="center" textRotation="90" wrapText="1"/>
    </xf>
    <xf numFmtId="9" fontId="7" fillId="0" borderId="0" xfId="57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vertical="center" textRotation="90" wrapText="1"/>
    </xf>
    <xf numFmtId="49" fontId="6" fillId="2" borderId="35" xfId="0" applyNumberFormat="1" applyFont="1" applyFill="1" applyBorder="1" applyAlignment="1">
      <alignment vertical="center" textRotation="90" wrapText="1"/>
    </xf>
    <xf numFmtId="49" fontId="6" fillId="2" borderId="25" xfId="0" applyNumberFormat="1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3" fontId="7" fillId="3" borderId="23" xfId="55" applyNumberFormat="1" applyFont="1" applyFill="1" applyBorder="1" applyAlignment="1">
      <alignment horizontal="center" vertical="center" wrapText="1"/>
      <protection/>
    </xf>
    <xf numFmtId="3" fontId="7" fillId="3" borderId="33" xfId="55" applyNumberFormat="1" applyFont="1" applyFill="1" applyBorder="1" applyAlignment="1">
      <alignment horizontal="center" vertical="center" wrapText="1"/>
      <protection/>
    </xf>
    <xf numFmtId="3" fontId="7" fillId="10" borderId="22" xfId="55" applyNumberFormat="1" applyFont="1" applyFill="1" applyBorder="1" applyAlignment="1">
      <alignment horizontal="center" vertical="center" wrapText="1"/>
      <protection/>
    </xf>
    <xf numFmtId="3" fontId="7" fillId="7" borderId="22" xfId="55" applyNumberFormat="1" applyFont="1" applyFill="1" applyBorder="1" applyAlignment="1">
      <alignment horizontal="center" vertical="center" wrapText="1"/>
      <protection/>
    </xf>
    <xf numFmtId="0" fontId="7" fillId="2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14" fillId="5" borderId="25" xfId="46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 vertical="center" textRotation="90"/>
    </xf>
    <xf numFmtId="0" fontId="7" fillId="4" borderId="23" xfId="0" applyFont="1" applyFill="1" applyBorder="1" applyAlignment="1">
      <alignment horizontal="center"/>
    </xf>
    <xf numFmtId="0" fontId="51" fillId="4" borderId="23" xfId="0" applyFont="1" applyFill="1" applyBorder="1" applyAlignment="1">
      <alignment horizontal="center"/>
    </xf>
    <xf numFmtId="0" fontId="51" fillId="4" borderId="23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34" borderId="22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14" fillId="34" borderId="25" xfId="46" applyFont="1" applyFill="1" applyBorder="1" applyAlignment="1" applyProtection="1">
      <alignment horizontal="center" vertical="center" wrapText="1"/>
      <protection/>
    </xf>
    <xf numFmtId="0" fontId="7" fillId="3" borderId="22" xfId="0" applyNumberFormat="1" applyFont="1" applyFill="1" applyBorder="1" applyAlignment="1">
      <alignment horizontal="center" vertical="center" wrapText="1"/>
    </xf>
    <xf numFmtId="9" fontId="7" fillId="3" borderId="22" xfId="0" applyNumberFormat="1" applyFont="1" applyFill="1" applyBorder="1" applyAlignment="1">
      <alignment horizontal="center" vertical="center" wrapText="1"/>
    </xf>
    <xf numFmtId="9" fontId="7" fillId="3" borderId="32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0" fontId="14" fillId="3" borderId="28" xfId="46" applyFont="1" applyFill="1" applyBorder="1" applyAlignment="1" applyProtection="1">
      <alignment horizontal="center" vertical="center" wrapText="1"/>
      <protection/>
    </xf>
    <xf numFmtId="9" fontId="7" fillId="10" borderId="22" xfId="0" applyNumberFormat="1" applyFont="1" applyFill="1" applyBorder="1" applyAlignment="1">
      <alignment horizontal="center" vertical="center" wrapText="1"/>
    </xf>
    <xf numFmtId="0" fontId="7" fillId="10" borderId="22" xfId="0" applyNumberFormat="1" applyFont="1" applyFill="1" applyBorder="1" applyAlignment="1">
      <alignment horizontal="center" vertical="center" wrapText="1"/>
    </xf>
    <xf numFmtId="3" fontId="7" fillId="10" borderId="22" xfId="0" applyNumberFormat="1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9" fontId="7" fillId="7" borderId="22" xfId="0" applyNumberFormat="1" applyFont="1" applyFill="1" applyBorder="1" applyAlignment="1">
      <alignment horizontal="center" vertical="center" wrapText="1"/>
    </xf>
    <xf numFmtId="0" fontId="7" fillId="7" borderId="22" xfId="0" applyNumberFormat="1" applyFont="1" applyFill="1" applyBorder="1" applyAlignment="1">
      <alignment horizontal="center" vertical="center" wrapText="1"/>
    </xf>
    <xf numFmtId="3" fontId="7" fillId="7" borderId="22" xfId="0" applyNumberFormat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9" fontId="7" fillId="12" borderId="22" xfId="0" applyNumberFormat="1" applyFont="1" applyFill="1" applyBorder="1" applyAlignment="1">
      <alignment horizontal="center" vertical="center" wrapText="1"/>
    </xf>
    <xf numFmtId="0" fontId="7" fillId="12" borderId="22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9" fontId="7" fillId="11" borderId="22" xfId="0" applyNumberFormat="1" applyFont="1" applyFill="1" applyBorder="1" applyAlignment="1">
      <alignment horizontal="center" vertical="center" wrapText="1"/>
    </xf>
    <xf numFmtId="0" fontId="7" fillId="11" borderId="22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9" fontId="7" fillId="11" borderId="29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9" fontId="7" fillId="33" borderId="23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9" fontId="7" fillId="33" borderId="22" xfId="0" applyNumberFormat="1" applyFont="1" applyFill="1" applyBorder="1" applyAlignment="1">
      <alignment horizontal="center" vertical="center" wrapText="1"/>
    </xf>
    <xf numFmtId="9" fontId="7" fillId="9" borderId="22" xfId="0" applyNumberFormat="1" applyFont="1" applyFill="1" applyBorder="1" applyAlignment="1">
      <alignment horizontal="center" vertical="center" wrapText="1"/>
    </xf>
    <xf numFmtId="0" fontId="7" fillId="9" borderId="23" xfId="0" applyNumberFormat="1" applyFont="1" applyFill="1" applyBorder="1" applyAlignment="1">
      <alignment horizontal="center" vertical="center" wrapText="1"/>
    </xf>
    <xf numFmtId="3" fontId="7" fillId="9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 wrapText="1"/>
    </xf>
    <xf numFmtId="0" fontId="6" fillId="13" borderId="2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 wrapText="1"/>
    </xf>
    <xf numFmtId="3" fontId="7" fillId="33" borderId="37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6" borderId="23" xfId="0" applyNumberFormat="1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8" fillId="36" borderId="22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22" xfId="0" applyNumberFormat="1" applyFont="1" applyFill="1" applyBorder="1" applyAlignment="1">
      <alignment horizontal="center" vertical="center" wrapText="1"/>
    </xf>
    <xf numFmtId="3" fontId="6" fillId="36" borderId="22" xfId="55" applyNumberFormat="1" applyFont="1" applyFill="1" applyBorder="1" applyAlignment="1">
      <alignment horizontal="center" vertical="center" wrapText="1"/>
      <protection/>
    </xf>
    <xf numFmtId="3" fontId="7" fillId="36" borderId="22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/>
    </xf>
    <xf numFmtId="0" fontId="7" fillId="36" borderId="37" xfId="0" applyNumberFormat="1" applyFont="1" applyFill="1" applyBorder="1" applyAlignment="1">
      <alignment horizontal="center" vertical="center" wrapText="1"/>
    </xf>
    <xf numFmtId="3" fontId="9" fillId="37" borderId="22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0" fontId="7" fillId="2" borderId="22" xfId="0" applyNumberFormat="1" applyFont="1" applyFill="1" applyBorder="1" applyAlignment="1">
      <alignment horizontal="center" vertical="center" textRotation="90" wrapText="1"/>
    </xf>
    <xf numFmtId="10" fontId="7" fillId="3" borderId="22" xfId="0" applyNumberFormat="1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1" fillId="33" borderId="24" xfId="46" applyFill="1" applyBorder="1" applyAlignment="1" applyProtection="1">
      <alignment horizontal="center" vertical="center" wrapText="1"/>
      <protection/>
    </xf>
    <xf numFmtId="0" fontId="14" fillId="33" borderId="29" xfId="46" applyFont="1" applyFill="1" applyBorder="1" applyAlignment="1" applyProtection="1">
      <alignment horizontal="center" vertical="center" wrapText="1"/>
      <protection/>
    </xf>
    <xf numFmtId="0" fontId="14" fillId="33" borderId="23" xfId="46" applyFont="1" applyFill="1" applyBorder="1" applyAlignment="1" applyProtection="1">
      <alignment horizontal="center" vertical="center" wrapText="1"/>
      <protection/>
    </xf>
    <xf numFmtId="0" fontId="1" fillId="9" borderId="24" xfId="46" applyFill="1" applyBorder="1" applyAlignment="1" applyProtection="1">
      <alignment horizontal="center" vertical="center" wrapText="1"/>
      <protection/>
    </xf>
    <xf numFmtId="0" fontId="14" fillId="9" borderId="29" xfId="46" applyFont="1" applyFill="1" applyBorder="1" applyAlignment="1" applyProtection="1">
      <alignment horizontal="center" vertical="center" wrapText="1"/>
      <protection/>
    </xf>
    <xf numFmtId="0" fontId="14" fillId="9" borderId="23" xfId="46" applyFont="1" applyFill="1" applyBorder="1" applyAlignment="1" applyProtection="1">
      <alignment horizontal="center" vertical="center" wrapText="1"/>
      <protection/>
    </xf>
    <xf numFmtId="0" fontId="1" fillId="5" borderId="30" xfId="46" applyFill="1" applyBorder="1" applyAlignment="1" applyProtection="1">
      <alignment horizontal="center" vertical="center" wrapText="1"/>
      <protection/>
    </xf>
    <xf numFmtId="0" fontId="6" fillId="5" borderId="31" xfId="0" applyFont="1" applyFill="1" applyBorder="1" applyAlignment="1">
      <alignment horizontal="center" vertical="center" wrapText="1"/>
    </xf>
    <xf numFmtId="0" fontId="1" fillId="6" borderId="24" xfId="46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>
      <alignment horizontal="center" vertical="center" wrapText="1"/>
    </xf>
    <xf numFmtId="0" fontId="55" fillId="33" borderId="23" xfId="46" applyFont="1" applyFill="1" applyBorder="1" applyAlignment="1" applyProtection="1">
      <alignment horizontal="center" vertical="center" wrapText="1"/>
      <protection/>
    </xf>
    <xf numFmtId="0" fontId="1" fillId="3" borderId="44" xfId="46" applyFill="1" applyBorder="1" applyAlignment="1" applyProtection="1">
      <alignment horizontal="center" vertical="center" wrapText="1"/>
      <protection/>
    </xf>
    <xf numFmtId="0" fontId="14" fillId="3" borderId="45" xfId="46" applyFont="1" applyFill="1" applyBorder="1" applyAlignment="1" applyProtection="1">
      <alignment horizontal="center" vertical="center" wrapText="1"/>
      <protection/>
    </xf>
    <xf numFmtId="0" fontId="14" fillId="3" borderId="46" xfId="46" applyFont="1" applyFill="1" applyBorder="1" applyAlignment="1" applyProtection="1">
      <alignment horizontal="center" vertical="center" wrapText="1"/>
      <protection/>
    </xf>
    <xf numFmtId="0" fontId="1" fillId="10" borderId="44" xfId="46" applyFill="1" applyBorder="1" applyAlignment="1" applyProtection="1">
      <alignment horizontal="center" vertical="center" wrapText="1"/>
      <protection/>
    </xf>
    <xf numFmtId="0" fontId="14" fillId="10" borderId="45" xfId="46" applyFont="1" applyFill="1" applyBorder="1" applyAlignment="1" applyProtection="1">
      <alignment horizontal="center" vertical="center" wrapText="1"/>
      <protection/>
    </xf>
    <xf numFmtId="0" fontId="14" fillId="10" borderId="46" xfId="46" applyFont="1" applyFill="1" applyBorder="1" applyAlignment="1" applyProtection="1">
      <alignment horizontal="center" vertical="center" wrapText="1"/>
      <protection/>
    </xf>
    <xf numFmtId="0" fontId="1" fillId="7" borderId="24" xfId="46" applyFill="1" applyBorder="1" applyAlignment="1" applyProtection="1">
      <alignment horizontal="center" vertical="center" wrapText="1"/>
      <protection/>
    </xf>
    <xf numFmtId="0" fontId="14" fillId="7" borderId="29" xfId="46" applyFont="1" applyFill="1" applyBorder="1" applyAlignment="1" applyProtection="1">
      <alignment horizontal="center" vertical="center" wrapText="1"/>
      <protection/>
    </xf>
    <xf numFmtId="0" fontId="14" fillId="7" borderId="23" xfId="46" applyFont="1" applyFill="1" applyBorder="1" applyAlignment="1" applyProtection="1">
      <alignment horizontal="center" vertical="center" wrapText="1"/>
      <protection/>
    </xf>
    <xf numFmtId="0" fontId="1" fillId="12" borderId="24" xfId="46" applyFill="1" applyBorder="1" applyAlignment="1" applyProtection="1">
      <alignment horizontal="center" vertical="center" wrapText="1"/>
      <protection/>
    </xf>
    <xf numFmtId="0" fontId="14" fillId="12" borderId="23" xfId="46" applyFont="1" applyFill="1" applyBorder="1" applyAlignment="1" applyProtection="1">
      <alignment horizontal="center" vertical="center" wrapText="1"/>
      <protection/>
    </xf>
    <xf numFmtId="0" fontId="1" fillId="11" borderId="24" xfId="46" applyFill="1" applyBorder="1" applyAlignment="1" applyProtection="1">
      <alignment horizontal="center" vertical="center" wrapText="1"/>
      <protection/>
    </xf>
    <xf numFmtId="0" fontId="14" fillId="11" borderId="29" xfId="46" applyFont="1" applyFill="1" applyBorder="1" applyAlignment="1" applyProtection="1">
      <alignment horizontal="center" vertical="center" wrapText="1"/>
      <protection/>
    </xf>
    <xf numFmtId="0" fontId="14" fillId="11" borderId="23" xfId="46" applyFont="1" applyFill="1" applyBorder="1" applyAlignment="1" applyProtection="1">
      <alignment horizontal="center" vertical="center" wrapText="1"/>
      <protection/>
    </xf>
    <xf numFmtId="0" fontId="1" fillId="2" borderId="24" xfId="46" applyFill="1" applyBorder="1" applyAlignment="1" applyProtection="1">
      <alignment horizontal="center" vertical="center" wrapText="1"/>
      <protection/>
    </xf>
    <xf numFmtId="0" fontId="14" fillId="2" borderId="29" xfId="46" applyFont="1" applyFill="1" applyBorder="1" applyAlignment="1" applyProtection="1">
      <alignment horizontal="center" vertical="center" wrapText="1"/>
      <protection/>
    </xf>
    <xf numFmtId="0" fontId="14" fillId="2" borderId="23" xfId="46" applyFont="1" applyFill="1" applyBorder="1" applyAlignment="1" applyProtection="1">
      <alignment horizontal="center" vertical="center" wrapText="1"/>
      <protection/>
    </xf>
    <xf numFmtId="0" fontId="7" fillId="4" borderId="24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" fillId="2" borderId="24" xfId="46" applyNumberFormat="1" applyFill="1" applyBorder="1" applyAlignment="1" applyProtection="1">
      <alignment horizontal="center" vertical="center" wrapText="1"/>
      <protection/>
    </xf>
    <xf numFmtId="0" fontId="1" fillId="2" borderId="29" xfId="46" applyNumberFormat="1" applyFill="1" applyBorder="1" applyAlignment="1" applyProtection="1">
      <alignment horizontal="center" vertical="center" wrapText="1"/>
      <protection/>
    </xf>
    <xf numFmtId="0" fontId="1" fillId="2" borderId="23" xfId="46" applyNumberFormat="1" applyFill="1" applyBorder="1" applyAlignment="1" applyProtection="1">
      <alignment horizontal="center" vertical="center" wrapText="1"/>
      <protection/>
    </xf>
    <xf numFmtId="0" fontId="1" fillId="3" borderId="47" xfId="46" applyFill="1" applyBorder="1" applyAlignment="1" applyProtection="1">
      <alignment horizontal="center" vertical="center" wrapText="1"/>
      <protection/>
    </xf>
    <xf numFmtId="0" fontId="55" fillId="3" borderId="48" xfId="46" applyFont="1" applyFill="1" applyBorder="1" applyAlignment="1" applyProtection="1">
      <alignment horizontal="center" vertical="center" wrapText="1"/>
      <protection/>
    </xf>
    <xf numFmtId="0" fontId="55" fillId="3" borderId="49" xfId="46" applyFont="1" applyFill="1" applyBorder="1" applyAlignment="1" applyProtection="1">
      <alignment horizontal="center" vertical="center" wrapText="1"/>
      <protection/>
    </xf>
    <xf numFmtId="0" fontId="1" fillId="5" borderId="44" xfId="46" applyFill="1" applyBorder="1" applyAlignment="1" applyProtection="1">
      <alignment horizontal="center" vertical="center" wrapText="1"/>
      <protection/>
    </xf>
    <xf numFmtId="0" fontId="14" fillId="5" borderId="45" xfId="46" applyFont="1" applyFill="1" applyBorder="1" applyAlignment="1" applyProtection="1">
      <alignment horizontal="center" vertical="center" wrapText="1"/>
      <protection/>
    </xf>
    <xf numFmtId="0" fontId="14" fillId="5" borderId="46" xfId="46" applyFont="1" applyFill="1" applyBorder="1" applyAlignment="1" applyProtection="1">
      <alignment horizontal="center" vertical="center" wrapText="1"/>
      <protection/>
    </xf>
    <xf numFmtId="0" fontId="1" fillId="2" borderId="30" xfId="46" applyFill="1" applyBorder="1" applyAlignment="1" applyProtection="1">
      <alignment horizontal="center" vertical="center" wrapText="1"/>
      <protection/>
    </xf>
    <xf numFmtId="0" fontId="14" fillId="2" borderId="34" xfId="46" applyFont="1" applyFill="1" applyBorder="1" applyAlignment="1" applyProtection="1">
      <alignment horizontal="center" vertical="center" wrapText="1"/>
      <protection/>
    </xf>
    <xf numFmtId="0" fontId="14" fillId="2" borderId="31" xfId="46" applyFont="1" applyFill="1" applyBorder="1" applyAlignment="1" applyProtection="1">
      <alignment horizontal="center" vertical="center" wrapText="1"/>
      <protection/>
    </xf>
    <xf numFmtId="0" fontId="1" fillId="34" borderId="44" xfId="46" applyFill="1" applyBorder="1" applyAlignment="1" applyProtection="1">
      <alignment horizontal="center" vertical="center" wrapText="1"/>
      <protection/>
    </xf>
    <xf numFmtId="0" fontId="14" fillId="34" borderId="45" xfId="46" applyFont="1" applyFill="1" applyBorder="1" applyAlignment="1" applyProtection="1">
      <alignment horizontal="center" vertical="center" wrapText="1"/>
      <protection/>
    </xf>
    <xf numFmtId="0" fontId="14" fillId="34" borderId="46" xfId="46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9" fontId="7" fillId="4" borderId="29" xfId="0" applyNumberFormat="1" applyFont="1" applyFill="1" applyBorder="1" applyAlignment="1">
      <alignment horizontal="center" vertical="center" textRotation="90" wrapText="1"/>
    </xf>
    <xf numFmtId="0" fontId="7" fillId="4" borderId="29" xfId="0" applyNumberFormat="1" applyFont="1" applyFill="1" applyBorder="1" applyAlignment="1">
      <alignment horizontal="center" vertical="center" textRotation="90" wrapText="1"/>
    </xf>
    <xf numFmtId="0" fontId="7" fillId="4" borderId="37" xfId="0" applyNumberFormat="1" applyFont="1" applyFill="1" applyBorder="1" applyAlignment="1">
      <alignment horizontal="center" vertical="center" textRotation="90" wrapText="1"/>
    </xf>
    <xf numFmtId="0" fontId="7" fillId="4" borderId="23" xfId="0" applyNumberFormat="1" applyFont="1" applyFill="1" applyBorder="1" applyAlignment="1">
      <alignment horizontal="center" vertical="center" textRotation="90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9" fontId="7" fillId="33" borderId="24" xfId="0" applyNumberFormat="1" applyFont="1" applyFill="1" applyBorder="1" applyAlignment="1">
      <alignment horizontal="center" vertical="center" textRotation="90" wrapText="1"/>
    </xf>
    <xf numFmtId="0" fontId="7" fillId="33" borderId="23" xfId="0" applyNumberFormat="1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center" vertical="center" textRotation="90" wrapText="1"/>
    </xf>
    <xf numFmtId="49" fontId="7" fillId="33" borderId="23" xfId="0" applyNumberFormat="1" applyFont="1" applyFill="1" applyBorder="1" applyAlignment="1">
      <alignment horizontal="center" vertical="center" textRotation="90" wrapText="1"/>
    </xf>
    <xf numFmtId="9" fontId="7" fillId="33" borderId="24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9" fontId="7" fillId="6" borderId="24" xfId="0" applyNumberFormat="1" applyFont="1" applyFill="1" applyBorder="1" applyAlignment="1">
      <alignment horizontal="center" vertical="center" textRotation="90" wrapText="1"/>
    </xf>
    <xf numFmtId="0" fontId="7" fillId="6" borderId="24" xfId="0" applyNumberFormat="1" applyFont="1" applyFill="1" applyBorder="1" applyAlignment="1">
      <alignment horizontal="center" vertical="center" textRotation="90" wrapText="1"/>
    </xf>
    <xf numFmtId="0" fontId="7" fillId="6" borderId="2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right" vertical="center"/>
    </xf>
    <xf numFmtId="0" fontId="6" fillId="6" borderId="35" xfId="0" applyFont="1" applyFill="1" applyBorder="1" applyAlignment="1">
      <alignment horizontal="right" vertical="center"/>
    </xf>
    <xf numFmtId="0" fontId="6" fillId="6" borderId="24" xfId="0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 textRotation="90" wrapText="1"/>
    </xf>
    <xf numFmtId="1" fontId="6" fillId="5" borderId="23" xfId="0" applyNumberFormat="1" applyFont="1" applyFill="1" applyBorder="1" applyAlignment="1">
      <alignment horizontal="center" vertical="center" textRotation="90" wrapText="1"/>
    </xf>
    <xf numFmtId="9" fontId="7" fillId="5" borderId="24" xfId="0" applyNumberFormat="1" applyFont="1" applyFill="1" applyBorder="1" applyAlignment="1">
      <alignment horizontal="center" vertical="center" textRotation="90" wrapText="1"/>
    </xf>
    <xf numFmtId="0" fontId="7" fillId="5" borderId="23" xfId="0" applyNumberFormat="1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right" vertical="center"/>
    </xf>
    <xf numFmtId="0" fontId="6" fillId="5" borderId="35" xfId="0" applyFont="1" applyFill="1" applyBorder="1" applyAlignment="1">
      <alignment horizontal="right" vertical="center"/>
    </xf>
    <xf numFmtId="49" fontId="7" fillId="6" borderId="24" xfId="0" applyNumberFormat="1" applyFont="1" applyFill="1" applyBorder="1" applyAlignment="1">
      <alignment horizontal="center" vertical="center" textRotation="90" wrapText="1"/>
    </xf>
    <xf numFmtId="49" fontId="7" fillId="6" borderId="24" xfId="0" applyNumberFormat="1" applyFont="1" applyFill="1" applyBorder="1" applyAlignment="1">
      <alignment horizontal="center" vertical="center" wrapText="1"/>
    </xf>
    <xf numFmtId="2" fontId="7" fillId="6" borderId="24" xfId="0" applyNumberFormat="1" applyFont="1" applyFill="1" applyBorder="1" applyAlignment="1">
      <alignment horizontal="center" vertical="center" textRotation="90" wrapText="1"/>
    </xf>
    <xf numFmtId="0" fontId="6" fillId="6" borderId="32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49" fontId="7" fillId="5" borderId="30" xfId="0" applyNumberFormat="1" applyFont="1" applyFill="1" applyBorder="1" applyAlignment="1">
      <alignment horizontal="center" vertical="center" textRotation="90" wrapText="1"/>
    </xf>
    <xf numFmtId="49" fontId="7" fillId="5" borderId="31" xfId="0" applyNumberFormat="1" applyFont="1" applyFill="1" applyBorder="1" applyAlignment="1">
      <alignment horizontal="center" vertical="center" textRotation="90" wrapText="1"/>
    </xf>
    <xf numFmtId="0" fontId="7" fillId="5" borderId="29" xfId="0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 textRotation="90" wrapText="1"/>
    </xf>
    <xf numFmtId="2" fontId="7" fillId="5" borderId="23" xfId="0" applyNumberFormat="1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9" fontId="7" fillId="5" borderId="29" xfId="0" applyNumberFormat="1" applyFont="1" applyFill="1" applyBorder="1" applyAlignment="1">
      <alignment horizontal="center" vertical="center" textRotation="90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7" fillId="9" borderId="24" xfId="55" applyNumberFormat="1" applyFont="1" applyFill="1" applyBorder="1" applyAlignment="1">
      <alignment horizontal="center" vertical="center" wrapText="1"/>
      <protection/>
    </xf>
    <xf numFmtId="3" fontId="7" fillId="9" borderId="29" xfId="55" applyNumberFormat="1" applyFont="1" applyFill="1" applyBorder="1" applyAlignment="1">
      <alignment horizontal="center" vertical="center" wrapText="1"/>
      <protection/>
    </xf>
    <xf numFmtId="3" fontId="7" fillId="9" borderId="23" xfId="55" applyNumberFormat="1" applyFont="1" applyFill="1" applyBorder="1" applyAlignment="1">
      <alignment horizontal="center" vertical="center" wrapText="1"/>
      <protection/>
    </xf>
    <xf numFmtId="0" fontId="7" fillId="9" borderId="24" xfId="0" applyFont="1" applyFill="1" applyBorder="1" applyAlignment="1">
      <alignment horizontal="center" wrapText="1"/>
    </xf>
    <xf numFmtId="0" fontId="7" fillId="9" borderId="29" xfId="0" applyFont="1" applyFill="1" applyBorder="1" applyAlignment="1">
      <alignment horizontal="center" wrapText="1"/>
    </xf>
    <xf numFmtId="0" fontId="7" fillId="9" borderId="23" xfId="0" applyFont="1" applyFill="1" applyBorder="1" applyAlignment="1">
      <alignment horizontal="center" wrapText="1"/>
    </xf>
    <xf numFmtId="9" fontId="7" fillId="9" borderId="24" xfId="0" applyNumberFormat="1" applyFont="1" applyFill="1" applyBorder="1" applyAlignment="1">
      <alignment horizontal="center" vertical="center" textRotation="90" wrapText="1"/>
    </xf>
    <xf numFmtId="0" fontId="7" fillId="9" borderId="29" xfId="0" applyNumberFormat="1" applyFont="1" applyFill="1" applyBorder="1" applyAlignment="1">
      <alignment horizontal="center" vertical="center" textRotation="90" wrapText="1"/>
    </xf>
    <xf numFmtId="0" fontId="7" fillId="9" borderId="23" xfId="0" applyNumberFormat="1" applyFont="1" applyFill="1" applyBorder="1" applyAlignment="1">
      <alignment horizontal="center" vertical="center" textRotation="90" wrapText="1"/>
    </xf>
    <xf numFmtId="0" fontId="7" fillId="9" borderId="24" xfId="55" applyFont="1" applyFill="1" applyBorder="1" applyAlignment="1">
      <alignment horizontal="center" vertical="center" wrapText="1"/>
      <protection/>
    </xf>
    <xf numFmtId="0" fontId="7" fillId="9" borderId="29" xfId="55" applyFont="1" applyFill="1" applyBorder="1" applyAlignment="1">
      <alignment horizontal="center" vertical="center" wrapText="1"/>
      <protection/>
    </xf>
    <xf numFmtId="0" fontId="7" fillId="9" borderId="23" xfId="55" applyFont="1" applyFill="1" applyBorder="1" applyAlignment="1">
      <alignment horizontal="center" vertical="center" wrapText="1"/>
      <protection/>
    </xf>
    <xf numFmtId="0" fontId="6" fillId="5" borderId="3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10" fontId="7" fillId="4" borderId="24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23" xfId="0" applyNumberFormat="1" applyFont="1" applyFill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 textRotation="90"/>
    </xf>
    <xf numFmtId="49" fontId="7" fillId="4" borderId="29" xfId="0" applyNumberFormat="1" applyFont="1" applyFill="1" applyBorder="1" applyAlignment="1">
      <alignment horizontal="center" vertical="center" textRotation="90"/>
    </xf>
    <xf numFmtId="49" fontId="7" fillId="4" borderId="23" xfId="0" applyNumberFormat="1" applyFont="1" applyFill="1" applyBorder="1" applyAlignment="1">
      <alignment horizontal="center" vertical="center" textRotation="90"/>
    </xf>
    <xf numFmtId="10" fontId="7" fillId="4" borderId="24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/>
    </xf>
    <xf numFmtId="49" fontId="7" fillId="4" borderId="29" xfId="0" applyNumberFormat="1" applyFont="1" applyFill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2" fontId="7" fillId="4" borderId="23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textRotation="90" wrapText="1"/>
    </xf>
    <xf numFmtId="49" fontId="7" fillId="3" borderId="29" xfId="0" applyNumberFormat="1" applyFont="1" applyFill="1" applyBorder="1" applyAlignment="1">
      <alignment horizontal="center" vertical="center" textRotation="90" wrapText="1"/>
    </xf>
    <xf numFmtId="49" fontId="7" fillId="3" borderId="23" xfId="0" applyNumberFormat="1" applyFont="1" applyFill="1" applyBorder="1" applyAlignment="1">
      <alignment horizontal="center" vertical="center" textRotation="90" wrapText="1"/>
    </xf>
    <xf numFmtId="2" fontId="7" fillId="3" borderId="24" xfId="0" applyNumberFormat="1" applyFont="1" applyFill="1" applyBorder="1" applyAlignment="1">
      <alignment horizontal="center" vertical="center" textRotation="90" wrapText="1"/>
    </xf>
    <xf numFmtId="2" fontId="7" fillId="3" borderId="29" xfId="0" applyNumberFormat="1" applyFont="1" applyFill="1" applyBorder="1" applyAlignment="1">
      <alignment horizontal="center" vertical="center" textRotation="90" wrapText="1"/>
    </xf>
    <xf numFmtId="2" fontId="7" fillId="3" borderId="23" xfId="0" applyNumberFormat="1" applyFont="1" applyFill="1" applyBorder="1" applyAlignment="1">
      <alignment horizontal="center" vertical="center" textRotation="90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9" fontId="3" fillId="13" borderId="32" xfId="0" applyNumberFormat="1" applyFont="1" applyFill="1" applyBorder="1" applyAlignment="1">
      <alignment horizontal="left" vertical="center" wrapText="1"/>
    </xf>
    <xf numFmtId="9" fontId="3" fillId="13" borderId="35" xfId="0" applyNumberFormat="1" applyFont="1" applyFill="1" applyBorder="1" applyAlignment="1">
      <alignment horizontal="left" vertical="center" wrapText="1"/>
    </xf>
    <xf numFmtId="9" fontId="3" fillId="13" borderId="25" xfId="0" applyNumberFormat="1" applyFont="1" applyFill="1" applyBorder="1" applyAlignment="1">
      <alignment horizontal="left" vertical="center" wrapText="1"/>
    </xf>
    <xf numFmtId="0" fontId="3" fillId="13" borderId="32" xfId="0" applyNumberFormat="1" applyFont="1" applyFill="1" applyBorder="1" applyAlignment="1">
      <alignment horizontal="left" vertical="center" wrapText="1"/>
    </xf>
    <xf numFmtId="0" fontId="3" fillId="13" borderId="35" xfId="0" applyNumberFormat="1" applyFont="1" applyFill="1" applyBorder="1" applyAlignment="1">
      <alignment horizontal="left" vertical="center" wrapText="1"/>
    </xf>
    <xf numFmtId="0" fontId="3" fillId="13" borderId="25" xfId="0" applyNumberFormat="1" applyFont="1" applyFill="1" applyBorder="1" applyAlignment="1">
      <alignment horizontal="left" vertical="center" wrapText="1"/>
    </xf>
    <xf numFmtId="14" fontId="3" fillId="13" borderId="32" xfId="0" applyNumberFormat="1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9" fontId="3" fillId="13" borderId="51" xfId="0" applyNumberFormat="1" applyFont="1" applyFill="1" applyBorder="1" applyAlignment="1">
      <alignment horizontal="left" vertical="center" wrapText="1"/>
    </xf>
    <xf numFmtId="0" fontId="7" fillId="10" borderId="24" xfId="55" applyFont="1" applyFill="1" applyBorder="1" applyAlignment="1">
      <alignment horizontal="center" vertical="center" wrapText="1"/>
      <protection/>
    </xf>
    <xf numFmtId="0" fontId="7" fillId="10" borderId="23" xfId="55" applyFont="1" applyFill="1" applyBorder="1" applyAlignment="1">
      <alignment horizontal="center" vertical="center" wrapText="1"/>
      <protection/>
    </xf>
    <xf numFmtId="0" fontId="3" fillId="13" borderId="20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53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left" vertical="center" wrapText="1"/>
    </xf>
    <xf numFmtId="1" fontId="3" fillId="13" borderId="22" xfId="0" applyNumberFormat="1" applyFont="1" applyFill="1" applyBorder="1" applyAlignment="1">
      <alignment horizontal="center" vertical="center" wrapText="1"/>
    </xf>
    <xf numFmtId="1" fontId="3" fillId="13" borderId="26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1" fontId="3" fillId="13" borderId="22" xfId="0" applyNumberFormat="1" applyFont="1" applyFill="1" applyBorder="1" applyAlignment="1">
      <alignment horizontal="center" vertical="center" textRotation="90" wrapText="1"/>
    </xf>
    <xf numFmtId="0" fontId="3" fillId="13" borderId="22" xfId="0" applyFont="1" applyFill="1" applyBorder="1" applyAlignment="1">
      <alignment horizontal="center" vertical="center" wrapText="1"/>
    </xf>
    <xf numFmtId="49" fontId="3" fillId="13" borderId="22" xfId="0" applyNumberFormat="1" applyFont="1" applyFill="1" applyBorder="1" applyAlignment="1">
      <alignment horizontal="center" vertical="center" textRotation="90" wrapText="1"/>
    </xf>
    <xf numFmtId="0" fontId="3" fillId="13" borderId="26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195" fontId="7" fillId="2" borderId="29" xfId="0" applyNumberFormat="1" applyFont="1" applyFill="1" applyBorder="1" applyAlignment="1">
      <alignment horizontal="center" vertical="center" textRotation="90" wrapText="1"/>
    </xf>
    <xf numFmtId="195" fontId="7" fillId="2" borderId="23" xfId="0" applyNumberFormat="1" applyFont="1" applyFill="1" applyBorder="1" applyAlignment="1">
      <alignment horizontal="center" vertical="center" textRotation="90" wrapText="1"/>
    </xf>
    <xf numFmtId="3" fontId="7" fillId="2" borderId="45" xfId="0" applyNumberFormat="1" applyFont="1" applyFill="1" applyBorder="1" applyAlignment="1">
      <alignment horizontal="center" vertical="center" wrapText="1"/>
    </xf>
    <xf numFmtId="3" fontId="7" fillId="2" borderId="46" xfId="0" applyNumberFormat="1" applyFont="1" applyFill="1" applyBorder="1" applyAlignment="1">
      <alignment horizontal="center" vertical="center" wrapText="1"/>
    </xf>
    <xf numFmtId="10" fontId="7" fillId="2" borderId="24" xfId="0" applyNumberFormat="1" applyFont="1" applyFill="1" applyBorder="1" applyAlignment="1">
      <alignment horizontal="center" vertical="center" textRotation="90" wrapText="1"/>
    </xf>
    <xf numFmtId="0" fontId="7" fillId="2" borderId="23" xfId="0" applyNumberFormat="1" applyFont="1" applyFill="1" applyBorder="1" applyAlignment="1">
      <alignment horizontal="center" vertical="center" textRotation="90" wrapText="1"/>
    </xf>
    <xf numFmtId="9" fontId="7" fillId="4" borderId="29" xfId="0" applyNumberFormat="1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34" xfId="0" applyFont="1" applyFill="1" applyBorder="1" applyAlignment="1">
      <alignment horizontal="right" vertical="center" wrapText="1"/>
    </xf>
    <xf numFmtId="0" fontId="6" fillId="3" borderId="54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right" vertical="center" wrapText="1"/>
    </xf>
    <xf numFmtId="0" fontId="6" fillId="3" borderId="31" xfId="0" applyFont="1" applyFill="1" applyBorder="1" applyAlignment="1">
      <alignment horizontal="right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3" fontId="7" fillId="3" borderId="29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 wrapText="1"/>
    </xf>
    <xf numFmtId="10" fontId="7" fillId="3" borderId="24" xfId="0" applyNumberFormat="1" applyFont="1" applyFill="1" applyBorder="1" applyAlignment="1">
      <alignment horizontal="center" vertical="center" textRotation="90" wrapText="1"/>
    </xf>
    <xf numFmtId="0" fontId="7" fillId="3" borderId="29" xfId="0" applyNumberFormat="1" applyFont="1" applyFill="1" applyBorder="1" applyAlignment="1">
      <alignment horizontal="center" vertical="center" textRotation="90" wrapText="1"/>
    </xf>
    <xf numFmtId="0" fontId="7" fillId="3" borderId="23" xfId="0" applyNumberFormat="1" applyFont="1" applyFill="1" applyBorder="1" applyAlignment="1">
      <alignment horizontal="center" vertical="center" textRotation="90" wrapText="1"/>
    </xf>
    <xf numFmtId="2" fontId="7" fillId="4" borderId="29" xfId="0" applyNumberFormat="1" applyFont="1" applyFill="1" applyBorder="1" applyAlignment="1">
      <alignment horizontal="center" vertical="center" wrapText="1"/>
    </xf>
    <xf numFmtId="2" fontId="7" fillId="4" borderId="23" xfId="0" applyNumberFormat="1" applyFont="1" applyFill="1" applyBorder="1" applyAlignment="1">
      <alignment horizontal="center" vertical="center" wrapText="1"/>
    </xf>
    <xf numFmtId="49" fontId="3" fillId="13" borderId="22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textRotation="90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9" fontId="7" fillId="12" borderId="24" xfId="0" applyNumberFormat="1" applyFont="1" applyFill="1" applyBorder="1" applyAlignment="1">
      <alignment horizontal="center" vertical="center" textRotation="90" wrapText="1"/>
    </xf>
    <xf numFmtId="0" fontId="7" fillId="12" borderId="23" xfId="0" applyNumberFormat="1" applyFont="1" applyFill="1" applyBorder="1" applyAlignment="1">
      <alignment horizontal="center" vertical="center" textRotation="90" wrapText="1"/>
    </xf>
    <xf numFmtId="9" fontId="7" fillId="10" borderId="24" xfId="0" applyNumberFormat="1" applyFont="1" applyFill="1" applyBorder="1" applyAlignment="1">
      <alignment horizontal="center" vertical="center" textRotation="90" wrapText="1"/>
    </xf>
    <xf numFmtId="0" fontId="7" fillId="10" borderId="29" xfId="0" applyNumberFormat="1" applyFont="1" applyFill="1" applyBorder="1" applyAlignment="1">
      <alignment horizontal="center" vertical="center" textRotation="90" wrapText="1"/>
    </xf>
    <xf numFmtId="0" fontId="7" fillId="10" borderId="23" xfId="0" applyNumberFormat="1" applyFont="1" applyFill="1" applyBorder="1" applyAlignment="1">
      <alignment horizontal="center" vertical="center" textRotation="90" wrapText="1"/>
    </xf>
    <xf numFmtId="9" fontId="7" fillId="7" borderId="24" xfId="0" applyNumberFormat="1" applyFont="1" applyFill="1" applyBorder="1" applyAlignment="1">
      <alignment horizontal="center" vertical="center" textRotation="90" wrapText="1"/>
    </xf>
    <xf numFmtId="0" fontId="7" fillId="7" borderId="29" xfId="0" applyNumberFormat="1" applyFont="1" applyFill="1" applyBorder="1" applyAlignment="1">
      <alignment horizontal="center" vertical="center" textRotation="90" wrapText="1"/>
    </xf>
    <xf numFmtId="0" fontId="7" fillId="7" borderId="23" xfId="0" applyNumberFormat="1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right" vertical="center" wrapText="1"/>
    </xf>
    <xf numFmtId="0" fontId="7" fillId="12" borderId="24" xfId="55" applyFont="1" applyFill="1" applyBorder="1" applyAlignment="1">
      <alignment horizontal="center" vertical="center" wrapText="1"/>
      <protection/>
    </xf>
    <xf numFmtId="0" fontId="7" fillId="12" borderId="23" xfId="55" applyFont="1" applyFill="1" applyBorder="1" applyAlignment="1">
      <alignment horizontal="center" vertical="center" wrapText="1"/>
      <protection/>
    </xf>
    <xf numFmtId="0" fontId="6" fillId="12" borderId="32" xfId="0" applyFont="1" applyFill="1" applyBorder="1" applyAlignment="1">
      <alignment horizontal="right" vertical="center"/>
    </xf>
    <xf numFmtId="0" fontId="6" fillId="12" borderId="35" xfId="0" applyFont="1" applyFill="1" applyBorder="1" applyAlignment="1">
      <alignment horizontal="right" vertical="center"/>
    </xf>
    <xf numFmtId="0" fontId="7" fillId="7" borderId="24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10" borderId="23" xfId="0" applyFont="1" applyFill="1" applyBorder="1" applyAlignment="1">
      <alignment horizontal="center" wrapText="1"/>
    </xf>
    <xf numFmtId="0" fontId="6" fillId="10" borderId="35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9" fontId="7" fillId="11" borderId="24" xfId="0" applyNumberFormat="1" applyFont="1" applyFill="1" applyBorder="1" applyAlignment="1">
      <alignment horizontal="center" vertical="center" textRotation="90" wrapText="1"/>
    </xf>
    <xf numFmtId="0" fontId="7" fillId="11" borderId="29" xfId="0" applyNumberFormat="1" applyFont="1" applyFill="1" applyBorder="1" applyAlignment="1">
      <alignment horizontal="center" vertical="center" textRotation="90" wrapText="1"/>
    </xf>
    <xf numFmtId="0" fontId="7" fillId="11" borderId="23" xfId="0" applyNumberFormat="1" applyFont="1" applyFill="1" applyBorder="1" applyAlignment="1">
      <alignment horizontal="center" vertical="center" textRotation="90" wrapText="1"/>
    </xf>
    <xf numFmtId="0" fontId="7" fillId="11" borderId="24" xfId="0" applyFont="1" applyFill="1" applyBorder="1" applyAlignment="1">
      <alignment horizontal="center" wrapText="1"/>
    </xf>
    <xf numFmtId="0" fontId="7" fillId="11" borderId="29" xfId="0" applyFont="1" applyFill="1" applyBorder="1" applyAlignment="1">
      <alignment horizontal="center" wrapText="1"/>
    </xf>
    <xf numFmtId="0" fontId="7" fillId="11" borderId="23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wrapText="1"/>
    </xf>
    <xf numFmtId="0" fontId="7" fillId="12" borderId="23" xfId="0" applyFont="1" applyFill="1" applyBorder="1" applyAlignment="1">
      <alignment horizontal="center" wrapText="1"/>
    </xf>
    <xf numFmtId="3" fontId="7" fillId="11" borderId="24" xfId="55" applyNumberFormat="1" applyFont="1" applyFill="1" applyBorder="1" applyAlignment="1">
      <alignment horizontal="center" vertical="center" wrapText="1"/>
      <protection/>
    </xf>
    <xf numFmtId="3" fontId="7" fillId="11" borderId="29" xfId="55" applyNumberFormat="1" applyFont="1" applyFill="1" applyBorder="1" applyAlignment="1">
      <alignment horizontal="center" vertical="center" wrapText="1"/>
      <protection/>
    </xf>
    <xf numFmtId="3" fontId="7" fillId="11" borderId="23" xfId="55" applyNumberFormat="1" applyFont="1" applyFill="1" applyBorder="1" applyAlignment="1">
      <alignment horizontal="center" vertical="center" wrapText="1"/>
      <protection/>
    </xf>
    <xf numFmtId="0" fontId="7" fillId="2" borderId="24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3" fontId="7" fillId="2" borderId="24" xfId="55" applyNumberFormat="1" applyFont="1" applyFill="1" applyBorder="1" applyAlignment="1">
      <alignment horizontal="center" vertical="center" wrapText="1"/>
      <protection/>
    </xf>
    <xf numFmtId="3" fontId="7" fillId="2" borderId="29" xfId="55" applyNumberFormat="1" applyFont="1" applyFill="1" applyBorder="1" applyAlignment="1">
      <alignment horizontal="center" vertical="center" wrapText="1"/>
      <protection/>
    </xf>
    <xf numFmtId="3" fontId="7" fillId="2" borderId="23" xfId="55" applyNumberFormat="1" applyFont="1" applyFill="1" applyBorder="1" applyAlignment="1">
      <alignment horizontal="center" vertical="center" wrapText="1"/>
      <protection/>
    </xf>
    <xf numFmtId="0" fontId="6" fillId="2" borderId="32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7" fillId="2" borderId="24" xfId="55" applyFont="1" applyFill="1" applyBorder="1" applyAlignment="1">
      <alignment horizontal="center" vertical="center" wrapText="1"/>
      <protection/>
    </xf>
    <xf numFmtId="0" fontId="7" fillId="2" borderId="29" xfId="55" applyFont="1" applyFill="1" applyBorder="1" applyAlignment="1">
      <alignment horizontal="center" vertical="center" wrapText="1"/>
      <protection/>
    </xf>
    <xf numFmtId="0" fontId="7" fillId="2" borderId="23" xfId="55" applyFont="1" applyFill="1" applyBorder="1" applyAlignment="1">
      <alignment horizontal="center" vertical="center" wrapText="1"/>
      <protection/>
    </xf>
    <xf numFmtId="9" fontId="7" fillId="2" borderId="24" xfId="0" applyNumberFormat="1" applyFont="1" applyFill="1" applyBorder="1" applyAlignment="1">
      <alignment horizontal="center" vertical="center" textRotation="90" wrapText="1"/>
    </xf>
    <xf numFmtId="0" fontId="7" fillId="2" borderId="29" xfId="0" applyNumberFormat="1" applyFont="1" applyFill="1" applyBorder="1" applyAlignment="1">
      <alignment horizontal="center" vertical="center" textRotation="90" wrapText="1"/>
    </xf>
    <xf numFmtId="0" fontId="6" fillId="5" borderId="32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3" fontId="6" fillId="3" borderId="35" xfId="55" applyNumberFormat="1" applyFont="1" applyFill="1" applyBorder="1" applyAlignment="1">
      <alignment horizontal="right" vertical="center" wrapText="1"/>
      <protection/>
    </xf>
    <xf numFmtId="3" fontId="7" fillId="3" borderId="35" xfId="55" applyNumberFormat="1" applyFont="1" applyFill="1" applyBorder="1" applyAlignment="1">
      <alignment horizontal="right" vertical="center" wrapText="1"/>
      <protection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11" borderId="24" xfId="55" applyFont="1" applyFill="1" applyBorder="1" applyAlignment="1">
      <alignment horizontal="center" vertical="center" wrapText="1"/>
      <protection/>
    </xf>
    <xf numFmtId="0" fontId="7" fillId="11" borderId="29" xfId="55" applyFont="1" applyFill="1" applyBorder="1" applyAlignment="1">
      <alignment horizontal="center" vertical="center" wrapText="1"/>
      <protection/>
    </xf>
    <xf numFmtId="0" fontId="7" fillId="11" borderId="23" xfId="55" applyFont="1" applyFill="1" applyBorder="1" applyAlignment="1">
      <alignment horizontal="center" vertical="center" wrapText="1"/>
      <protection/>
    </xf>
    <xf numFmtId="0" fontId="6" fillId="34" borderId="35" xfId="0" applyFont="1" applyFill="1" applyBorder="1" applyAlignment="1">
      <alignment horizontal="right" vertical="center" wrapText="1"/>
    </xf>
    <xf numFmtId="0" fontId="7" fillId="34" borderId="35" xfId="0" applyFont="1" applyFill="1" applyBorder="1" applyAlignment="1">
      <alignment horizontal="right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6" fillId="13" borderId="55" xfId="0" applyFont="1" applyFill="1" applyBorder="1" applyAlignment="1">
      <alignment horizontal="center" vertical="center" wrapText="1"/>
    </xf>
    <xf numFmtId="0" fontId="6" fillId="13" borderId="56" xfId="0" applyFont="1" applyFill="1" applyBorder="1" applyAlignment="1">
      <alignment horizontal="center" vertical="center" wrapText="1"/>
    </xf>
    <xf numFmtId="0" fontId="6" fillId="13" borderId="57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58" xfId="0" applyFont="1" applyFill="1" applyBorder="1" applyAlignment="1">
      <alignment horizontal="center" vertical="center" wrapText="1"/>
    </xf>
    <xf numFmtId="0" fontId="6" fillId="13" borderId="59" xfId="0" applyFont="1" applyFill="1" applyBorder="1" applyAlignment="1">
      <alignment horizontal="center" vertical="center" wrapText="1"/>
    </xf>
    <xf numFmtId="0" fontId="6" fillId="13" borderId="60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1" fontId="6" fillId="13" borderId="22" xfId="0" applyNumberFormat="1" applyFont="1" applyFill="1" applyBorder="1" applyAlignment="1">
      <alignment horizontal="center" vertical="center" wrapText="1"/>
    </xf>
    <xf numFmtId="1" fontId="6" fillId="13" borderId="24" xfId="0" applyNumberFormat="1" applyFont="1" applyFill="1" applyBorder="1" applyAlignment="1">
      <alignment horizontal="center" vertical="center" wrapText="1"/>
    </xf>
    <xf numFmtId="1" fontId="6" fillId="13" borderId="22" xfId="0" applyNumberFormat="1" applyFont="1" applyFill="1" applyBorder="1" applyAlignment="1">
      <alignment horizontal="center" vertical="center" textRotation="90" wrapText="1"/>
    </xf>
    <xf numFmtId="1" fontId="6" fillId="13" borderId="24" xfId="0" applyNumberFormat="1" applyFont="1" applyFill="1" applyBorder="1" applyAlignment="1">
      <alignment horizontal="center" vertical="center" textRotation="90" wrapText="1"/>
    </xf>
    <xf numFmtId="49" fontId="6" fillId="13" borderId="36" xfId="0" applyNumberFormat="1" applyFont="1" applyFill="1" applyBorder="1" applyAlignment="1">
      <alignment horizontal="center" vertical="center" textRotation="90" wrapText="1"/>
    </xf>
    <xf numFmtId="49" fontId="6" fillId="13" borderId="61" xfId="0" applyNumberFormat="1" applyFont="1" applyFill="1" applyBorder="1" applyAlignment="1">
      <alignment horizontal="center" vertical="center" textRotation="90" wrapText="1"/>
    </xf>
    <xf numFmtId="0" fontId="6" fillId="13" borderId="24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9" fontId="7" fillId="2" borderId="29" xfId="0" applyNumberFormat="1" applyFont="1" applyFill="1" applyBorder="1" applyAlignment="1">
      <alignment horizontal="center" vertical="center" textRotation="90" wrapText="1"/>
    </xf>
    <xf numFmtId="9" fontId="7" fillId="3" borderId="24" xfId="0" applyNumberFormat="1" applyFont="1" applyFill="1" applyBorder="1" applyAlignment="1">
      <alignment horizontal="center" vertical="center" textRotation="90" wrapText="1"/>
    </xf>
    <xf numFmtId="0" fontId="6" fillId="34" borderId="3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0" fontId="7" fillId="4" borderId="29" xfId="0" applyNumberFormat="1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right" vertical="center"/>
    </xf>
    <xf numFmtId="0" fontId="6" fillId="11" borderId="35" xfId="0" applyFont="1" applyFill="1" applyBorder="1" applyAlignment="1">
      <alignment horizontal="right" vertical="center"/>
    </xf>
    <xf numFmtId="9" fontId="7" fillId="33" borderId="29" xfId="0" applyNumberFormat="1" applyFont="1" applyFill="1" applyBorder="1" applyAlignment="1">
      <alignment horizontal="center" vertical="center" textRotation="90" wrapText="1"/>
    </xf>
    <xf numFmtId="0" fontId="7" fillId="33" borderId="29" xfId="0" applyNumberFormat="1" applyFont="1" applyFill="1" applyBorder="1" applyAlignment="1">
      <alignment horizontal="center" vertical="center" textRotation="90" wrapText="1"/>
    </xf>
    <xf numFmtId="0" fontId="7" fillId="33" borderId="29" xfId="55" applyFont="1" applyFill="1" applyBorder="1" applyAlignment="1">
      <alignment horizontal="center" vertical="center" wrapText="1"/>
      <protection/>
    </xf>
    <xf numFmtId="3" fontId="7" fillId="33" borderId="29" xfId="55" applyNumberFormat="1" applyFont="1" applyFill="1" applyBorder="1" applyAlignment="1">
      <alignment horizontal="center" vertical="center" wrapText="1"/>
      <protection/>
    </xf>
    <xf numFmtId="0" fontId="7" fillId="33" borderId="29" xfId="0" applyFont="1" applyFill="1" applyBorder="1" applyAlignment="1">
      <alignment horizontal="center" wrapText="1"/>
    </xf>
    <xf numFmtId="0" fontId="6" fillId="9" borderId="32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10" fontId="7" fillId="4" borderId="29" xfId="0" applyNumberFormat="1" applyFont="1" applyFill="1" applyBorder="1" applyAlignment="1">
      <alignment horizontal="center" vertical="center"/>
    </xf>
    <xf numFmtId="3" fontId="9" fillId="37" borderId="22" xfId="0" applyNumberFormat="1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right" vertical="center"/>
    </xf>
    <xf numFmtId="0" fontId="6" fillId="9" borderId="35" xfId="0" applyFont="1" applyFill="1" applyBorder="1" applyAlignment="1">
      <alignment horizontal="right" vertical="center"/>
    </xf>
    <xf numFmtId="0" fontId="6" fillId="5" borderId="32" xfId="0" applyFont="1" applyFill="1" applyBorder="1" applyAlignment="1">
      <alignment horizontal="right" vertical="center" wrapText="1"/>
    </xf>
    <xf numFmtId="0" fontId="6" fillId="5" borderId="35" xfId="0" applyFont="1" applyFill="1" applyBorder="1" applyAlignment="1">
      <alignment horizontal="right" vertical="center" wrapText="1"/>
    </xf>
    <xf numFmtId="0" fontId="6" fillId="10" borderId="32" xfId="0" applyFont="1" applyFill="1" applyBorder="1" applyAlignment="1">
      <alignment horizontal="right" vertical="center"/>
    </xf>
    <xf numFmtId="0" fontId="6" fillId="10" borderId="35" xfId="0" applyFont="1" applyFill="1" applyBorder="1" applyAlignment="1">
      <alignment horizontal="right" vertical="center"/>
    </xf>
    <xf numFmtId="0" fontId="6" fillId="10" borderId="25" xfId="0" applyFont="1" applyFill="1" applyBorder="1" applyAlignment="1">
      <alignment horizontal="right" vertical="center"/>
    </xf>
    <xf numFmtId="0" fontId="6" fillId="7" borderId="32" xfId="0" applyFont="1" applyFill="1" applyBorder="1" applyAlignment="1">
      <alignment horizontal="right" vertical="center"/>
    </xf>
    <xf numFmtId="0" fontId="6" fillId="7" borderId="35" xfId="0" applyFont="1" applyFill="1" applyBorder="1" applyAlignment="1">
      <alignment horizontal="right" vertical="center"/>
    </xf>
    <xf numFmtId="49" fontId="6" fillId="13" borderId="22" xfId="0" applyNumberFormat="1" applyFont="1" applyFill="1" applyBorder="1" applyAlignment="1">
      <alignment horizontal="center" vertical="center" wrapText="1"/>
    </xf>
    <xf numFmtId="49" fontId="6" fillId="13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iagamarra@yahoo.es" TargetMode="External" /><Relationship Id="rId2" Type="http://schemas.openxmlformats.org/officeDocument/2006/relationships/hyperlink" Target="mailto:olimpiagamarra@yahoo.es" TargetMode="External" /><Relationship Id="rId3" Type="http://schemas.openxmlformats.org/officeDocument/2006/relationships/hyperlink" Target="mailto:olimpiagamarra@yahoo.es" TargetMode="External" /><Relationship Id="rId4" Type="http://schemas.openxmlformats.org/officeDocument/2006/relationships/hyperlink" Target="mailto:olimpiagamarra@yahoo.es" TargetMode="External" /><Relationship Id="rId5" Type="http://schemas.openxmlformats.org/officeDocument/2006/relationships/hyperlink" Target="mailto:olimpiagamarra@yahoo.es" TargetMode="External" /><Relationship Id="rId6" Type="http://schemas.openxmlformats.org/officeDocument/2006/relationships/hyperlink" Target="mailto:olimpiagamarra@yahoo.es" TargetMode="External" /><Relationship Id="rId7" Type="http://schemas.openxmlformats.org/officeDocument/2006/relationships/hyperlink" Target="mailto:olimpiagamarra@yahoo.es" TargetMode="External" /><Relationship Id="rId8" Type="http://schemas.openxmlformats.org/officeDocument/2006/relationships/hyperlink" Target="mailto:olimpiagamarra@yahoo.es" TargetMode="External" /><Relationship Id="rId9" Type="http://schemas.openxmlformats.org/officeDocument/2006/relationships/hyperlink" Target="mailto:olimpiagamarra@yahoo.es" TargetMode="External" /><Relationship Id="rId10" Type="http://schemas.openxmlformats.org/officeDocument/2006/relationships/hyperlink" Target="mailto:olimpiagamarra@yahoo.es" TargetMode="External" /><Relationship Id="rId11" Type="http://schemas.openxmlformats.org/officeDocument/2006/relationships/hyperlink" Target="mailto:olimpiagamarra@yahoo.es" TargetMode="External" /><Relationship Id="rId12" Type="http://schemas.openxmlformats.org/officeDocument/2006/relationships/hyperlink" Target="mailto:olimpiagamarra@yahoo.es" TargetMode="External" /><Relationship Id="rId13" Type="http://schemas.openxmlformats.org/officeDocument/2006/relationships/hyperlink" Target="mailto:olimpiagamarra@yahoo.es" TargetMode="External" /><Relationship Id="rId14" Type="http://schemas.openxmlformats.org/officeDocument/2006/relationships/hyperlink" Target="mailto:olimpiagamarra@yahoo.es" TargetMode="External" /><Relationship Id="rId15" Type="http://schemas.openxmlformats.org/officeDocument/2006/relationships/hyperlink" Target="mailto:olimpiagamarra@yahoo.es" TargetMode="External" /><Relationship Id="rId16" Type="http://schemas.openxmlformats.org/officeDocument/2006/relationships/hyperlink" Target="mailto:olimpiagamarra@yahoo.es" TargetMode="External" /><Relationship Id="rId17" Type="http://schemas.openxmlformats.org/officeDocument/2006/relationships/comments" Target="../comments2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showGridLines="0" view="pageBreakPreview" zoomScaleNormal="75" zoomScaleSheetLayoutView="100" zoomScalePageLayoutView="0" workbookViewId="0" topLeftCell="A13">
      <selection activeCell="A68" sqref="A68"/>
    </sheetView>
  </sheetViews>
  <sheetFormatPr defaultColWidth="11.421875" defaultRowHeight="12.75"/>
  <cols>
    <col min="1" max="1" width="76.8515625" style="8" customWidth="1"/>
    <col min="2" max="2" width="54.00390625" style="7" customWidth="1"/>
    <col min="3" max="16384" width="11.421875" style="6" customWidth="1"/>
  </cols>
  <sheetData>
    <row r="1" spans="1:2" ht="28.5" customHeight="1">
      <c r="A1" s="275" t="s">
        <v>120</v>
      </c>
      <c r="B1" s="276"/>
    </row>
    <row r="2" spans="1:2" ht="28.5" customHeight="1">
      <c r="A2" s="273" t="s">
        <v>130</v>
      </c>
      <c r="B2" s="274"/>
    </row>
    <row r="3" spans="1:2" ht="21.75" customHeight="1">
      <c r="A3" s="9" t="s">
        <v>55</v>
      </c>
      <c r="B3" s="10" t="s">
        <v>56</v>
      </c>
    </row>
    <row r="4" spans="1:2" ht="12.75">
      <c r="A4" s="11" t="s">
        <v>57</v>
      </c>
      <c r="B4" s="12" t="s">
        <v>58</v>
      </c>
    </row>
    <row r="5" spans="1:2" ht="12.75">
      <c r="A5" s="11" t="s">
        <v>59</v>
      </c>
      <c r="B5" s="12" t="s">
        <v>54</v>
      </c>
    </row>
    <row r="6" spans="1:2" ht="12.75">
      <c r="A6" s="13" t="s">
        <v>150</v>
      </c>
      <c r="B6" s="14" t="s">
        <v>67</v>
      </c>
    </row>
    <row r="7" spans="1:2" ht="12.75">
      <c r="A7" s="13" t="s">
        <v>92</v>
      </c>
      <c r="B7" s="14" t="s">
        <v>149</v>
      </c>
    </row>
    <row r="8" spans="1:2" ht="12.75">
      <c r="A8" s="13" t="s">
        <v>65</v>
      </c>
      <c r="B8" s="14" t="s">
        <v>64</v>
      </c>
    </row>
    <row r="9" spans="1:2" ht="12.75">
      <c r="A9" s="13" t="s">
        <v>68</v>
      </c>
      <c r="B9" s="14" t="s">
        <v>54</v>
      </c>
    </row>
    <row r="10" spans="1:2" ht="25.5">
      <c r="A10" s="11" t="s">
        <v>131</v>
      </c>
      <c r="B10" s="14" t="s">
        <v>69</v>
      </c>
    </row>
    <row r="11" spans="1:2" ht="12.75">
      <c r="A11" s="11" t="s">
        <v>61</v>
      </c>
      <c r="B11" s="14" t="s">
        <v>62</v>
      </c>
    </row>
    <row r="12" spans="1:2" ht="12.75">
      <c r="A12" s="11" t="s">
        <v>74</v>
      </c>
      <c r="B12" s="14" t="s">
        <v>24</v>
      </c>
    </row>
    <row r="13" spans="1:2" s="8" customFormat="1" ht="12.75">
      <c r="A13" s="13" t="s">
        <v>70</v>
      </c>
      <c r="B13" s="14" t="s">
        <v>54</v>
      </c>
    </row>
    <row r="14" spans="1:2" s="8" customFormat="1" ht="12.75">
      <c r="A14" s="13" t="s">
        <v>132</v>
      </c>
      <c r="B14" s="14" t="s">
        <v>75</v>
      </c>
    </row>
    <row r="15" spans="1:2" s="8" customFormat="1" ht="12.75">
      <c r="A15" s="13" t="s">
        <v>71</v>
      </c>
      <c r="B15" s="14" t="s">
        <v>76</v>
      </c>
    </row>
    <row r="16" spans="1:2" ht="25.5">
      <c r="A16" s="11" t="s">
        <v>133</v>
      </c>
      <c r="B16" s="14" t="s">
        <v>148</v>
      </c>
    </row>
    <row r="17" spans="1:2" ht="12.75">
      <c r="A17" s="11" t="s">
        <v>15</v>
      </c>
      <c r="B17" s="12" t="s">
        <v>18</v>
      </c>
    </row>
    <row r="18" spans="1:2" ht="12.75">
      <c r="A18" s="13" t="s">
        <v>168</v>
      </c>
      <c r="B18" s="12" t="s">
        <v>25</v>
      </c>
    </row>
    <row r="19" spans="1:2" ht="12.75">
      <c r="A19" s="13" t="s">
        <v>169</v>
      </c>
      <c r="B19" s="12" t="s">
        <v>26</v>
      </c>
    </row>
    <row r="20" spans="1:2" ht="12.75">
      <c r="A20" s="13" t="s">
        <v>170</v>
      </c>
      <c r="B20" s="12" t="s">
        <v>25</v>
      </c>
    </row>
    <row r="21" spans="1:2" ht="25.5">
      <c r="A21" s="13" t="s">
        <v>171</v>
      </c>
      <c r="B21" s="12" t="s">
        <v>36</v>
      </c>
    </row>
    <row r="22" spans="1:2" ht="12.75">
      <c r="A22" s="13" t="s">
        <v>172</v>
      </c>
      <c r="B22" s="12" t="s">
        <v>37</v>
      </c>
    </row>
    <row r="23" spans="1:2" ht="12.75">
      <c r="A23" s="13" t="s">
        <v>173</v>
      </c>
      <c r="B23" s="12" t="s">
        <v>38</v>
      </c>
    </row>
    <row r="24" spans="1:2" ht="12.75">
      <c r="A24" s="13" t="s">
        <v>134</v>
      </c>
      <c r="B24" s="12" t="s">
        <v>39</v>
      </c>
    </row>
    <row r="25" spans="1:2" ht="12.75">
      <c r="A25" s="13" t="s">
        <v>174</v>
      </c>
      <c r="B25" s="12" t="s">
        <v>40</v>
      </c>
    </row>
    <row r="26" spans="1:2" ht="12.75">
      <c r="A26" s="11" t="s">
        <v>16</v>
      </c>
      <c r="B26" s="12" t="s">
        <v>19</v>
      </c>
    </row>
    <row r="27" spans="1:2" ht="12.75">
      <c r="A27" s="13" t="s">
        <v>175</v>
      </c>
      <c r="B27" s="12" t="s">
        <v>27</v>
      </c>
    </row>
    <row r="28" spans="1:2" ht="25.5">
      <c r="A28" s="13" t="s">
        <v>176</v>
      </c>
      <c r="B28" s="12" t="s">
        <v>28</v>
      </c>
    </row>
    <row r="29" spans="1:2" ht="25.5">
      <c r="A29" s="13" t="s">
        <v>177</v>
      </c>
      <c r="B29" s="12" t="s">
        <v>29</v>
      </c>
    </row>
    <row r="30" spans="1:2" ht="38.25">
      <c r="A30" s="13" t="s">
        <v>180</v>
      </c>
      <c r="B30" s="12" t="s">
        <v>30</v>
      </c>
    </row>
    <row r="31" spans="1:2" ht="25.5">
      <c r="A31" s="13" t="s">
        <v>181</v>
      </c>
      <c r="B31" s="12" t="s">
        <v>31</v>
      </c>
    </row>
    <row r="32" spans="1:2" ht="12.75">
      <c r="A32" s="11" t="s">
        <v>17</v>
      </c>
      <c r="B32" s="12" t="s">
        <v>20</v>
      </c>
    </row>
    <row r="33" spans="1:2" ht="12.75">
      <c r="A33" s="13" t="s">
        <v>182</v>
      </c>
      <c r="B33" s="12" t="s">
        <v>32</v>
      </c>
    </row>
    <row r="34" spans="1:2" ht="12.75">
      <c r="A34" s="13" t="s">
        <v>0</v>
      </c>
      <c r="B34" s="12" t="s">
        <v>33</v>
      </c>
    </row>
    <row r="35" spans="1:2" ht="12.75">
      <c r="A35" s="13" t="s">
        <v>1</v>
      </c>
      <c r="B35" s="12" t="s">
        <v>34</v>
      </c>
    </row>
    <row r="36" spans="1:2" ht="25.5">
      <c r="A36" s="13" t="s">
        <v>2</v>
      </c>
      <c r="B36" s="12" t="s">
        <v>35</v>
      </c>
    </row>
    <row r="37" spans="1:2" ht="12.75">
      <c r="A37" s="11" t="s">
        <v>142</v>
      </c>
      <c r="B37" s="12" t="s">
        <v>21</v>
      </c>
    </row>
    <row r="38" spans="1:2" ht="51">
      <c r="A38" s="13" t="s">
        <v>3</v>
      </c>
      <c r="B38" s="12" t="s">
        <v>41</v>
      </c>
    </row>
    <row r="39" spans="1:2" ht="12.75">
      <c r="A39" s="13" t="s">
        <v>4</v>
      </c>
      <c r="B39" s="12" t="s">
        <v>42</v>
      </c>
    </row>
    <row r="40" spans="1:2" ht="12.75">
      <c r="A40" s="13" t="s">
        <v>5</v>
      </c>
      <c r="B40" s="12" t="s">
        <v>43</v>
      </c>
    </row>
    <row r="41" spans="1:2" ht="51">
      <c r="A41" s="13" t="s">
        <v>6</v>
      </c>
      <c r="B41" s="12" t="s">
        <v>44</v>
      </c>
    </row>
    <row r="42" spans="1:2" ht="12.75">
      <c r="A42" s="11" t="s">
        <v>143</v>
      </c>
      <c r="B42" s="12" t="s">
        <v>22</v>
      </c>
    </row>
    <row r="43" spans="1:2" ht="12.75">
      <c r="A43" s="13" t="s">
        <v>7</v>
      </c>
      <c r="B43" s="12" t="s">
        <v>45</v>
      </c>
    </row>
    <row r="44" spans="1:2" ht="25.5">
      <c r="A44" s="13" t="s">
        <v>8</v>
      </c>
      <c r="B44" s="12" t="s">
        <v>46</v>
      </c>
    </row>
    <row r="45" spans="1:2" ht="38.25">
      <c r="A45" s="13" t="s">
        <v>9</v>
      </c>
      <c r="B45" s="12" t="s">
        <v>47</v>
      </c>
    </row>
    <row r="46" spans="1:2" ht="25.5">
      <c r="A46" s="13" t="s">
        <v>10</v>
      </c>
      <c r="B46" s="12" t="s">
        <v>48</v>
      </c>
    </row>
    <row r="47" spans="1:2" ht="25.5">
      <c r="A47" s="13" t="s">
        <v>11</v>
      </c>
      <c r="B47" s="12" t="s">
        <v>49</v>
      </c>
    </row>
    <row r="48" spans="1:2" ht="12.75">
      <c r="A48" s="11" t="s">
        <v>144</v>
      </c>
      <c r="B48" s="12" t="s">
        <v>23</v>
      </c>
    </row>
    <row r="49" spans="1:2" ht="12.75">
      <c r="A49" s="13" t="s">
        <v>12</v>
      </c>
      <c r="B49" s="12" t="s">
        <v>50</v>
      </c>
    </row>
    <row r="50" spans="1:2" ht="25.5">
      <c r="A50" s="13" t="s">
        <v>13</v>
      </c>
      <c r="B50" s="12" t="s">
        <v>51</v>
      </c>
    </row>
    <row r="51" spans="1:2" ht="26.25" thickBot="1">
      <c r="A51" s="15" t="s">
        <v>14</v>
      </c>
      <c r="B51" s="16" t="s">
        <v>52</v>
      </c>
    </row>
    <row r="52" spans="1:2" ht="28.5" customHeight="1">
      <c r="A52" s="275" t="s">
        <v>120</v>
      </c>
      <c r="B52" s="276"/>
    </row>
    <row r="53" spans="1:2" ht="28.5" customHeight="1">
      <c r="A53" s="273" t="s">
        <v>130</v>
      </c>
      <c r="B53" s="274"/>
    </row>
    <row r="54" spans="1:2" ht="25.5">
      <c r="A54" s="17" t="s">
        <v>121</v>
      </c>
      <c r="B54" s="18" t="s">
        <v>72</v>
      </c>
    </row>
    <row r="55" spans="1:2" ht="14.25" customHeight="1">
      <c r="A55" s="11" t="s">
        <v>73</v>
      </c>
      <c r="B55" s="14" t="s">
        <v>24</v>
      </c>
    </row>
    <row r="56" spans="1:2" s="8" customFormat="1" ht="12.75">
      <c r="A56" s="13" t="s">
        <v>93</v>
      </c>
      <c r="B56" s="12" t="s">
        <v>54</v>
      </c>
    </row>
    <row r="57" spans="1:2" s="8" customFormat="1" ht="25.5">
      <c r="A57" s="13" t="s">
        <v>71</v>
      </c>
      <c r="B57" s="12" t="s">
        <v>94</v>
      </c>
    </row>
    <row r="58" spans="1:2" ht="12.75">
      <c r="A58" s="11" t="s">
        <v>77</v>
      </c>
      <c r="B58" s="12" t="s">
        <v>95</v>
      </c>
    </row>
    <row r="59" spans="1:2" ht="12.75">
      <c r="A59" s="11" t="s">
        <v>96</v>
      </c>
      <c r="B59" s="12" t="s">
        <v>119</v>
      </c>
    </row>
    <row r="60" spans="1:2" ht="12.75">
      <c r="A60" s="11" t="s">
        <v>126</v>
      </c>
      <c r="B60" s="12" t="s">
        <v>119</v>
      </c>
    </row>
    <row r="61" spans="1:2" ht="12.75">
      <c r="A61" s="11" t="s">
        <v>97</v>
      </c>
      <c r="B61" s="12" t="s">
        <v>98</v>
      </c>
    </row>
    <row r="62" spans="1:2" s="8" customFormat="1" ht="12.75">
      <c r="A62" s="13" t="s">
        <v>99</v>
      </c>
      <c r="B62" s="12" t="s">
        <v>160</v>
      </c>
    </row>
    <row r="63" spans="1:2" s="8" customFormat="1" ht="12.75">
      <c r="A63" s="13" t="s">
        <v>100</v>
      </c>
      <c r="B63" s="12" t="s">
        <v>147</v>
      </c>
    </row>
    <row r="64" spans="1:2" s="8" customFormat="1" ht="12.75">
      <c r="A64" s="13" t="s">
        <v>122</v>
      </c>
      <c r="B64" s="12" t="s">
        <v>151</v>
      </c>
    </row>
    <row r="65" spans="1:2" s="8" customFormat="1" ht="12.75">
      <c r="A65" s="13" t="s">
        <v>101</v>
      </c>
      <c r="B65" s="12" t="s">
        <v>152</v>
      </c>
    </row>
    <row r="66" spans="1:2" s="8" customFormat="1" ht="12.75">
      <c r="A66" s="13" t="s">
        <v>123</v>
      </c>
      <c r="B66" s="12" t="s">
        <v>153</v>
      </c>
    </row>
    <row r="67" spans="1:2" s="8" customFormat="1" ht="12.75">
      <c r="A67" s="13" t="s">
        <v>102</v>
      </c>
      <c r="B67" s="12" t="s">
        <v>154</v>
      </c>
    </row>
    <row r="68" spans="1:2" s="8" customFormat="1" ht="12.75">
      <c r="A68" s="13" t="s">
        <v>103</v>
      </c>
      <c r="B68" s="12" t="s">
        <v>155</v>
      </c>
    </row>
    <row r="69" spans="1:2" s="8" customFormat="1" ht="12.75">
      <c r="A69" s="13" t="s">
        <v>104</v>
      </c>
      <c r="B69" s="12" t="s">
        <v>156</v>
      </c>
    </row>
    <row r="70" spans="1:2" s="8" customFormat="1" ht="12.75">
      <c r="A70" s="13" t="s">
        <v>105</v>
      </c>
      <c r="B70" s="12" t="s">
        <v>157</v>
      </c>
    </row>
    <row r="71" spans="1:2" s="8" customFormat="1" ht="12.75">
      <c r="A71" s="13" t="s">
        <v>106</v>
      </c>
      <c r="B71" s="12" t="s">
        <v>158</v>
      </c>
    </row>
    <row r="72" spans="1:2" s="8" customFormat="1" ht="12.75">
      <c r="A72" s="13" t="s">
        <v>107</v>
      </c>
      <c r="B72" s="12" t="s">
        <v>159</v>
      </c>
    </row>
    <row r="73" spans="1:2" s="8" customFormat="1" ht="12.75">
      <c r="A73" s="13" t="s">
        <v>108</v>
      </c>
      <c r="B73" s="12" t="s">
        <v>162</v>
      </c>
    </row>
    <row r="74" spans="1:2" s="8" customFormat="1" ht="12.75">
      <c r="A74" s="13" t="s">
        <v>109</v>
      </c>
      <c r="B74" s="12" t="s">
        <v>161</v>
      </c>
    </row>
    <row r="75" spans="1:2" s="8" customFormat="1" ht="12.75">
      <c r="A75" s="11" t="s">
        <v>110</v>
      </c>
      <c r="B75" s="12" t="s">
        <v>78</v>
      </c>
    </row>
    <row r="76" spans="1:2" s="8" customFormat="1" ht="12.75">
      <c r="A76" s="11" t="s">
        <v>111</v>
      </c>
      <c r="B76" s="12" t="s">
        <v>84</v>
      </c>
    </row>
    <row r="77" spans="1:2" s="8" customFormat="1" ht="31.5" customHeight="1">
      <c r="A77" s="11" t="s">
        <v>112</v>
      </c>
      <c r="B77" s="12" t="s">
        <v>124</v>
      </c>
    </row>
    <row r="78" spans="1:2" s="8" customFormat="1" ht="12.75">
      <c r="A78" s="11" t="s">
        <v>113</v>
      </c>
      <c r="B78" s="12" t="s">
        <v>114</v>
      </c>
    </row>
    <row r="79" spans="1:2" s="8" customFormat="1" ht="12.75">
      <c r="A79" s="11" t="s">
        <v>115</v>
      </c>
      <c r="B79" s="12" t="s">
        <v>54</v>
      </c>
    </row>
    <row r="80" spans="1:2" s="8" customFormat="1" ht="12.75">
      <c r="A80" s="11" t="s">
        <v>117</v>
      </c>
      <c r="B80" s="12" t="s">
        <v>116</v>
      </c>
    </row>
    <row r="81" spans="1:2" s="8" customFormat="1" ht="12.75">
      <c r="A81" s="11" t="s">
        <v>118</v>
      </c>
      <c r="B81" s="12" t="s">
        <v>119</v>
      </c>
    </row>
    <row r="82" spans="1:2" s="8" customFormat="1" ht="12.75">
      <c r="A82" s="11" t="s">
        <v>125</v>
      </c>
      <c r="B82" s="12" t="s">
        <v>119</v>
      </c>
    </row>
    <row r="83" spans="1:2" s="8" customFormat="1" ht="12.75">
      <c r="A83" s="19" t="s">
        <v>80</v>
      </c>
      <c r="B83" s="20" t="s">
        <v>81</v>
      </c>
    </row>
    <row r="84" spans="1:2" ht="13.5" thickBot="1">
      <c r="A84" s="21"/>
      <c r="B84" s="22"/>
    </row>
  </sheetData>
  <sheetProtection/>
  <mergeCells count="4">
    <mergeCell ref="A2:B2"/>
    <mergeCell ref="A1:B1"/>
    <mergeCell ref="A52:B52"/>
    <mergeCell ref="A53:B53"/>
  </mergeCells>
  <printOptions horizontalCentered="1" verticalCentered="1"/>
  <pageMargins left="0.75" right="0.75" top="1" bottom="1" header="0" footer="0"/>
  <pageSetup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5"/>
  <sheetViews>
    <sheetView showGridLines="0" tabSelected="1" zoomScale="60" zoomScaleNormal="60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M236" sqref="M236:M237"/>
    </sheetView>
  </sheetViews>
  <sheetFormatPr defaultColWidth="11.421875" defaultRowHeight="12.75"/>
  <cols>
    <col min="1" max="1" width="7.00390625" style="23" customWidth="1"/>
    <col min="2" max="2" width="14.140625" style="5" customWidth="1"/>
    <col min="3" max="3" width="4.7109375" style="5" customWidth="1"/>
    <col min="4" max="4" width="18.421875" style="5" customWidth="1"/>
    <col min="5" max="5" width="7.421875" style="5" customWidth="1"/>
    <col min="6" max="6" width="8.140625" style="5" customWidth="1"/>
    <col min="7" max="7" width="18.8515625" style="2" customWidth="1"/>
    <col min="8" max="8" width="9.140625" style="2" customWidth="1"/>
    <col min="9" max="9" width="8.28125" style="2" customWidth="1"/>
    <col min="10" max="10" width="16.8515625" style="2" customWidth="1"/>
    <col min="11" max="11" width="10.421875" style="2" customWidth="1"/>
    <col min="12" max="12" width="7.7109375" style="25" customWidth="1"/>
    <col min="13" max="13" width="20.8515625" style="2" customWidth="1"/>
    <col min="14" max="14" width="24.140625" style="2" customWidth="1"/>
    <col min="15" max="15" width="18.421875" style="2" customWidth="1"/>
    <col min="16" max="16" width="19.140625" style="2" customWidth="1"/>
    <col min="17" max="17" width="20.00390625" style="2" customWidth="1"/>
    <col min="18" max="18" width="20.421875" style="5" customWidth="1"/>
    <col min="19" max="19" width="24.57421875" style="5" customWidth="1"/>
    <col min="20" max="23" width="20.421875" style="5" customWidth="1"/>
    <col min="24" max="24" width="18.8515625" style="5" customWidth="1"/>
    <col min="25" max="25" width="6.140625" style="5" customWidth="1"/>
    <col min="26" max="26" width="5.7109375" style="5" customWidth="1"/>
    <col min="27" max="27" width="14.7109375" style="5" customWidth="1"/>
    <col min="28" max="28" width="5.7109375" style="5" customWidth="1"/>
    <col min="29" max="29" width="4.7109375" style="5" customWidth="1"/>
    <col min="30" max="31" width="5.140625" style="5" customWidth="1"/>
    <col min="32" max="32" width="5.00390625" style="5" customWidth="1"/>
    <col min="33" max="33" width="5.421875" style="5" customWidth="1"/>
    <col min="34" max="34" width="5.7109375" style="5" customWidth="1"/>
    <col min="35" max="35" width="13.57421875" style="5" customWidth="1"/>
    <col min="36" max="36" width="22.57421875" style="5" customWidth="1"/>
    <col min="37" max="37" width="16.140625" style="5" customWidth="1"/>
    <col min="38" max="45" width="11.421875" style="5" hidden="1" customWidth="1"/>
    <col min="46" max="16384" width="11.421875" style="5" customWidth="1"/>
  </cols>
  <sheetData>
    <row r="1" spans="1:17" s="82" customFormat="1" ht="12.75">
      <c r="A1" s="81"/>
      <c r="G1" s="83"/>
      <c r="H1" s="83"/>
      <c r="I1" s="83"/>
      <c r="J1" s="83"/>
      <c r="K1" s="83"/>
      <c r="L1" s="84"/>
      <c r="M1" s="83"/>
      <c r="N1" s="83"/>
      <c r="O1" s="83"/>
      <c r="P1" s="83"/>
      <c r="Q1" s="83"/>
    </row>
    <row r="2" spans="1:37" s="85" customFormat="1" ht="23.25" customHeight="1">
      <c r="A2" s="331" t="s">
        <v>88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3"/>
    </row>
    <row r="3" spans="1:37" s="85" customFormat="1" ht="26.25" customHeight="1" thickBot="1">
      <c r="A3" s="453" t="s">
        <v>197</v>
      </c>
      <c r="B3" s="454"/>
      <c r="C3" s="454"/>
      <c r="D3" s="454"/>
      <c r="E3" s="454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6"/>
    </row>
    <row r="4" spans="1:45" s="85" customFormat="1" ht="25.5" customHeight="1">
      <c r="A4" s="450" t="s">
        <v>183</v>
      </c>
      <c r="B4" s="438"/>
      <c r="C4" s="438"/>
      <c r="D4" s="438"/>
      <c r="E4" s="439"/>
      <c r="F4" s="437" t="s">
        <v>198</v>
      </c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9"/>
    </row>
    <row r="5" spans="1:45" s="85" customFormat="1" ht="27.75" customHeight="1">
      <c r="A5" s="450" t="s">
        <v>184</v>
      </c>
      <c r="B5" s="438"/>
      <c r="C5" s="438"/>
      <c r="D5" s="438"/>
      <c r="E5" s="439"/>
      <c r="F5" s="440">
        <v>13683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2"/>
    </row>
    <row r="6" spans="1:45" s="85" customFormat="1" ht="27.75" customHeight="1">
      <c r="A6" s="450" t="s">
        <v>185</v>
      </c>
      <c r="B6" s="438"/>
      <c r="C6" s="438"/>
      <c r="D6" s="438"/>
      <c r="E6" s="439"/>
      <c r="F6" s="443">
        <v>40932</v>
      </c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9"/>
    </row>
    <row r="7" spans="1:45" s="85" customFormat="1" ht="24" customHeight="1">
      <c r="A7" s="450" t="s">
        <v>186</v>
      </c>
      <c r="B7" s="438"/>
      <c r="C7" s="438"/>
      <c r="D7" s="438"/>
      <c r="E7" s="439"/>
      <c r="F7" s="437" t="s">
        <v>199</v>
      </c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9"/>
    </row>
    <row r="8" spans="1:37" s="85" customFormat="1" ht="12" customHeight="1" hidden="1">
      <c r="A8" s="86"/>
      <c r="B8" s="87"/>
      <c r="C8" s="87"/>
      <c r="D8" s="457" t="s">
        <v>145</v>
      </c>
      <c r="E8" s="457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9"/>
    </row>
    <row r="9" spans="1:45" s="85" customFormat="1" ht="24.75" customHeight="1">
      <c r="A9" s="464" t="s">
        <v>60</v>
      </c>
      <c r="B9" s="458" t="s">
        <v>63</v>
      </c>
      <c r="C9" s="462" t="s">
        <v>66</v>
      </c>
      <c r="D9" s="458" t="s">
        <v>68</v>
      </c>
      <c r="E9" s="462" t="s">
        <v>86</v>
      </c>
      <c r="F9" s="462" t="s">
        <v>53</v>
      </c>
      <c r="G9" s="458" t="s">
        <v>127</v>
      </c>
      <c r="H9" s="462" t="s">
        <v>128</v>
      </c>
      <c r="I9" s="462" t="s">
        <v>129</v>
      </c>
      <c r="J9" s="458" t="s">
        <v>83</v>
      </c>
      <c r="K9" s="462" t="s">
        <v>84</v>
      </c>
      <c r="L9" s="462" t="s">
        <v>87</v>
      </c>
      <c r="M9" s="463" t="s">
        <v>85</v>
      </c>
      <c r="N9" s="495" t="s">
        <v>82</v>
      </c>
      <c r="O9" s="463" t="s">
        <v>79</v>
      </c>
      <c r="P9" s="463"/>
      <c r="Q9" s="463"/>
      <c r="R9" s="463"/>
      <c r="S9" s="88"/>
      <c r="T9" s="331" t="s">
        <v>485</v>
      </c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3"/>
      <c r="AJ9" s="463" t="s">
        <v>167</v>
      </c>
      <c r="AK9" s="465" t="s">
        <v>146</v>
      </c>
      <c r="AL9" s="89"/>
      <c r="AM9" s="89"/>
      <c r="AN9" s="89"/>
      <c r="AO9" s="89"/>
      <c r="AP9" s="89"/>
      <c r="AQ9" s="89"/>
      <c r="AR9" s="89"/>
      <c r="AS9" s="89"/>
    </row>
    <row r="10" spans="1:45" s="85" customFormat="1" ht="23.25" customHeight="1">
      <c r="A10" s="464"/>
      <c r="B10" s="458"/>
      <c r="C10" s="462"/>
      <c r="D10" s="458"/>
      <c r="E10" s="462"/>
      <c r="F10" s="462"/>
      <c r="G10" s="458"/>
      <c r="H10" s="462"/>
      <c r="I10" s="462"/>
      <c r="J10" s="458"/>
      <c r="K10" s="462"/>
      <c r="L10" s="462"/>
      <c r="M10" s="463"/>
      <c r="N10" s="495"/>
      <c r="O10" s="463" t="s">
        <v>163</v>
      </c>
      <c r="P10" s="463" t="s">
        <v>164</v>
      </c>
      <c r="Q10" s="463" t="s">
        <v>165</v>
      </c>
      <c r="R10" s="463" t="s">
        <v>166</v>
      </c>
      <c r="S10" s="466" t="s">
        <v>478</v>
      </c>
      <c r="T10" s="331" t="s">
        <v>479</v>
      </c>
      <c r="U10" s="333"/>
      <c r="V10" s="331" t="s">
        <v>147</v>
      </c>
      <c r="W10" s="333"/>
      <c r="X10" s="334" t="s">
        <v>482</v>
      </c>
      <c r="Y10" s="334" t="s">
        <v>152</v>
      </c>
      <c r="Z10" s="334" t="s">
        <v>153</v>
      </c>
      <c r="AA10" s="334" t="s">
        <v>154</v>
      </c>
      <c r="AB10" s="334" t="s">
        <v>155</v>
      </c>
      <c r="AC10" s="334" t="s">
        <v>156</v>
      </c>
      <c r="AD10" s="334" t="s">
        <v>157</v>
      </c>
      <c r="AE10" s="334" t="s">
        <v>158</v>
      </c>
      <c r="AF10" s="334" t="s">
        <v>483</v>
      </c>
      <c r="AG10" s="334" t="s">
        <v>160</v>
      </c>
      <c r="AH10" s="334" t="s">
        <v>162</v>
      </c>
      <c r="AI10" s="334" t="s">
        <v>484</v>
      </c>
      <c r="AJ10" s="463"/>
      <c r="AK10" s="465"/>
      <c r="AL10" s="89"/>
      <c r="AM10" s="89"/>
      <c r="AN10" s="89"/>
      <c r="AO10" s="89"/>
      <c r="AP10" s="89"/>
      <c r="AQ10" s="89"/>
      <c r="AR10" s="89"/>
      <c r="AS10" s="89"/>
    </row>
    <row r="11" spans="1:37" s="90" customFormat="1" ht="81.75" customHeight="1">
      <c r="A11" s="464"/>
      <c r="B11" s="458"/>
      <c r="C11" s="462"/>
      <c r="D11" s="458"/>
      <c r="E11" s="462"/>
      <c r="F11" s="462"/>
      <c r="G11" s="458"/>
      <c r="H11" s="462"/>
      <c r="I11" s="462"/>
      <c r="J11" s="458"/>
      <c r="K11" s="462"/>
      <c r="L11" s="462"/>
      <c r="M11" s="463"/>
      <c r="N11" s="495"/>
      <c r="O11" s="463"/>
      <c r="P11" s="463"/>
      <c r="Q11" s="463"/>
      <c r="R11" s="463"/>
      <c r="S11" s="467"/>
      <c r="T11" s="88" t="s">
        <v>480</v>
      </c>
      <c r="U11" s="88" t="s">
        <v>481</v>
      </c>
      <c r="V11" s="88" t="s">
        <v>480</v>
      </c>
      <c r="W11" s="88" t="s">
        <v>481</v>
      </c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463"/>
      <c r="AK11" s="465"/>
    </row>
    <row r="12" spans="1:37" s="3" customFormat="1" ht="19.5" customHeight="1">
      <c r="A12" s="444" t="s">
        <v>376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6"/>
    </row>
    <row r="13" spans="1:45" s="4" customFormat="1" ht="78" customHeight="1">
      <c r="A13" s="496" t="s">
        <v>67</v>
      </c>
      <c r="B13" s="435" t="s">
        <v>178</v>
      </c>
      <c r="C13" s="460" t="s">
        <v>200</v>
      </c>
      <c r="D13" s="435" t="s">
        <v>137</v>
      </c>
      <c r="E13" s="468">
        <f>S41/R240*100</f>
        <v>95.7400020725141</v>
      </c>
      <c r="F13" s="435">
        <v>1</v>
      </c>
      <c r="G13" s="460" t="s">
        <v>203</v>
      </c>
      <c r="H13" s="472">
        <v>0.997</v>
      </c>
      <c r="I13" s="470" t="s">
        <v>192</v>
      </c>
      <c r="J13" s="603" t="s">
        <v>227</v>
      </c>
      <c r="K13" s="435"/>
      <c r="L13" s="608">
        <v>1</v>
      </c>
      <c r="M13" s="435" t="s">
        <v>202</v>
      </c>
      <c r="N13" s="140" t="s">
        <v>201</v>
      </c>
      <c r="O13" s="60" t="s">
        <v>210</v>
      </c>
      <c r="P13" s="60" t="s">
        <v>211</v>
      </c>
      <c r="Q13" s="60" t="s">
        <v>212</v>
      </c>
      <c r="R13" s="60" t="s">
        <v>213</v>
      </c>
      <c r="S13" s="249">
        <f>SUM(T13:AI13)</f>
        <v>5000000</v>
      </c>
      <c r="T13" s="79">
        <v>0</v>
      </c>
      <c r="U13" s="79">
        <v>0</v>
      </c>
      <c r="V13" s="79">
        <v>0</v>
      </c>
      <c r="W13" s="102">
        <v>5000000</v>
      </c>
      <c r="X13" s="102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102" t="s">
        <v>179</v>
      </c>
      <c r="AK13" s="308" t="s">
        <v>538</v>
      </c>
      <c r="AL13" s="3"/>
      <c r="AM13" s="3"/>
      <c r="AN13" s="3"/>
      <c r="AO13" s="3"/>
      <c r="AP13" s="3"/>
      <c r="AQ13" s="3"/>
      <c r="AR13" s="3"/>
      <c r="AS13" s="3"/>
    </row>
    <row r="14" spans="1:45" s="4" customFormat="1" ht="68.25" customHeight="1">
      <c r="A14" s="496"/>
      <c r="B14" s="435"/>
      <c r="C14" s="460"/>
      <c r="D14" s="435"/>
      <c r="E14" s="468"/>
      <c r="F14" s="435"/>
      <c r="G14" s="461"/>
      <c r="H14" s="473"/>
      <c r="I14" s="471"/>
      <c r="J14" s="603"/>
      <c r="K14" s="435"/>
      <c r="L14" s="557"/>
      <c r="M14" s="436"/>
      <c r="N14" s="29" t="s">
        <v>204</v>
      </c>
      <c r="O14" s="30" t="s">
        <v>206</v>
      </c>
      <c r="P14" s="30" t="s">
        <v>207</v>
      </c>
      <c r="Q14" s="30" t="s">
        <v>208</v>
      </c>
      <c r="R14" s="30" t="s">
        <v>209</v>
      </c>
      <c r="S14" s="249">
        <f>SUM(T14:AI14)</f>
        <v>4820253596.639999</v>
      </c>
      <c r="T14" s="79">
        <v>0</v>
      </c>
      <c r="U14" s="102">
        <v>62000000</v>
      </c>
      <c r="V14" s="102">
        <v>2388777921</v>
      </c>
      <c r="W14" s="79">
        <v>0</v>
      </c>
      <c r="X14" s="124">
        <v>2284475675.64</v>
      </c>
      <c r="Y14" s="79">
        <v>0</v>
      </c>
      <c r="Z14" s="79">
        <v>0</v>
      </c>
      <c r="AA14" s="102">
        <v>25000000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102">
        <v>60000000</v>
      </c>
      <c r="AJ14" s="102" t="s">
        <v>179</v>
      </c>
      <c r="AK14" s="309"/>
      <c r="AL14" s="3"/>
      <c r="AM14" s="3"/>
      <c r="AN14" s="3"/>
      <c r="AO14" s="3"/>
      <c r="AP14" s="3"/>
      <c r="AQ14" s="3"/>
      <c r="AR14" s="3"/>
      <c r="AS14" s="3"/>
    </row>
    <row r="15" spans="1:45" s="4" customFormat="1" ht="137.25" customHeight="1">
      <c r="A15" s="496"/>
      <c r="B15" s="435"/>
      <c r="C15" s="460"/>
      <c r="D15" s="435"/>
      <c r="E15" s="468"/>
      <c r="F15" s="435"/>
      <c r="G15" s="29" t="s">
        <v>218</v>
      </c>
      <c r="H15" s="271">
        <v>0.001</v>
      </c>
      <c r="I15" s="37" t="s">
        <v>194</v>
      </c>
      <c r="J15" s="603"/>
      <c r="K15" s="435"/>
      <c r="L15" s="557"/>
      <c r="M15" s="29" t="s">
        <v>205</v>
      </c>
      <c r="N15" s="29" t="s">
        <v>219</v>
      </c>
      <c r="O15" s="30" t="s">
        <v>214</v>
      </c>
      <c r="P15" s="30" t="s">
        <v>215</v>
      </c>
      <c r="Q15" s="30" t="s">
        <v>216</v>
      </c>
      <c r="R15" s="30" t="s">
        <v>217</v>
      </c>
      <c r="S15" s="249">
        <f>SUM(T15:AI15)</f>
        <v>5000000</v>
      </c>
      <c r="T15" s="79">
        <v>0</v>
      </c>
      <c r="U15" s="79">
        <v>0</v>
      </c>
      <c r="V15" s="79">
        <v>0</v>
      </c>
      <c r="W15" s="102">
        <v>5000000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29" t="s">
        <v>90</v>
      </c>
      <c r="AK15" s="309"/>
      <c r="AL15" s="3"/>
      <c r="AM15" s="3"/>
      <c r="AN15" s="3"/>
      <c r="AO15" s="3"/>
      <c r="AP15" s="3"/>
      <c r="AQ15" s="3"/>
      <c r="AR15" s="3"/>
      <c r="AS15" s="3"/>
    </row>
    <row r="16" spans="1:45" s="4" customFormat="1" ht="85.5">
      <c r="A16" s="496"/>
      <c r="B16" s="436"/>
      <c r="C16" s="461"/>
      <c r="D16" s="436"/>
      <c r="E16" s="469"/>
      <c r="F16" s="436"/>
      <c r="G16" s="31" t="s">
        <v>220</v>
      </c>
      <c r="H16" s="271">
        <v>0.001</v>
      </c>
      <c r="I16" s="45" t="s">
        <v>139</v>
      </c>
      <c r="J16" s="604"/>
      <c r="K16" s="436"/>
      <c r="L16" s="473"/>
      <c r="M16" s="74" t="s">
        <v>221</v>
      </c>
      <c r="N16" s="38" t="s">
        <v>222</v>
      </c>
      <c r="O16" s="30" t="s">
        <v>223</v>
      </c>
      <c r="P16" s="30" t="s">
        <v>224</v>
      </c>
      <c r="Q16" s="30" t="s">
        <v>225</v>
      </c>
      <c r="R16" s="30" t="s">
        <v>226</v>
      </c>
      <c r="S16" s="249">
        <f>SUM(T16:AI16)</f>
        <v>5000000</v>
      </c>
      <c r="T16" s="79">
        <v>0</v>
      </c>
      <c r="U16" s="79">
        <v>0</v>
      </c>
      <c r="V16" s="79">
        <v>0</v>
      </c>
      <c r="W16" s="102">
        <v>5000000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29" t="s">
        <v>90</v>
      </c>
      <c r="AK16" s="310"/>
      <c r="AL16" s="3"/>
      <c r="AM16" s="3"/>
      <c r="AN16" s="3"/>
      <c r="AO16" s="3"/>
      <c r="AP16" s="3"/>
      <c r="AQ16" s="3"/>
      <c r="AR16" s="3"/>
      <c r="AS16" s="3"/>
    </row>
    <row r="17" spans="1:45" s="4" customFormat="1" ht="3" customHeight="1">
      <c r="A17" s="154"/>
      <c r="B17" s="155"/>
      <c r="C17" s="156"/>
      <c r="D17" s="157"/>
      <c r="E17" s="158"/>
      <c r="F17" s="157"/>
      <c r="G17" s="159"/>
      <c r="H17" s="158"/>
      <c r="I17" s="160"/>
      <c r="J17" s="159"/>
      <c r="K17" s="159"/>
      <c r="L17" s="161"/>
      <c r="M17" s="162"/>
      <c r="N17" s="162"/>
      <c r="O17" s="159"/>
      <c r="P17" s="159"/>
      <c r="Q17" s="159"/>
      <c r="R17" s="159"/>
      <c r="S17" s="250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3"/>
      <c r="AK17" s="164"/>
      <c r="AL17" s="3"/>
      <c r="AM17" s="3"/>
      <c r="AN17" s="3"/>
      <c r="AO17" s="3"/>
      <c r="AP17" s="3"/>
      <c r="AQ17" s="3"/>
      <c r="AR17" s="3"/>
      <c r="AS17" s="3"/>
    </row>
    <row r="18" spans="1:45" s="4" customFormat="1" ht="6.75" customHeight="1" hidden="1">
      <c r="A18" s="165"/>
      <c r="B18" s="166"/>
      <c r="C18" s="166"/>
      <c r="D18" s="166"/>
      <c r="E18" s="167"/>
      <c r="F18" s="166"/>
      <c r="G18" s="168"/>
      <c r="H18" s="167"/>
      <c r="I18" s="169"/>
      <c r="J18" s="168"/>
      <c r="K18" s="168"/>
      <c r="L18" s="170"/>
      <c r="M18" s="171"/>
      <c r="N18" s="171"/>
      <c r="O18" s="168"/>
      <c r="P18" s="168"/>
      <c r="Q18" s="168"/>
      <c r="R18" s="168"/>
      <c r="S18" s="251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72"/>
      <c r="AK18" s="168"/>
      <c r="AL18" s="3"/>
      <c r="AM18" s="3"/>
      <c r="AN18" s="3"/>
      <c r="AO18" s="3"/>
      <c r="AP18" s="3"/>
      <c r="AQ18" s="3"/>
      <c r="AR18" s="3"/>
      <c r="AS18" s="3"/>
    </row>
    <row r="19" spans="1:45" s="4" customFormat="1" ht="15" hidden="1">
      <c r="A19" s="165"/>
      <c r="B19" s="166"/>
      <c r="C19" s="166"/>
      <c r="D19" s="166"/>
      <c r="E19" s="167"/>
      <c r="F19" s="166"/>
      <c r="G19" s="168"/>
      <c r="H19" s="167"/>
      <c r="I19" s="169"/>
      <c r="J19" s="168"/>
      <c r="K19" s="168"/>
      <c r="L19" s="170"/>
      <c r="M19" s="171"/>
      <c r="N19" s="171"/>
      <c r="O19" s="168"/>
      <c r="P19" s="168"/>
      <c r="Q19" s="168"/>
      <c r="R19" s="168"/>
      <c r="S19" s="251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72"/>
      <c r="AK19" s="168"/>
      <c r="AL19" s="3"/>
      <c r="AM19" s="3"/>
      <c r="AN19" s="3"/>
      <c r="AO19" s="3"/>
      <c r="AP19" s="3"/>
      <c r="AQ19" s="3"/>
      <c r="AR19" s="3"/>
      <c r="AS19" s="3"/>
    </row>
    <row r="20" spans="1:45" s="4" customFormat="1" ht="15" hidden="1">
      <c r="A20" s="165"/>
      <c r="B20" s="166"/>
      <c r="C20" s="166"/>
      <c r="D20" s="166"/>
      <c r="E20" s="167"/>
      <c r="F20" s="166"/>
      <c r="G20" s="168"/>
      <c r="H20" s="167"/>
      <c r="I20" s="169"/>
      <c r="J20" s="168"/>
      <c r="K20" s="168"/>
      <c r="L20" s="170"/>
      <c r="M20" s="171"/>
      <c r="N20" s="171"/>
      <c r="O20" s="168"/>
      <c r="P20" s="168"/>
      <c r="Q20" s="168"/>
      <c r="R20" s="168"/>
      <c r="S20" s="251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72"/>
      <c r="AK20" s="168"/>
      <c r="AL20" s="3"/>
      <c r="AM20" s="3"/>
      <c r="AN20" s="3"/>
      <c r="AO20" s="3"/>
      <c r="AP20" s="3"/>
      <c r="AQ20" s="3"/>
      <c r="AR20" s="3"/>
      <c r="AS20" s="3"/>
    </row>
    <row r="21" spans="1:45" s="4" customFormat="1" ht="15" hidden="1">
      <c r="A21" s="165"/>
      <c r="B21" s="166"/>
      <c r="C21" s="166"/>
      <c r="D21" s="166"/>
      <c r="E21" s="167"/>
      <c r="F21" s="166"/>
      <c r="G21" s="168"/>
      <c r="H21" s="167"/>
      <c r="I21" s="169"/>
      <c r="J21" s="168"/>
      <c r="K21" s="168"/>
      <c r="L21" s="170"/>
      <c r="M21" s="171"/>
      <c r="N21" s="171"/>
      <c r="O21" s="168"/>
      <c r="P21" s="168"/>
      <c r="Q21" s="168"/>
      <c r="R21" s="168"/>
      <c r="S21" s="251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72"/>
      <c r="AK21" s="168"/>
      <c r="AL21" s="3"/>
      <c r="AM21" s="3"/>
      <c r="AN21" s="3"/>
      <c r="AO21" s="3"/>
      <c r="AP21" s="3"/>
      <c r="AQ21" s="3"/>
      <c r="AR21" s="3"/>
      <c r="AS21" s="3"/>
    </row>
    <row r="22" spans="1:45" s="4" customFormat="1" ht="15" hidden="1">
      <c r="A22" s="165"/>
      <c r="B22" s="166"/>
      <c r="C22" s="166"/>
      <c r="D22" s="166"/>
      <c r="E22" s="167"/>
      <c r="F22" s="166"/>
      <c r="G22" s="168"/>
      <c r="H22" s="167"/>
      <c r="I22" s="169"/>
      <c r="J22" s="168"/>
      <c r="K22" s="168"/>
      <c r="L22" s="170"/>
      <c r="M22" s="171"/>
      <c r="N22" s="171"/>
      <c r="O22" s="168"/>
      <c r="P22" s="168"/>
      <c r="Q22" s="168"/>
      <c r="R22" s="168"/>
      <c r="S22" s="251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72"/>
      <c r="AK22" s="168"/>
      <c r="AL22" s="3"/>
      <c r="AM22" s="3"/>
      <c r="AN22" s="3"/>
      <c r="AO22" s="3"/>
      <c r="AP22" s="3"/>
      <c r="AQ22" s="3"/>
      <c r="AR22" s="3"/>
      <c r="AS22" s="3"/>
    </row>
    <row r="23" spans="1:45" s="4" customFormat="1" ht="15" hidden="1">
      <c r="A23" s="165"/>
      <c r="B23" s="166"/>
      <c r="C23" s="166"/>
      <c r="D23" s="166"/>
      <c r="E23" s="167"/>
      <c r="F23" s="166"/>
      <c r="G23" s="168"/>
      <c r="H23" s="167"/>
      <c r="I23" s="169"/>
      <c r="J23" s="168"/>
      <c r="K23" s="168"/>
      <c r="L23" s="170"/>
      <c r="M23" s="171"/>
      <c r="N23" s="171"/>
      <c r="O23" s="168"/>
      <c r="P23" s="168"/>
      <c r="Q23" s="168"/>
      <c r="R23" s="168"/>
      <c r="S23" s="251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72"/>
      <c r="AK23" s="168"/>
      <c r="AL23" s="3"/>
      <c r="AM23" s="3"/>
      <c r="AN23" s="3"/>
      <c r="AO23" s="3"/>
      <c r="AP23" s="3"/>
      <c r="AQ23" s="3"/>
      <c r="AR23" s="3"/>
      <c r="AS23" s="3"/>
    </row>
    <row r="24" spans="1:45" s="4" customFormat="1" ht="15" hidden="1">
      <c r="A24" s="165"/>
      <c r="B24" s="166"/>
      <c r="C24" s="166"/>
      <c r="D24" s="166"/>
      <c r="E24" s="167"/>
      <c r="F24" s="166"/>
      <c r="G24" s="168"/>
      <c r="H24" s="167"/>
      <c r="I24" s="169"/>
      <c r="J24" s="168"/>
      <c r="K24" s="168"/>
      <c r="L24" s="170"/>
      <c r="M24" s="171"/>
      <c r="N24" s="171"/>
      <c r="O24" s="168"/>
      <c r="P24" s="168"/>
      <c r="Q24" s="168"/>
      <c r="R24" s="168"/>
      <c r="S24" s="251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72"/>
      <c r="AK24" s="168"/>
      <c r="AL24" s="3"/>
      <c r="AM24" s="3"/>
      <c r="AN24" s="3"/>
      <c r="AO24" s="3"/>
      <c r="AP24" s="3"/>
      <c r="AQ24" s="3"/>
      <c r="AR24" s="3"/>
      <c r="AS24" s="3"/>
    </row>
    <row r="25" spans="1:45" s="4" customFormat="1" ht="15" hidden="1">
      <c r="A25" s="165"/>
      <c r="B25" s="166"/>
      <c r="C25" s="166"/>
      <c r="D25" s="166"/>
      <c r="E25" s="167"/>
      <c r="F25" s="166"/>
      <c r="G25" s="168"/>
      <c r="H25" s="167"/>
      <c r="I25" s="169"/>
      <c r="J25" s="168"/>
      <c r="K25" s="168"/>
      <c r="L25" s="170"/>
      <c r="M25" s="171"/>
      <c r="N25" s="171"/>
      <c r="O25" s="168"/>
      <c r="P25" s="168"/>
      <c r="Q25" s="168"/>
      <c r="R25" s="168"/>
      <c r="S25" s="251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72"/>
      <c r="AK25" s="168"/>
      <c r="AL25" s="3"/>
      <c r="AM25" s="3"/>
      <c r="AN25" s="3"/>
      <c r="AO25" s="3"/>
      <c r="AP25" s="3"/>
      <c r="AQ25" s="3"/>
      <c r="AR25" s="3"/>
      <c r="AS25" s="3"/>
    </row>
    <row r="26" spans="1:45" s="4" customFormat="1" ht="15" hidden="1">
      <c r="A26" s="165"/>
      <c r="B26" s="166"/>
      <c r="C26" s="166"/>
      <c r="D26" s="166"/>
      <c r="E26" s="167"/>
      <c r="F26" s="166"/>
      <c r="G26" s="168"/>
      <c r="H26" s="167"/>
      <c r="I26" s="169"/>
      <c r="J26" s="168"/>
      <c r="K26" s="168"/>
      <c r="L26" s="170"/>
      <c r="M26" s="171"/>
      <c r="N26" s="171"/>
      <c r="O26" s="168"/>
      <c r="P26" s="168"/>
      <c r="Q26" s="168"/>
      <c r="R26" s="168"/>
      <c r="S26" s="251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72"/>
      <c r="AK26" s="168"/>
      <c r="AL26" s="3"/>
      <c r="AM26" s="3"/>
      <c r="AN26" s="3"/>
      <c r="AO26" s="3"/>
      <c r="AP26" s="3"/>
      <c r="AQ26" s="3"/>
      <c r="AR26" s="3"/>
      <c r="AS26" s="3"/>
    </row>
    <row r="27" spans="1:45" s="4" customFormat="1" ht="15" hidden="1">
      <c r="A27" s="165"/>
      <c r="B27" s="166"/>
      <c r="C27" s="166"/>
      <c r="D27" s="166"/>
      <c r="E27" s="167"/>
      <c r="F27" s="166"/>
      <c r="G27" s="168"/>
      <c r="H27" s="167"/>
      <c r="I27" s="169"/>
      <c r="J27" s="168"/>
      <c r="K27" s="168"/>
      <c r="L27" s="170"/>
      <c r="M27" s="171"/>
      <c r="N27" s="171"/>
      <c r="O27" s="168"/>
      <c r="P27" s="168"/>
      <c r="Q27" s="168"/>
      <c r="R27" s="168"/>
      <c r="S27" s="251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72"/>
      <c r="AK27" s="168"/>
      <c r="AL27" s="3"/>
      <c r="AM27" s="3"/>
      <c r="AN27" s="3"/>
      <c r="AO27" s="3"/>
      <c r="AP27" s="3"/>
      <c r="AQ27" s="3"/>
      <c r="AR27" s="3"/>
      <c r="AS27" s="3"/>
    </row>
    <row r="28" spans="1:45" s="4" customFormat="1" ht="15" hidden="1">
      <c r="A28" s="165"/>
      <c r="B28" s="166"/>
      <c r="C28" s="166"/>
      <c r="D28" s="166"/>
      <c r="E28" s="167"/>
      <c r="F28" s="166"/>
      <c r="G28" s="168"/>
      <c r="H28" s="167"/>
      <c r="I28" s="169"/>
      <c r="J28" s="168"/>
      <c r="K28" s="168"/>
      <c r="L28" s="170"/>
      <c r="M28" s="171"/>
      <c r="N28" s="171"/>
      <c r="O28" s="168"/>
      <c r="P28" s="168"/>
      <c r="Q28" s="168"/>
      <c r="R28" s="168"/>
      <c r="S28" s="251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72"/>
      <c r="AK28" s="168"/>
      <c r="AL28" s="3"/>
      <c r="AM28" s="3"/>
      <c r="AN28" s="3"/>
      <c r="AO28" s="3"/>
      <c r="AP28" s="3"/>
      <c r="AQ28" s="3"/>
      <c r="AR28" s="3"/>
      <c r="AS28" s="3"/>
    </row>
    <row r="29" spans="1:45" s="4" customFormat="1" ht="15" hidden="1">
      <c r="A29" s="165"/>
      <c r="B29" s="166"/>
      <c r="C29" s="166"/>
      <c r="D29" s="166"/>
      <c r="E29" s="167"/>
      <c r="F29" s="166"/>
      <c r="G29" s="168"/>
      <c r="H29" s="167"/>
      <c r="I29" s="169"/>
      <c r="J29" s="168"/>
      <c r="K29" s="168"/>
      <c r="L29" s="170"/>
      <c r="M29" s="171"/>
      <c r="N29" s="171"/>
      <c r="O29" s="168"/>
      <c r="P29" s="168"/>
      <c r="Q29" s="168"/>
      <c r="R29" s="168"/>
      <c r="S29" s="251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72"/>
      <c r="AK29" s="168"/>
      <c r="AL29" s="3"/>
      <c r="AM29" s="3"/>
      <c r="AN29" s="3"/>
      <c r="AO29" s="3"/>
      <c r="AP29" s="3"/>
      <c r="AQ29" s="3"/>
      <c r="AR29" s="3"/>
      <c r="AS29" s="3"/>
    </row>
    <row r="30" spans="1:45" s="4" customFormat="1" ht="15" hidden="1">
      <c r="A30" s="165"/>
      <c r="B30" s="166"/>
      <c r="C30" s="166"/>
      <c r="D30" s="166"/>
      <c r="E30" s="167"/>
      <c r="F30" s="166"/>
      <c r="G30" s="168"/>
      <c r="H30" s="167"/>
      <c r="I30" s="169"/>
      <c r="J30" s="168"/>
      <c r="K30" s="168"/>
      <c r="L30" s="170"/>
      <c r="M30" s="171"/>
      <c r="N30" s="171"/>
      <c r="O30" s="168"/>
      <c r="P30" s="168"/>
      <c r="Q30" s="168"/>
      <c r="R30" s="168"/>
      <c r="S30" s="251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72"/>
      <c r="AK30" s="168"/>
      <c r="AL30" s="3"/>
      <c r="AM30" s="3"/>
      <c r="AN30" s="3"/>
      <c r="AO30" s="3"/>
      <c r="AP30" s="3"/>
      <c r="AQ30" s="3"/>
      <c r="AR30" s="3"/>
      <c r="AS30" s="3"/>
    </row>
    <row r="31" spans="1:45" s="4" customFormat="1" ht="15" hidden="1">
      <c r="A31" s="165"/>
      <c r="B31" s="166"/>
      <c r="C31" s="166"/>
      <c r="D31" s="166"/>
      <c r="E31" s="167"/>
      <c r="F31" s="166"/>
      <c r="G31" s="168"/>
      <c r="H31" s="167"/>
      <c r="I31" s="169"/>
      <c r="J31" s="168"/>
      <c r="K31" s="168"/>
      <c r="L31" s="170"/>
      <c r="M31" s="171"/>
      <c r="N31" s="171"/>
      <c r="O31" s="168"/>
      <c r="P31" s="168"/>
      <c r="Q31" s="168"/>
      <c r="R31" s="168"/>
      <c r="S31" s="251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72"/>
      <c r="AK31" s="168"/>
      <c r="AL31" s="3"/>
      <c r="AM31" s="3"/>
      <c r="AN31" s="3"/>
      <c r="AO31" s="3"/>
      <c r="AP31" s="3"/>
      <c r="AQ31" s="3"/>
      <c r="AR31" s="3"/>
      <c r="AS31" s="3"/>
    </row>
    <row r="32" spans="1:45" s="4" customFormat="1" ht="15" hidden="1">
      <c r="A32" s="165"/>
      <c r="B32" s="166"/>
      <c r="C32" s="166"/>
      <c r="D32" s="166"/>
      <c r="E32" s="167"/>
      <c r="F32" s="166"/>
      <c r="G32" s="168"/>
      <c r="H32" s="167"/>
      <c r="I32" s="169"/>
      <c r="J32" s="168"/>
      <c r="K32" s="168"/>
      <c r="L32" s="170"/>
      <c r="M32" s="171"/>
      <c r="N32" s="171"/>
      <c r="O32" s="168"/>
      <c r="P32" s="168"/>
      <c r="Q32" s="168"/>
      <c r="R32" s="168"/>
      <c r="S32" s="251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72"/>
      <c r="AK32" s="168"/>
      <c r="AL32" s="3"/>
      <c r="AM32" s="3"/>
      <c r="AN32" s="3"/>
      <c r="AO32" s="3"/>
      <c r="AP32" s="3"/>
      <c r="AQ32" s="3"/>
      <c r="AR32" s="3"/>
      <c r="AS32" s="3"/>
    </row>
    <row r="33" spans="1:45" s="4" customFormat="1" ht="15" hidden="1">
      <c r="A33" s="165"/>
      <c r="B33" s="166"/>
      <c r="C33" s="166"/>
      <c r="D33" s="166"/>
      <c r="E33" s="167"/>
      <c r="F33" s="166"/>
      <c r="G33" s="168"/>
      <c r="H33" s="167"/>
      <c r="I33" s="169"/>
      <c r="J33" s="168"/>
      <c r="K33" s="168"/>
      <c r="L33" s="170"/>
      <c r="M33" s="171"/>
      <c r="N33" s="171"/>
      <c r="O33" s="168"/>
      <c r="P33" s="168"/>
      <c r="Q33" s="168"/>
      <c r="R33" s="168"/>
      <c r="S33" s="251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72"/>
      <c r="AK33" s="168"/>
      <c r="AL33" s="3"/>
      <c r="AM33" s="3"/>
      <c r="AN33" s="3"/>
      <c r="AO33" s="3"/>
      <c r="AP33" s="3"/>
      <c r="AQ33" s="3"/>
      <c r="AR33" s="3"/>
      <c r="AS33" s="3"/>
    </row>
    <row r="34" spans="1:45" s="4" customFormat="1" ht="15" hidden="1">
      <c r="A34" s="165"/>
      <c r="B34" s="166"/>
      <c r="C34" s="166"/>
      <c r="D34" s="166"/>
      <c r="E34" s="167"/>
      <c r="F34" s="166"/>
      <c r="G34" s="168"/>
      <c r="H34" s="167"/>
      <c r="I34" s="169"/>
      <c r="J34" s="168"/>
      <c r="K34" s="168"/>
      <c r="L34" s="170"/>
      <c r="M34" s="171"/>
      <c r="N34" s="171"/>
      <c r="O34" s="168"/>
      <c r="P34" s="168"/>
      <c r="Q34" s="168"/>
      <c r="R34" s="168"/>
      <c r="S34" s="251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72"/>
      <c r="AK34" s="168"/>
      <c r="AL34" s="3"/>
      <c r="AM34" s="3"/>
      <c r="AN34" s="3"/>
      <c r="AO34" s="3"/>
      <c r="AP34" s="3"/>
      <c r="AQ34" s="3"/>
      <c r="AR34" s="3"/>
      <c r="AS34" s="3"/>
    </row>
    <row r="35" spans="1:45" s="4" customFormat="1" ht="15" hidden="1">
      <c r="A35" s="165"/>
      <c r="B35" s="166"/>
      <c r="C35" s="166"/>
      <c r="D35" s="166"/>
      <c r="E35" s="167"/>
      <c r="F35" s="166"/>
      <c r="G35" s="168"/>
      <c r="H35" s="167"/>
      <c r="I35" s="169"/>
      <c r="J35" s="168"/>
      <c r="K35" s="168"/>
      <c r="L35" s="170"/>
      <c r="M35" s="171"/>
      <c r="N35" s="171"/>
      <c r="O35" s="168"/>
      <c r="P35" s="168"/>
      <c r="Q35" s="168"/>
      <c r="R35" s="168"/>
      <c r="S35" s="251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72"/>
      <c r="AK35" s="168"/>
      <c r="AL35" s="3"/>
      <c r="AM35" s="3"/>
      <c r="AN35" s="3"/>
      <c r="AO35" s="3"/>
      <c r="AP35" s="3"/>
      <c r="AQ35" s="3"/>
      <c r="AR35" s="3"/>
      <c r="AS35" s="3"/>
    </row>
    <row r="36" spans="1:45" s="4" customFormat="1" ht="15" hidden="1">
      <c r="A36" s="165"/>
      <c r="B36" s="166"/>
      <c r="C36" s="166"/>
      <c r="D36" s="166"/>
      <c r="E36" s="167"/>
      <c r="F36" s="166"/>
      <c r="G36" s="168"/>
      <c r="H36" s="167"/>
      <c r="I36" s="169"/>
      <c r="J36" s="168"/>
      <c r="K36" s="168"/>
      <c r="L36" s="170"/>
      <c r="M36" s="171"/>
      <c r="N36" s="171"/>
      <c r="O36" s="168"/>
      <c r="P36" s="168"/>
      <c r="Q36" s="168"/>
      <c r="R36" s="168"/>
      <c r="S36" s="251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72"/>
      <c r="AK36" s="168"/>
      <c r="AL36" s="3"/>
      <c r="AM36" s="3"/>
      <c r="AN36" s="3"/>
      <c r="AO36" s="3"/>
      <c r="AP36" s="3"/>
      <c r="AQ36" s="3"/>
      <c r="AR36" s="3"/>
      <c r="AS36" s="3"/>
    </row>
    <row r="37" spans="1:45" s="4" customFormat="1" ht="15" hidden="1">
      <c r="A37" s="165"/>
      <c r="B37" s="166"/>
      <c r="C37" s="166"/>
      <c r="D37" s="166"/>
      <c r="E37" s="167"/>
      <c r="F37" s="166"/>
      <c r="G37" s="168"/>
      <c r="H37" s="167"/>
      <c r="I37" s="169"/>
      <c r="J37" s="168"/>
      <c r="K37" s="168"/>
      <c r="L37" s="170"/>
      <c r="M37" s="171"/>
      <c r="N37" s="171"/>
      <c r="O37" s="168"/>
      <c r="P37" s="168"/>
      <c r="Q37" s="168"/>
      <c r="R37" s="168"/>
      <c r="S37" s="251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72"/>
      <c r="AK37" s="168"/>
      <c r="AL37" s="3"/>
      <c r="AM37" s="3"/>
      <c r="AN37" s="3"/>
      <c r="AO37" s="3"/>
      <c r="AP37" s="3"/>
      <c r="AQ37" s="3"/>
      <c r="AR37" s="3"/>
      <c r="AS37" s="3"/>
    </row>
    <row r="38" spans="1:45" s="4" customFormat="1" ht="15" hidden="1">
      <c r="A38" s="165"/>
      <c r="B38" s="166"/>
      <c r="C38" s="166"/>
      <c r="D38" s="166"/>
      <c r="E38" s="167"/>
      <c r="F38" s="166"/>
      <c r="G38" s="168"/>
      <c r="H38" s="167"/>
      <c r="I38" s="169"/>
      <c r="J38" s="168"/>
      <c r="K38" s="168"/>
      <c r="L38" s="170"/>
      <c r="M38" s="171"/>
      <c r="N38" s="171"/>
      <c r="O38" s="168"/>
      <c r="P38" s="168"/>
      <c r="Q38" s="168"/>
      <c r="R38" s="168"/>
      <c r="S38" s="251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72"/>
      <c r="AK38" s="168"/>
      <c r="AL38" s="3"/>
      <c r="AM38" s="3"/>
      <c r="AN38" s="3"/>
      <c r="AO38" s="3"/>
      <c r="AP38" s="3"/>
      <c r="AQ38" s="3"/>
      <c r="AR38" s="3"/>
      <c r="AS38" s="3"/>
    </row>
    <row r="39" spans="1:45" s="4" customFormat="1" ht="15" hidden="1">
      <c r="A39" s="165"/>
      <c r="B39" s="166"/>
      <c r="C39" s="166"/>
      <c r="D39" s="166"/>
      <c r="E39" s="167"/>
      <c r="F39" s="166"/>
      <c r="G39" s="168"/>
      <c r="H39" s="167"/>
      <c r="I39" s="169"/>
      <c r="J39" s="168"/>
      <c r="K39" s="168"/>
      <c r="L39" s="170"/>
      <c r="M39" s="171"/>
      <c r="N39" s="171"/>
      <c r="O39" s="168"/>
      <c r="P39" s="168"/>
      <c r="Q39" s="168"/>
      <c r="R39" s="168"/>
      <c r="S39" s="251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72"/>
      <c r="AK39" s="168"/>
      <c r="AL39" s="3"/>
      <c r="AM39" s="3"/>
      <c r="AN39" s="3"/>
      <c r="AO39" s="3"/>
      <c r="AP39" s="3"/>
      <c r="AQ39" s="3"/>
      <c r="AR39" s="3"/>
      <c r="AS39" s="3"/>
    </row>
    <row r="40" spans="1:45" s="4" customFormat="1" ht="15" hidden="1">
      <c r="A40" s="165"/>
      <c r="B40" s="166"/>
      <c r="C40" s="166"/>
      <c r="D40" s="166"/>
      <c r="E40" s="167"/>
      <c r="F40" s="166"/>
      <c r="G40" s="168"/>
      <c r="H40" s="167"/>
      <c r="I40" s="169"/>
      <c r="J40" s="168"/>
      <c r="K40" s="168"/>
      <c r="L40" s="170"/>
      <c r="M40" s="171"/>
      <c r="N40" s="171"/>
      <c r="O40" s="168"/>
      <c r="P40" s="168"/>
      <c r="Q40" s="168"/>
      <c r="R40" s="168"/>
      <c r="S40" s="251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72"/>
      <c r="AK40" s="168"/>
      <c r="AL40" s="3"/>
      <c r="AM40" s="3"/>
      <c r="AN40" s="3"/>
      <c r="AO40" s="3"/>
      <c r="AP40" s="3"/>
      <c r="AQ40" s="3"/>
      <c r="AR40" s="3"/>
      <c r="AS40" s="3"/>
    </row>
    <row r="41" spans="1:45" s="4" customFormat="1" ht="1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421" t="s">
        <v>377</v>
      </c>
      <c r="P41" s="421"/>
      <c r="Q41" s="421"/>
      <c r="R41" s="422"/>
      <c r="S41" s="252">
        <f>SUM(S13:S40)</f>
        <v>4835253596.639999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174"/>
      <c r="AK41" s="175"/>
      <c r="AL41" s="3"/>
      <c r="AM41" s="3"/>
      <c r="AN41" s="3"/>
      <c r="AO41" s="3"/>
      <c r="AP41" s="3"/>
      <c r="AQ41" s="3"/>
      <c r="AR41" s="3"/>
      <c r="AS41" s="3"/>
    </row>
    <row r="42" spans="1:45" s="4" customFormat="1" ht="17.25" customHeight="1">
      <c r="A42" s="447" t="s">
        <v>378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3"/>
      <c r="AM42" s="3"/>
      <c r="AN42" s="3"/>
      <c r="AO42" s="3"/>
      <c r="AP42" s="3"/>
      <c r="AQ42" s="3"/>
      <c r="AR42" s="3"/>
      <c r="AS42" s="3"/>
    </row>
    <row r="43" spans="1:45" s="4" customFormat="1" ht="197.25" customHeight="1">
      <c r="A43" s="429" t="s">
        <v>67</v>
      </c>
      <c r="B43" s="426" t="s">
        <v>178</v>
      </c>
      <c r="C43" s="497" t="s">
        <v>200</v>
      </c>
      <c r="D43" s="426" t="s">
        <v>228</v>
      </c>
      <c r="E43" s="432">
        <f>S75/R240*100</f>
        <v>0.5148106514237704</v>
      </c>
      <c r="F43" s="426">
        <v>2</v>
      </c>
      <c r="G43" s="119" t="s">
        <v>505</v>
      </c>
      <c r="H43" s="272">
        <v>0.3846</v>
      </c>
      <c r="I43" s="32" t="s">
        <v>29</v>
      </c>
      <c r="J43" s="497" t="s">
        <v>230</v>
      </c>
      <c r="K43" s="426"/>
      <c r="L43" s="609">
        <v>1</v>
      </c>
      <c r="M43" s="120" t="s">
        <v>535</v>
      </c>
      <c r="N43" s="121" t="s">
        <v>507</v>
      </c>
      <c r="O43" s="42"/>
      <c r="P43" s="42" t="s">
        <v>509</v>
      </c>
      <c r="Q43" s="42" t="s">
        <v>510</v>
      </c>
      <c r="R43" s="42" t="s">
        <v>508</v>
      </c>
      <c r="S43" s="253">
        <f>SUM(T43:AI43)</f>
        <v>10000000</v>
      </c>
      <c r="T43" s="80">
        <v>0</v>
      </c>
      <c r="U43" s="101">
        <v>0</v>
      </c>
      <c r="V43" s="80">
        <v>0</v>
      </c>
      <c r="W43" s="101">
        <v>10000000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265" t="s">
        <v>195</v>
      </c>
      <c r="AK43" s="311" t="s">
        <v>538</v>
      </c>
      <c r="AL43" s="3"/>
      <c r="AM43" s="3"/>
      <c r="AN43" s="3"/>
      <c r="AO43" s="3"/>
      <c r="AP43" s="3"/>
      <c r="AQ43" s="3"/>
      <c r="AR43" s="3"/>
      <c r="AS43" s="3"/>
    </row>
    <row r="44" spans="1:45" s="4" customFormat="1" ht="92.25" customHeight="1">
      <c r="A44" s="430"/>
      <c r="B44" s="427"/>
      <c r="C44" s="498"/>
      <c r="D44" s="427"/>
      <c r="E44" s="433"/>
      <c r="F44" s="427"/>
      <c r="G44" s="426" t="s">
        <v>188</v>
      </c>
      <c r="H44" s="490">
        <v>0.6153</v>
      </c>
      <c r="I44" s="487" t="s">
        <v>28</v>
      </c>
      <c r="J44" s="498"/>
      <c r="K44" s="427"/>
      <c r="L44" s="491"/>
      <c r="M44" s="598" t="s">
        <v>229</v>
      </c>
      <c r="N44" s="132" t="s">
        <v>506</v>
      </c>
      <c r="O44" s="42"/>
      <c r="P44" s="42"/>
      <c r="Q44" s="42" t="s">
        <v>232</v>
      </c>
      <c r="R44" s="42"/>
      <c r="S44" s="253">
        <f>SUM(T44:AI44)</f>
        <v>7500000</v>
      </c>
      <c r="T44" s="80">
        <v>0</v>
      </c>
      <c r="U44" s="101">
        <v>0</v>
      </c>
      <c r="V44" s="80">
        <v>0</v>
      </c>
      <c r="W44" s="101">
        <v>7500000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265" t="s">
        <v>90</v>
      </c>
      <c r="AK44" s="312"/>
      <c r="AL44" s="3"/>
      <c r="AM44" s="3"/>
      <c r="AN44" s="3"/>
      <c r="AO44" s="3"/>
      <c r="AP44" s="3"/>
      <c r="AQ44" s="3"/>
      <c r="AR44" s="3"/>
      <c r="AS44" s="3"/>
    </row>
    <row r="45" spans="1:45" s="4" customFormat="1" ht="123.75" customHeight="1">
      <c r="A45" s="430"/>
      <c r="B45" s="427"/>
      <c r="C45" s="498"/>
      <c r="D45" s="427"/>
      <c r="E45" s="433"/>
      <c r="F45" s="427"/>
      <c r="G45" s="427"/>
      <c r="H45" s="491"/>
      <c r="I45" s="488"/>
      <c r="J45" s="498"/>
      <c r="K45" s="427"/>
      <c r="L45" s="491"/>
      <c r="M45" s="599"/>
      <c r="N45" s="132" t="s">
        <v>511</v>
      </c>
      <c r="O45" s="42"/>
      <c r="P45" s="42" t="s">
        <v>233</v>
      </c>
      <c r="Q45" s="42"/>
      <c r="R45" s="42" t="s">
        <v>234</v>
      </c>
      <c r="S45" s="253">
        <f>SUM(T45:AI45)</f>
        <v>1000000</v>
      </c>
      <c r="T45" s="80">
        <v>0</v>
      </c>
      <c r="U45" s="101">
        <v>0</v>
      </c>
      <c r="V45" s="80">
        <v>0</v>
      </c>
      <c r="W45" s="101">
        <v>1000000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265" t="s">
        <v>90</v>
      </c>
      <c r="AK45" s="312"/>
      <c r="AL45" s="3"/>
      <c r="AM45" s="3"/>
      <c r="AN45" s="3"/>
      <c r="AO45" s="3"/>
      <c r="AP45" s="3"/>
      <c r="AQ45" s="3"/>
      <c r="AR45" s="3"/>
      <c r="AS45" s="3"/>
    </row>
    <row r="46" spans="1:45" s="4" customFormat="1" ht="116.25" customHeight="1">
      <c r="A46" s="431"/>
      <c r="B46" s="428"/>
      <c r="C46" s="499"/>
      <c r="D46" s="428"/>
      <c r="E46" s="434"/>
      <c r="F46" s="428"/>
      <c r="G46" s="428"/>
      <c r="H46" s="492"/>
      <c r="I46" s="489"/>
      <c r="J46" s="499"/>
      <c r="K46" s="428"/>
      <c r="L46" s="492"/>
      <c r="M46" s="600"/>
      <c r="N46" s="39" t="s">
        <v>231</v>
      </c>
      <c r="O46" s="42"/>
      <c r="P46" s="42"/>
      <c r="Q46" s="42" t="s">
        <v>235</v>
      </c>
      <c r="R46" s="42"/>
      <c r="S46" s="253">
        <f>SUM(T46:AI46)</f>
        <v>7500000</v>
      </c>
      <c r="T46" s="80">
        <v>0</v>
      </c>
      <c r="U46" s="101">
        <v>0</v>
      </c>
      <c r="V46" s="80">
        <v>0</v>
      </c>
      <c r="W46" s="101">
        <v>7500000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265" t="s">
        <v>195</v>
      </c>
      <c r="AK46" s="313"/>
      <c r="AL46" s="3"/>
      <c r="AM46" s="3"/>
      <c r="AN46" s="3"/>
      <c r="AO46" s="3"/>
      <c r="AP46" s="3"/>
      <c r="AQ46" s="3"/>
      <c r="AR46" s="3"/>
      <c r="AS46" s="3"/>
    </row>
    <row r="47" spans="1:45" s="4" customFormat="1" ht="1.5" customHeight="1">
      <c r="A47" s="478" t="s">
        <v>379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80"/>
      <c r="S47" s="254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7"/>
      <c r="AK47" s="159"/>
      <c r="AL47" s="3"/>
      <c r="AM47" s="3"/>
      <c r="AN47" s="3"/>
      <c r="AO47" s="3"/>
      <c r="AP47" s="3"/>
      <c r="AQ47" s="3"/>
      <c r="AR47" s="3"/>
      <c r="AS47" s="3"/>
    </row>
    <row r="48" spans="1:45" s="4" customFormat="1" ht="4.5" customHeight="1" hidden="1">
      <c r="A48" s="481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3"/>
      <c r="S48" s="254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6"/>
      <c r="AK48" s="168"/>
      <c r="AL48" s="3"/>
      <c r="AM48" s="3"/>
      <c r="AN48" s="3"/>
      <c r="AO48" s="3"/>
      <c r="AP48" s="3"/>
      <c r="AQ48" s="3"/>
      <c r="AR48" s="3"/>
      <c r="AS48" s="3"/>
    </row>
    <row r="49" spans="1:45" s="4" customFormat="1" ht="30" customHeight="1" hidden="1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3"/>
      <c r="S49" s="254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6"/>
      <c r="AK49" s="168"/>
      <c r="AL49" s="3"/>
      <c r="AM49" s="3"/>
      <c r="AN49" s="3"/>
      <c r="AO49" s="3"/>
      <c r="AP49" s="3"/>
      <c r="AQ49" s="3"/>
      <c r="AR49" s="3"/>
      <c r="AS49" s="3"/>
    </row>
    <row r="50" spans="1:45" s="4" customFormat="1" ht="30" customHeight="1" hidden="1">
      <c r="A50" s="481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3"/>
      <c r="S50" s="254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6"/>
      <c r="AK50" s="168"/>
      <c r="AL50" s="3"/>
      <c r="AM50" s="3"/>
      <c r="AN50" s="3"/>
      <c r="AO50" s="3"/>
      <c r="AP50" s="3"/>
      <c r="AQ50" s="3"/>
      <c r="AR50" s="3"/>
      <c r="AS50" s="3"/>
    </row>
    <row r="51" spans="1:45" s="4" customFormat="1" ht="30" customHeight="1" hidden="1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3"/>
      <c r="S51" s="254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6"/>
      <c r="AK51" s="168"/>
      <c r="AL51" s="3"/>
      <c r="AM51" s="3"/>
      <c r="AN51" s="3"/>
      <c r="AO51" s="3"/>
      <c r="AP51" s="3"/>
      <c r="AQ51" s="3"/>
      <c r="AR51" s="3"/>
      <c r="AS51" s="3"/>
    </row>
    <row r="52" spans="1:45" s="4" customFormat="1" ht="30" customHeight="1" hidden="1">
      <c r="A52" s="481"/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3"/>
      <c r="S52" s="254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6"/>
      <c r="AK52" s="168"/>
      <c r="AL52" s="3"/>
      <c r="AM52" s="3"/>
      <c r="AN52" s="3"/>
      <c r="AO52" s="3"/>
      <c r="AP52" s="3"/>
      <c r="AQ52" s="3"/>
      <c r="AR52" s="3"/>
      <c r="AS52" s="3"/>
    </row>
    <row r="53" spans="1:45" s="4" customFormat="1" ht="14.25" customHeight="1" hidden="1">
      <c r="A53" s="481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3"/>
      <c r="S53" s="254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6"/>
      <c r="AK53" s="168"/>
      <c r="AL53" s="3"/>
      <c r="AM53" s="3"/>
      <c r="AN53" s="3"/>
      <c r="AO53" s="3"/>
      <c r="AP53" s="3"/>
      <c r="AQ53" s="3"/>
      <c r="AR53" s="3"/>
      <c r="AS53" s="3"/>
    </row>
    <row r="54" spans="1:45" s="4" customFormat="1" ht="14.25" customHeight="1" hidden="1">
      <c r="A54" s="481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3"/>
      <c r="S54" s="254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6"/>
      <c r="AK54" s="168"/>
      <c r="AL54" s="3"/>
      <c r="AM54" s="3"/>
      <c r="AN54" s="3"/>
      <c r="AO54" s="3"/>
      <c r="AP54" s="3"/>
      <c r="AQ54" s="3"/>
      <c r="AR54" s="3"/>
      <c r="AS54" s="3"/>
    </row>
    <row r="55" spans="1:45" s="4" customFormat="1" ht="14.25" customHeight="1" hidden="1">
      <c r="A55" s="481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3"/>
      <c r="S55" s="254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6"/>
      <c r="AK55" s="168"/>
      <c r="AL55" s="3"/>
      <c r="AM55" s="3"/>
      <c r="AN55" s="3"/>
      <c r="AO55" s="3"/>
      <c r="AP55" s="3"/>
      <c r="AQ55" s="3"/>
      <c r="AR55" s="3"/>
      <c r="AS55" s="3"/>
    </row>
    <row r="56" spans="1:45" s="4" customFormat="1" ht="14.25" customHeight="1" hidden="1">
      <c r="A56" s="481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3"/>
      <c r="S56" s="254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6"/>
      <c r="AK56" s="168"/>
      <c r="AL56" s="3"/>
      <c r="AM56" s="3"/>
      <c r="AN56" s="3"/>
      <c r="AO56" s="3"/>
      <c r="AP56" s="3"/>
      <c r="AQ56" s="3"/>
      <c r="AR56" s="3"/>
      <c r="AS56" s="3"/>
    </row>
    <row r="57" spans="1:45" s="4" customFormat="1" ht="14.25" customHeight="1" hidden="1">
      <c r="A57" s="481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3"/>
      <c r="S57" s="254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6"/>
      <c r="AK57" s="168"/>
      <c r="AL57" s="3"/>
      <c r="AM57" s="3"/>
      <c r="AN57" s="3"/>
      <c r="AO57" s="3"/>
      <c r="AP57" s="3"/>
      <c r="AQ57" s="3"/>
      <c r="AR57" s="3"/>
      <c r="AS57" s="3"/>
    </row>
    <row r="58" spans="1:45" s="4" customFormat="1" ht="14.25" customHeight="1" hidden="1">
      <c r="A58" s="481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3"/>
      <c r="S58" s="254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6"/>
      <c r="AK58" s="168"/>
      <c r="AL58" s="3"/>
      <c r="AM58" s="3"/>
      <c r="AN58" s="3"/>
      <c r="AO58" s="3"/>
      <c r="AP58" s="3"/>
      <c r="AQ58" s="3"/>
      <c r="AR58" s="3"/>
      <c r="AS58" s="3"/>
    </row>
    <row r="59" spans="1:45" ht="12" customHeight="1" hidden="1">
      <c r="A59" s="481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3"/>
      <c r="S59" s="255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24"/>
      <c r="AM59" s="24"/>
      <c r="AN59" s="24"/>
      <c r="AO59" s="24"/>
      <c r="AP59" s="24"/>
      <c r="AQ59" s="24"/>
      <c r="AR59" s="24"/>
      <c r="AS59" s="24"/>
    </row>
    <row r="60" spans="1:45" ht="12" customHeight="1" hidden="1">
      <c r="A60" s="481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3"/>
      <c r="S60" s="255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24"/>
      <c r="AM60" s="24"/>
      <c r="AN60" s="24"/>
      <c r="AO60" s="24"/>
      <c r="AP60" s="24"/>
      <c r="AQ60" s="24"/>
      <c r="AR60" s="24"/>
      <c r="AS60" s="24"/>
    </row>
    <row r="61" spans="1:45" ht="12" customHeight="1" hidden="1">
      <c r="A61" s="481"/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3"/>
      <c r="S61" s="255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24"/>
      <c r="AM61" s="24"/>
      <c r="AN61" s="24"/>
      <c r="AO61" s="24"/>
      <c r="AP61" s="24"/>
      <c r="AQ61" s="24"/>
      <c r="AR61" s="24"/>
      <c r="AS61" s="24"/>
    </row>
    <row r="62" spans="1:45" ht="12" customHeight="1" hidden="1">
      <c r="A62" s="481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3"/>
      <c r="S62" s="255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24"/>
      <c r="AM62" s="24"/>
      <c r="AN62" s="24"/>
      <c r="AO62" s="24"/>
      <c r="AP62" s="24"/>
      <c r="AQ62" s="24"/>
      <c r="AR62" s="24"/>
      <c r="AS62" s="24"/>
    </row>
    <row r="63" spans="1:45" ht="12" customHeight="1" hidden="1">
      <c r="A63" s="481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3"/>
      <c r="S63" s="255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24"/>
      <c r="AM63" s="24"/>
      <c r="AN63" s="24"/>
      <c r="AO63" s="24"/>
      <c r="AP63" s="24"/>
      <c r="AQ63" s="24"/>
      <c r="AR63" s="24"/>
      <c r="AS63" s="24"/>
    </row>
    <row r="64" spans="1:45" ht="12" customHeight="1" hidden="1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3"/>
      <c r="S64" s="255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24"/>
      <c r="AM64" s="24"/>
      <c r="AN64" s="24"/>
      <c r="AO64" s="24"/>
      <c r="AP64" s="24"/>
      <c r="AQ64" s="24"/>
      <c r="AR64" s="24"/>
      <c r="AS64" s="24"/>
    </row>
    <row r="65" spans="1:45" ht="12" customHeight="1" hidden="1">
      <c r="A65" s="481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3"/>
      <c r="S65" s="255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24"/>
      <c r="AM65" s="24"/>
      <c r="AN65" s="24"/>
      <c r="AO65" s="24"/>
      <c r="AP65" s="24"/>
      <c r="AQ65" s="24"/>
      <c r="AR65" s="24"/>
      <c r="AS65" s="24"/>
    </row>
    <row r="66" spans="1:45" ht="12" customHeight="1" hidden="1">
      <c r="A66" s="481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3"/>
      <c r="S66" s="255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24"/>
      <c r="AM66" s="24"/>
      <c r="AN66" s="24"/>
      <c r="AO66" s="24"/>
      <c r="AP66" s="24"/>
      <c r="AQ66" s="24"/>
      <c r="AR66" s="24"/>
      <c r="AS66" s="24"/>
    </row>
    <row r="67" spans="1:45" ht="13.5" customHeight="1" hidden="1">
      <c r="A67" s="481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3"/>
      <c r="S67" s="255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24"/>
      <c r="AM67" s="24"/>
      <c r="AN67" s="24"/>
      <c r="AO67" s="24"/>
      <c r="AP67" s="24"/>
      <c r="AQ67" s="24"/>
      <c r="AR67" s="24"/>
      <c r="AS67" s="24"/>
    </row>
    <row r="68" spans="1:45" ht="13.5" customHeight="1" hidden="1">
      <c r="A68" s="481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3"/>
      <c r="S68" s="255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24"/>
      <c r="AM68" s="24"/>
      <c r="AN68" s="24"/>
      <c r="AO68" s="24"/>
      <c r="AP68" s="24"/>
      <c r="AQ68" s="24"/>
      <c r="AR68" s="24"/>
      <c r="AS68" s="24"/>
    </row>
    <row r="69" spans="1:45" ht="13.5" customHeight="1" hidden="1">
      <c r="A69" s="481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3"/>
      <c r="S69" s="255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24"/>
      <c r="AM69" s="24"/>
      <c r="AN69" s="24"/>
      <c r="AO69" s="24"/>
      <c r="AP69" s="24"/>
      <c r="AQ69" s="24"/>
      <c r="AR69" s="24"/>
      <c r="AS69" s="24"/>
    </row>
    <row r="70" spans="1:45" ht="13.5" customHeight="1" hidden="1">
      <c r="A70" s="481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3"/>
      <c r="S70" s="255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24"/>
      <c r="AM70" s="24"/>
      <c r="AN70" s="24"/>
      <c r="AO70" s="24"/>
      <c r="AP70" s="24"/>
      <c r="AQ70" s="24"/>
      <c r="AR70" s="24"/>
      <c r="AS70" s="24"/>
    </row>
    <row r="71" spans="1:45" ht="13.5" customHeight="1" hidden="1">
      <c r="A71" s="481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3"/>
      <c r="S71" s="255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24"/>
      <c r="AM71" s="24"/>
      <c r="AN71" s="24"/>
      <c r="AO71" s="24"/>
      <c r="AP71" s="24"/>
      <c r="AQ71" s="24"/>
      <c r="AR71" s="24"/>
      <c r="AS71" s="24"/>
    </row>
    <row r="72" spans="1:45" ht="13.5" customHeight="1" hidden="1">
      <c r="A72" s="481"/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3"/>
      <c r="S72" s="255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24"/>
      <c r="AM72" s="24"/>
      <c r="AN72" s="24"/>
      <c r="AO72" s="24"/>
      <c r="AP72" s="24"/>
      <c r="AQ72" s="24"/>
      <c r="AR72" s="24"/>
      <c r="AS72" s="24"/>
    </row>
    <row r="73" spans="1:45" ht="13.5" customHeight="1" hidden="1">
      <c r="A73" s="481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3"/>
      <c r="S73" s="255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24"/>
      <c r="AM73" s="24"/>
      <c r="AN73" s="24"/>
      <c r="AO73" s="24"/>
      <c r="AP73" s="24"/>
      <c r="AQ73" s="24"/>
      <c r="AR73" s="24"/>
      <c r="AS73" s="24"/>
    </row>
    <row r="74" spans="1:45" ht="13.5" customHeight="1" hidden="1">
      <c r="A74" s="481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3"/>
      <c r="S74" s="255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24"/>
      <c r="AM74" s="24"/>
      <c r="AN74" s="24"/>
      <c r="AO74" s="24"/>
      <c r="AP74" s="24"/>
      <c r="AQ74" s="24"/>
      <c r="AR74" s="24"/>
      <c r="AS74" s="24"/>
    </row>
    <row r="75" spans="1:45" ht="19.5" customHeight="1">
      <c r="A75" s="484"/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6"/>
      <c r="S75" s="256">
        <f>SUM(S43:S74)</f>
        <v>26000000</v>
      </c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177"/>
      <c r="AK75" s="178"/>
      <c r="AL75" s="24"/>
      <c r="AM75" s="24"/>
      <c r="AN75" s="24"/>
      <c r="AO75" s="24"/>
      <c r="AP75" s="24"/>
      <c r="AQ75" s="24"/>
      <c r="AR75" s="24"/>
      <c r="AS75" s="24"/>
    </row>
    <row r="76" spans="1:45" ht="18.75" customHeight="1">
      <c r="A76" s="605" t="s">
        <v>380</v>
      </c>
      <c r="B76" s="606"/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U76" s="606"/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7"/>
      <c r="AL76" s="24"/>
      <c r="AM76" s="24"/>
      <c r="AN76" s="24"/>
      <c r="AO76" s="24"/>
      <c r="AP76" s="24"/>
      <c r="AQ76" s="24"/>
      <c r="AR76" s="24"/>
      <c r="AS76" s="24"/>
    </row>
    <row r="77" spans="1:45" ht="18.75" customHeight="1">
      <c r="A77" s="605" t="s">
        <v>381</v>
      </c>
      <c r="B77" s="606"/>
      <c r="C77" s="606"/>
      <c r="D77" s="606"/>
      <c r="E77" s="606"/>
      <c r="F77" s="606"/>
      <c r="G77" s="606"/>
      <c r="H77" s="606"/>
      <c r="I77" s="606"/>
      <c r="J77" s="606"/>
      <c r="K77" s="606"/>
      <c r="L77" s="606"/>
      <c r="M77" s="606"/>
      <c r="N77" s="606"/>
      <c r="O77" s="606"/>
      <c r="P77" s="606"/>
      <c r="Q77" s="606"/>
      <c r="R77" s="606"/>
      <c r="S77" s="606"/>
      <c r="T77" s="606"/>
      <c r="U77" s="606"/>
      <c r="V77" s="606"/>
      <c r="W77" s="606"/>
      <c r="X77" s="606"/>
      <c r="Y77" s="606"/>
      <c r="Z77" s="606"/>
      <c r="AA77" s="606"/>
      <c r="AB77" s="606"/>
      <c r="AC77" s="606"/>
      <c r="AD77" s="606"/>
      <c r="AE77" s="606"/>
      <c r="AF77" s="606"/>
      <c r="AG77" s="606"/>
      <c r="AH77" s="606"/>
      <c r="AI77" s="606"/>
      <c r="AJ77" s="606"/>
      <c r="AK77" s="607"/>
      <c r="AL77" s="24"/>
      <c r="AM77" s="24"/>
      <c r="AN77" s="24"/>
      <c r="AO77" s="24"/>
      <c r="AP77" s="24"/>
      <c r="AQ77" s="24"/>
      <c r="AR77" s="24"/>
      <c r="AS77" s="24"/>
    </row>
    <row r="78" spans="1:45" ht="18.75" customHeight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558" t="s">
        <v>382</v>
      </c>
      <c r="N78" s="559"/>
      <c r="O78" s="559"/>
      <c r="P78" s="559"/>
      <c r="Q78" s="559"/>
      <c r="R78" s="559"/>
      <c r="S78" s="559"/>
      <c r="T78" s="559"/>
      <c r="U78" s="559"/>
      <c r="V78" s="559"/>
      <c r="W78" s="559"/>
      <c r="X78" s="559"/>
      <c r="Y78" s="559"/>
      <c r="Z78" s="559"/>
      <c r="AA78" s="559"/>
      <c r="AB78" s="559"/>
      <c r="AC78" s="559"/>
      <c r="AD78" s="559"/>
      <c r="AE78" s="559"/>
      <c r="AF78" s="559"/>
      <c r="AG78" s="559"/>
      <c r="AH78" s="559"/>
      <c r="AI78" s="559"/>
      <c r="AJ78" s="559"/>
      <c r="AK78" s="560"/>
      <c r="AL78" s="24"/>
      <c r="AM78" s="24"/>
      <c r="AN78" s="24"/>
      <c r="AO78" s="24"/>
      <c r="AP78" s="24"/>
      <c r="AQ78" s="24"/>
      <c r="AR78" s="24"/>
      <c r="AS78" s="24"/>
    </row>
    <row r="79" spans="1:45" ht="151.5" customHeight="1">
      <c r="A79" s="410" t="s">
        <v>67</v>
      </c>
      <c r="B79" s="306" t="s">
        <v>135</v>
      </c>
      <c r="C79" s="416" t="s">
        <v>200</v>
      </c>
      <c r="D79" s="389" t="s">
        <v>136</v>
      </c>
      <c r="E79" s="493">
        <v>0.0333</v>
      </c>
      <c r="F79" s="306">
        <v>3</v>
      </c>
      <c r="G79" s="389" t="s">
        <v>182</v>
      </c>
      <c r="H79" s="613">
        <v>0.4807</v>
      </c>
      <c r="I79" s="474" t="s">
        <v>32</v>
      </c>
      <c r="J79" s="476" t="s">
        <v>236</v>
      </c>
      <c r="K79" s="325"/>
      <c r="L79" s="327">
        <v>1</v>
      </c>
      <c r="M79" s="380" t="s">
        <v>237</v>
      </c>
      <c r="N79" s="61" t="s">
        <v>512</v>
      </c>
      <c r="O79" s="134" t="s">
        <v>238</v>
      </c>
      <c r="P79" s="134" t="s">
        <v>239</v>
      </c>
      <c r="Q79" s="134" t="s">
        <v>240</v>
      </c>
      <c r="R79" s="134" t="s">
        <v>241</v>
      </c>
      <c r="S79" s="257">
        <f>SUM(T79:AI79)</f>
        <v>3000000</v>
      </c>
      <c r="T79" s="35">
        <v>0</v>
      </c>
      <c r="U79" s="35">
        <v>0</v>
      </c>
      <c r="V79" s="106">
        <v>3000000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149" t="s">
        <v>91</v>
      </c>
      <c r="AK79" s="314" t="s">
        <v>538</v>
      </c>
      <c r="AL79" s="24"/>
      <c r="AM79" s="24"/>
      <c r="AN79" s="24"/>
      <c r="AO79" s="24"/>
      <c r="AP79" s="24"/>
      <c r="AQ79" s="24"/>
      <c r="AR79" s="24"/>
      <c r="AS79" s="24"/>
    </row>
    <row r="80" spans="1:45" ht="110.25" customHeight="1">
      <c r="A80" s="410"/>
      <c r="B80" s="306"/>
      <c r="C80" s="416"/>
      <c r="D80" s="389"/>
      <c r="E80" s="493"/>
      <c r="F80" s="306"/>
      <c r="G80" s="389"/>
      <c r="H80" s="413"/>
      <c r="I80" s="474"/>
      <c r="J80" s="476"/>
      <c r="K80" s="325"/>
      <c r="L80" s="328"/>
      <c r="M80" s="369"/>
      <c r="N80" s="46" t="s">
        <v>513</v>
      </c>
      <c r="O80" s="35"/>
      <c r="P80" s="35"/>
      <c r="Q80" s="50" t="s">
        <v>279</v>
      </c>
      <c r="R80" s="35"/>
      <c r="S80" s="257">
        <f>SUM(T80:AI80)</f>
        <v>2000000</v>
      </c>
      <c r="T80" s="35">
        <v>0</v>
      </c>
      <c r="U80" s="35">
        <v>0</v>
      </c>
      <c r="V80" s="106">
        <v>2000000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149" t="s">
        <v>91</v>
      </c>
      <c r="AK80" s="315"/>
      <c r="AL80" s="24"/>
      <c r="AM80" s="24"/>
      <c r="AN80" s="24"/>
      <c r="AO80" s="24"/>
      <c r="AP80" s="24"/>
      <c r="AQ80" s="24"/>
      <c r="AR80" s="24"/>
      <c r="AS80" s="24"/>
    </row>
    <row r="81" spans="1:45" ht="72.75" customHeight="1">
      <c r="A81" s="410"/>
      <c r="B81" s="306"/>
      <c r="C81" s="416"/>
      <c r="D81" s="389"/>
      <c r="E81" s="493"/>
      <c r="F81" s="306"/>
      <c r="G81" s="389"/>
      <c r="H81" s="413"/>
      <c r="I81" s="474"/>
      <c r="J81" s="476"/>
      <c r="K81" s="325"/>
      <c r="L81" s="328"/>
      <c r="M81" s="368" t="s">
        <v>242</v>
      </c>
      <c r="N81" s="46" t="s">
        <v>502</v>
      </c>
      <c r="O81" s="35" t="s">
        <v>276</v>
      </c>
      <c r="P81" s="35" t="s">
        <v>275</v>
      </c>
      <c r="Q81" s="35" t="s">
        <v>273</v>
      </c>
      <c r="R81" s="35" t="s">
        <v>274</v>
      </c>
      <c r="S81" s="257">
        <f>SUM(T81:AI81)</f>
        <v>15000000</v>
      </c>
      <c r="T81" s="35">
        <v>0</v>
      </c>
      <c r="U81" s="35">
        <v>0</v>
      </c>
      <c r="V81" s="106">
        <v>15000000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149" t="s">
        <v>91</v>
      </c>
      <c r="AK81" s="315"/>
      <c r="AL81" s="24"/>
      <c r="AM81" s="24"/>
      <c r="AN81" s="24"/>
      <c r="AO81" s="24"/>
      <c r="AP81" s="24"/>
      <c r="AQ81" s="24"/>
      <c r="AR81" s="24"/>
      <c r="AS81" s="24"/>
    </row>
    <row r="82" spans="1:45" ht="99.75">
      <c r="A82" s="410"/>
      <c r="B82" s="306"/>
      <c r="C82" s="416"/>
      <c r="D82" s="389"/>
      <c r="E82" s="493"/>
      <c r="F82" s="306"/>
      <c r="G82" s="389"/>
      <c r="H82" s="413"/>
      <c r="I82" s="474"/>
      <c r="J82" s="476"/>
      <c r="K82" s="325"/>
      <c r="L82" s="328"/>
      <c r="M82" s="369"/>
      <c r="N82" s="35" t="s">
        <v>245</v>
      </c>
      <c r="O82" s="35"/>
      <c r="P82" s="35"/>
      <c r="Q82" s="35" t="s">
        <v>243</v>
      </c>
      <c r="R82" s="35" t="s">
        <v>244</v>
      </c>
      <c r="S82" s="257">
        <f>SUM(T82:AI82)</f>
        <v>5000000</v>
      </c>
      <c r="T82" s="35">
        <v>0</v>
      </c>
      <c r="U82" s="35">
        <v>0</v>
      </c>
      <c r="V82" s="106">
        <v>5000000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 t="s">
        <v>91</v>
      </c>
      <c r="AK82" s="315"/>
      <c r="AL82" s="24"/>
      <c r="AM82" s="24"/>
      <c r="AN82" s="24"/>
      <c r="AO82" s="24"/>
      <c r="AP82" s="24"/>
      <c r="AQ82" s="24"/>
      <c r="AR82" s="24"/>
      <c r="AS82" s="24"/>
    </row>
    <row r="83" spans="1:45" ht="108.75" customHeight="1">
      <c r="A83" s="411"/>
      <c r="B83" s="307"/>
      <c r="C83" s="417"/>
      <c r="D83" s="390"/>
      <c r="E83" s="494"/>
      <c r="F83" s="307"/>
      <c r="G83" s="390"/>
      <c r="H83" s="414"/>
      <c r="I83" s="475"/>
      <c r="J83" s="476"/>
      <c r="K83" s="325"/>
      <c r="L83" s="328"/>
      <c r="M83" s="49" t="s">
        <v>246</v>
      </c>
      <c r="N83" s="49" t="s">
        <v>495</v>
      </c>
      <c r="O83" s="133"/>
      <c r="P83" s="133" t="s">
        <v>247</v>
      </c>
      <c r="Q83" s="133" t="s">
        <v>248</v>
      </c>
      <c r="R83" s="133" t="s">
        <v>249</v>
      </c>
      <c r="S83" s="257">
        <f>SUM(T83:AI83)</f>
        <v>3000000</v>
      </c>
      <c r="T83" s="35">
        <v>0</v>
      </c>
      <c r="U83" s="35">
        <v>0</v>
      </c>
      <c r="V83" s="106">
        <v>3000000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 t="s">
        <v>91</v>
      </c>
      <c r="AK83" s="316"/>
      <c r="AL83" s="24"/>
      <c r="AM83" s="24"/>
      <c r="AN83" s="24"/>
      <c r="AO83" s="24"/>
      <c r="AP83" s="24"/>
      <c r="AQ83" s="24"/>
      <c r="AR83" s="24"/>
      <c r="AS83" s="24"/>
    </row>
    <row r="84" spans="1:45" ht="26.25" customHeight="1">
      <c r="A84" s="53"/>
      <c r="B84" s="52"/>
      <c r="C84" s="51"/>
      <c r="D84" s="33"/>
      <c r="E84" s="62"/>
      <c r="F84" s="52"/>
      <c r="G84" s="33"/>
      <c r="H84" s="62"/>
      <c r="I84" s="34"/>
      <c r="J84" s="476"/>
      <c r="K84" s="325"/>
      <c r="L84" s="329"/>
      <c r="M84" s="628" t="s">
        <v>383</v>
      </c>
      <c r="N84" s="629"/>
      <c r="O84" s="629"/>
      <c r="P84" s="629"/>
      <c r="Q84" s="629"/>
      <c r="R84" s="629"/>
      <c r="S84" s="256">
        <f>SUM(S79:S83)</f>
        <v>28000000</v>
      </c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63"/>
      <c r="AK84" s="186"/>
      <c r="AL84" s="24"/>
      <c r="AM84" s="24"/>
      <c r="AN84" s="24"/>
      <c r="AO84" s="24"/>
      <c r="AP84" s="24"/>
      <c r="AQ84" s="24"/>
      <c r="AR84" s="24"/>
      <c r="AS84" s="24"/>
    </row>
    <row r="85" spans="1:45" ht="20.25" customHeight="1">
      <c r="A85" s="126"/>
      <c r="B85" s="127"/>
      <c r="C85" s="128"/>
      <c r="D85" s="129"/>
      <c r="E85" s="131"/>
      <c r="F85" s="127"/>
      <c r="G85" s="129"/>
      <c r="H85" s="131"/>
      <c r="I85" s="141"/>
      <c r="J85" s="476"/>
      <c r="K85" s="325"/>
      <c r="L85" s="329"/>
      <c r="M85" s="563" t="s">
        <v>384</v>
      </c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5"/>
      <c r="AL85" s="24"/>
      <c r="AM85" s="24"/>
      <c r="AN85" s="24"/>
      <c r="AO85" s="24"/>
      <c r="AP85" s="24"/>
      <c r="AQ85" s="24"/>
      <c r="AR85" s="24"/>
      <c r="AS85" s="24"/>
    </row>
    <row r="86" spans="1:45" ht="112.5" customHeight="1">
      <c r="A86" s="409" t="s">
        <v>67</v>
      </c>
      <c r="B86" s="305" t="s">
        <v>135</v>
      </c>
      <c r="C86" s="415" t="s">
        <v>200</v>
      </c>
      <c r="D86" s="388" t="s">
        <v>136</v>
      </c>
      <c r="E86" s="418">
        <v>0.0333</v>
      </c>
      <c r="F86" s="305">
        <v>3</v>
      </c>
      <c r="G86" s="388" t="s">
        <v>182</v>
      </c>
      <c r="H86" s="412">
        <v>0.4807</v>
      </c>
      <c r="I86" s="388" t="s">
        <v>32</v>
      </c>
      <c r="J86" s="476"/>
      <c r="K86" s="325"/>
      <c r="L86" s="328"/>
      <c r="M86" s="435" t="s">
        <v>250</v>
      </c>
      <c r="N86" s="36" t="s">
        <v>278</v>
      </c>
      <c r="O86" s="140"/>
      <c r="P86" s="140" t="s">
        <v>277</v>
      </c>
      <c r="Q86" s="140"/>
      <c r="R86" s="140"/>
      <c r="S86" s="257">
        <f>SUM(T86:AI86)</f>
        <v>8500000</v>
      </c>
      <c r="T86" s="140">
        <v>0</v>
      </c>
      <c r="U86" s="140">
        <v>0</v>
      </c>
      <c r="V86" s="102">
        <v>8500000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40">
        <v>0</v>
      </c>
      <c r="AF86" s="140">
        <v>0</v>
      </c>
      <c r="AG86" s="140">
        <v>0</v>
      </c>
      <c r="AH86" s="140">
        <v>0</v>
      </c>
      <c r="AI86" s="140">
        <v>0</v>
      </c>
      <c r="AJ86" s="29" t="s">
        <v>91</v>
      </c>
      <c r="AK86" s="317" t="s">
        <v>538</v>
      </c>
      <c r="AL86" s="24"/>
      <c r="AM86" s="24"/>
      <c r="AN86" s="24"/>
      <c r="AO86" s="24"/>
      <c r="AP86" s="24"/>
      <c r="AQ86" s="24"/>
      <c r="AR86" s="24"/>
      <c r="AS86" s="24"/>
    </row>
    <row r="87" spans="1:45" ht="105.75" customHeight="1">
      <c r="A87" s="410"/>
      <c r="B87" s="306"/>
      <c r="C87" s="416"/>
      <c r="D87" s="389"/>
      <c r="E87" s="419"/>
      <c r="F87" s="306"/>
      <c r="G87" s="389"/>
      <c r="H87" s="413"/>
      <c r="I87" s="389"/>
      <c r="J87" s="476"/>
      <c r="K87" s="325"/>
      <c r="L87" s="328"/>
      <c r="M87" s="435"/>
      <c r="N87" s="36" t="s">
        <v>251</v>
      </c>
      <c r="O87" s="29" t="s">
        <v>252</v>
      </c>
      <c r="P87" s="29" t="s">
        <v>253</v>
      </c>
      <c r="Q87" s="29" t="s">
        <v>254</v>
      </c>
      <c r="R87" s="29" t="s">
        <v>255</v>
      </c>
      <c r="S87" s="257">
        <f aca="true" t="shared" si="0" ref="S87:S97">SUM(T87:AI87)</f>
        <v>4000000</v>
      </c>
      <c r="T87" s="140">
        <v>0</v>
      </c>
      <c r="U87" s="140">
        <v>0</v>
      </c>
      <c r="V87" s="102">
        <v>4000000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40">
        <v>0</v>
      </c>
      <c r="AF87" s="140">
        <v>0</v>
      </c>
      <c r="AG87" s="140">
        <v>0</v>
      </c>
      <c r="AH87" s="140">
        <v>0</v>
      </c>
      <c r="AI87" s="140">
        <v>0</v>
      </c>
      <c r="AJ87" s="29" t="s">
        <v>91</v>
      </c>
      <c r="AK87" s="318"/>
      <c r="AL87" s="24"/>
      <c r="AM87" s="24"/>
      <c r="AN87" s="24"/>
      <c r="AO87" s="24"/>
      <c r="AP87" s="24"/>
      <c r="AQ87" s="24"/>
      <c r="AR87" s="24"/>
      <c r="AS87" s="24"/>
    </row>
    <row r="88" spans="1:45" ht="27" customHeight="1" hidden="1">
      <c r="A88" s="410"/>
      <c r="B88" s="306"/>
      <c r="C88" s="416"/>
      <c r="D88" s="389"/>
      <c r="E88" s="419"/>
      <c r="F88" s="306"/>
      <c r="G88" s="389"/>
      <c r="H88" s="413"/>
      <c r="I88" s="389"/>
      <c r="J88" s="476"/>
      <c r="K88" s="325"/>
      <c r="L88" s="328"/>
      <c r="M88" s="435"/>
      <c r="N88" s="187"/>
      <c r="O88" s="187"/>
      <c r="P88" s="187"/>
      <c r="Q88" s="187"/>
      <c r="R88" s="187"/>
      <c r="S88" s="257">
        <f t="shared" si="0"/>
        <v>0</v>
      </c>
      <c r="T88" s="140">
        <v>0</v>
      </c>
      <c r="U88" s="140">
        <v>0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40">
        <v>0</v>
      </c>
      <c r="AF88" s="140">
        <v>0</v>
      </c>
      <c r="AG88" s="140">
        <v>0</v>
      </c>
      <c r="AH88" s="140">
        <v>0</v>
      </c>
      <c r="AI88" s="140">
        <v>0</v>
      </c>
      <c r="AJ88" s="187"/>
      <c r="AK88" s="318"/>
      <c r="AL88" s="24"/>
      <c r="AM88" s="24"/>
      <c r="AN88" s="24"/>
      <c r="AO88" s="24"/>
      <c r="AP88" s="24"/>
      <c r="AQ88" s="24"/>
      <c r="AR88" s="24"/>
      <c r="AS88" s="24"/>
    </row>
    <row r="89" spans="1:45" ht="21" customHeight="1" hidden="1">
      <c r="A89" s="410"/>
      <c r="B89" s="306"/>
      <c r="C89" s="416"/>
      <c r="D89" s="389"/>
      <c r="E89" s="419"/>
      <c r="F89" s="306"/>
      <c r="G89" s="389"/>
      <c r="H89" s="413"/>
      <c r="I89" s="389"/>
      <c r="J89" s="476"/>
      <c r="K89" s="325"/>
      <c r="L89" s="328"/>
      <c r="M89" s="435"/>
      <c r="N89" s="187"/>
      <c r="O89" s="187"/>
      <c r="P89" s="187"/>
      <c r="Q89" s="187"/>
      <c r="R89" s="187"/>
      <c r="S89" s="257">
        <f t="shared" si="0"/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>
        <v>0</v>
      </c>
      <c r="AG89" s="140">
        <v>0</v>
      </c>
      <c r="AH89" s="140">
        <v>0</v>
      </c>
      <c r="AI89" s="140">
        <v>0</v>
      </c>
      <c r="AJ89" s="187"/>
      <c r="AK89" s="318"/>
      <c r="AL89" s="24"/>
      <c r="AM89" s="24"/>
      <c r="AN89" s="24"/>
      <c r="AO89" s="24"/>
      <c r="AP89" s="24"/>
      <c r="AQ89" s="24"/>
      <c r="AR89" s="24"/>
      <c r="AS89" s="24"/>
    </row>
    <row r="90" spans="1:45" ht="21" customHeight="1" hidden="1">
      <c r="A90" s="410"/>
      <c r="B90" s="306"/>
      <c r="C90" s="416"/>
      <c r="D90" s="389"/>
      <c r="E90" s="419"/>
      <c r="F90" s="306"/>
      <c r="G90" s="389"/>
      <c r="H90" s="413"/>
      <c r="I90" s="389"/>
      <c r="J90" s="476"/>
      <c r="K90" s="325"/>
      <c r="L90" s="328"/>
      <c r="M90" s="435"/>
      <c r="N90" s="187"/>
      <c r="O90" s="187"/>
      <c r="P90" s="187"/>
      <c r="Q90" s="187"/>
      <c r="R90" s="187"/>
      <c r="S90" s="257">
        <f t="shared" si="0"/>
        <v>0</v>
      </c>
      <c r="T90" s="140">
        <v>0</v>
      </c>
      <c r="U90" s="140">
        <v>0</v>
      </c>
      <c r="V90" s="140">
        <v>0</v>
      </c>
      <c r="W90" s="140">
        <v>0</v>
      </c>
      <c r="X90" s="140">
        <v>0</v>
      </c>
      <c r="Y90" s="140">
        <v>0</v>
      </c>
      <c r="Z90" s="140">
        <v>0</v>
      </c>
      <c r="AA90" s="140">
        <v>0</v>
      </c>
      <c r="AB90" s="140">
        <v>0</v>
      </c>
      <c r="AC90" s="140">
        <v>0</v>
      </c>
      <c r="AD90" s="140">
        <v>0</v>
      </c>
      <c r="AE90" s="140">
        <v>0</v>
      </c>
      <c r="AF90" s="140">
        <v>0</v>
      </c>
      <c r="AG90" s="140">
        <v>0</v>
      </c>
      <c r="AH90" s="140">
        <v>0</v>
      </c>
      <c r="AI90" s="140">
        <v>0</v>
      </c>
      <c r="AJ90" s="187"/>
      <c r="AK90" s="318"/>
      <c r="AL90" s="24"/>
      <c r="AM90" s="24"/>
      <c r="AN90" s="24"/>
      <c r="AO90" s="24"/>
      <c r="AP90" s="24"/>
      <c r="AQ90" s="24"/>
      <c r="AR90" s="24"/>
      <c r="AS90" s="24"/>
    </row>
    <row r="91" spans="1:45" ht="21" customHeight="1" hidden="1">
      <c r="A91" s="410"/>
      <c r="B91" s="306"/>
      <c r="C91" s="416"/>
      <c r="D91" s="389"/>
      <c r="E91" s="419"/>
      <c r="F91" s="306"/>
      <c r="G91" s="389"/>
      <c r="H91" s="413"/>
      <c r="I91" s="389"/>
      <c r="J91" s="476"/>
      <c r="K91" s="325"/>
      <c r="L91" s="328"/>
      <c r="M91" s="435"/>
      <c r="N91" s="187"/>
      <c r="O91" s="187"/>
      <c r="P91" s="187"/>
      <c r="Q91" s="187"/>
      <c r="R91" s="187"/>
      <c r="S91" s="257">
        <f t="shared" si="0"/>
        <v>0</v>
      </c>
      <c r="T91" s="140">
        <v>0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40">
        <v>0</v>
      </c>
      <c r="AF91" s="140">
        <v>0</v>
      </c>
      <c r="AG91" s="140">
        <v>0</v>
      </c>
      <c r="AH91" s="140">
        <v>0</v>
      </c>
      <c r="AI91" s="140">
        <v>0</v>
      </c>
      <c r="AJ91" s="187"/>
      <c r="AK91" s="318"/>
      <c r="AL91" s="24"/>
      <c r="AM91" s="24"/>
      <c r="AN91" s="24"/>
      <c r="AO91" s="24"/>
      <c r="AP91" s="24"/>
      <c r="AQ91" s="24"/>
      <c r="AR91" s="24"/>
      <c r="AS91" s="24"/>
    </row>
    <row r="92" spans="1:45" ht="21" customHeight="1" hidden="1">
      <c r="A92" s="410"/>
      <c r="B92" s="306"/>
      <c r="C92" s="416"/>
      <c r="D92" s="389"/>
      <c r="E92" s="419"/>
      <c r="F92" s="306"/>
      <c r="G92" s="389"/>
      <c r="H92" s="413"/>
      <c r="I92" s="389"/>
      <c r="J92" s="476"/>
      <c r="K92" s="325"/>
      <c r="L92" s="328"/>
      <c r="M92" s="435"/>
      <c r="N92" s="187"/>
      <c r="O92" s="187"/>
      <c r="P92" s="187"/>
      <c r="Q92" s="187"/>
      <c r="R92" s="187"/>
      <c r="S92" s="257">
        <f t="shared" si="0"/>
        <v>0</v>
      </c>
      <c r="T92" s="140">
        <v>0</v>
      </c>
      <c r="U92" s="140">
        <v>0</v>
      </c>
      <c r="V92" s="140">
        <v>0</v>
      </c>
      <c r="W92" s="140">
        <v>0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140">
        <v>0</v>
      </c>
      <c r="AD92" s="140">
        <v>0</v>
      </c>
      <c r="AE92" s="140">
        <v>0</v>
      </c>
      <c r="AF92" s="140">
        <v>0</v>
      </c>
      <c r="AG92" s="140">
        <v>0</v>
      </c>
      <c r="AH92" s="140">
        <v>0</v>
      </c>
      <c r="AI92" s="140">
        <v>0</v>
      </c>
      <c r="AJ92" s="187"/>
      <c r="AK92" s="318"/>
      <c r="AL92" s="24"/>
      <c r="AM92" s="24"/>
      <c r="AN92" s="24"/>
      <c r="AO92" s="24"/>
      <c r="AP92" s="24"/>
      <c r="AQ92" s="24"/>
      <c r="AR92" s="24"/>
      <c r="AS92" s="24"/>
    </row>
    <row r="93" spans="1:45" ht="21" customHeight="1" hidden="1">
      <c r="A93" s="410"/>
      <c r="B93" s="306"/>
      <c r="C93" s="416"/>
      <c r="D93" s="389"/>
      <c r="E93" s="419"/>
      <c r="F93" s="306"/>
      <c r="G93" s="389"/>
      <c r="H93" s="413"/>
      <c r="I93" s="389"/>
      <c r="J93" s="476"/>
      <c r="K93" s="325"/>
      <c r="L93" s="328"/>
      <c r="M93" s="435"/>
      <c r="N93" s="187"/>
      <c r="O93" s="187"/>
      <c r="P93" s="187"/>
      <c r="Q93" s="187"/>
      <c r="R93" s="187"/>
      <c r="S93" s="257">
        <f t="shared" si="0"/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40">
        <v>0</v>
      </c>
      <c r="AF93" s="140">
        <v>0</v>
      </c>
      <c r="AG93" s="140">
        <v>0</v>
      </c>
      <c r="AH93" s="140">
        <v>0</v>
      </c>
      <c r="AI93" s="140">
        <v>0</v>
      </c>
      <c r="AJ93" s="187"/>
      <c r="AK93" s="318"/>
      <c r="AL93" s="24"/>
      <c r="AM93" s="24"/>
      <c r="AN93" s="24"/>
      <c r="AO93" s="24"/>
      <c r="AP93" s="24"/>
      <c r="AQ93" s="24"/>
      <c r="AR93" s="24"/>
      <c r="AS93" s="24"/>
    </row>
    <row r="94" spans="1:45" ht="21" customHeight="1" hidden="1">
      <c r="A94" s="410"/>
      <c r="B94" s="306"/>
      <c r="C94" s="416"/>
      <c r="D94" s="389"/>
      <c r="E94" s="419"/>
      <c r="F94" s="306"/>
      <c r="G94" s="389"/>
      <c r="H94" s="413"/>
      <c r="I94" s="389"/>
      <c r="J94" s="476"/>
      <c r="K94" s="325"/>
      <c r="L94" s="328"/>
      <c r="M94" s="435"/>
      <c r="N94" s="187"/>
      <c r="O94" s="187"/>
      <c r="P94" s="187"/>
      <c r="Q94" s="187"/>
      <c r="R94" s="187"/>
      <c r="S94" s="257">
        <f t="shared" si="0"/>
        <v>0</v>
      </c>
      <c r="T94" s="140">
        <v>0</v>
      </c>
      <c r="U94" s="140">
        <v>0</v>
      </c>
      <c r="V94" s="140">
        <v>0</v>
      </c>
      <c r="W94" s="140">
        <v>0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40">
        <v>0</v>
      </c>
      <c r="AF94" s="140">
        <v>0</v>
      </c>
      <c r="AG94" s="140">
        <v>0</v>
      </c>
      <c r="AH94" s="140">
        <v>0</v>
      </c>
      <c r="AI94" s="140">
        <v>0</v>
      </c>
      <c r="AJ94" s="187"/>
      <c r="AK94" s="318"/>
      <c r="AL94" s="24"/>
      <c r="AM94" s="24"/>
      <c r="AN94" s="24"/>
      <c r="AO94" s="24"/>
      <c r="AP94" s="24"/>
      <c r="AQ94" s="24"/>
      <c r="AR94" s="24"/>
      <c r="AS94" s="24"/>
    </row>
    <row r="95" spans="1:45" ht="21" customHeight="1" hidden="1">
      <c r="A95" s="410"/>
      <c r="B95" s="306"/>
      <c r="C95" s="416"/>
      <c r="D95" s="389"/>
      <c r="E95" s="419"/>
      <c r="F95" s="306"/>
      <c r="G95" s="389"/>
      <c r="H95" s="413"/>
      <c r="I95" s="389"/>
      <c r="J95" s="476"/>
      <c r="K95" s="325"/>
      <c r="L95" s="328"/>
      <c r="M95" s="435"/>
      <c r="N95" s="187"/>
      <c r="O95" s="187"/>
      <c r="P95" s="187"/>
      <c r="Q95" s="187"/>
      <c r="R95" s="187"/>
      <c r="S95" s="257">
        <f t="shared" si="0"/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0</v>
      </c>
      <c r="AA95" s="140">
        <v>0</v>
      </c>
      <c r="AB95" s="140">
        <v>0</v>
      </c>
      <c r="AC95" s="140">
        <v>0</v>
      </c>
      <c r="AD95" s="140">
        <v>0</v>
      </c>
      <c r="AE95" s="140">
        <v>0</v>
      </c>
      <c r="AF95" s="140">
        <v>0</v>
      </c>
      <c r="AG95" s="140">
        <v>0</v>
      </c>
      <c r="AH95" s="140">
        <v>0</v>
      </c>
      <c r="AI95" s="140">
        <v>0</v>
      </c>
      <c r="AJ95" s="187"/>
      <c r="AK95" s="318"/>
      <c r="AL95" s="24"/>
      <c r="AM95" s="24"/>
      <c r="AN95" s="24"/>
      <c r="AO95" s="24"/>
      <c r="AP95" s="24"/>
      <c r="AQ95" s="24"/>
      <c r="AR95" s="24"/>
      <c r="AS95" s="24"/>
    </row>
    <row r="96" spans="1:45" ht="111.75" customHeight="1">
      <c r="A96" s="410"/>
      <c r="B96" s="306"/>
      <c r="C96" s="416"/>
      <c r="D96" s="389"/>
      <c r="E96" s="419"/>
      <c r="F96" s="306"/>
      <c r="G96" s="389"/>
      <c r="H96" s="413"/>
      <c r="I96" s="389"/>
      <c r="J96" s="476"/>
      <c r="K96" s="325"/>
      <c r="L96" s="328"/>
      <c r="M96" s="435"/>
      <c r="N96" s="36" t="s">
        <v>256</v>
      </c>
      <c r="O96" s="140"/>
      <c r="P96" s="140" t="s">
        <v>257</v>
      </c>
      <c r="Q96" s="140"/>
      <c r="R96" s="140"/>
      <c r="S96" s="257">
        <f t="shared" si="0"/>
        <v>2000000</v>
      </c>
      <c r="T96" s="140">
        <v>0</v>
      </c>
      <c r="U96" s="140">
        <v>0</v>
      </c>
      <c r="V96" s="102">
        <v>2000000</v>
      </c>
      <c r="W96" s="140">
        <v>0</v>
      </c>
      <c r="X96" s="140">
        <v>0</v>
      </c>
      <c r="Y96" s="140">
        <v>0</v>
      </c>
      <c r="Z96" s="140">
        <v>0</v>
      </c>
      <c r="AA96" s="140">
        <v>0</v>
      </c>
      <c r="AB96" s="140">
        <v>0</v>
      </c>
      <c r="AC96" s="140">
        <v>0</v>
      </c>
      <c r="AD96" s="140">
        <v>0</v>
      </c>
      <c r="AE96" s="140">
        <v>0</v>
      </c>
      <c r="AF96" s="140">
        <v>0</v>
      </c>
      <c r="AG96" s="140">
        <v>0</v>
      </c>
      <c r="AH96" s="140">
        <v>0</v>
      </c>
      <c r="AI96" s="140">
        <v>0</v>
      </c>
      <c r="AJ96" s="151" t="s">
        <v>91</v>
      </c>
      <c r="AK96" s="318"/>
      <c r="AL96" s="24"/>
      <c r="AM96" s="24"/>
      <c r="AN96" s="24"/>
      <c r="AO96" s="24"/>
      <c r="AP96" s="24"/>
      <c r="AQ96" s="24"/>
      <c r="AR96" s="24"/>
      <c r="AS96" s="24"/>
    </row>
    <row r="97" spans="1:45" ht="87" customHeight="1">
      <c r="A97" s="410"/>
      <c r="B97" s="306"/>
      <c r="C97" s="416"/>
      <c r="D97" s="389"/>
      <c r="E97" s="419"/>
      <c r="F97" s="306"/>
      <c r="G97" s="389"/>
      <c r="H97" s="413"/>
      <c r="I97" s="389"/>
      <c r="J97" s="476"/>
      <c r="K97" s="325"/>
      <c r="L97" s="328"/>
      <c r="M97" s="435"/>
      <c r="N97" s="36" t="s">
        <v>260</v>
      </c>
      <c r="O97" s="29" t="s">
        <v>258</v>
      </c>
      <c r="P97" s="29"/>
      <c r="Q97" s="29" t="s">
        <v>259</v>
      </c>
      <c r="R97" s="29"/>
      <c r="S97" s="257">
        <f t="shared" si="0"/>
        <v>1000000</v>
      </c>
      <c r="T97" s="140">
        <v>0</v>
      </c>
      <c r="U97" s="140">
        <v>0</v>
      </c>
      <c r="V97" s="102">
        <v>1000000</v>
      </c>
      <c r="W97" s="140">
        <v>0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  <c r="AC97" s="140">
        <v>0</v>
      </c>
      <c r="AD97" s="140">
        <v>0</v>
      </c>
      <c r="AE97" s="140">
        <v>0</v>
      </c>
      <c r="AF97" s="140">
        <v>0</v>
      </c>
      <c r="AG97" s="140">
        <v>0</v>
      </c>
      <c r="AH97" s="140">
        <v>0</v>
      </c>
      <c r="AI97" s="140">
        <v>0</v>
      </c>
      <c r="AJ97" s="29" t="s">
        <v>91</v>
      </c>
      <c r="AK97" s="318"/>
      <c r="AL97" s="24"/>
      <c r="AM97" s="24"/>
      <c r="AN97" s="24"/>
      <c r="AO97" s="24"/>
      <c r="AP97" s="24"/>
      <c r="AQ97" s="24"/>
      <c r="AR97" s="24"/>
      <c r="AS97" s="24"/>
    </row>
    <row r="98" spans="1:45" ht="159.75" customHeight="1">
      <c r="A98" s="411"/>
      <c r="B98" s="307"/>
      <c r="C98" s="417"/>
      <c r="D98" s="390"/>
      <c r="E98" s="420"/>
      <c r="F98" s="307"/>
      <c r="G98" s="390"/>
      <c r="H98" s="414"/>
      <c r="I98" s="390"/>
      <c r="J98" s="476"/>
      <c r="K98" s="325"/>
      <c r="L98" s="328"/>
      <c r="M98" s="436"/>
      <c r="N98" s="36" t="s">
        <v>261</v>
      </c>
      <c r="O98" s="30" t="s">
        <v>262</v>
      </c>
      <c r="P98" s="30" t="s">
        <v>265</v>
      </c>
      <c r="Q98" s="30" t="s">
        <v>264</v>
      </c>
      <c r="R98" s="30" t="s">
        <v>263</v>
      </c>
      <c r="S98" s="257">
        <f>SUM(T98:AI98)</f>
        <v>5000000</v>
      </c>
      <c r="T98" s="140">
        <v>0</v>
      </c>
      <c r="U98" s="140">
        <v>0</v>
      </c>
      <c r="V98" s="102">
        <v>5000000</v>
      </c>
      <c r="W98" s="140">
        <v>0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  <c r="AC98" s="140">
        <v>0</v>
      </c>
      <c r="AD98" s="140">
        <v>0</v>
      </c>
      <c r="AE98" s="140">
        <v>0</v>
      </c>
      <c r="AF98" s="140">
        <v>0</v>
      </c>
      <c r="AG98" s="140">
        <v>0</v>
      </c>
      <c r="AH98" s="140">
        <v>0</v>
      </c>
      <c r="AI98" s="140">
        <v>0</v>
      </c>
      <c r="AJ98" s="29" t="s">
        <v>91</v>
      </c>
      <c r="AK98" s="319"/>
      <c r="AL98" s="24"/>
      <c r="AM98" s="24"/>
      <c r="AN98" s="24"/>
      <c r="AO98" s="24"/>
      <c r="AP98" s="24"/>
      <c r="AQ98" s="24"/>
      <c r="AR98" s="24"/>
      <c r="AS98" s="24"/>
    </row>
    <row r="99" spans="1:45" ht="12.75" customHeight="1" hidden="1">
      <c r="A99" s="189"/>
      <c r="B99" s="176"/>
      <c r="C99" s="176"/>
      <c r="D99" s="176"/>
      <c r="E99" s="190"/>
      <c r="F99" s="176"/>
      <c r="G99" s="168"/>
      <c r="H99" s="191"/>
      <c r="I99" s="168"/>
      <c r="J99" s="476"/>
      <c r="K99" s="325"/>
      <c r="L99" s="328"/>
      <c r="M99" s="168"/>
      <c r="N99" s="168"/>
      <c r="O99" s="192"/>
      <c r="P99" s="192"/>
      <c r="Q99" s="192"/>
      <c r="R99" s="192"/>
      <c r="S99" s="258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3"/>
      <c r="AK99" s="176"/>
      <c r="AL99" s="24"/>
      <c r="AM99" s="24"/>
      <c r="AN99" s="24"/>
      <c r="AO99" s="24"/>
      <c r="AP99" s="24"/>
      <c r="AQ99" s="24"/>
      <c r="AR99" s="24"/>
      <c r="AS99" s="24"/>
    </row>
    <row r="100" spans="1:45" ht="12.75" customHeight="1" hidden="1">
      <c r="A100" s="189"/>
      <c r="B100" s="176"/>
      <c r="C100" s="176"/>
      <c r="D100" s="176"/>
      <c r="E100" s="190"/>
      <c r="F100" s="176"/>
      <c r="G100" s="168"/>
      <c r="H100" s="191"/>
      <c r="I100" s="168"/>
      <c r="J100" s="476"/>
      <c r="K100" s="325"/>
      <c r="L100" s="328"/>
      <c r="M100" s="168"/>
      <c r="N100" s="168"/>
      <c r="O100" s="192"/>
      <c r="P100" s="192"/>
      <c r="Q100" s="192"/>
      <c r="R100" s="192"/>
      <c r="S100" s="258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3"/>
      <c r="AK100" s="176"/>
      <c r="AL100" s="24"/>
      <c r="AM100" s="24"/>
      <c r="AN100" s="24"/>
      <c r="AO100" s="24"/>
      <c r="AP100" s="24"/>
      <c r="AQ100" s="24"/>
      <c r="AR100" s="24"/>
      <c r="AS100" s="24"/>
    </row>
    <row r="101" spans="1:45" ht="12.75" customHeight="1" hidden="1">
      <c r="A101" s="189"/>
      <c r="B101" s="176"/>
      <c r="C101" s="176"/>
      <c r="D101" s="176"/>
      <c r="E101" s="190"/>
      <c r="F101" s="176"/>
      <c r="G101" s="168"/>
      <c r="H101" s="191"/>
      <c r="I101" s="168"/>
      <c r="J101" s="476"/>
      <c r="K101" s="325"/>
      <c r="L101" s="328"/>
      <c r="M101" s="168"/>
      <c r="N101" s="168"/>
      <c r="O101" s="192"/>
      <c r="P101" s="192"/>
      <c r="Q101" s="192"/>
      <c r="R101" s="192"/>
      <c r="S101" s="258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3"/>
      <c r="AK101" s="176"/>
      <c r="AL101" s="24"/>
      <c r="AM101" s="24"/>
      <c r="AN101" s="24"/>
      <c r="AO101" s="24"/>
      <c r="AP101" s="24"/>
      <c r="AQ101" s="24"/>
      <c r="AR101" s="24"/>
      <c r="AS101" s="24"/>
    </row>
    <row r="102" spans="1:45" ht="12.75" customHeight="1" hidden="1">
      <c r="A102" s="189"/>
      <c r="B102" s="176"/>
      <c r="C102" s="176"/>
      <c r="D102" s="176"/>
      <c r="E102" s="190"/>
      <c r="F102" s="176"/>
      <c r="G102" s="168"/>
      <c r="H102" s="191"/>
      <c r="I102" s="168"/>
      <c r="J102" s="476"/>
      <c r="K102" s="325"/>
      <c r="L102" s="328"/>
      <c r="M102" s="168"/>
      <c r="N102" s="168"/>
      <c r="O102" s="192"/>
      <c r="P102" s="192"/>
      <c r="Q102" s="192"/>
      <c r="R102" s="192"/>
      <c r="S102" s="258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3"/>
      <c r="AK102" s="176"/>
      <c r="AL102" s="24"/>
      <c r="AM102" s="24"/>
      <c r="AN102" s="24"/>
      <c r="AO102" s="24"/>
      <c r="AP102" s="24"/>
      <c r="AQ102" s="24"/>
      <c r="AR102" s="24"/>
      <c r="AS102" s="24"/>
    </row>
    <row r="103" spans="1:45" ht="12.75" customHeight="1" hidden="1">
      <c r="A103" s="189"/>
      <c r="B103" s="176"/>
      <c r="C103" s="176"/>
      <c r="D103" s="176"/>
      <c r="E103" s="190"/>
      <c r="F103" s="176"/>
      <c r="G103" s="168"/>
      <c r="H103" s="191"/>
      <c r="I103" s="168"/>
      <c r="J103" s="476"/>
      <c r="K103" s="325"/>
      <c r="L103" s="328"/>
      <c r="M103" s="168"/>
      <c r="N103" s="168"/>
      <c r="O103" s="192"/>
      <c r="P103" s="192"/>
      <c r="Q103" s="192"/>
      <c r="R103" s="192"/>
      <c r="S103" s="258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3"/>
      <c r="AK103" s="176"/>
      <c r="AL103" s="24"/>
      <c r="AM103" s="24"/>
      <c r="AN103" s="24"/>
      <c r="AO103" s="24"/>
      <c r="AP103" s="24"/>
      <c r="AQ103" s="24"/>
      <c r="AR103" s="24"/>
      <c r="AS103" s="24"/>
    </row>
    <row r="104" spans="1:45" ht="12.75" customHeight="1" hidden="1">
      <c r="A104" s="189"/>
      <c r="B104" s="176"/>
      <c r="C104" s="176"/>
      <c r="D104" s="176"/>
      <c r="E104" s="190"/>
      <c r="F104" s="176"/>
      <c r="G104" s="168"/>
      <c r="H104" s="191"/>
      <c r="I104" s="168"/>
      <c r="J104" s="476"/>
      <c r="K104" s="325"/>
      <c r="L104" s="328"/>
      <c r="M104" s="168"/>
      <c r="N104" s="168"/>
      <c r="O104" s="192"/>
      <c r="P104" s="192"/>
      <c r="Q104" s="192"/>
      <c r="R104" s="192"/>
      <c r="S104" s="258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3"/>
      <c r="AK104" s="176"/>
      <c r="AL104" s="24"/>
      <c r="AM104" s="24"/>
      <c r="AN104" s="24"/>
      <c r="AO104" s="24"/>
      <c r="AP104" s="24"/>
      <c r="AQ104" s="24"/>
      <c r="AR104" s="24"/>
      <c r="AS104" s="24"/>
    </row>
    <row r="105" spans="1:45" ht="12.75" customHeight="1" hidden="1">
      <c r="A105" s="189"/>
      <c r="B105" s="176"/>
      <c r="C105" s="176"/>
      <c r="D105" s="176"/>
      <c r="E105" s="190"/>
      <c r="F105" s="176"/>
      <c r="G105" s="168"/>
      <c r="H105" s="191"/>
      <c r="I105" s="168"/>
      <c r="J105" s="476"/>
      <c r="K105" s="325"/>
      <c r="L105" s="328"/>
      <c r="M105" s="168"/>
      <c r="N105" s="168"/>
      <c r="O105" s="192"/>
      <c r="P105" s="192"/>
      <c r="Q105" s="192"/>
      <c r="R105" s="192"/>
      <c r="S105" s="258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3"/>
      <c r="AK105" s="176"/>
      <c r="AL105" s="24"/>
      <c r="AM105" s="24"/>
      <c r="AN105" s="24"/>
      <c r="AO105" s="24"/>
      <c r="AP105" s="24"/>
      <c r="AQ105" s="24"/>
      <c r="AR105" s="24"/>
      <c r="AS105" s="24"/>
    </row>
    <row r="106" spans="1:45" ht="12.75" customHeight="1" hidden="1">
      <c r="A106" s="189"/>
      <c r="B106" s="176"/>
      <c r="C106" s="176"/>
      <c r="D106" s="176"/>
      <c r="E106" s="190"/>
      <c r="F106" s="176"/>
      <c r="G106" s="168"/>
      <c r="H106" s="191"/>
      <c r="I106" s="168"/>
      <c r="J106" s="476"/>
      <c r="K106" s="325"/>
      <c r="L106" s="328"/>
      <c r="M106" s="168"/>
      <c r="N106" s="168"/>
      <c r="O106" s="192"/>
      <c r="P106" s="192"/>
      <c r="Q106" s="192"/>
      <c r="R106" s="192"/>
      <c r="S106" s="258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3"/>
      <c r="AK106" s="176"/>
      <c r="AL106" s="24"/>
      <c r="AM106" s="24"/>
      <c r="AN106" s="24"/>
      <c r="AO106" s="24"/>
      <c r="AP106" s="24"/>
      <c r="AQ106" s="24"/>
      <c r="AR106" s="24"/>
      <c r="AS106" s="24"/>
    </row>
    <row r="107" spans="1:45" ht="34.5" customHeight="1">
      <c r="A107" s="194"/>
      <c r="B107" s="195"/>
      <c r="C107" s="195"/>
      <c r="D107" s="195"/>
      <c r="E107" s="196"/>
      <c r="F107" s="195"/>
      <c r="G107" s="130"/>
      <c r="H107" s="197"/>
      <c r="I107" s="143"/>
      <c r="J107" s="476"/>
      <c r="K107" s="325"/>
      <c r="L107" s="328"/>
      <c r="M107" s="198"/>
      <c r="N107" s="508" t="s">
        <v>385</v>
      </c>
      <c r="O107" s="508"/>
      <c r="P107" s="508"/>
      <c r="Q107" s="508"/>
      <c r="R107" s="508"/>
      <c r="S107" s="256">
        <f>SUM(S86:S106)</f>
        <v>20500000</v>
      </c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8"/>
      <c r="AK107" s="199"/>
      <c r="AL107" s="24"/>
      <c r="AM107" s="24"/>
      <c r="AN107" s="24"/>
      <c r="AO107" s="24"/>
      <c r="AP107" s="24"/>
      <c r="AQ107" s="24"/>
      <c r="AR107" s="24"/>
      <c r="AS107" s="24"/>
    </row>
    <row r="108" spans="1:45" ht="18.75" customHeight="1">
      <c r="A108" s="194"/>
      <c r="B108" s="195"/>
      <c r="C108" s="195"/>
      <c r="D108" s="195"/>
      <c r="E108" s="196"/>
      <c r="F108" s="195"/>
      <c r="G108" s="130"/>
      <c r="H108" s="197"/>
      <c r="I108" s="130"/>
      <c r="J108" s="476"/>
      <c r="K108" s="325"/>
      <c r="L108" s="328"/>
      <c r="M108" s="610" t="s">
        <v>386</v>
      </c>
      <c r="N108" s="611"/>
      <c r="O108" s="611"/>
      <c r="P108" s="611"/>
      <c r="Q108" s="611"/>
      <c r="R108" s="611"/>
      <c r="S108" s="611"/>
      <c r="T108" s="611"/>
      <c r="U108" s="611"/>
      <c r="V108" s="611"/>
      <c r="W108" s="611"/>
      <c r="X108" s="611"/>
      <c r="Y108" s="611"/>
      <c r="Z108" s="611"/>
      <c r="AA108" s="611"/>
      <c r="AB108" s="611"/>
      <c r="AC108" s="611"/>
      <c r="AD108" s="611"/>
      <c r="AE108" s="611"/>
      <c r="AF108" s="611"/>
      <c r="AG108" s="611"/>
      <c r="AH108" s="611"/>
      <c r="AI108" s="611"/>
      <c r="AJ108" s="611"/>
      <c r="AK108" s="612"/>
      <c r="AL108" s="24"/>
      <c r="AM108" s="24"/>
      <c r="AN108" s="24"/>
      <c r="AO108" s="24"/>
      <c r="AP108" s="24"/>
      <c r="AQ108" s="24"/>
      <c r="AR108" s="24"/>
      <c r="AS108" s="24"/>
    </row>
    <row r="109" spans="1:45" ht="142.5">
      <c r="A109" s="409" t="s">
        <v>67</v>
      </c>
      <c r="B109" s="305" t="s">
        <v>135</v>
      </c>
      <c r="C109" s="415" t="s">
        <v>200</v>
      </c>
      <c r="D109" s="305" t="s">
        <v>136</v>
      </c>
      <c r="E109" s="412">
        <v>0.0333</v>
      </c>
      <c r="F109" s="305">
        <v>3</v>
      </c>
      <c r="G109" s="388" t="s">
        <v>182</v>
      </c>
      <c r="H109" s="412">
        <v>0.4807</v>
      </c>
      <c r="I109" s="388" t="s">
        <v>32</v>
      </c>
      <c r="J109" s="476"/>
      <c r="K109" s="325"/>
      <c r="L109" s="328"/>
      <c r="M109" s="601" t="s">
        <v>266</v>
      </c>
      <c r="N109" s="47" t="s">
        <v>267</v>
      </c>
      <c r="O109" s="48" t="s">
        <v>269</v>
      </c>
      <c r="P109" s="48"/>
      <c r="Q109" s="48" t="s">
        <v>268</v>
      </c>
      <c r="R109" s="107"/>
      <c r="S109" s="259">
        <f>SUM(T109:AI109)</f>
        <v>5000000</v>
      </c>
      <c r="T109" s="201">
        <v>0</v>
      </c>
      <c r="U109" s="200">
        <v>0</v>
      </c>
      <c r="V109" s="202">
        <v>5000000</v>
      </c>
      <c r="W109" s="200">
        <v>0</v>
      </c>
      <c r="X109" s="200">
        <v>0</v>
      </c>
      <c r="Y109" s="200">
        <v>0</v>
      </c>
      <c r="Z109" s="200">
        <v>0</v>
      </c>
      <c r="AA109" s="200">
        <v>0</v>
      </c>
      <c r="AB109" s="200">
        <v>0</v>
      </c>
      <c r="AC109" s="200">
        <v>0</v>
      </c>
      <c r="AD109" s="200">
        <v>0</v>
      </c>
      <c r="AE109" s="200">
        <v>0</v>
      </c>
      <c r="AF109" s="200">
        <v>0</v>
      </c>
      <c r="AG109" s="200">
        <v>0</v>
      </c>
      <c r="AH109" s="200">
        <v>0</v>
      </c>
      <c r="AI109" s="200">
        <v>0</v>
      </c>
      <c r="AJ109" s="47" t="s">
        <v>91</v>
      </c>
      <c r="AK109" s="320" t="s">
        <v>538</v>
      </c>
      <c r="AL109" s="24"/>
      <c r="AM109" s="24"/>
      <c r="AN109" s="24"/>
      <c r="AO109" s="24"/>
      <c r="AP109" s="24"/>
      <c r="AQ109" s="24"/>
      <c r="AR109" s="24"/>
      <c r="AS109" s="24"/>
    </row>
    <row r="110" spans="1:45" ht="12" customHeight="1" hidden="1">
      <c r="A110" s="410"/>
      <c r="B110" s="306"/>
      <c r="C110" s="416"/>
      <c r="D110" s="306"/>
      <c r="E110" s="413"/>
      <c r="F110" s="306"/>
      <c r="G110" s="389"/>
      <c r="H110" s="413"/>
      <c r="I110" s="389"/>
      <c r="J110" s="476"/>
      <c r="K110" s="325"/>
      <c r="L110" s="328"/>
      <c r="M110" s="602"/>
      <c r="N110" s="203"/>
      <c r="O110" s="48">
        <v>0.25</v>
      </c>
      <c r="P110" s="48">
        <v>0.25</v>
      </c>
      <c r="Q110" s="48">
        <v>0.25</v>
      </c>
      <c r="R110" s="107">
        <v>0.25</v>
      </c>
      <c r="S110" s="259">
        <f aca="true" t="shared" si="1" ref="S110:S148">SUM(T110:AI110)</f>
        <v>0</v>
      </c>
      <c r="T110" s="201">
        <v>0</v>
      </c>
      <c r="U110" s="200">
        <v>0</v>
      </c>
      <c r="V110" s="200">
        <v>0</v>
      </c>
      <c r="W110" s="200">
        <v>0</v>
      </c>
      <c r="X110" s="200">
        <v>0</v>
      </c>
      <c r="Y110" s="200">
        <v>0</v>
      </c>
      <c r="Z110" s="200">
        <v>0</v>
      </c>
      <c r="AA110" s="200">
        <v>0</v>
      </c>
      <c r="AB110" s="200">
        <v>0</v>
      </c>
      <c r="AC110" s="200">
        <v>0</v>
      </c>
      <c r="AD110" s="200">
        <v>0</v>
      </c>
      <c r="AE110" s="200">
        <v>0</v>
      </c>
      <c r="AF110" s="200">
        <v>0</v>
      </c>
      <c r="AG110" s="200">
        <v>0</v>
      </c>
      <c r="AH110" s="200">
        <v>0</v>
      </c>
      <c r="AI110" s="200">
        <v>0</v>
      </c>
      <c r="AJ110" s="266"/>
      <c r="AK110" s="321"/>
      <c r="AL110" s="24"/>
      <c r="AM110" s="24"/>
      <c r="AN110" s="24"/>
      <c r="AO110" s="24"/>
      <c r="AP110" s="24"/>
      <c r="AQ110" s="24"/>
      <c r="AR110" s="24"/>
      <c r="AS110" s="24"/>
    </row>
    <row r="111" spans="1:45" ht="12" customHeight="1" hidden="1">
      <c r="A111" s="410"/>
      <c r="B111" s="306"/>
      <c r="C111" s="416"/>
      <c r="D111" s="306"/>
      <c r="E111" s="413"/>
      <c r="F111" s="306"/>
      <c r="G111" s="389"/>
      <c r="H111" s="413"/>
      <c r="I111" s="389"/>
      <c r="J111" s="476"/>
      <c r="K111" s="325"/>
      <c r="L111" s="328"/>
      <c r="M111" s="602"/>
      <c r="N111" s="203"/>
      <c r="O111" s="48">
        <v>0.25</v>
      </c>
      <c r="P111" s="48">
        <v>0.25</v>
      </c>
      <c r="Q111" s="48">
        <v>0.25</v>
      </c>
      <c r="R111" s="107">
        <v>0.25</v>
      </c>
      <c r="S111" s="259">
        <f t="shared" si="1"/>
        <v>0</v>
      </c>
      <c r="T111" s="201">
        <v>0</v>
      </c>
      <c r="U111" s="200">
        <v>0</v>
      </c>
      <c r="V111" s="200">
        <v>0</v>
      </c>
      <c r="W111" s="200">
        <v>0</v>
      </c>
      <c r="X111" s="200">
        <v>0</v>
      </c>
      <c r="Y111" s="200">
        <v>0</v>
      </c>
      <c r="Z111" s="200">
        <v>0</v>
      </c>
      <c r="AA111" s="200">
        <v>0</v>
      </c>
      <c r="AB111" s="200">
        <v>0</v>
      </c>
      <c r="AC111" s="200">
        <v>0</v>
      </c>
      <c r="AD111" s="200">
        <v>0</v>
      </c>
      <c r="AE111" s="200">
        <v>0</v>
      </c>
      <c r="AF111" s="200">
        <v>0</v>
      </c>
      <c r="AG111" s="200">
        <v>0</v>
      </c>
      <c r="AH111" s="200">
        <v>0</v>
      </c>
      <c r="AI111" s="200">
        <v>0</v>
      </c>
      <c r="AJ111" s="266"/>
      <c r="AK111" s="321"/>
      <c r="AL111" s="24"/>
      <c r="AM111" s="24"/>
      <c r="AN111" s="24"/>
      <c r="AO111" s="24"/>
      <c r="AP111" s="24"/>
      <c r="AQ111" s="24"/>
      <c r="AR111" s="24"/>
      <c r="AS111" s="24"/>
    </row>
    <row r="112" spans="1:45" ht="12" customHeight="1" hidden="1">
      <c r="A112" s="410"/>
      <c r="B112" s="306"/>
      <c r="C112" s="416"/>
      <c r="D112" s="306"/>
      <c r="E112" s="413"/>
      <c r="F112" s="306"/>
      <c r="G112" s="389"/>
      <c r="H112" s="413"/>
      <c r="I112" s="389"/>
      <c r="J112" s="476"/>
      <c r="K112" s="325"/>
      <c r="L112" s="328"/>
      <c r="M112" s="602"/>
      <c r="N112" s="203"/>
      <c r="O112" s="48">
        <v>0.25</v>
      </c>
      <c r="P112" s="48">
        <v>0.25</v>
      </c>
      <c r="Q112" s="48">
        <v>0.25</v>
      </c>
      <c r="R112" s="107">
        <v>0.25</v>
      </c>
      <c r="S112" s="259">
        <f t="shared" si="1"/>
        <v>0</v>
      </c>
      <c r="T112" s="201">
        <v>0</v>
      </c>
      <c r="U112" s="200">
        <v>0</v>
      </c>
      <c r="V112" s="200">
        <v>0</v>
      </c>
      <c r="W112" s="200">
        <v>0</v>
      </c>
      <c r="X112" s="200">
        <v>0</v>
      </c>
      <c r="Y112" s="200">
        <v>0</v>
      </c>
      <c r="Z112" s="200">
        <v>0</v>
      </c>
      <c r="AA112" s="200">
        <v>0</v>
      </c>
      <c r="AB112" s="200">
        <v>0</v>
      </c>
      <c r="AC112" s="200">
        <v>0</v>
      </c>
      <c r="AD112" s="200">
        <v>0</v>
      </c>
      <c r="AE112" s="200">
        <v>0</v>
      </c>
      <c r="AF112" s="200">
        <v>0</v>
      </c>
      <c r="AG112" s="200">
        <v>0</v>
      </c>
      <c r="AH112" s="200">
        <v>0</v>
      </c>
      <c r="AI112" s="200">
        <v>0</v>
      </c>
      <c r="AJ112" s="266"/>
      <c r="AK112" s="321"/>
      <c r="AL112" s="24"/>
      <c r="AM112" s="24"/>
      <c r="AN112" s="24"/>
      <c r="AO112" s="24"/>
      <c r="AP112" s="24"/>
      <c r="AQ112" s="24"/>
      <c r="AR112" s="24"/>
      <c r="AS112" s="24"/>
    </row>
    <row r="113" spans="1:45" ht="12" customHeight="1" hidden="1">
      <c r="A113" s="410"/>
      <c r="B113" s="306"/>
      <c r="C113" s="416"/>
      <c r="D113" s="306"/>
      <c r="E113" s="413"/>
      <c r="F113" s="306"/>
      <c r="G113" s="389"/>
      <c r="H113" s="413"/>
      <c r="I113" s="389"/>
      <c r="J113" s="476"/>
      <c r="K113" s="325"/>
      <c r="L113" s="328"/>
      <c r="M113" s="602"/>
      <c r="N113" s="203"/>
      <c r="O113" s="48">
        <v>0.25</v>
      </c>
      <c r="P113" s="48">
        <v>0.25</v>
      </c>
      <c r="Q113" s="48">
        <v>0.25</v>
      </c>
      <c r="R113" s="107">
        <v>0.25</v>
      </c>
      <c r="S113" s="259">
        <f t="shared" si="1"/>
        <v>0</v>
      </c>
      <c r="T113" s="201">
        <v>0</v>
      </c>
      <c r="U113" s="200">
        <v>0</v>
      </c>
      <c r="V113" s="200">
        <v>0</v>
      </c>
      <c r="W113" s="200">
        <v>0</v>
      </c>
      <c r="X113" s="200">
        <v>0</v>
      </c>
      <c r="Y113" s="200">
        <v>0</v>
      </c>
      <c r="Z113" s="200">
        <v>0</v>
      </c>
      <c r="AA113" s="200">
        <v>0</v>
      </c>
      <c r="AB113" s="200">
        <v>0</v>
      </c>
      <c r="AC113" s="200">
        <v>0</v>
      </c>
      <c r="AD113" s="200">
        <v>0</v>
      </c>
      <c r="AE113" s="200">
        <v>0</v>
      </c>
      <c r="AF113" s="200">
        <v>0</v>
      </c>
      <c r="AG113" s="200">
        <v>0</v>
      </c>
      <c r="AH113" s="200">
        <v>0</v>
      </c>
      <c r="AI113" s="200">
        <v>0</v>
      </c>
      <c r="AJ113" s="266"/>
      <c r="AK113" s="321"/>
      <c r="AL113" s="24"/>
      <c r="AM113" s="24"/>
      <c r="AN113" s="24"/>
      <c r="AO113" s="24"/>
      <c r="AP113" s="24"/>
      <c r="AQ113" s="24"/>
      <c r="AR113" s="24"/>
      <c r="AS113" s="24"/>
    </row>
    <row r="114" spans="1:45" ht="12" customHeight="1" hidden="1">
      <c r="A114" s="410"/>
      <c r="B114" s="306"/>
      <c r="C114" s="416"/>
      <c r="D114" s="306"/>
      <c r="E114" s="413"/>
      <c r="F114" s="306"/>
      <c r="G114" s="389"/>
      <c r="H114" s="413"/>
      <c r="I114" s="389"/>
      <c r="J114" s="476"/>
      <c r="K114" s="325"/>
      <c r="L114" s="328"/>
      <c r="M114" s="602"/>
      <c r="N114" s="203"/>
      <c r="O114" s="48">
        <v>0.25</v>
      </c>
      <c r="P114" s="48">
        <v>0.25</v>
      </c>
      <c r="Q114" s="48">
        <v>0.25</v>
      </c>
      <c r="R114" s="107">
        <v>0.25</v>
      </c>
      <c r="S114" s="259">
        <f t="shared" si="1"/>
        <v>0</v>
      </c>
      <c r="T114" s="201">
        <v>0</v>
      </c>
      <c r="U114" s="200">
        <v>0</v>
      </c>
      <c r="V114" s="200">
        <v>0</v>
      </c>
      <c r="W114" s="200">
        <v>0</v>
      </c>
      <c r="X114" s="200">
        <v>0</v>
      </c>
      <c r="Y114" s="200">
        <v>0</v>
      </c>
      <c r="Z114" s="200">
        <v>0</v>
      </c>
      <c r="AA114" s="200">
        <v>0</v>
      </c>
      <c r="AB114" s="200">
        <v>0</v>
      </c>
      <c r="AC114" s="200">
        <v>0</v>
      </c>
      <c r="AD114" s="200">
        <v>0</v>
      </c>
      <c r="AE114" s="200">
        <v>0</v>
      </c>
      <c r="AF114" s="200">
        <v>0</v>
      </c>
      <c r="AG114" s="200">
        <v>0</v>
      </c>
      <c r="AH114" s="200">
        <v>0</v>
      </c>
      <c r="AI114" s="200">
        <v>0</v>
      </c>
      <c r="AJ114" s="266"/>
      <c r="AK114" s="321"/>
      <c r="AL114" s="24"/>
      <c r="AM114" s="24"/>
      <c r="AN114" s="24"/>
      <c r="AO114" s="24"/>
      <c r="AP114" s="24"/>
      <c r="AQ114" s="24"/>
      <c r="AR114" s="24"/>
      <c r="AS114" s="24"/>
    </row>
    <row r="115" spans="1:45" ht="12" customHeight="1" hidden="1">
      <c r="A115" s="410"/>
      <c r="B115" s="306"/>
      <c r="C115" s="416"/>
      <c r="D115" s="306"/>
      <c r="E115" s="413"/>
      <c r="F115" s="306"/>
      <c r="G115" s="389"/>
      <c r="H115" s="413"/>
      <c r="I115" s="389"/>
      <c r="J115" s="476"/>
      <c r="K115" s="325"/>
      <c r="L115" s="328"/>
      <c r="M115" s="602"/>
      <c r="N115" s="203"/>
      <c r="O115" s="48">
        <v>0.25</v>
      </c>
      <c r="P115" s="48">
        <v>0.25</v>
      </c>
      <c r="Q115" s="48">
        <v>0.25</v>
      </c>
      <c r="R115" s="107">
        <v>0.25</v>
      </c>
      <c r="S115" s="259">
        <f t="shared" si="1"/>
        <v>0</v>
      </c>
      <c r="T115" s="201">
        <v>0</v>
      </c>
      <c r="U115" s="200">
        <v>0</v>
      </c>
      <c r="V115" s="200">
        <v>0</v>
      </c>
      <c r="W115" s="200">
        <v>0</v>
      </c>
      <c r="X115" s="200">
        <v>0</v>
      </c>
      <c r="Y115" s="200">
        <v>0</v>
      </c>
      <c r="Z115" s="200">
        <v>0</v>
      </c>
      <c r="AA115" s="200">
        <v>0</v>
      </c>
      <c r="AB115" s="200">
        <v>0</v>
      </c>
      <c r="AC115" s="200">
        <v>0</v>
      </c>
      <c r="AD115" s="200">
        <v>0</v>
      </c>
      <c r="AE115" s="200">
        <v>0</v>
      </c>
      <c r="AF115" s="200">
        <v>0</v>
      </c>
      <c r="AG115" s="200">
        <v>0</v>
      </c>
      <c r="AH115" s="200">
        <v>0</v>
      </c>
      <c r="AI115" s="200">
        <v>0</v>
      </c>
      <c r="AJ115" s="266"/>
      <c r="AK115" s="321"/>
      <c r="AL115" s="24"/>
      <c r="AM115" s="24"/>
      <c r="AN115" s="24"/>
      <c r="AO115" s="24"/>
      <c r="AP115" s="24"/>
      <c r="AQ115" s="24"/>
      <c r="AR115" s="24"/>
      <c r="AS115" s="24"/>
    </row>
    <row r="116" spans="1:45" ht="12" customHeight="1" hidden="1">
      <c r="A116" s="410"/>
      <c r="B116" s="306"/>
      <c r="C116" s="416"/>
      <c r="D116" s="306"/>
      <c r="E116" s="413"/>
      <c r="F116" s="306"/>
      <c r="G116" s="389"/>
      <c r="H116" s="413"/>
      <c r="I116" s="389"/>
      <c r="J116" s="476"/>
      <c r="K116" s="325"/>
      <c r="L116" s="328"/>
      <c r="M116" s="602"/>
      <c r="N116" s="204"/>
      <c r="O116" s="48">
        <v>0.25</v>
      </c>
      <c r="P116" s="48">
        <v>0.25</v>
      </c>
      <c r="Q116" s="48">
        <v>0.25</v>
      </c>
      <c r="R116" s="107">
        <v>0.25</v>
      </c>
      <c r="S116" s="259">
        <f t="shared" si="1"/>
        <v>0</v>
      </c>
      <c r="T116" s="201">
        <v>0</v>
      </c>
      <c r="U116" s="200">
        <v>0</v>
      </c>
      <c r="V116" s="200">
        <v>0</v>
      </c>
      <c r="W116" s="200">
        <v>0</v>
      </c>
      <c r="X116" s="200">
        <v>0</v>
      </c>
      <c r="Y116" s="200">
        <v>0</v>
      </c>
      <c r="Z116" s="200">
        <v>0</v>
      </c>
      <c r="AA116" s="200">
        <v>0</v>
      </c>
      <c r="AB116" s="200">
        <v>0</v>
      </c>
      <c r="AC116" s="200">
        <v>0</v>
      </c>
      <c r="AD116" s="200">
        <v>0</v>
      </c>
      <c r="AE116" s="200">
        <v>0</v>
      </c>
      <c r="AF116" s="200">
        <v>0</v>
      </c>
      <c r="AG116" s="200">
        <v>0</v>
      </c>
      <c r="AH116" s="200">
        <v>0</v>
      </c>
      <c r="AI116" s="200">
        <v>0</v>
      </c>
      <c r="AJ116" s="266"/>
      <c r="AK116" s="321"/>
      <c r="AL116" s="24"/>
      <c r="AM116" s="24"/>
      <c r="AN116" s="24"/>
      <c r="AO116" s="24"/>
      <c r="AP116" s="24"/>
      <c r="AQ116" s="24"/>
      <c r="AR116" s="24"/>
      <c r="AS116" s="24"/>
    </row>
    <row r="117" spans="1:45" ht="12" customHeight="1" hidden="1">
      <c r="A117" s="410"/>
      <c r="B117" s="306"/>
      <c r="C117" s="416"/>
      <c r="D117" s="306"/>
      <c r="E117" s="413"/>
      <c r="F117" s="306"/>
      <c r="G117" s="389"/>
      <c r="H117" s="413"/>
      <c r="I117" s="389"/>
      <c r="J117" s="476"/>
      <c r="K117" s="325"/>
      <c r="L117" s="328"/>
      <c r="M117" s="602"/>
      <c r="N117" s="204"/>
      <c r="O117" s="48">
        <v>0.25</v>
      </c>
      <c r="P117" s="48">
        <v>0.25</v>
      </c>
      <c r="Q117" s="48">
        <v>0.25</v>
      </c>
      <c r="R117" s="107">
        <v>0.25</v>
      </c>
      <c r="S117" s="259">
        <f t="shared" si="1"/>
        <v>0</v>
      </c>
      <c r="T117" s="201">
        <v>0</v>
      </c>
      <c r="U117" s="200">
        <v>0</v>
      </c>
      <c r="V117" s="200">
        <v>0</v>
      </c>
      <c r="W117" s="200">
        <v>0</v>
      </c>
      <c r="X117" s="200">
        <v>0</v>
      </c>
      <c r="Y117" s="200">
        <v>0</v>
      </c>
      <c r="Z117" s="200">
        <v>0</v>
      </c>
      <c r="AA117" s="200">
        <v>0</v>
      </c>
      <c r="AB117" s="200">
        <v>0</v>
      </c>
      <c r="AC117" s="200">
        <v>0</v>
      </c>
      <c r="AD117" s="200">
        <v>0</v>
      </c>
      <c r="AE117" s="200">
        <v>0</v>
      </c>
      <c r="AF117" s="200">
        <v>0</v>
      </c>
      <c r="AG117" s="200">
        <v>0</v>
      </c>
      <c r="AH117" s="200">
        <v>0</v>
      </c>
      <c r="AI117" s="200">
        <v>0</v>
      </c>
      <c r="AJ117" s="266"/>
      <c r="AK117" s="321"/>
      <c r="AL117" s="24"/>
      <c r="AM117" s="24"/>
      <c r="AN117" s="24"/>
      <c r="AO117" s="24"/>
      <c r="AP117" s="24"/>
      <c r="AQ117" s="24"/>
      <c r="AR117" s="24"/>
      <c r="AS117" s="24"/>
    </row>
    <row r="118" spans="1:45" ht="12" customHeight="1" hidden="1">
      <c r="A118" s="410"/>
      <c r="B118" s="306"/>
      <c r="C118" s="416"/>
      <c r="D118" s="306"/>
      <c r="E118" s="413"/>
      <c r="F118" s="306"/>
      <c r="G118" s="389"/>
      <c r="H118" s="413"/>
      <c r="I118" s="389"/>
      <c r="J118" s="476"/>
      <c r="K118" s="325"/>
      <c r="L118" s="328"/>
      <c r="M118" s="602"/>
      <c r="N118" s="204"/>
      <c r="O118" s="48">
        <v>0.25</v>
      </c>
      <c r="P118" s="48">
        <v>0.25</v>
      </c>
      <c r="Q118" s="48">
        <v>0.25</v>
      </c>
      <c r="R118" s="107">
        <v>0.25</v>
      </c>
      <c r="S118" s="259">
        <f t="shared" si="1"/>
        <v>0</v>
      </c>
      <c r="T118" s="201">
        <v>0</v>
      </c>
      <c r="U118" s="200">
        <v>0</v>
      </c>
      <c r="V118" s="200">
        <v>0</v>
      </c>
      <c r="W118" s="200">
        <v>0</v>
      </c>
      <c r="X118" s="200">
        <v>0</v>
      </c>
      <c r="Y118" s="200">
        <v>0</v>
      </c>
      <c r="Z118" s="200">
        <v>0</v>
      </c>
      <c r="AA118" s="200">
        <v>0</v>
      </c>
      <c r="AB118" s="200">
        <v>0</v>
      </c>
      <c r="AC118" s="200">
        <v>0</v>
      </c>
      <c r="AD118" s="200">
        <v>0</v>
      </c>
      <c r="AE118" s="200">
        <v>0</v>
      </c>
      <c r="AF118" s="200">
        <v>0</v>
      </c>
      <c r="AG118" s="200">
        <v>0</v>
      </c>
      <c r="AH118" s="200">
        <v>0</v>
      </c>
      <c r="AI118" s="200">
        <v>0</v>
      </c>
      <c r="AJ118" s="266"/>
      <c r="AK118" s="321"/>
      <c r="AL118" s="24"/>
      <c r="AM118" s="24"/>
      <c r="AN118" s="24"/>
      <c r="AO118" s="24"/>
      <c r="AP118" s="24"/>
      <c r="AQ118" s="24"/>
      <c r="AR118" s="24"/>
      <c r="AS118" s="24"/>
    </row>
    <row r="119" spans="1:45" ht="12" customHeight="1" hidden="1">
      <c r="A119" s="410"/>
      <c r="B119" s="306"/>
      <c r="C119" s="416"/>
      <c r="D119" s="306"/>
      <c r="E119" s="413"/>
      <c r="F119" s="306"/>
      <c r="G119" s="389"/>
      <c r="H119" s="413"/>
      <c r="I119" s="389"/>
      <c r="J119" s="476"/>
      <c r="K119" s="325"/>
      <c r="L119" s="328"/>
      <c r="M119" s="602"/>
      <c r="N119" s="204"/>
      <c r="O119" s="48">
        <v>0.25</v>
      </c>
      <c r="P119" s="48">
        <v>0.25</v>
      </c>
      <c r="Q119" s="48">
        <v>0.25</v>
      </c>
      <c r="R119" s="107">
        <v>0.25</v>
      </c>
      <c r="S119" s="259">
        <f t="shared" si="1"/>
        <v>0</v>
      </c>
      <c r="T119" s="201">
        <v>0</v>
      </c>
      <c r="U119" s="200">
        <v>0</v>
      </c>
      <c r="V119" s="200">
        <v>0</v>
      </c>
      <c r="W119" s="200">
        <v>0</v>
      </c>
      <c r="X119" s="200">
        <v>0</v>
      </c>
      <c r="Y119" s="200">
        <v>0</v>
      </c>
      <c r="Z119" s="200">
        <v>0</v>
      </c>
      <c r="AA119" s="200">
        <v>0</v>
      </c>
      <c r="AB119" s="200">
        <v>0</v>
      </c>
      <c r="AC119" s="200">
        <v>0</v>
      </c>
      <c r="AD119" s="200">
        <v>0</v>
      </c>
      <c r="AE119" s="200">
        <v>0</v>
      </c>
      <c r="AF119" s="200">
        <v>0</v>
      </c>
      <c r="AG119" s="200">
        <v>0</v>
      </c>
      <c r="AH119" s="200">
        <v>0</v>
      </c>
      <c r="AI119" s="200">
        <v>0</v>
      </c>
      <c r="AJ119" s="266"/>
      <c r="AK119" s="321"/>
      <c r="AL119" s="24"/>
      <c r="AM119" s="24"/>
      <c r="AN119" s="24"/>
      <c r="AO119" s="24"/>
      <c r="AP119" s="24"/>
      <c r="AQ119" s="24"/>
      <c r="AR119" s="24"/>
      <c r="AS119" s="24"/>
    </row>
    <row r="120" spans="1:45" ht="12" customHeight="1" hidden="1">
      <c r="A120" s="410"/>
      <c r="B120" s="306"/>
      <c r="C120" s="416"/>
      <c r="D120" s="306"/>
      <c r="E120" s="413"/>
      <c r="F120" s="306"/>
      <c r="G120" s="389"/>
      <c r="H120" s="413"/>
      <c r="I120" s="389"/>
      <c r="J120" s="476"/>
      <c r="K120" s="325"/>
      <c r="L120" s="328"/>
      <c r="M120" s="602"/>
      <c r="N120" s="204"/>
      <c r="O120" s="48">
        <v>0.25</v>
      </c>
      <c r="P120" s="48">
        <v>0.25</v>
      </c>
      <c r="Q120" s="48">
        <v>0.25</v>
      </c>
      <c r="R120" s="107">
        <v>0.25</v>
      </c>
      <c r="S120" s="259">
        <f t="shared" si="1"/>
        <v>0</v>
      </c>
      <c r="T120" s="201">
        <v>0</v>
      </c>
      <c r="U120" s="200">
        <v>0</v>
      </c>
      <c r="V120" s="200">
        <v>0</v>
      </c>
      <c r="W120" s="200">
        <v>0</v>
      </c>
      <c r="X120" s="200">
        <v>0</v>
      </c>
      <c r="Y120" s="200">
        <v>0</v>
      </c>
      <c r="Z120" s="200">
        <v>0</v>
      </c>
      <c r="AA120" s="200">
        <v>0</v>
      </c>
      <c r="AB120" s="200">
        <v>0</v>
      </c>
      <c r="AC120" s="200">
        <v>0</v>
      </c>
      <c r="AD120" s="200">
        <v>0</v>
      </c>
      <c r="AE120" s="200">
        <v>0</v>
      </c>
      <c r="AF120" s="200">
        <v>0</v>
      </c>
      <c r="AG120" s="200">
        <v>0</v>
      </c>
      <c r="AH120" s="200">
        <v>0</v>
      </c>
      <c r="AI120" s="200">
        <v>0</v>
      </c>
      <c r="AJ120" s="266"/>
      <c r="AK120" s="321"/>
      <c r="AL120" s="24"/>
      <c r="AM120" s="24"/>
      <c r="AN120" s="24"/>
      <c r="AO120" s="24"/>
      <c r="AP120" s="24"/>
      <c r="AQ120" s="24"/>
      <c r="AR120" s="24"/>
      <c r="AS120" s="24"/>
    </row>
    <row r="121" spans="1:45" ht="12" customHeight="1" hidden="1">
      <c r="A121" s="410"/>
      <c r="B121" s="306"/>
      <c r="C121" s="416"/>
      <c r="D121" s="306"/>
      <c r="E121" s="413"/>
      <c r="F121" s="306"/>
      <c r="G121" s="389"/>
      <c r="H121" s="413"/>
      <c r="I121" s="389"/>
      <c r="J121" s="476"/>
      <c r="K121" s="325"/>
      <c r="L121" s="328"/>
      <c r="M121" s="602"/>
      <c r="N121" s="204"/>
      <c r="O121" s="48">
        <v>0.25</v>
      </c>
      <c r="P121" s="48">
        <v>0.25</v>
      </c>
      <c r="Q121" s="48">
        <v>0.25</v>
      </c>
      <c r="R121" s="107">
        <v>0.25</v>
      </c>
      <c r="S121" s="259">
        <f t="shared" si="1"/>
        <v>0</v>
      </c>
      <c r="T121" s="201">
        <v>0</v>
      </c>
      <c r="U121" s="200">
        <v>0</v>
      </c>
      <c r="V121" s="200">
        <v>0</v>
      </c>
      <c r="W121" s="200">
        <v>0</v>
      </c>
      <c r="X121" s="200">
        <v>0</v>
      </c>
      <c r="Y121" s="200">
        <v>0</v>
      </c>
      <c r="Z121" s="200">
        <v>0</v>
      </c>
      <c r="AA121" s="200">
        <v>0</v>
      </c>
      <c r="AB121" s="200">
        <v>0</v>
      </c>
      <c r="AC121" s="200">
        <v>0</v>
      </c>
      <c r="AD121" s="200">
        <v>0</v>
      </c>
      <c r="AE121" s="200">
        <v>0</v>
      </c>
      <c r="AF121" s="200">
        <v>0</v>
      </c>
      <c r="AG121" s="200">
        <v>0</v>
      </c>
      <c r="AH121" s="200">
        <v>0</v>
      </c>
      <c r="AI121" s="200">
        <v>0</v>
      </c>
      <c r="AJ121" s="266"/>
      <c r="AK121" s="321"/>
      <c r="AL121" s="24"/>
      <c r="AM121" s="24"/>
      <c r="AN121" s="24"/>
      <c r="AO121" s="24"/>
      <c r="AP121" s="24"/>
      <c r="AQ121" s="24"/>
      <c r="AR121" s="24"/>
      <c r="AS121" s="24"/>
    </row>
    <row r="122" spans="1:45" ht="12" customHeight="1" hidden="1">
      <c r="A122" s="410"/>
      <c r="B122" s="306"/>
      <c r="C122" s="416"/>
      <c r="D122" s="306"/>
      <c r="E122" s="413"/>
      <c r="F122" s="306"/>
      <c r="G122" s="389"/>
      <c r="H122" s="413"/>
      <c r="I122" s="389"/>
      <c r="J122" s="476"/>
      <c r="K122" s="325"/>
      <c r="L122" s="328"/>
      <c r="M122" s="602"/>
      <c r="N122" s="203"/>
      <c r="O122" s="48">
        <v>0.25</v>
      </c>
      <c r="P122" s="48">
        <v>0.25</v>
      </c>
      <c r="Q122" s="48">
        <v>0.25</v>
      </c>
      <c r="R122" s="107">
        <v>0.25</v>
      </c>
      <c r="S122" s="259">
        <f t="shared" si="1"/>
        <v>0</v>
      </c>
      <c r="T122" s="201">
        <v>0</v>
      </c>
      <c r="U122" s="200">
        <v>0</v>
      </c>
      <c r="V122" s="200">
        <v>0</v>
      </c>
      <c r="W122" s="200">
        <v>0</v>
      </c>
      <c r="X122" s="200">
        <v>0</v>
      </c>
      <c r="Y122" s="200">
        <v>0</v>
      </c>
      <c r="Z122" s="200">
        <v>0</v>
      </c>
      <c r="AA122" s="200">
        <v>0</v>
      </c>
      <c r="AB122" s="200">
        <v>0</v>
      </c>
      <c r="AC122" s="200">
        <v>0</v>
      </c>
      <c r="AD122" s="200">
        <v>0</v>
      </c>
      <c r="AE122" s="200">
        <v>0</v>
      </c>
      <c r="AF122" s="200">
        <v>0</v>
      </c>
      <c r="AG122" s="200">
        <v>0</v>
      </c>
      <c r="AH122" s="200">
        <v>0</v>
      </c>
      <c r="AI122" s="200">
        <v>0</v>
      </c>
      <c r="AJ122" s="266"/>
      <c r="AK122" s="321"/>
      <c r="AL122" s="24"/>
      <c r="AM122" s="24"/>
      <c r="AN122" s="24"/>
      <c r="AO122" s="24"/>
      <c r="AP122" s="24"/>
      <c r="AQ122" s="24"/>
      <c r="AR122" s="24"/>
      <c r="AS122" s="24"/>
    </row>
    <row r="123" spans="1:45" ht="12" customHeight="1" hidden="1">
      <c r="A123" s="410"/>
      <c r="B123" s="306"/>
      <c r="C123" s="416"/>
      <c r="D123" s="306"/>
      <c r="E123" s="413"/>
      <c r="F123" s="306"/>
      <c r="G123" s="389"/>
      <c r="H123" s="413"/>
      <c r="I123" s="389"/>
      <c r="J123" s="476"/>
      <c r="K123" s="325"/>
      <c r="L123" s="328"/>
      <c r="M123" s="602"/>
      <c r="N123" s="203"/>
      <c r="O123" s="48">
        <v>0.25</v>
      </c>
      <c r="P123" s="48">
        <v>0.25</v>
      </c>
      <c r="Q123" s="48">
        <v>0.25</v>
      </c>
      <c r="R123" s="107">
        <v>0.25</v>
      </c>
      <c r="S123" s="259">
        <f t="shared" si="1"/>
        <v>0</v>
      </c>
      <c r="T123" s="201">
        <v>0</v>
      </c>
      <c r="U123" s="200">
        <v>0</v>
      </c>
      <c r="V123" s="200">
        <v>0</v>
      </c>
      <c r="W123" s="200">
        <v>0</v>
      </c>
      <c r="X123" s="200">
        <v>0</v>
      </c>
      <c r="Y123" s="200">
        <v>0</v>
      </c>
      <c r="Z123" s="200">
        <v>0</v>
      </c>
      <c r="AA123" s="200">
        <v>0</v>
      </c>
      <c r="AB123" s="200">
        <v>0</v>
      </c>
      <c r="AC123" s="200">
        <v>0</v>
      </c>
      <c r="AD123" s="200">
        <v>0</v>
      </c>
      <c r="AE123" s="200">
        <v>0</v>
      </c>
      <c r="AF123" s="200">
        <v>0</v>
      </c>
      <c r="AG123" s="200">
        <v>0</v>
      </c>
      <c r="AH123" s="200">
        <v>0</v>
      </c>
      <c r="AI123" s="200">
        <v>0</v>
      </c>
      <c r="AJ123" s="266"/>
      <c r="AK123" s="321"/>
      <c r="AL123" s="24"/>
      <c r="AM123" s="24"/>
      <c r="AN123" s="24"/>
      <c r="AO123" s="24"/>
      <c r="AP123" s="24"/>
      <c r="AQ123" s="24"/>
      <c r="AR123" s="24"/>
      <c r="AS123" s="24"/>
    </row>
    <row r="124" spans="1:45" ht="12" customHeight="1" hidden="1">
      <c r="A124" s="410"/>
      <c r="B124" s="306"/>
      <c r="C124" s="416"/>
      <c r="D124" s="306"/>
      <c r="E124" s="413"/>
      <c r="F124" s="306"/>
      <c r="G124" s="389"/>
      <c r="H124" s="413"/>
      <c r="I124" s="389"/>
      <c r="J124" s="476"/>
      <c r="K124" s="325"/>
      <c r="L124" s="328"/>
      <c r="M124" s="602"/>
      <c r="N124" s="203"/>
      <c r="O124" s="48">
        <v>0.25</v>
      </c>
      <c r="P124" s="48">
        <v>0.25</v>
      </c>
      <c r="Q124" s="48">
        <v>0.25</v>
      </c>
      <c r="R124" s="107">
        <v>0.25</v>
      </c>
      <c r="S124" s="259">
        <f t="shared" si="1"/>
        <v>0</v>
      </c>
      <c r="T124" s="201">
        <v>0</v>
      </c>
      <c r="U124" s="200">
        <v>0</v>
      </c>
      <c r="V124" s="200">
        <v>0</v>
      </c>
      <c r="W124" s="200">
        <v>0</v>
      </c>
      <c r="X124" s="200">
        <v>0</v>
      </c>
      <c r="Y124" s="200">
        <v>0</v>
      </c>
      <c r="Z124" s="200">
        <v>0</v>
      </c>
      <c r="AA124" s="200">
        <v>0</v>
      </c>
      <c r="AB124" s="200">
        <v>0</v>
      </c>
      <c r="AC124" s="200">
        <v>0</v>
      </c>
      <c r="AD124" s="200">
        <v>0</v>
      </c>
      <c r="AE124" s="200">
        <v>0</v>
      </c>
      <c r="AF124" s="200">
        <v>0</v>
      </c>
      <c r="AG124" s="200">
        <v>0</v>
      </c>
      <c r="AH124" s="200">
        <v>0</v>
      </c>
      <c r="AI124" s="200">
        <v>0</v>
      </c>
      <c r="AJ124" s="266"/>
      <c r="AK124" s="321"/>
      <c r="AL124" s="24"/>
      <c r="AM124" s="24"/>
      <c r="AN124" s="24"/>
      <c r="AO124" s="24"/>
      <c r="AP124" s="24"/>
      <c r="AQ124" s="24"/>
      <c r="AR124" s="24"/>
      <c r="AS124" s="24"/>
    </row>
    <row r="125" spans="1:45" ht="12" customHeight="1" hidden="1">
      <c r="A125" s="410"/>
      <c r="B125" s="306"/>
      <c r="C125" s="416"/>
      <c r="D125" s="306"/>
      <c r="E125" s="413"/>
      <c r="F125" s="306"/>
      <c r="G125" s="389"/>
      <c r="H125" s="413"/>
      <c r="I125" s="389"/>
      <c r="J125" s="476"/>
      <c r="K125" s="325"/>
      <c r="L125" s="328"/>
      <c r="M125" s="602"/>
      <c r="N125" s="203"/>
      <c r="O125" s="48">
        <v>0.25</v>
      </c>
      <c r="P125" s="48">
        <v>0.25</v>
      </c>
      <c r="Q125" s="48">
        <v>0.25</v>
      </c>
      <c r="R125" s="107">
        <v>0.25</v>
      </c>
      <c r="S125" s="259">
        <f t="shared" si="1"/>
        <v>0</v>
      </c>
      <c r="T125" s="201">
        <v>0</v>
      </c>
      <c r="U125" s="200">
        <v>0</v>
      </c>
      <c r="V125" s="200">
        <v>0</v>
      </c>
      <c r="W125" s="200">
        <v>0</v>
      </c>
      <c r="X125" s="200">
        <v>0</v>
      </c>
      <c r="Y125" s="200">
        <v>0</v>
      </c>
      <c r="Z125" s="200">
        <v>0</v>
      </c>
      <c r="AA125" s="200">
        <v>0</v>
      </c>
      <c r="AB125" s="200">
        <v>0</v>
      </c>
      <c r="AC125" s="200">
        <v>0</v>
      </c>
      <c r="AD125" s="200">
        <v>0</v>
      </c>
      <c r="AE125" s="200">
        <v>0</v>
      </c>
      <c r="AF125" s="200">
        <v>0</v>
      </c>
      <c r="AG125" s="200">
        <v>0</v>
      </c>
      <c r="AH125" s="200">
        <v>0</v>
      </c>
      <c r="AI125" s="200">
        <v>0</v>
      </c>
      <c r="AJ125" s="266"/>
      <c r="AK125" s="321"/>
      <c r="AL125" s="24"/>
      <c r="AM125" s="24"/>
      <c r="AN125" s="24"/>
      <c r="AO125" s="24"/>
      <c r="AP125" s="24"/>
      <c r="AQ125" s="24"/>
      <c r="AR125" s="24"/>
      <c r="AS125" s="24"/>
    </row>
    <row r="126" spans="1:45" ht="12" customHeight="1" hidden="1">
      <c r="A126" s="410"/>
      <c r="B126" s="306"/>
      <c r="C126" s="416"/>
      <c r="D126" s="306"/>
      <c r="E126" s="413"/>
      <c r="F126" s="306"/>
      <c r="G126" s="389"/>
      <c r="H126" s="413"/>
      <c r="I126" s="389"/>
      <c r="J126" s="476"/>
      <c r="K126" s="325"/>
      <c r="L126" s="328"/>
      <c r="M126" s="602"/>
      <c r="N126" s="203"/>
      <c r="O126" s="48">
        <v>0.25</v>
      </c>
      <c r="P126" s="48">
        <v>0.25</v>
      </c>
      <c r="Q126" s="48">
        <v>0.25</v>
      </c>
      <c r="R126" s="107">
        <v>0.25</v>
      </c>
      <c r="S126" s="259">
        <f t="shared" si="1"/>
        <v>0</v>
      </c>
      <c r="T126" s="201">
        <v>0</v>
      </c>
      <c r="U126" s="200">
        <v>0</v>
      </c>
      <c r="V126" s="200">
        <v>0</v>
      </c>
      <c r="W126" s="200">
        <v>0</v>
      </c>
      <c r="X126" s="200">
        <v>0</v>
      </c>
      <c r="Y126" s="200">
        <v>0</v>
      </c>
      <c r="Z126" s="200">
        <v>0</v>
      </c>
      <c r="AA126" s="200">
        <v>0</v>
      </c>
      <c r="AB126" s="200">
        <v>0</v>
      </c>
      <c r="AC126" s="200">
        <v>0</v>
      </c>
      <c r="AD126" s="200">
        <v>0</v>
      </c>
      <c r="AE126" s="200">
        <v>0</v>
      </c>
      <c r="AF126" s="200">
        <v>0</v>
      </c>
      <c r="AG126" s="200">
        <v>0</v>
      </c>
      <c r="AH126" s="200">
        <v>0</v>
      </c>
      <c r="AI126" s="200">
        <v>0</v>
      </c>
      <c r="AJ126" s="266"/>
      <c r="AK126" s="321"/>
      <c r="AL126" s="24"/>
      <c r="AM126" s="24"/>
      <c r="AN126" s="24"/>
      <c r="AO126" s="24"/>
      <c r="AP126" s="24"/>
      <c r="AQ126" s="24"/>
      <c r="AR126" s="24"/>
      <c r="AS126" s="24"/>
    </row>
    <row r="127" spans="1:45" ht="12" customHeight="1" hidden="1">
      <c r="A127" s="410"/>
      <c r="B127" s="306"/>
      <c r="C127" s="416"/>
      <c r="D127" s="306"/>
      <c r="E127" s="413"/>
      <c r="F127" s="306"/>
      <c r="G127" s="389"/>
      <c r="H127" s="413"/>
      <c r="I127" s="389"/>
      <c r="J127" s="476"/>
      <c r="K127" s="325"/>
      <c r="L127" s="328"/>
      <c r="M127" s="602"/>
      <c r="N127" s="203"/>
      <c r="O127" s="48">
        <v>0.25</v>
      </c>
      <c r="P127" s="48">
        <v>0.25</v>
      </c>
      <c r="Q127" s="48">
        <v>0.25</v>
      </c>
      <c r="R127" s="107">
        <v>0.25</v>
      </c>
      <c r="S127" s="259">
        <f t="shared" si="1"/>
        <v>0</v>
      </c>
      <c r="T127" s="201">
        <v>0</v>
      </c>
      <c r="U127" s="200">
        <v>0</v>
      </c>
      <c r="V127" s="200">
        <v>0</v>
      </c>
      <c r="W127" s="200">
        <v>0</v>
      </c>
      <c r="X127" s="200">
        <v>0</v>
      </c>
      <c r="Y127" s="200">
        <v>0</v>
      </c>
      <c r="Z127" s="200">
        <v>0</v>
      </c>
      <c r="AA127" s="200">
        <v>0</v>
      </c>
      <c r="AB127" s="200">
        <v>0</v>
      </c>
      <c r="AC127" s="200">
        <v>0</v>
      </c>
      <c r="AD127" s="200">
        <v>0</v>
      </c>
      <c r="AE127" s="200">
        <v>0</v>
      </c>
      <c r="AF127" s="200">
        <v>0</v>
      </c>
      <c r="AG127" s="200">
        <v>0</v>
      </c>
      <c r="AH127" s="200">
        <v>0</v>
      </c>
      <c r="AI127" s="200">
        <v>0</v>
      </c>
      <c r="AJ127" s="266"/>
      <c r="AK127" s="321"/>
      <c r="AL127" s="24"/>
      <c r="AM127" s="24"/>
      <c r="AN127" s="24"/>
      <c r="AO127" s="24"/>
      <c r="AP127" s="24"/>
      <c r="AQ127" s="24"/>
      <c r="AR127" s="24"/>
      <c r="AS127" s="24"/>
    </row>
    <row r="128" spans="1:45" ht="12" customHeight="1" hidden="1">
      <c r="A128" s="410"/>
      <c r="B128" s="306"/>
      <c r="C128" s="416"/>
      <c r="D128" s="306"/>
      <c r="E128" s="413"/>
      <c r="F128" s="306"/>
      <c r="G128" s="389"/>
      <c r="H128" s="413"/>
      <c r="I128" s="389"/>
      <c r="J128" s="476"/>
      <c r="K128" s="325"/>
      <c r="L128" s="328"/>
      <c r="M128" s="602"/>
      <c r="N128" s="204"/>
      <c r="O128" s="48">
        <v>0.25</v>
      </c>
      <c r="P128" s="48">
        <v>0.25</v>
      </c>
      <c r="Q128" s="48">
        <v>0.25</v>
      </c>
      <c r="R128" s="107">
        <v>0.25</v>
      </c>
      <c r="S128" s="259">
        <f t="shared" si="1"/>
        <v>0</v>
      </c>
      <c r="T128" s="201">
        <v>0</v>
      </c>
      <c r="U128" s="200">
        <v>0</v>
      </c>
      <c r="V128" s="200">
        <v>0</v>
      </c>
      <c r="W128" s="200">
        <v>0</v>
      </c>
      <c r="X128" s="200">
        <v>0</v>
      </c>
      <c r="Y128" s="200">
        <v>0</v>
      </c>
      <c r="Z128" s="200">
        <v>0</v>
      </c>
      <c r="AA128" s="200">
        <v>0</v>
      </c>
      <c r="AB128" s="200">
        <v>0</v>
      </c>
      <c r="AC128" s="200">
        <v>0</v>
      </c>
      <c r="AD128" s="200">
        <v>0</v>
      </c>
      <c r="AE128" s="200">
        <v>0</v>
      </c>
      <c r="AF128" s="200">
        <v>0</v>
      </c>
      <c r="AG128" s="200">
        <v>0</v>
      </c>
      <c r="AH128" s="200">
        <v>0</v>
      </c>
      <c r="AI128" s="200">
        <v>0</v>
      </c>
      <c r="AJ128" s="266"/>
      <c r="AK128" s="321"/>
      <c r="AL128" s="24"/>
      <c r="AM128" s="24"/>
      <c r="AN128" s="24"/>
      <c r="AO128" s="24"/>
      <c r="AP128" s="24"/>
      <c r="AQ128" s="24"/>
      <c r="AR128" s="24"/>
      <c r="AS128" s="24"/>
    </row>
    <row r="129" spans="1:45" ht="12" customHeight="1" hidden="1">
      <c r="A129" s="410"/>
      <c r="B129" s="306"/>
      <c r="C129" s="416"/>
      <c r="D129" s="306"/>
      <c r="E129" s="413"/>
      <c r="F129" s="306"/>
      <c r="G129" s="389"/>
      <c r="H129" s="413"/>
      <c r="I129" s="389"/>
      <c r="J129" s="476"/>
      <c r="K129" s="325"/>
      <c r="L129" s="328"/>
      <c r="M129" s="602"/>
      <c r="N129" s="204"/>
      <c r="O129" s="48">
        <v>0.25</v>
      </c>
      <c r="P129" s="48">
        <v>0.25</v>
      </c>
      <c r="Q129" s="48">
        <v>0.25</v>
      </c>
      <c r="R129" s="107">
        <v>0.25</v>
      </c>
      <c r="S129" s="259">
        <f t="shared" si="1"/>
        <v>0</v>
      </c>
      <c r="T129" s="201">
        <v>0</v>
      </c>
      <c r="U129" s="200">
        <v>0</v>
      </c>
      <c r="V129" s="200">
        <v>0</v>
      </c>
      <c r="W129" s="200">
        <v>0</v>
      </c>
      <c r="X129" s="200">
        <v>0</v>
      </c>
      <c r="Y129" s="200">
        <v>0</v>
      </c>
      <c r="Z129" s="200">
        <v>0</v>
      </c>
      <c r="AA129" s="200">
        <v>0</v>
      </c>
      <c r="AB129" s="200">
        <v>0</v>
      </c>
      <c r="AC129" s="200">
        <v>0</v>
      </c>
      <c r="AD129" s="200">
        <v>0</v>
      </c>
      <c r="AE129" s="200">
        <v>0</v>
      </c>
      <c r="AF129" s="200">
        <v>0</v>
      </c>
      <c r="AG129" s="200">
        <v>0</v>
      </c>
      <c r="AH129" s="200">
        <v>0</v>
      </c>
      <c r="AI129" s="200">
        <v>0</v>
      </c>
      <c r="AJ129" s="266"/>
      <c r="AK129" s="321"/>
      <c r="AL129" s="24"/>
      <c r="AM129" s="24"/>
      <c r="AN129" s="24"/>
      <c r="AO129" s="24"/>
      <c r="AP129" s="24"/>
      <c r="AQ129" s="24"/>
      <c r="AR129" s="24"/>
      <c r="AS129" s="24"/>
    </row>
    <row r="130" spans="1:45" ht="12" customHeight="1" hidden="1">
      <c r="A130" s="410"/>
      <c r="B130" s="306"/>
      <c r="C130" s="416"/>
      <c r="D130" s="306"/>
      <c r="E130" s="413"/>
      <c r="F130" s="306"/>
      <c r="G130" s="389"/>
      <c r="H130" s="413"/>
      <c r="I130" s="389"/>
      <c r="J130" s="476"/>
      <c r="K130" s="325"/>
      <c r="L130" s="328"/>
      <c r="M130" s="602"/>
      <c r="N130" s="204"/>
      <c r="O130" s="48">
        <v>0.25</v>
      </c>
      <c r="P130" s="48">
        <v>0.25</v>
      </c>
      <c r="Q130" s="48">
        <v>0.25</v>
      </c>
      <c r="R130" s="107">
        <v>0.25</v>
      </c>
      <c r="S130" s="259">
        <f t="shared" si="1"/>
        <v>0</v>
      </c>
      <c r="T130" s="201">
        <v>0</v>
      </c>
      <c r="U130" s="200">
        <v>0</v>
      </c>
      <c r="V130" s="200">
        <v>0</v>
      </c>
      <c r="W130" s="200">
        <v>0</v>
      </c>
      <c r="X130" s="200">
        <v>0</v>
      </c>
      <c r="Y130" s="200">
        <v>0</v>
      </c>
      <c r="Z130" s="200">
        <v>0</v>
      </c>
      <c r="AA130" s="200">
        <v>0</v>
      </c>
      <c r="AB130" s="200">
        <v>0</v>
      </c>
      <c r="AC130" s="200">
        <v>0</v>
      </c>
      <c r="AD130" s="200">
        <v>0</v>
      </c>
      <c r="AE130" s="200">
        <v>0</v>
      </c>
      <c r="AF130" s="200">
        <v>0</v>
      </c>
      <c r="AG130" s="200">
        <v>0</v>
      </c>
      <c r="AH130" s="200">
        <v>0</v>
      </c>
      <c r="AI130" s="200">
        <v>0</v>
      </c>
      <c r="AJ130" s="266"/>
      <c r="AK130" s="321"/>
      <c r="AL130" s="24"/>
      <c r="AM130" s="24"/>
      <c r="AN130" s="24"/>
      <c r="AO130" s="24"/>
      <c r="AP130" s="24"/>
      <c r="AQ130" s="24"/>
      <c r="AR130" s="24"/>
      <c r="AS130" s="24"/>
    </row>
    <row r="131" spans="1:45" ht="12" customHeight="1" hidden="1">
      <c r="A131" s="410"/>
      <c r="B131" s="306"/>
      <c r="C131" s="416"/>
      <c r="D131" s="306"/>
      <c r="E131" s="413"/>
      <c r="F131" s="306"/>
      <c r="G131" s="389"/>
      <c r="H131" s="413"/>
      <c r="I131" s="389"/>
      <c r="J131" s="476"/>
      <c r="K131" s="325"/>
      <c r="L131" s="328"/>
      <c r="M131" s="602"/>
      <c r="N131" s="204"/>
      <c r="O131" s="48">
        <v>0.25</v>
      </c>
      <c r="P131" s="48">
        <v>0.25</v>
      </c>
      <c r="Q131" s="48">
        <v>0.25</v>
      </c>
      <c r="R131" s="107">
        <v>0.25</v>
      </c>
      <c r="S131" s="259">
        <f t="shared" si="1"/>
        <v>0</v>
      </c>
      <c r="T131" s="201">
        <v>0</v>
      </c>
      <c r="U131" s="200">
        <v>0</v>
      </c>
      <c r="V131" s="200">
        <v>0</v>
      </c>
      <c r="W131" s="200">
        <v>0</v>
      </c>
      <c r="X131" s="200">
        <v>0</v>
      </c>
      <c r="Y131" s="200">
        <v>0</v>
      </c>
      <c r="Z131" s="200">
        <v>0</v>
      </c>
      <c r="AA131" s="200">
        <v>0</v>
      </c>
      <c r="AB131" s="200">
        <v>0</v>
      </c>
      <c r="AC131" s="200">
        <v>0</v>
      </c>
      <c r="AD131" s="200">
        <v>0</v>
      </c>
      <c r="AE131" s="200">
        <v>0</v>
      </c>
      <c r="AF131" s="200">
        <v>0</v>
      </c>
      <c r="AG131" s="200">
        <v>0</v>
      </c>
      <c r="AH131" s="200">
        <v>0</v>
      </c>
      <c r="AI131" s="200">
        <v>0</v>
      </c>
      <c r="AJ131" s="266"/>
      <c r="AK131" s="321"/>
      <c r="AL131" s="24"/>
      <c r="AM131" s="24"/>
      <c r="AN131" s="24"/>
      <c r="AO131" s="24"/>
      <c r="AP131" s="24"/>
      <c r="AQ131" s="24"/>
      <c r="AR131" s="24"/>
      <c r="AS131" s="24"/>
    </row>
    <row r="132" spans="1:45" ht="12" customHeight="1" hidden="1">
      <c r="A132" s="410"/>
      <c r="B132" s="306"/>
      <c r="C132" s="416"/>
      <c r="D132" s="306"/>
      <c r="E132" s="413"/>
      <c r="F132" s="306"/>
      <c r="G132" s="389"/>
      <c r="H132" s="413"/>
      <c r="I132" s="389"/>
      <c r="J132" s="476"/>
      <c r="K132" s="325"/>
      <c r="L132" s="328"/>
      <c r="M132" s="602"/>
      <c r="N132" s="204"/>
      <c r="O132" s="48">
        <v>0.25</v>
      </c>
      <c r="P132" s="48">
        <v>0.25</v>
      </c>
      <c r="Q132" s="48">
        <v>0.25</v>
      </c>
      <c r="R132" s="107">
        <v>0.25</v>
      </c>
      <c r="S132" s="259">
        <f t="shared" si="1"/>
        <v>0</v>
      </c>
      <c r="T132" s="201">
        <v>0</v>
      </c>
      <c r="U132" s="200">
        <v>0</v>
      </c>
      <c r="V132" s="200">
        <v>0</v>
      </c>
      <c r="W132" s="200">
        <v>0</v>
      </c>
      <c r="X132" s="200">
        <v>0</v>
      </c>
      <c r="Y132" s="200">
        <v>0</v>
      </c>
      <c r="Z132" s="200">
        <v>0</v>
      </c>
      <c r="AA132" s="200">
        <v>0</v>
      </c>
      <c r="AB132" s="200">
        <v>0</v>
      </c>
      <c r="AC132" s="200">
        <v>0</v>
      </c>
      <c r="AD132" s="200">
        <v>0</v>
      </c>
      <c r="AE132" s="200">
        <v>0</v>
      </c>
      <c r="AF132" s="200">
        <v>0</v>
      </c>
      <c r="AG132" s="200">
        <v>0</v>
      </c>
      <c r="AH132" s="200">
        <v>0</v>
      </c>
      <c r="AI132" s="200">
        <v>0</v>
      </c>
      <c r="AJ132" s="266"/>
      <c r="AK132" s="321"/>
      <c r="AL132" s="24"/>
      <c r="AM132" s="24"/>
      <c r="AN132" s="24"/>
      <c r="AO132" s="24"/>
      <c r="AP132" s="24"/>
      <c r="AQ132" s="24"/>
      <c r="AR132" s="24"/>
      <c r="AS132" s="24"/>
    </row>
    <row r="133" spans="1:45" ht="12" customHeight="1" hidden="1">
      <c r="A133" s="410"/>
      <c r="B133" s="306"/>
      <c r="C133" s="416"/>
      <c r="D133" s="306"/>
      <c r="E133" s="413"/>
      <c r="F133" s="306"/>
      <c r="G133" s="389"/>
      <c r="H133" s="413"/>
      <c r="I133" s="389"/>
      <c r="J133" s="476"/>
      <c r="K133" s="325"/>
      <c r="L133" s="328"/>
      <c r="M133" s="602"/>
      <c r="N133" s="204"/>
      <c r="O133" s="48">
        <v>0.25</v>
      </c>
      <c r="P133" s="48">
        <v>0.25</v>
      </c>
      <c r="Q133" s="48">
        <v>0.25</v>
      </c>
      <c r="R133" s="107">
        <v>0.25</v>
      </c>
      <c r="S133" s="259">
        <f t="shared" si="1"/>
        <v>0</v>
      </c>
      <c r="T133" s="201">
        <v>0</v>
      </c>
      <c r="U133" s="200">
        <v>0</v>
      </c>
      <c r="V133" s="200">
        <v>0</v>
      </c>
      <c r="W133" s="200">
        <v>0</v>
      </c>
      <c r="X133" s="200">
        <v>0</v>
      </c>
      <c r="Y133" s="200">
        <v>0</v>
      </c>
      <c r="Z133" s="200">
        <v>0</v>
      </c>
      <c r="AA133" s="200">
        <v>0</v>
      </c>
      <c r="AB133" s="200">
        <v>0</v>
      </c>
      <c r="AC133" s="200">
        <v>0</v>
      </c>
      <c r="AD133" s="200">
        <v>0</v>
      </c>
      <c r="AE133" s="200">
        <v>0</v>
      </c>
      <c r="AF133" s="200">
        <v>0</v>
      </c>
      <c r="AG133" s="200">
        <v>0</v>
      </c>
      <c r="AH133" s="200">
        <v>0</v>
      </c>
      <c r="AI133" s="200">
        <v>0</v>
      </c>
      <c r="AJ133" s="266"/>
      <c r="AK133" s="321"/>
      <c r="AL133" s="24"/>
      <c r="AM133" s="24"/>
      <c r="AN133" s="24"/>
      <c r="AO133" s="24"/>
      <c r="AP133" s="24"/>
      <c r="AQ133" s="24"/>
      <c r="AR133" s="24"/>
      <c r="AS133" s="24"/>
    </row>
    <row r="134" spans="1:45" ht="12" customHeight="1" hidden="1">
      <c r="A134" s="410"/>
      <c r="B134" s="306"/>
      <c r="C134" s="416"/>
      <c r="D134" s="306"/>
      <c r="E134" s="413"/>
      <c r="F134" s="306"/>
      <c r="G134" s="389"/>
      <c r="H134" s="413"/>
      <c r="I134" s="389"/>
      <c r="J134" s="476"/>
      <c r="K134" s="325"/>
      <c r="L134" s="328"/>
      <c r="M134" s="602"/>
      <c r="N134" s="204"/>
      <c r="O134" s="48">
        <v>0.25</v>
      </c>
      <c r="P134" s="48">
        <v>0.25</v>
      </c>
      <c r="Q134" s="48">
        <v>0.25</v>
      </c>
      <c r="R134" s="107">
        <v>0.25</v>
      </c>
      <c r="S134" s="259">
        <f t="shared" si="1"/>
        <v>0</v>
      </c>
      <c r="T134" s="201">
        <v>0</v>
      </c>
      <c r="U134" s="200">
        <v>0</v>
      </c>
      <c r="V134" s="200">
        <v>0</v>
      </c>
      <c r="W134" s="200">
        <v>0</v>
      </c>
      <c r="X134" s="200">
        <v>0</v>
      </c>
      <c r="Y134" s="200">
        <v>0</v>
      </c>
      <c r="Z134" s="200">
        <v>0</v>
      </c>
      <c r="AA134" s="200">
        <v>0</v>
      </c>
      <c r="AB134" s="200">
        <v>0</v>
      </c>
      <c r="AC134" s="200">
        <v>0</v>
      </c>
      <c r="AD134" s="200">
        <v>0</v>
      </c>
      <c r="AE134" s="200">
        <v>0</v>
      </c>
      <c r="AF134" s="200">
        <v>0</v>
      </c>
      <c r="AG134" s="200">
        <v>0</v>
      </c>
      <c r="AH134" s="200">
        <v>0</v>
      </c>
      <c r="AI134" s="200">
        <v>0</v>
      </c>
      <c r="AJ134" s="266"/>
      <c r="AK134" s="321"/>
      <c r="AL134" s="24"/>
      <c r="AM134" s="24"/>
      <c r="AN134" s="24"/>
      <c r="AO134" s="24"/>
      <c r="AP134" s="24"/>
      <c r="AQ134" s="24"/>
      <c r="AR134" s="24"/>
      <c r="AS134" s="24"/>
    </row>
    <row r="135" spans="1:45" ht="12" customHeight="1" hidden="1">
      <c r="A135" s="410"/>
      <c r="B135" s="306"/>
      <c r="C135" s="416"/>
      <c r="D135" s="306"/>
      <c r="E135" s="413"/>
      <c r="F135" s="306"/>
      <c r="G135" s="389"/>
      <c r="H135" s="413"/>
      <c r="I135" s="389"/>
      <c r="J135" s="476"/>
      <c r="K135" s="325"/>
      <c r="L135" s="328"/>
      <c r="M135" s="602"/>
      <c r="N135" s="204"/>
      <c r="O135" s="48">
        <v>0.25</v>
      </c>
      <c r="P135" s="48">
        <v>0.25</v>
      </c>
      <c r="Q135" s="48">
        <v>0.25</v>
      </c>
      <c r="R135" s="107">
        <v>0.25</v>
      </c>
      <c r="S135" s="259">
        <f t="shared" si="1"/>
        <v>0</v>
      </c>
      <c r="T135" s="201">
        <v>0</v>
      </c>
      <c r="U135" s="200">
        <v>0</v>
      </c>
      <c r="V135" s="200">
        <v>0</v>
      </c>
      <c r="W135" s="200">
        <v>0</v>
      </c>
      <c r="X135" s="200">
        <v>0</v>
      </c>
      <c r="Y135" s="200">
        <v>0</v>
      </c>
      <c r="Z135" s="200">
        <v>0</v>
      </c>
      <c r="AA135" s="200">
        <v>0</v>
      </c>
      <c r="AB135" s="200">
        <v>0</v>
      </c>
      <c r="AC135" s="200">
        <v>0</v>
      </c>
      <c r="AD135" s="200">
        <v>0</v>
      </c>
      <c r="AE135" s="200">
        <v>0</v>
      </c>
      <c r="AF135" s="200">
        <v>0</v>
      </c>
      <c r="AG135" s="200">
        <v>0</v>
      </c>
      <c r="AH135" s="200">
        <v>0</v>
      </c>
      <c r="AI135" s="200">
        <v>0</v>
      </c>
      <c r="AJ135" s="266"/>
      <c r="AK135" s="321"/>
      <c r="AL135" s="24"/>
      <c r="AM135" s="24"/>
      <c r="AN135" s="24"/>
      <c r="AO135" s="24"/>
      <c r="AP135" s="24"/>
      <c r="AQ135" s="24"/>
      <c r="AR135" s="24"/>
      <c r="AS135" s="24"/>
    </row>
    <row r="136" spans="1:45" ht="12" customHeight="1" hidden="1">
      <c r="A136" s="410"/>
      <c r="B136" s="306"/>
      <c r="C136" s="416"/>
      <c r="D136" s="306"/>
      <c r="E136" s="413"/>
      <c r="F136" s="306"/>
      <c r="G136" s="389"/>
      <c r="H136" s="413"/>
      <c r="I136" s="389"/>
      <c r="J136" s="476"/>
      <c r="K136" s="325"/>
      <c r="L136" s="328"/>
      <c r="M136" s="602"/>
      <c r="N136" s="204"/>
      <c r="O136" s="48">
        <v>0.25</v>
      </c>
      <c r="P136" s="48">
        <v>0.25</v>
      </c>
      <c r="Q136" s="48">
        <v>0.25</v>
      </c>
      <c r="R136" s="107">
        <v>0.25</v>
      </c>
      <c r="S136" s="259">
        <f t="shared" si="1"/>
        <v>0</v>
      </c>
      <c r="T136" s="201">
        <v>0</v>
      </c>
      <c r="U136" s="200">
        <v>0</v>
      </c>
      <c r="V136" s="200">
        <v>0</v>
      </c>
      <c r="W136" s="200">
        <v>0</v>
      </c>
      <c r="X136" s="200">
        <v>0</v>
      </c>
      <c r="Y136" s="200">
        <v>0</v>
      </c>
      <c r="Z136" s="200">
        <v>0</v>
      </c>
      <c r="AA136" s="200">
        <v>0</v>
      </c>
      <c r="AB136" s="200">
        <v>0</v>
      </c>
      <c r="AC136" s="200">
        <v>0</v>
      </c>
      <c r="AD136" s="200">
        <v>0</v>
      </c>
      <c r="AE136" s="200">
        <v>0</v>
      </c>
      <c r="AF136" s="200">
        <v>0</v>
      </c>
      <c r="AG136" s="200">
        <v>0</v>
      </c>
      <c r="AH136" s="200">
        <v>0</v>
      </c>
      <c r="AI136" s="200">
        <v>0</v>
      </c>
      <c r="AJ136" s="266"/>
      <c r="AK136" s="321"/>
      <c r="AL136" s="24"/>
      <c r="AM136" s="24"/>
      <c r="AN136" s="24"/>
      <c r="AO136" s="24"/>
      <c r="AP136" s="24"/>
      <c r="AQ136" s="24"/>
      <c r="AR136" s="24"/>
      <c r="AS136" s="24"/>
    </row>
    <row r="137" spans="1:45" ht="12" customHeight="1" hidden="1">
      <c r="A137" s="410"/>
      <c r="B137" s="306"/>
      <c r="C137" s="416"/>
      <c r="D137" s="306"/>
      <c r="E137" s="413"/>
      <c r="F137" s="306"/>
      <c r="G137" s="389"/>
      <c r="H137" s="413"/>
      <c r="I137" s="389"/>
      <c r="J137" s="476"/>
      <c r="K137" s="325"/>
      <c r="L137" s="328"/>
      <c r="M137" s="602"/>
      <c r="N137" s="204"/>
      <c r="O137" s="48">
        <v>0.25</v>
      </c>
      <c r="P137" s="48">
        <v>0.25</v>
      </c>
      <c r="Q137" s="48">
        <v>0.25</v>
      </c>
      <c r="R137" s="107">
        <v>0.25</v>
      </c>
      <c r="S137" s="259">
        <f t="shared" si="1"/>
        <v>0</v>
      </c>
      <c r="T137" s="201">
        <v>0</v>
      </c>
      <c r="U137" s="200">
        <v>0</v>
      </c>
      <c r="V137" s="200">
        <v>0</v>
      </c>
      <c r="W137" s="200">
        <v>0</v>
      </c>
      <c r="X137" s="200">
        <v>0</v>
      </c>
      <c r="Y137" s="200">
        <v>0</v>
      </c>
      <c r="Z137" s="200">
        <v>0</v>
      </c>
      <c r="AA137" s="200">
        <v>0</v>
      </c>
      <c r="AB137" s="200">
        <v>0</v>
      </c>
      <c r="AC137" s="200">
        <v>0</v>
      </c>
      <c r="AD137" s="200">
        <v>0</v>
      </c>
      <c r="AE137" s="200">
        <v>0</v>
      </c>
      <c r="AF137" s="200">
        <v>0</v>
      </c>
      <c r="AG137" s="200">
        <v>0</v>
      </c>
      <c r="AH137" s="200">
        <v>0</v>
      </c>
      <c r="AI137" s="200">
        <v>0</v>
      </c>
      <c r="AJ137" s="266"/>
      <c r="AK137" s="321"/>
      <c r="AL137" s="24"/>
      <c r="AM137" s="24"/>
      <c r="AN137" s="24"/>
      <c r="AO137" s="24"/>
      <c r="AP137" s="24"/>
      <c r="AQ137" s="24"/>
      <c r="AR137" s="24"/>
      <c r="AS137" s="24"/>
    </row>
    <row r="138" spans="1:45" ht="12" customHeight="1" hidden="1">
      <c r="A138" s="410"/>
      <c r="B138" s="306"/>
      <c r="C138" s="416"/>
      <c r="D138" s="306"/>
      <c r="E138" s="413"/>
      <c r="F138" s="306"/>
      <c r="G138" s="389"/>
      <c r="H138" s="413"/>
      <c r="I138" s="389"/>
      <c r="J138" s="476"/>
      <c r="K138" s="325"/>
      <c r="L138" s="328"/>
      <c r="M138" s="602"/>
      <c r="N138" s="204"/>
      <c r="O138" s="48">
        <v>0.25</v>
      </c>
      <c r="P138" s="48">
        <v>0.25</v>
      </c>
      <c r="Q138" s="48">
        <v>0.25</v>
      </c>
      <c r="R138" s="107">
        <v>0.25</v>
      </c>
      <c r="S138" s="259">
        <f t="shared" si="1"/>
        <v>0</v>
      </c>
      <c r="T138" s="201">
        <v>0</v>
      </c>
      <c r="U138" s="200">
        <v>0</v>
      </c>
      <c r="V138" s="200">
        <v>0</v>
      </c>
      <c r="W138" s="200">
        <v>0</v>
      </c>
      <c r="X138" s="200">
        <v>0</v>
      </c>
      <c r="Y138" s="200">
        <v>0</v>
      </c>
      <c r="Z138" s="200">
        <v>0</v>
      </c>
      <c r="AA138" s="200">
        <v>0</v>
      </c>
      <c r="AB138" s="200">
        <v>0</v>
      </c>
      <c r="AC138" s="200">
        <v>0</v>
      </c>
      <c r="AD138" s="200">
        <v>0</v>
      </c>
      <c r="AE138" s="200">
        <v>0</v>
      </c>
      <c r="AF138" s="200">
        <v>0</v>
      </c>
      <c r="AG138" s="200">
        <v>0</v>
      </c>
      <c r="AH138" s="200">
        <v>0</v>
      </c>
      <c r="AI138" s="200">
        <v>0</v>
      </c>
      <c r="AJ138" s="266"/>
      <c r="AK138" s="321"/>
      <c r="AL138" s="24"/>
      <c r="AM138" s="24"/>
      <c r="AN138" s="24"/>
      <c r="AO138" s="24"/>
      <c r="AP138" s="24"/>
      <c r="AQ138" s="24"/>
      <c r="AR138" s="24"/>
      <c r="AS138" s="24"/>
    </row>
    <row r="139" spans="1:45" ht="12" customHeight="1" hidden="1">
      <c r="A139" s="410"/>
      <c r="B139" s="306"/>
      <c r="C139" s="416"/>
      <c r="D139" s="306"/>
      <c r="E139" s="413"/>
      <c r="F139" s="306"/>
      <c r="G139" s="389"/>
      <c r="H139" s="413"/>
      <c r="I139" s="389"/>
      <c r="J139" s="476"/>
      <c r="K139" s="325"/>
      <c r="L139" s="328"/>
      <c r="M139" s="602"/>
      <c r="N139" s="204"/>
      <c r="O139" s="48">
        <v>0.25</v>
      </c>
      <c r="P139" s="48">
        <v>0.25</v>
      </c>
      <c r="Q139" s="48">
        <v>0.25</v>
      </c>
      <c r="R139" s="107">
        <v>0.25</v>
      </c>
      <c r="S139" s="259">
        <f t="shared" si="1"/>
        <v>0</v>
      </c>
      <c r="T139" s="201">
        <v>0</v>
      </c>
      <c r="U139" s="200">
        <v>0</v>
      </c>
      <c r="V139" s="200">
        <v>0</v>
      </c>
      <c r="W139" s="200">
        <v>0</v>
      </c>
      <c r="X139" s="200">
        <v>0</v>
      </c>
      <c r="Y139" s="200">
        <v>0</v>
      </c>
      <c r="Z139" s="200">
        <v>0</v>
      </c>
      <c r="AA139" s="200">
        <v>0</v>
      </c>
      <c r="AB139" s="200">
        <v>0</v>
      </c>
      <c r="AC139" s="200">
        <v>0</v>
      </c>
      <c r="AD139" s="200">
        <v>0</v>
      </c>
      <c r="AE139" s="200">
        <v>0</v>
      </c>
      <c r="AF139" s="200">
        <v>0</v>
      </c>
      <c r="AG139" s="200">
        <v>0</v>
      </c>
      <c r="AH139" s="200">
        <v>0</v>
      </c>
      <c r="AI139" s="200">
        <v>0</v>
      </c>
      <c r="AJ139" s="266"/>
      <c r="AK139" s="321"/>
      <c r="AL139" s="24"/>
      <c r="AM139" s="24"/>
      <c r="AN139" s="24"/>
      <c r="AO139" s="24"/>
      <c r="AP139" s="24"/>
      <c r="AQ139" s="24"/>
      <c r="AR139" s="24"/>
      <c r="AS139" s="24"/>
    </row>
    <row r="140" spans="1:45" ht="12" customHeight="1" hidden="1">
      <c r="A140" s="410"/>
      <c r="B140" s="306"/>
      <c r="C140" s="416"/>
      <c r="D140" s="306"/>
      <c r="E140" s="413"/>
      <c r="F140" s="306"/>
      <c r="G140" s="389"/>
      <c r="H140" s="413"/>
      <c r="I140" s="389"/>
      <c r="J140" s="476"/>
      <c r="K140" s="325"/>
      <c r="L140" s="328"/>
      <c r="M140" s="602"/>
      <c r="N140" s="204"/>
      <c r="O140" s="48">
        <v>0.25</v>
      </c>
      <c r="P140" s="48">
        <v>0.25</v>
      </c>
      <c r="Q140" s="48">
        <v>0.25</v>
      </c>
      <c r="R140" s="107">
        <v>0.25</v>
      </c>
      <c r="S140" s="259">
        <f t="shared" si="1"/>
        <v>0</v>
      </c>
      <c r="T140" s="201">
        <v>0</v>
      </c>
      <c r="U140" s="200">
        <v>0</v>
      </c>
      <c r="V140" s="200">
        <v>0</v>
      </c>
      <c r="W140" s="200">
        <v>0</v>
      </c>
      <c r="X140" s="200">
        <v>0</v>
      </c>
      <c r="Y140" s="200">
        <v>0</v>
      </c>
      <c r="Z140" s="200">
        <v>0</v>
      </c>
      <c r="AA140" s="200">
        <v>0</v>
      </c>
      <c r="AB140" s="200">
        <v>0</v>
      </c>
      <c r="AC140" s="200">
        <v>0</v>
      </c>
      <c r="AD140" s="200">
        <v>0</v>
      </c>
      <c r="AE140" s="200">
        <v>0</v>
      </c>
      <c r="AF140" s="200">
        <v>0</v>
      </c>
      <c r="AG140" s="200">
        <v>0</v>
      </c>
      <c r="AH140" s="200">
        <v>0</v>
      </c>
      <c r="AI140" s="200">
        <v>0</v>
      </c>
      <c r="AJ140" s="266"/>
      <c r="AK140" s="321"/>
      <c r="AL140" s="24"/>
      <c r="AM140" s="24"/>
      <c r="AN140" s="24"/>
      <c r="AO140" s="24"/>
      <c r="AP140" s="24"/>
      <c r="AQ140" s="24"/>
      <c r="AR140" s="24"/>
      <c r="AS140" s="24"/>
    </row>
    <row r="141" spans="1:45" ht="12" customHeight="1" hidden="1">
      <c r="A141" s="410"/>
      <c r="B141" s="306"/>
      <c r="C141" s="416"/>
      <c r="D141" s="306"/>
      <c r="E141" s="413"/>
      <c r="F141" s="306"/>
      <c r="G141" s="389"/>
      <c r="H141" s="413"/>
      <c r="I141" s="389"/>
      <c r="J141" s="476"/>
      <c r="K141" s="325"/>
      <c r="L141" s="328"/>
      <c r="M141" s="602"/>
      <c r="N141" s="204"/>
      <c r="O141" s="48">
        <v>0.25</v>
      </c>
      <c r="P141" s="48">
        <v>0.25</v>
      </c>
      <c r="Q141" s="48">
        <v>0.25</v>
      </c>
      <c r="R141" s="107">
        <v>0.25</v>
      </c>
      <c r="S141" s="259">
        <f t="shared" si="1"/>
        <v>0</v>
      </c>
      <c r="T141" s="201">
        <v>0</v>
      </c>
      <c r="U141" s="200">
        <v>0</v>
      </c>
      <c r="V141" s="200">
        <v>0</v>
      </c>
      <c r="W141" s="200">
        <v>0</v>
      </c>
      <c r="X141" s="200">
        <v>0</v>
      </c>
      <c r="Y141" s="200">
        <v>0</v>
      </c>
      <c r="Z141" s="200">
        <v>0</v>
      </c>
      <c r="AA141" s="200">
        <v>0</v>
      </c>
      <c r="AB141" s="200">
        <v>0</v>
      </c>
      <c r="AC141" s="200">
        <v>0</v>
      </c>
      <c r="AD141" s="200">
        <v>0</v>
      </c>
      <c r="AE141" s="200">
        <v>0</v>
      </c>
      <c r="AF141" s="200">
        <v>0</v>
      </c>
      <c r="AG141" s="200">
        <v>0</v>
      </c>
      <c r="AH141" s="200">
        <v>0</v>
      </c>
      <c r="AI141" s="200">
        <v>0</v>
      </c>
      <c r="AJ141" s="266"/>
      <c r="AK141" s="321"/>
      <c r="AL141" s="24"/>
      <c r="AM141" s="24"/>
      <c r="AN141" s="24"/>
      <c r="AO141" s="24"/>
      <c r="AP141" s="24"/>
      <c r="AQ141" s="24"/>
      <c r="AR141" s="24"/>
      <c r="AS141" s="24"/>
    </row>
    <row r="142" spans="1:45" ht="12" customHeight="1" hidden="1">
      <c r="A142" s="410"/>
      <c r="B142" s="306"/>
      <c r="C142" s="416"/>
      <c r="D142" s="306"/>
      <c r="E142" s="413"/>
      <c r="F142" s="306"/>
      <c r="G142" s="389"/>
      <c r="H142" s="413"/>
      <c r="I142" s="389"/>
      <c r="J142" s="476"/>
      <c r="K142" s="325"/>
      <c r="L142" s="328"/>
      <c r="M142" s="602"/>
      <c r="N142" s="204"/>
      <c r="O142" s="48">
        <v>0.25</v>
      </c>
      <c r="P142" s="48">
        <v>0.25</v>
      </c>
      <c r="Q142" s="48">
        <v>0.25</v>
      </c>
      <c r="R142" s="107">
        <v>0.25</v>
      </c>
      <c r="S142" s="259">
        <f t="shared" si="1"/>
        <v>0</v>
      </c>
      <c r="T142" s="201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0">
        <v>0</v>
      </c>
      <c r="AC142" s="200">
        <v>0</v>
      </c>
      <c r="AD142" s="200">
        <v>0</v>
      </c>
      <c r="AE142" s="200">
        <v>0</v>
      </c>
      <c r="AF142" s="200">
        <v>0</v>
      </c>
      <c r="AG142" s="200">
        <v>0</v>
      </c>
      <c r="AH142" s="200">
        <v>0</v>
      </c>
      <c r="AI142" s="200">
        <v>0</v>
      </c>
      <c r="AJ142" s="266"/>
      <c r="AK142" s="321"/>
      <c r="AL142" s="24"/>
      <c r="AM142" s="24"/>
      <c r="AN142" s="24"/>
      <c r="AO142" s="24"/>
      <c r="AP142" s="24"/>
      <c r="AQ142" s="24"/>
      <c r="AR142" s="24"/>
      <c r="AS142" s="24"/>
    </row>
    <row r="143" spans="1:45" ht="12" customHeight="1" hidden="1">
      <c r="A143" s="410"/>
      <c r="B143" s="306"/>
      <c r="C143" s="416"/>
      <c r="D143" s="306"/>
      <c r="E143" s="413"/>
      <c r="F143" s="306"/>
      <c r="G143" s="389"/>
      <c r="H143" s="413"/>
      <c r="I143" s="389"/>
      <c r="J143" s="476"/>
      <c r="K143" s="325"/>
      <c r="L143" s="328"/>
      <c r="M143" s="602"/>
      <c r="N143" s="204"/>
      <c r="O143" s="48">
        <v>0.25</v>
      </c>
      <c r="P143" s="48">
        <v>0.25</v>
      </c>
      <c r="Q143" s="48">
        <v>0.25</v>
      </c>
      <c r="R143" s="107">
        <v>0.25</v>
      </c>
      <c r="S143" s="259">
        <f t="shared" si="1"/>
        <v>0</v>
      </c>
      <c r="T143" s="201">
        <v>0</v>
      </c>
      <c r="U143" s="200">
        <v>0</v>
      </c>
      <c r="V143" s="200">
        <v>0</v>
      </c>
      <c r="W143" s="200">
        <v>0</v>
      </c>
      <c r="X143" s="200">
        <v>0</v>
      </c>
      <c r="Y143" s="200">
        <v>0</v>
      </c>
      <c r="Z143" s="200">
        <v>0</v>
      </c>
      <c r="AA143" s="200">
        <v>0</v>
      </c>
      <c r="AB143" s="200">
        <v>0</v>
      </c>
      <c r="AC143" s="200">
        <v>0</v>
      </c>
      <c r="AD143" s="200">
        <v>0</v>
      </c>
      <c r="AE143" s="200">
        <v>0</v>
      </c>
      <c r="AF143" s="200">
        <v>0</v>
      </c>
      <c r="AG143" s="200">
        <v>0</v>
      </c>
      <c r="AH143" s="200">
        <v>0</v>
      </c>
      <c r="AI143" s="200">
        <v>0</v>
      </c>
      <c r="AJ143" s="266"/>
      <c r="AK143" s="321"/>
      <c r="AL143" s="24"/>
      <c r="AM143" s="24"/>
      <c r="AN143" s="24"/>
      <c r="AO143" s="24"/>
      <c r="AP143" s="24"/>
      <c r="AQ143" s="24"/>
      <c r="AR143" s="24"/>
      <c r="AS143" s="24"/>
    </row>
    <row r="144" spans="1:45" ht="12" customHeight="1" hidden="1">
      <c r="A144" s="410"/>
      <c r="B144" s="306"/>
      <c r="C144" s="416"/>
      <c r="D144" s="306"/>
      <c r="E144" s="413"/>
      <c r="F144" s="306"/>
      <c r="G144" s="389"/>
      <c r="H144" s="413"/>
      <c r="I144" s="389"/>
      <c r="J144" s="476"/>
      <c r="K144" s="325"/>
      <c r="L144" s="328"/>
      <c r="M144" s="602"/>
      <c r="N144" s="203"/>
      <c r="O144" s="48">
        <v>0.25</v>
      </c>
      <c r="P144" s="48">
        <v>0.25</v>
      </c>
      <c r="Q144" s="48">
        <v>0.25</v>
      </c>
      <c r="R144" s="107">
        <v>0.25</v>
      </c>
      <c r="S144" s="259">
        <f t="shared" si="1"/>
        <v>0</v>
      </c>
      <c r="T144" s="201">
        <v>0</v>
      </c>
      <c r="U144" s="200">
        <v>0</v>
      </c>
      <c r="V144" s="200">
        <v>0</v>
      </c>
      <c r="W144" s="200">
        <v>0</v>
      </c>
      <c r="X144" s="200">
        <v>0</v>
      </c>
      <c r="Y144" s="200">
        <v>0</v>
      </c>
      <c r="Z144" s="200">
        <v>0</v>
      </c>
      <c r="AA144" s="200">
        <v>0</v>
      </c>
      <c r="AB144" s="200">
        <v>0</v>
      </c>
      <c r="AC144" s="200">
        <v>0</v>
      </c>
      <c r="AD144" s="200">
        <v>0</v>
      </c>
      <c r="AE144" s="200">
        <v>0</v>
      </c>
      <c r="AF144" s="200">
        <v>0</v>
      </c>
      <c r="AG144" s="200">
        <v>0</v>
      </c>
      <c r="AH144" s="200">
        <v>0</v>
      </c>
      <c r="AI144" s="200">
        <v>0</v>
      </c>
      <c r="AJ144" s="266"/>
      <c r="AK144" s="321"/>
      <c r="AL144" s="24"/>
      <c r="AM144" s="24"/>
      <c r="AN144" s="24"/>
      <c r="AO144" s="24"/>
      <c r="AP144" s="24"/>
      <c r="AQ144" s="24"/>
      <c r="AR144" s="24"/>
      <c r="AS144" s="24"/>
    </row>
    <row r="145" spans="1:45" ht="12" customHeight="1" hidden="1">
      <c r="A145" s="410"/>
      <c r="B145" s="306"/>
      <c r="C145" s="416"/>
      <c r="D145" s="306"/>
      <c r="E145" s="413"/>
      <c r="F145" s="306"/>
      <c r="G145" s="389"/>
      <c r="H145" s="413"/>
      <c r="I145" s="389"/>
      <c r="J145" s="476"/>
      <c r="K145" s="325"/>
      <c r="L145" s="328"/>
      <c r="M145" s="602"/>
      <c r="N145" s="203"/>
      <c r="O145" s="48">
        <v>0.25</v>
      </c>
      <c r="P145" s="48">
        <v>0.25</v>
      </c>
      <c r="Q145" s="48">
        <v>0.25</v>
      </c>
      <c r="R145" s="107">
        <v>0.25</v>
      </c>
      <c r="S145" s="259">
        <f t="shared" si="1"/>
        <v>0</v>
      </c>
      <c r="T145" s="201">
        <v>0</v>
      </c>
      <c r="U145" s="200">
        <v>0</v>
      </c>
      <c r="V145" s="200">
        <v>0</v>
      </c>
      <c r="W145" s="200">
        <v>0</v>
      </c>
      <c r="X145" s="200">
        <v>0</v>
      </c>
      <c r="Y145" s="200">
        <v>0</v>
      </c>
      <c r="Z145" s="200">
        <v>0</v>
      </c>
      <c r="AA145" s="200">
        <v>0</v>
      </c>
      <c r="AB145" s="200">
        <v>0</v>
      </c>
      <c r="AC145" s="200">
        <v>0</v>
      </c>
      <c r="AD145" s="200">
        <v>0</v>
      </c>
      <c r="AE145" s="200">
        <v>0</v>
      </c>
      <c r="AF145" s="200">
        <v>0</v>
      </c>
      <c r="AG145" s="200">
        <v>0</v>
      </c>
      <c r="AH145" s="200">
        <v>0</v>
      </c>
      <c r="AI145" s="200">
        <v>0</v>
      </c>
      <c r="AJ145" s="266"/>
      <c r="AK145" s="321"/>
      <c r="AL145" s="24"/>
      <c r="AM145" s="24"/>
      <c r="AN145" s="24"/>
      <c r="AO145" s="24"/>
      <c r="AP145" s="24"/>
      <c r="AQ145" s="24"/>
      <c r="AR145" s="24"/>
      <c r="AS145" s="24"/>
    </row>
    <row r="146" spans="1:45" ht="12" customHeight="1" hidden="1">
      <c r="A146" s="410"/>
      <c r="B146" s="306"/>
      <c r="C146" s="416"/>
      <c r="D146" s="306"/>
      <c r="E146" s="413"/>
      <c r="F146" s="306"/>
      <c r="G146" s="389"/>
      <c r="H146" s="413"/>
      <c r="I146" s="389"/>
      <c r="J146" s="476"/>
      <c r="K146" s="325"/>
      <c r="L146" s="328"/>
      <c r="M146" s="602"/>
      <c r="N146" s="203"/>
      <c r="O146" s="48">
        <v>0.25</v>
      </c>
      <c r="P146" s="48">
        <v>0.25</v>
      </c>
      <c r="Q146" s="48">
        <v>0.25</v>
      </c>
      <c r="R146" s="107">
        <v>0.25</v>
      </c>
      <c r="S146" s="259">
        <f t="shared" si="1"/>
        <v>0</v>
      </c>
      <c r="T146" s="201">
        <v>0</v>
      </c>
      <c r="U146" s="200">
        <v>0</v>
      </c>
      <c r="V146" s="200">
        <v>0</v>
      </c>
      <c r="W146" s="200">
        <v>0</v>
      </c>
      <c r="X146" s="200">
        <v>0</v>
      </c>
      <c r="Y146" s="200">
        <v>0</v>
      </c>
      <c r="Z146" s="200">
        <v>0</v>
      </c>
      <c r="AA146" s="200">
        <v>0</v>
      </c>
      <c r="AB146" s="200">
        <v>0</v>
      </c>
      <c r="AC146" s="200">
        <v>0</v>
      </c>
      <c r="AD146" s="200">
        <v>0</v>
      </c>
      <c r="AE146" s="200">
        <v>0</v>
      </c>
      <c r="AF146" s="200">
        <v>0</v>
      </c>
      <c r="AG146" s="200">
        <v>0</v>
      </c>
      <c r="AH146" s="200">
        <v>0</v>
      </c>
      <c r="AI146" s="200">
        <v>0</v>
      </c>
      <c r="AJ146" s="266"/>
      <c r="AK146" s="321"/>
      <c r="AL146" s="24"/>
      <c r="AM146" s="24"/>
      <c r="AN146" s="24"/>
      <c r="AO146" s="24"/>
      <c r="AP146" s="24"/>
      <c r="AQ146" s="24"/>
      <c r="AR146" s="24"/>
      <c r="AS146" s="24"/>
    </row>
    <row r="147" spans="1:45" ht="12" customHeight="1" hidden="1">
      <c r="A147" s="410"/>
      <c r="B147" s="306"/>
      <c r="C147" s="416"/>
      <c r="D147" s="306"/>
      <c r="E147" s="413"/>
      <c r="F147" s="306"/>
      <c r="G147" s="389"/>
      <c r="H147" s="413"/>
      <c r="I147" s="389"/>
      <c r="J147" s="476"/>
      <c r="K147" s="325"/>
      <c r="L147" s="328"/>
      <c r="M147" s="602"/>
      <c r="N147" s="203"/>
      <c r="O147" s="48">
        <v>0.25</v>
      </c>
      <c r="P147" s="48">
        <v>0.25</v>
      </c>
      <c r="Q147" s="48">
        <v>0.25</v>
      </c>
      <c r="R147" s="107">
        <v>0.25</v>
      </c>
      <c r="S147" s="259">
        <f t="shared" si="1"/>
        <v>0</v>
      </c>
      <c r="T147" s="201">
        <v>0</v>
      </c>
      <c r="U147" s="200">
        <v>0</v>
      </c>
      <c r="V147" s="200">
        <v>0</v>
      </c>
      <c r="W147" s="200">
        <v>0</v>
      </c>
      <c r="X147" s="200">
        <v>0</v>
      </c>
      <c r="Y147" s="200">
        <v>0</v>
      </c>
      <c r="Z147" s="200">
        <v>0</v>
      </c>
      <c r="AA147" s="200">
        <v>0</v>
      </c>
      <c r="AB147" s="200">
        <v>0</v>
      </c>
      <c r="AC147" s="200">
        <v>0</v>
      </c>
      <c r="AD147" s="200">
        <v>0</v>
      </c>
      <c r="AE147" s="200">
        <v>0</v>
      </c>
      <c r="AF147" s="200">
        <v>0</v>
      </c>
      <c r="AG147" s="200">
        <v>0</v>
      </c>
      <c r="AH147" s="200">
        <v>0</v>
      </c>
      <c r="AI147" s="200">
        <v>0</v>
      </c>
      <c r="AJ147" s="266"/>
      <c r="AK147" s="321"/>
      <c r="AL147" s="24"/>
      <c r="AM147" s="24"/>
      <c r="AN147" s="24"/>
      <c r="AO147" s="24"/>
      <c r="AP147" s="24"/>
      <c r="AQ147" s="24"/>
      <c r="AR147" s="24"/>
      <c r="AS147" s="24"/>
    </row>
    <row r="148" spans="1:45" ht="114" customHeight="1">
      <c r="A148" s="410"/>
      <c r="B148" s="307"/>
      <c r="C148" s="417"/>
      <c r="D148" s="307"/>
      <c r="E148" s="414"/>
      <c r="F148" s="307"/>
      <c r="G148" s="390"/>
      <c r="H148" s="414"/>
      <c r="I148" s="390"/>
      <c r="J148" s="476"/>
      <c r="K148" s="325"/>
      <c r="L148" s="328"/>
      <c r="M148" s="602"/>
      <c r="N148" s="47" t="s">
        <v>270</v>
      </c>
      <c r="O148" s="48"/>
      <c r="P148" s="48" t="s">
        <v>271</v>
      </c>
      <c r="Q148" s="48"/>
      <c r="R148" s="107" t="s">
        <v>272</v>
      </c>
      <c r="S148" s="259">
        <f t="shared" si="1"/>
        <v>2000000</v>
      </c>
      <c r="T148" s="201">
        <v>0</v>
      </c>
      <c r="U148" s="200">
        <v>0</v>
      </c>
      <c r="V148" s="202">
        <v>2000000</v>
      </c>
      <c r="W148" s="200">
        <v>0</v>
      </c>
      <c r="X148" s="200">
        <v>0</v>
      </c>
      <c r="Y148" s="200">
        <v>0</v>
      </c>
      <c r="Z148" s="200">
        <v>0</v>
      </c>
      <c r="AA148" s="200">
        <v>0</v>
      </c>
      <c r="AB148" s="200">
        <v>0</v>
      </c>
      <c r="AC148" s="200">
        <v>0</v>
      </c>
      <c r="AD148" s="200">
        <v>0</v>
      </c>
      <c r="AE148" s="200">
        <v>0</v>
      </c>
      <c r="AF148" s="200">
        <v>0</v>
      </c>
      <c r="AG148" s="200">
        <v>0</v>
      </c>
      <c r="AH148" s="200">
        <v>0</v>
      </c>
      <c r="AI148" s="200">
        <v>0</v>
      </c>
      <c r="AJ148" s="47" t="s">
        <v>91</v>
      </c>
      <c r="AK148" s="322"/>
      <c r="AL148" s="24"/>
      <c r="AM148" s="24"/>
      <c r="AN148" s="24"/>
      <c r="AO148" s="24"/>
      <c r="AP148" s="24"/>
      <c r="AQ148" s="24"/>
      <c r="AR148" s="24"/>
      <c r="AS148" s="24"/>
    </row>
    <row r="149" spans="1:45" ht="18.75" customHeight="1">
      <c r="A149" s="53"/>
      <c r="B149" s="52"/>
      <c r="C149" s="51"/>
      <c r="D149" s="52"/>
      <c r="E149" s="62"/>
      <c r="F149" s="52"/>
      <c r="G149" s="33"/>
      <c r="H149" s="62"/>
      <c r="I149" s="33"/>
      <c r="J149" s="476"/>
      <c r="K149" s="325"/>
      <c r="L149" s="329"/>
      <c r="M149" s="137"/>
      <c r="N149" s="569" t="s">
        <v>387</v>
      </c>
      <c r="O149" s="570"/>
      <c r="P149" s="570"/>
      <c r="Q149" s="570"/>
      <c r="R149" s="570"/>
      <c r="S149" s="256">
        <f>SUM(S109:S148)</f>
        <v>7000000</v>
      </c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64"/>
      <c r="AK149" s="205"/>
      <c r="AL149" s="24"/>
      <c r="AM149" s="24"/>
      <c r="AN149" s="24"/>
      <c r="AO149" s="24"/>
      <c r="AP149" s="24"/>
      <c r="AQ149" s="24"/>
      <c r="AR149" s="24"/>
      <c r="AS149" s="24"/>
    </row>
    <row r="150" spans="1:45" ht="18.75" customHeight="1">
      <c r="A150" s="126"/>
      <c r="B150" s="127"/>
      <c r="C150" s="128"/>
      <c r="D150" s="127"/>
      <c r="E150" s="131"/>
      <c r="F150" s="127"/>
      <c r="G150" s="129"/>
      <c r="H150" s="131"/>
      <c r="I150" s="129"/>
      <c r="J150" s="476"/>
      <c r="K150" s="325"/>
      <c r="L150" s="328"/>
      <c r="M150" s="423" t="s">
        <v>388</v>
      </c>
      <c r="N150" s="424"/>
      <c r="O150" s="424"/>
      <c r="P150" s="424"/>
      <c r="Q150" s="424"/>
      <c r="R150" s="424"/>
      <c r="S150" s="424"/>
      <c r="T150" s="424"/>
      <c r="U150" s="424"/>
      <c r="V150" s="424"/>
      <c r="W150" s="424"/>
      <c r="X150" s="424"/>
      <c r="Y150" s="424"/>
      <c r="Z150" s="424"/>
      <c r="AA150" s="424"/>
      <c r="AB150" s="424"/>
      <c r="AC150" s="424"/>
      <c r="AD150" s="424"/>
      <c r="AE150" s="424"/>
      <c r="AF150" s="424"/>
      <c r="AG150" s="424"/>
      <c r="AH150" s="424"/>
      <c r="AI150" s="424"/>
      <c r="AJ150" s="424"/>
      <c r="AK150" s="425"/>
      <c r="AL150" s="24"/>
      <c r="AM150" s="24"/>
      <c r="AN150" s="24"/>
      <c r="AO150" s="24"/>
      <c r="AP150" s="24"/>
      <c r="AQ150" s="24"/>
      <c r="AR150" s="24"/>
      <c r="AS150" s="24"/>
    </row>
    <row r="151" spans="1:45" ht="207" customHeight="1">
      <c r="A151" s="409" t="s">
        <v>67</v>
      </c>
      <c r="B151" s="305" t="s">
        <v>309</v>
      </c>
      <c r="C151" s="415" t="s">
        <v>200</v>
      </c>
      <c r="D151" s="388" t="s">
        <v>310</v>
      </c>
      <c r="E151" s="406">
        <v>0.0333</v>
      </c>
      <c r="F151" s="305">
        <v>3</v>
      </c>
      <c r="G151" s="388" t="s">
        <v>319</v>
      </c>
      <c r="H151" s="412">
        <v>0.2397</v>
      </c>
      <c r="I151" s="388">
        <v>3.2</v>
      </c>
      <c r="J151" s="476"/>
      <c r="K151" s="325"/>
      <c r="L151" s="328"/>
      <c r="M151" s="323" t="s">
        <v>280</v>
      </c>
      <c r="N151" s="206" t="s">
        <v>281</v>
      </c>
      <c r="O151" s="207" t="s">
        <v>282</v>
      </c>
      <c r="P151" s="207" t="s">
        <v>283</v>
      </c>
      <c r="Q151" s="207" t="s">
        <v>284</v>
      </c>
      <c r="R151" s="208" t="s">
        <v>285</v>
      </c>
      <c r="S151" s="259">
        <f aca="true" t="shared" si="2" ref="S151:S156">SUM(T151:AI151)</f>
        <v>5000000</v>
      </c>
      <c r="T151" s="209">
        <v>0</v>
      </c>
      <c r="U151" s="206">
        <v>0</v>
      </c>
      <c r="V151" s="210">
        <v>5000000</v>
      </c>
      <c r="W151" s="206">
        <v>0</v>
      </c>
      <c r="X151" s="206">
        <v>0</v>
      </c>
      <c r="Y151" s="206">
        <v>0</v>
      </c>
      <c r="Z151" s="206">
        <v>0</v>
      </c>
      <c r="AA151" s="206">
        <v>0</v>
      </c>
      <c r="AB151" s="206">
        <v>0</v>
      </c>
      <c r="AC151" s="206">
        <v>0</v>
      </c>
      <c r="AD151" s="206">
        <v>0</v>
      </c>
      <c r="AE151" s="206">
        <v>0</v>
      </c>
      <c r="AF151" s="206">
        <v>0</v>
      </c>
      <c r="AG151" s="206">
        <v>0</v>
      </c>
      <c r="AH151" s="206">
        <v>0</v>
      </c>
      <c r="AI151" s="206">
        <v>0</v>
      </c>
      <c r="AJ151" s="267" t="s">
        <v>91</v>
      </c>
      <c r="AK151" s="288" t="s">
        <v>538</v>
      </c>
      <c r="AL151" s="24"/>
      <c r="AM151" s="24"/>
      <c r="AN151" s="24"/>
      <c r="AO151" s="24"/>
      <c r="AP151" s="24"/>
      <c r="AQ151" s="24"/>
      <c r="AR151" s="24"/>
      <c r="AS151" s="24"/>
    </row>
    <row r="152" spans="1:45" ht="85.5">
      <c r="A152" s="410"/>
      <c r="B152" s="306"/>
      <c r="C152" s="416"/>
      <c r="D152" s="389"/>
      <c r="E152" s="407"/>
      <c r="F152" s="306"/>
      <c r="G152" s="389"/>
      <c r="H152" s="413"/>
      <c r="I152" s="389"/>
      <c r="J152" s="476"/>
      <c r="K152" s="325"/>
      <c r="L152" s="328"/>
      <c r="M152" s="324"/>
      <c r="N152" s="179" t="s">
        <v>286</v>
      </c>
      <c r="O152" s="207" t="s">
        <v>287</v>
      </c>
      <c r="P152" s="207" t="s">
        <v>288</v>
      </c>
      <c r="Q152" s="207" t="s">
        <v>289</v>
      </c>
      <c r="R152" s="208" t="s">
        <v>290</v>
      </c>
      <c r="S152" s="259">
        <f t="shared" si="2"/>
        <v>10000000</v>
      </c>
      <c r="T152" s="209">
        <v>0</v>
      </c>
      <c r="U152" s="206">
        <v>0</v>
      </c>
      <c r="V152" s="210">
        <v>10000000</v>
      </c>
      <c r="W152" s="206">
        <v>0</v>
      </c>
      <c r="X152" s="206">
        <v>0</v>
      </c>
      <c r="Y152" s="206">
        <v>0</v>
      </c>
      <c r="Z152" s="206">
        <v>0</v>
      </c>
      <c r="AA152" s="206">
        <v>0</v>
      </c>
      <c r="AB152" s="206">
        <v>0</v>
      </c>
      <c r="AC152" s="206">
        <v>0</v>
      </c>
      <c r="AD152" s="206">
        <v>0</v>
      </c>
      <c r="AE152" s="206">
        <v>0</v>
      </c>
      <c r="AF152" s="206">
        <v>0</v>
      </c>
      <c r="AG152" s="206">
        <v>0</v>
      </c>
      <c r="AH152" s="206">
        <v>0</v>
      </c>
      <c r="AI152" s="206">
        <v>0</v>
      </c>
      <c r="AJ152" s="267" t="s">
        <v>91</v>
      </c>
      <c r="AK152" s="289"/>
      <c r="AL152" s="40"/>
      <c r="AM152" s="40"/>
      <c r="AN152" s="40"/>
      <c r="AO152" s="40"/>
      <c r="AP152" s="40"/>
      <c r="AQ152" s="40"/>
      <c r="AR152" s="40"/>
      <c r="AS152" s="41"/>
    </row>
    <row r="153" spans="1:45" ht="105" customHeight="1">
      <c r="A153" s="410"/>
      <c r="B153" s="306"/>
      <c r="C153" s="416"/>
      <c r="D153" s="389"/>
      <c r="E153" s="407"/>
      <c r="F153" s="306"/>
      <c r="G153" s="389"/>
      <c r="H153" s="413"/>
      <c r="I153" s="389"/>
      <c r="J153" s="476"/>
      <c r="K153" s="325"/>
      <c r="L153" s="328"/>
      <c r="M153" s="324"/>
      <c r="N153" s="179" t="s">
        <v>291</v>
      </c>
      <c r="O153" s="207" t="s">
        <v>292</v>
      </c>
      <c r="P153" s="207" t="s">
        <v>293</v>
      </c>
      <c r="Q153" s="207" t="s">
        <v>294</v>
      </c>
      <c r="R153" s="208" t="s">
        <v>295</v>
      </c>
      <c r="S153" s="259">
        <f t="shared" si="2"/>
        <v>6894959</v>
      </c>
      <c r="T153" s="209">
        <v>0</v>
      </c>
      <c r="U153" s="206">
        <v>0</v>
      </c>
      <c r="V153" s="210">
        <v>6894959</v>
      </c>
      <c r="W153" s="206">
        <v>0</v>
      </c>
      <c r="X153" s="206">
        <v>0</v>
      </c>
      <c r="Y153" s="206">
        <v>0</v>
      </c>
      <c r="Z153" s="206">
        <v>0</v>
      </c>
      <c r="AA153" s="206">
        <v>0</v>
      </c>
      <c r="AB153" s="206">
        <v>0</v>
      </c>
      <c r="AC153" s="206">
        <v>0</v>
      </c>
      <c r="AD153" s="206">
        <v>0</v>
      </c>
      <c r="AE153" s="206">
        <v>0</v>
      </c>
      <c r="AF153" s="206">
        <v>0</v>
      </c>
      <c r="AG153" s="206">
        <v>0</v>
      </c>
      <c r="AH153" s="206">
        <v>0</v>
      </c>
      <c r="AI153" s="206">
        <v>0</v>
      </c>
      <c r="AJ153" s="267" t="s">
        <v>91</v>
      </c>
      <c r="AK153" s="289"/>
      <c r="AL153" s="24"/>
      <c r="AM153" s="24"/>
      <c r="AN153" s="24"/>
      <c r="AO153" s="24"/>
      <c r="AP153" s="24"/>
      <c r="AQ153" s="24"/>
      <c r="AR153" s="24"/>
      <c r="AS153" s="24"/>
    </row>
    <row r="154" spans="1:45" ht="139.5" customHeight="1">
      <c r="A154" s="410"/>
      <c r="B154" s="306"/>
      <c r="C154" s="416"/>
      <c r="D154" s="389"/>
      <c r="E154" s="407"/>
      <c r="F154" s="306"/>
      <c r="G154" s="389"/>
      <c r="H154" s="413"/>
      <c r="I154" s="389"/>
      <c r="J154" s="476"/>
      <c r="K154" s="325"/>
      <c r="L154" s="328"/>
      <c r="M154" s="324"/>
      <c r="N154" s="179" t="s">
        <v>497</v>
      </c>
      <c r="O154" s="207" t="s">
        <v>299</v>
      </c>
      <c r="P154" s="207" t="s">
        <v>298</v>
      </c>
      <c r="Q154" s="207" t="s">
        <v>297</v>
      </c>
      <c r="R154" s="208" t="s">
        <v>296</v>
      </c>
      <c r="S154" s="259">
        <f t="shared" si="2"/>
        <v>1000000</v>
      </c>
      <c r="T154" s="209">
        <v>0</v>
      </c>
      <c r="U154" s="206">
        <v>0</v>
      </c>
      <c r="V154" s="210">
        <v>1000000</v>
      </c>
      <c r="W154" s="206">
        <v>0</v>
      </c>
      <c r="X154" s="206">
        <v>0</v>
      </c>
      <c r="Y154" s="206">
        <v>0</v>
      </c>
      <c r="Z154" s="206">
        <v>0</v>
      </c>
      <c r="AA154" s="206">
        <v>0</v>
      </c>
      <c r="AB154" s="206">
        <v>0</v>
      </c>
      <c r="AC154" s="206">
        <v>0</v>
      </c>
      <c r="AD154" s="206">
        <v>0</v>
      </c>
      <c r="AE154" s="206">
        <v>0</v>
      </c>
      <c r="AF154" s="206">
        <v>0</v>
      </c>
      <c r="AG154" s="206">
        <v>0</v>
      </c>
      <c r="AH154" s="206">
        <v>0</v>
      </c>
      <c r="AI154" s="206">
        <v>0</v>
      </c>
      <c r="AJ154" s="267" t="s">
        <v>91</v>
      </c>
      <c r="AK154" s="289"/>
      <c r="AL154" s="24"/>
      <c r="AM154" s="24"/>
      <c r="AN154" s="24"/>
      <c r="AO154" s="24"/>
      <c r="AP154" s="24"/>
      <c r="AQ154" s="24"/>
      <c r="AR154" s="24"/>
      <c r="AS154" s="24"/>
    </row>
    <row r="155" spans="1:45" ht="132.75" customHeight="1">
      <c r="A155" s="410"/>
      <c r="B155" s="306"/>
      <c r="C155" s="416"/>
      <c r="D155" s="389"/>
      <c r="E155" s="407"/>
      <c r="F155" s="306"/>
      <c r="G155" s="389"/>
      <c r="H155" s="413"/>
      <c r="I155" s="389"/>
      <c r="J155" s="476"/>
      <c r="K155" s="325"/>
      <c r="L155" s="328"/>
      <c r="M155" s="324"/>
      <c r="N155" s="179" t="s">
        <v>496</v>
      </c>
      <c r="O155" s="207" t="s">
        <v>300</v>
      </c>
      <c r="P155" s="207" t="s">
        <v>301</v>
      </c>
      <c r="Q155" s="207" t="s">
        <v>302</v>
      </c>
      <c r="R155" s="208" t="s">
        <v>303</v>
      </c>
      <c r="S155" s="259">
        <f t="shared" si="2"/>
        <v>2000000</v>
      </c>
      <c r="T155" s="209">
        <v>0</v>
      </c>
      <c r="U155" s="206">
        <v>0</v>
      </c>
      <c r="V155" s="210">
        <v>2000000</v>
      </c>
      <c r="W155" s="206">
        <v>0</v>
      </c>
      <c r="X155" s="206">
        <v>0</v>
      </c>
      <c r="Y155" s="206">
        <v>0</v>
      </c>
      <c r="Z155" s="206">
        <v>0</v>
      </c>
      <c r="AA155" s="206">
        <v>0</v>
      </c>
      <c r="AB155" s="206">
        <v>0</v>
      </c>
      <c r="AC155" s="206">
        <v>0</v>
      </c>
      <c r="AD155" s="206">
        <v>0</v>
      </c>
      <c r="AE155" s="206">
        <v>0</v>
      </c>
      <c r="AF155" s="206">
        <v>0</v>
      </c>
      <c r="AG155" s="206">
        <v>0</v>
      </c>
      <c r="AH155" s="206">
        <v>0</v>
      </c>
      <c r="AI155" s="206">
        <v>0</v>
      </c>
      <c r="AJ155" s="267" t="s">
        <v>91</v>
      </c>
      <c r="AK155" s="289"/>
      <c r="AL155" s="24"/>
      <c r="AM155" s="24"/>
      <c r="AN155" s="24"/>
      <c r="AO155" s="24"/>
      <c r="AP155" s="24"/>
      <c r="AQ155" s="24"/>
      <c r="AR155" s="24"/>
      <c r="AS155" s="24"/>
    </row>
    <row r="156" spans="1:45" ht="75" customHeight="1">
      <c r="A156" s="411"/>
      <c r="B156" s="307"/>
      <c r="C156" s="417"/>
      <c r="D156" s="390"/>
      <c r="E156" s="408"/>
      <c r="F156" s="307"/>
      <c r="G156" s="390"/>
      <c r="H156" s="414"/>
      <c r="I156" s="390"/>
      <c r="J156" s="477"/>
      <c r="K156" s="326"/>
      <c r="L156" s="330"/>
      <c r="M156" s="324"/>
      <c r="N156" s="179" t="s">
        <v>304</v>
      </c>
      <c r="O156" s="207" t="s">
        <v>305</v>
      </c>
      <c r="P156" s="207" t="s">
        <v>306</v>
      </c>
      <c r="Q156" s="207" t="s">
        <v>307</v>
      </c>
      <c r="R156" s="208" t="s">
        <v>308</v>
      </c>
      <c r="S156" s="259">
        <f t="shared" si="2"/>
        <v>1000000</v>
      </c>
      <c r="T156" s="209">
        <v>0</v>
      </c>
      <c r="U156" s="206">
        <v>0</v>
      </c>
      <c r="V156" s="210">
        <v>1000000</v>
      </c>
      <c r="W156" s="206">
        <v>0</v>
      </c>
      <c r="X156" s="206">
        <v>0</v>
      </c>
      <c r="Y156" s="206">
        <v>0</v>
      </c>
      <c r="Z156" s="206">
        <v>0</v>
      </c>
      <c r="AA156" s="206">
        <v>0</v>
      </c>
      <c r="AB156" s="206">
        <v>0</v>
      </c>
      <c r="AC156" s="206">
        <v>0</v>
      </c>
      <c r="AD156" s="206">
        <v>0</v>
      </c>
      <c r="AE156" s="206">
        <v>0</v>
      </c>
      <c r="AF156" s="206">
        <v>0</v>
      </c>
      <c r="AG156" s="206">
        <v>0</v>
      </c>
      <c r="AH156" s="206">
        <v>0</v>
      </c>
      <c r="AI156" s="206">
        <v>0</v>
      </c>
      <c r="AJ156" s="150" t="s">
        <v>91</v>
      </c>
      <c r="AK156" s="290"/>
      <c r="AL156" s="24"/>
      <c r="AM156" s="24"/>
      <c r="AN156" s="24"/>
      <c r="AO156" s="24"/>
      <c r="AP156" s="24"/>
      <c r="AQ156" s="24"/>
      <c r="AR156" s="24"/>
      <c r="AS156" s="24"/>
    </row>
    <row r="157" spans="1:45" ht="33.75" customHeight="1">
      <c r="A157" s="53"/>
      <c r="B157" s="52"/>
      <c r="C157" s="51"/>
      <c r="D157" s="33"/>
      <c r="E157" s="65"/>
      <c r="F157" s="52"/>
      <c r="G157" s="33"/>
      <c r="H157" s="62"/>
      <c r="I157" s="33"/>
      <c r="J157" s="142"/>
      <c r="K157" s="144"/>
      <c r="L157" s="145"/>
      <c r="M157" s="66"/>
      <c r="N157" s="561" t="s">
        <v>389</v>
      </c>
      <c r="O157" s="562"/>
      <c r="P157" s="562"/>
      <c r="Q157" s="562"/>
      <c r="R157" s="562"/>
      <c r="S157" s="260">
        <f>SUM(S151:S156)</f>
        <v>25894959</v>
      </c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67"/>
      <c r="AK157" s="211"/>
      <c r="AL157" s="24"/>
      <c r="AM157" s="24"/>
      <c r="AN157" s="24"/>
      <c r="AO157" s="24"/>
      <c r="AP157" s="24"/>
      <c r="AQ157" s="24"/>
      <c r="AR157" s="24"/>
      <c r="AS157" s="24"/>
    </row>
    <row r="158" spans="1:45" ht="21" customHeight="1">
      <c r="A158" s="522" t="s">
        <v>390</v>
      </c>
      <c r="B158" s="522"/>
      <c r="C158" s="522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2"/>
      <c r="V158" s="522"/>
      <c r="W158" s="522"/>
      <c r="X158" s="522"/>
      <c r="Y158" s="522"/>
      <c r="Z158" s="522"/>
      <c r="AA158" s="522"/>
      <c r="AB158" s="522"/>
      <c r="AC158" s="522"/>
      <c r="AD158" s="522"/>
      <c r="AE158" s="522"/>
      <c r="AF158" s="522"/>
      <c r="AG158" s="522"/>
      <c r="AH158" s="522"/>
      <c r="AI158" s="522"/>
      <c r="AJ158" s="522"/>
      <c r="AK158" s="523"/>
      <c r="AL158" s="24"/>
      <c r="AM158" s="24"/>
      <c r="AN158" s="24"/>
      <c r="AO158" s="24"/>
      <c r="AP158" s="24"/>
      <c r="AQ158" s="24"/>
      <c r="AR158" s="24"/>
      <c r="AS158" s="24"/>
    </row>
    <row r="159" spans="1:45" ht="190.5" customHeight="1">
      <c r="A159" s="409" t="s">
        <v>67</v>
      </c>
      <c r="B159" s="305" t="s">
        <v>309</v>
      </c>
      <c r="C159" s="415" t="s">
        <v>200</v>
      </c>
      <c r="D159" s="388" t="s">
        <v>310</v>
      </c>
      <c r="E159" s="406">
        <v>0.0333</v>
      </c>
      <c r="F159" s="305">
        <v>3</v>
      </c>
      <c r="G159" s="388" t="s">
        <v>312</v>
      </c>
      <c r="H159" s="412">
        <v>0.4807</v>
      </c>
      <c r="I159" s="388">
        <v>3.1</v>
      </c>
      <c r="J159" s="571" t="s">
        <v>313</v>
      </c>
      <c r="K159" s="519"/>
      <c r="L159" s="502">
        <v>1</v>
      </c>
      <c r="M159" s="54" t="s">
        <v>311</v>
      </c>
      <c r="N159" s="181" t="s">
        <v>314</v>
      </c>
      <c r="O159" s="212"/>
      <c r="P159" s="212" t="s">
        <v>315</v>
      </c>
      <c r="Q159" s="212" t="s">
        <v>316</v>
      </c>
      <c r="R159" s="212"/>
      <c r="S159" s="259">
        <f>SUM(T159:AI159)</f>
        <v>4000000</v>
      </c>
      <c r="T159" s="213">
        <v>0</v>
      </c>
      <c r="U159" s="213">
        <v>0</v>
      </c>
      <c r="V159" s="214">
        <v>4000000</v>
      </c>
      <c r="W159" s="213">
        <v>0</v>
      </c>
      <c r="X159" s="213">
        <v>0</v>
      </c>
      <c r="Y159" s="213">
        <v>0</v>
      </c>
      <c r="Z159" s="213">
        <v>0</v>
      </c>
      <c r="AA159" s="213">
        <v>0</v>
      </c>
      <c r="AB159" s="213">
        <v>0</v>
      </c>
      <c r="AC159" s="213">
        <v>0</v>
      </c>
      <c r="AD159" s="213">
        <v>0</v>
      </c>
      <c r="AE159" s="213">
        <v>0</v>
      </c>
      <c r="AF159" s="213">
        <v>0</v>
      </c>
      <c r="AG159" s="213">
        <v>0</v>
      </c>
      <c r="AH159" s="213">
        <v>0</v>
      </c>
      <c r="AI159" s="213">
        <v>0</v>
      </c>
      <c r="AJ159" s="54" t="s">
        <v>91</v>
      </c>
      <c r="AK159" s="291" t="s">
        <v>538</v>
      </c>
      <c r="AL159" s="24"/>
      <c r="AM159" s="24"/>
      <c r="AN159" s="24"/>
      <c r="AO159" s="24"/>
      <c r="AP159" s="24"/>
      <c r="AQ159" s="24"/>
      <c r="AR159" s="24"/>
      <c r="AS159" s="24"/>
    </row>
    <row r="160" spans="1:45" ht="148.5" customHeight="1">
      <c r="A160" s="410"/>
      <c r="B160" s="306"/>
      <c r="C160" s="416"/>
      <c r="D160" s="389"/>
      <c r="E160" s="407"/>
      <c r="F160" s="306"/>
      <c r="G160" s="389"/>
      <c r="H160" s="413"/>
      <c r="I160" s="389"/>
      <c r="J160" s="572"/>
      <c r="K160" s="520"/>
      <c r="L160" s="503"/>
      <c r="M160" s="451" t="s">
        <v>318</v>
      </c>
      <c r="N160" s="55" t="s">
        <v>317</v>
      </c>
      <c r="O160" s="212"/>
      <c r="P160" s="212"/>
      <c r="Q160" s="212" t="s">
        <v>320</v>
      </c>
      <c r="R160" s="212"/>
      <c r="S160" s="259">
        <f>SUM(T160:AI160)</f>
        <v>5000000</v>
      </c>
      <c r="T160" s="213">
        <v>0</v>
      </c>
      <c r="U160" s="213">
        <v>0</v>
      </c>
      <c r="V160" s="214">
        <v>5000000</v>
      </c>
      <c r="W160" s="213">
        <v>0</v>
      </c>
      <c r="X160" s="213">
        <v>0</v>
      </c>
      <c r="Y160" s="213">
        <v>0</v>
      </c>
      <c r="Z160" s="213">
        <v>0</v>
      </c>
      <c r="AA160" s="213">
        <v>0</v>
      </c>
      <c r="AB160" s="213">
        <v>0</v>
      </c>
      <c r="AC160" s="213">
        <v>0</v>
      </c>
      <c r="AD160" s="213">
        <v>0</v>
      </c>
      <c r="AE160" s="213">
        <v>0</v>
      </c>
      <c r="AF160" s="213">
        <v>0</v>
      </c>
      <c r="AG160" s="213">
        <v>0</v>
      </c>
      <c r="AH160" s="213">
        <v>0</v>
      </c>
      <c r="AI160" s="213">
        <v>0</v>
      </c>
      <c r="AJ160" s="54" t="s">
        <v>91</v>
      </c>
      <c r="AK160" s="292"/>
      <c r="AL160" s="24"/>
      <c r="AM160" s="24"/>
      <c r="AN160" s="24"/>
      <c r="AO160" s="24"/>
      <c r="AP160" s="24"/>
      <c r="AQ160" s="24"/>
      <c r="AR160" s="24"/>
      <c r="AS160" s="24"/>
    </row>
    <row r="161" spans="1:45" ht="108" customHeight="1">
      <c r="A161" s="411"/>
      <c r="B161" s="307"/>
      <c r="C161" s="417"/>
      <c r="D161" s="390"/>
      <c r="E161" s="408"/>
      <c r="F161" s="307"/>
      <c r="G161" s="390"/>
      <c r="H161" s="414"/>
      <c r="I161" s="390"/>
      <c r="J161" s="573"/>
      <c r="K161" s="521"/>
      <c r="L161" s="504"/>
      <c r="M161" s="452"/>
      <c r="N161" s="215" t="s">
        <v>498</v>
      </c>
      <c r="O161" s="212"/>
      <c r="P161" s="212"/>
      <c r="Q161" s="212" t="s">
        <v>321</v>
      </c>
      <c r="R161" s="212"/>
      <c r="S161" s="259">
        <f>SUM(T161:AI161)</f>
        <v>1000000</v>
      </c>
      <c r="T161" s="213">
        <v>0</v>
      </c>
      <c r="U161" s="213">
        <v>0</v>
      </c>
      <c r="V161" s="214">
        <v>1000000</v>
      </c>
      <c r="W161" s="213">
        <v>0</v>
      </c>
      <c r="X161" s="213">
        <v>0</v>
      </c>
      <c r="Y161" s="213">
        <v>0</v>
      </c>
      <c r="Z161" s="213">
        <v>0</v>
      </c>
      <c r="AA161" s="213">
        <v>0</v>
      </c>
      <c r="AB161" s="213">
        <v>0</v>
      </c>
      <c r="AC161" s="213">
        <v>0</v>
      </c>
      <c r="AD161" s="213">
        <v>0</v>
      </c>
      <c r="AE161" s="213">
        <v>0</v>
      </c>
      <c r="AF161" s="213">
        <v>0</v>
      </c>
      <c r="AG161" s="213">
        <v>0</v>
      </c>
      <c r="AH161" s="213">
        <v>0</v>
      </c>
      <c r="AI161" s="213">
        <v>0</v>
      </c>
      <c r="AJ161" s="153" t="s">
        <v>91</v>
      </c>
      <c r="AK161" s="293"/>
      <c r="AL161" s="24"/>
      <c r="AM161" s="24"/>
      <c r="AN161" s="24"/>
      <c r="AO161" s="24"/>
      <c r="AP161" s="24"/>
      <c r="AQ161" s="24"/>
      <c r="AR161" s="24"/>
      <c r="AS161" s="24"/>
    </row>
    <row r="162" spans="1:45" ht="31.5" customHeight="1">
      <c r="A162" s="630" t="s">
        <v>391</v>
      </c>
      <c r="B162" s="631"/>
      <c r="C162" s="631"/>
      <c r="D162" s="631"/>
      <c r="E162" s="631"/>
      <c r="F162" s="631"/>
      <c r="G162" s="631"/>
      <c r="H162" s="631"/>
      <c r="I162" s="631"/>
      <c r="J162" s="631"/>
      <c r="K162" s="631"/>
      <c r="L162" s="631"/>
      <c r="M162" s="631"/>
      <c r="N162" s="631"/>
      <c r="O162" s="631"/>
      <c r="P162" s="631"/>
      <c r="Q162" s="631"/>
      <c r="R162" s="632"/>
      <c r="S162" s="252">
        <f>SUM(S159:S161)</f>
        <v>10000000</v>
      </c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9"/>
      <c r="AL162" s="24"/>
      <c r="AM162" s="24"/>
      <c r="AN162" s="24"/>
      <c r="AO162" s="24"/>
      <c r="AP162" s="24"/>
      <c r="AQ162" s="24"/>
      <c r="AR162" s="24"/>
      <c r="AS162" s="24"/>
    </row>
    <row r="163" spans="1:45" ht="20.25" customHeight="1">
      <c r="A163" s="524" t="s">
        <v>392</v>
      </c>
      <c r="B163" s="524"/>
      <c r="C163" s="524"/>
      <c r="D163" s="524"/>
      <c r="E163" s="524"/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4"/>
      <c r="AD163" s="524"/>
      <c r="AE163" s="524"/>
      <c r="AF163" s="524"/>
      <c r="AG163" s="524"/>
      <c r="AH163" s="524"/>
      <c r="AI163" s="524"/>
      <c r="AJ163" s="524"/>
      <c r="AK163" s="525"/>
      <c r="AL163" s="24"/>
      <c r="AM163" s="24"/>
      <c r="AN163" s="24"/>
      <c r="AO163" s="24"/>
      <c r="AP163" s="24"/>
      <c r="AQ163" s="24"/>
      <c r="AR163" s="24"/>
      <c r="AS163" s="24"/>
    </row>
    <row r="164" spans="1:45" ht="139.5" customHeight="1">
      <c r="A164" s="409" t="s">
        <v>67</v>
      </c>
      <c r="B164" s="305" t="s">
        <v>309</v>
      </c>
      <c r="C164" s="415" t="s">
        <v>200</v>
      </c>
      <c r="D164" s="388" t="s">
        <v>310</v>
      </c>
      <c r="E164" s="406">
        <v>0.0333</v>
      </c>
      <c r="F164" s="305">
        <v>3</v>
      </c>
      <c r="G164" s="388" t="s">
        <v>312</v>
      </c>
      <c r="H164" s="412">
        <v>0.4807</v>
      </c>
      <c r="I164" s="388">
        <v>3.1</v>
      </c>
      <c r="J164" s="513" t="s">
        <v>322</v>
      </c>
      <c r="K164" s="535"/>
      <c r="L164" s="505">
        <v>1</v>
      </c>
      <c r="M164" s="513" t="s">
        <v>323</v>
      </c>
      <c r="N164" s="182" t="s">
        <v>514</v>
      </c>
      <c r="O164" s="216"/>
      <c r="P164" s="216" t="s">
        <v>324</v>
      </c>
      <c r="Q164" s="216"/>
      <c r="R164" s="216"/>
      <c r="S164" s="259">
        <f aca="true" t="shared" si="3" ref="S164:S169">SUM(T164:AI164)</f>
        <v>500000</v>
      </c>
      <c r="T164" s="217">
        <v>0</v>
      </c>
      <c r="U164" s="217">
        <v>0</v>
      </c>
      <c r="V164" s="218">
        <v>500000</v>
      </c>
      <c r="W164" s="217">
        <v>0</v>
      </c>
      <c r="X164" s="217">
        <v>0</v>
      </c>
      <c r="Y164" s="217">
        <v>0</v>
      </c>
      <c r="Z164" s="217">
        <v>0</v>
      </c>
      <c r="AA164" s="217">
        <v>0</v>
      </c>
      <c r="AB164" s="217">
        <v>0</v>
      </c>
      <c r="AC164" s="217">
        <v>0</v>
      </c>
      <c r="AD164" s="217">
        <v>0</v>
      </c>
      <c r="AE164" s="217">
        <v>0</v>
      </c>
      <c r="AF164" s="217">
        <v>0</v>
      </c>
      <c r="AG164" s="217">
        <v>0</v>
      </c>
      <c r="AH164" s="217">
        <v>0</v>
      </c>
      <c r="AI164" s="217">
        <v>0</v>
      </c>
      <c r="AJ164" s="268" t="s">
        <v>91</v>
      </c>
      <c r="AK164" s="294" t="s">
        <v>538</v>
      </c>
      <c r="AL164" s="24"/>
      <c r="AM164" s="24"/>
      <c r="AN164" s="24"/>
      <c r="AO164" s="24"/>
      <c r="AP164" s="24"/>
      <c r="AQ164" s="24"/>
      <c r="AR164" s="24"/>
      <c r="AS164" s="24"/>
    </row>
    <row r="165" spans="1:45" ht="130.5" customHeight="1">
      <c r="A165" s="410"/>
      <c r="B165" s="306"/>
      <c r="C165" s="416"/>
      <c r="D165" s="389"/>
      <c r="E165" s="407"/>
      <c r="F165" s="306"/>
      <c r="G165" s="389"/>
      <c r="H165" s="413"/>
      <c r="I165" s="389"/>
      <c r="J165" s="514"/>
      <c r="K165" s="536"/>
      <c r="L165" s="506"/>
      <c r="M165" s="515"/>
      <c r="N165" s="56" t="s">
        <v>325</v>
      </c>
      <c r="O165" s="216"/>
      <c r="P165" s="216" t="s">
        <v>326</v>
      </c>
      <c r="Q165" s="216"/>
      <c r="R165" s="216" t="s">
        <v>327</v>
      </c>
      <c r="S165" s="261">
        <f>SUM(T165:AI165)</f>
        <v>1000000</v>
      </c>
      <c r="T165" s="217">
        <v>0</v>
      </c>
      <c r="U165" s="217">
        <v>0</v>
      </c>
      <c r="V165" s="218">
        <v>1000000</v>
      </c>
      <c r="W165" s="217">
        <v>0</v>
      </c>
      <c r="X165" s="217">
        <v>0</v>
      </c>
      <c r="Y165" s="217">
        <v>0</v>
      </c>
      <c r="Z165" s="217">
        <v>0</v>
      </c>
      <c r="AA165" s="217">
        <v>0</v>
      </c>
      <c r="AB165" s="217">
        <v>0</v>
      </c>
      <c r="AC165" s="217">
        <v>0</v>
      </c>
      <c r="AD165" s="217">
        <v>0</v>
      </c>
      <c r="AE165" s="217">
        <v>0</v>
      </c>
      <c r="AF165" s="217">
        <v>0</v>
      </c>
      <c r="AG165" s="217">
        <v>0</v>
      </c>
      <c r="AH165" s="217">
        <v>0</v>
      </c>
      <c r="AI165" s="217">
        <v>0</v>
      </c>
      <c r="AJ165" s="268" t="s">
        <v>91</v>
      </c>
      <c r="AK165" s="295"/>
      <c r="AL165" s="24"/>
      <c r="AM165" s="24"/>
      <c r="AN165" s="24"/>
      <c r="AO165" s="24"/>
      <c r="AP165" s="24"/>
      <c r="AQ165" s="24"/>
      <c r="AR165" s="24"/>
      <c r="AS165" s="24"/>
    </row>
    <row r="166" spans="1:45" ht="130.5" customHeight="1">
      <c r="A166" s="410"/>
      <c r="B166" s="306"/>
      <c r="C166" s="416"/>
      <c r="D166" s="389"/>
      <c r="E166" s="407"/>
      <c r="F166" s="306"/>
      <c r="G166" s="389"/>
      <c r="H166" s="413"/>
      <c r="I166" s="389"/>
      <c r="J166" s="514"/>
      <c r="K166" s="536"/>
      <c r="L166" s="506"/>
      <c r="M166" s="513" t="s">
        <v>328</v>
      </c>
      <c r="N166" s="56" t="s">
        <v>340</v>
      </c>
      <c r="O166" s="216"/>
      <c r="P166" s="216"/>
      <c r="Q166" s="216" t="s">
        <v>341</v>
      </c>
      <c r="R166" s="216" t="s">
        <v>342</v>
      </c>
      <c r="S166" s="259">
        <f t="shared" si="3"/>
        <v>1000000</v>
      </c>
      <c r="T166" s="217">
        <v>0</v>
      </c>
      <c r="U166" s="217">
        <v>0</v>
      </c>
      <c r="V166" s="218">
        <v>1000000</v>
      </c>
      <c r="W166" s="217">
        <v>0</v>
      </c>
      <c r="X166" s="217">
        <v>0</v>
      </c>
      <c r="Y166" s="217">
        <v>0</v>
      </c>
      <c r="Z166" s="217">
        <v>0</v>
      </c>
      <c r="AA166" s="217">
        <v>0</v>
      </c>
      <c r="AB166" s="217">
        <v>0</v>
      </c>
      <c r="AC166" s="217">
        <v>0</v>
      </c>
      <c r="AD166" s="217">
        <v>0</v>
      </c>
      <c r="AE166" s="217">
        <v>0</v>
      </c>
      <c r="AF166" s="217">
        <v>0</v>
      </c>
      <c r="AG166" s="217">
        <v>0</v>
      </c>
      <c r="AH166" s="217">
        <v>0</v>
      </c>
      <c r="AI166" s="217">
        <v>0</v>
      </c>
      <c r="AJ166" s="268" t="s">
        <v>91</v>
      </c>
      <c r="AK166" s="295"/>
      <c r="AL166" s="24"/>
      <c r="AM166" s="24"/>
      <c r="AN166" s="24"/>
      <c r="AO166" s="24"/>
      <c r="AP166" s="24"/>
      <c r="AQ166" s="24"/>
      <c r="AR166" s="24"/>
      <c r="AS166" s="24"/>
    </row>
    <row r="167" spans="1:45" ht="130.5" customHeight="1">
      <c r="A167" s="410"/>
      <c r="B167" s="306"/>
      <c r="C167" s="416"/>
      <c r="D167" s="389"/>
      <c r="E167" s="407"/>
      <c r="F167" s="306"/>
      <c r="G167" s="389"/>
      <c r="H167" s="413"/>
      <c r="I167" s="389"/>
      <c r="J167" s="514"/>
      <c r="K167" s="536"/>
      <c r="L167" s="506"/>
      <c r="M167" s="514"/>
      <c r="N167" s="56" t="s">
        <v>330</v>
      </c>
      <c r="O167" s="216"/>
      <c r="P167" s="216"/>
      <c r="Q167" s="216" t="s">
        <v>329</v>
      </c>
      <c r="R167" s="216" t="s">
        <v>331</v>
      </c>
      <c r="S167" s="259">
        <f t="shared" si="3"/>
        <v>2000000</v>
      </c>
      <c r="T167" s="217">
        <v>0</v>
      </c>
      <c r="U167" s="217">
        <v>0</v>
      </c>
      <c r="V167" s="218">
        <v>2000000</v>
      </c>
      <c r="W167" s="217">
        <v>0</v>
      </c>
      <c r="X167" s="217">
        <v>0</v>
      </c>
      <c r="Y167" s="217">
        <v>0</v>
      </c>
      <c r="Z167" s="217">
        <v>0</v>
      </c>
      <c r="AA167" s="217">
        <v>0</v>
      </c>
      <c r="AB167" s="217">
        <v>0</v>
      </c>
      <c r="AC167" s="217">
        <v>0</v>
      </c>
      <c r="AD167" s="217">
        <v>0</v>
      </c>
      <c r="AE167" s="217">
        <v>0</v>
      </c>
      <c r="AF167" s="217">
        <v>0</v>
      </c>
      <c r="AG167" s="217">
        <v>0</v>
      </c>
      <c r="AH167" s="217">
        <v>0</v>
      </c>
      <c r="AI167" s="217">
        <v>0</v>
      </c>
      <c r="AJ167" s="268" t="s">
        <v>91</v>
      </c>
      <c r="AK167" s="295"/>
      <c r="AL167" s="24"/>
      <c r="AM167" s="24"/>
      <c r="AN167" s="24"/>
      <c r="AO167" s="24"/>
      <c r="AP167" s="24"/>
      <c r="AQ167" s="24"/>
      <c r="AR167" s="24"/>
      <c r="AS167" s="24"/>
    </row>
    <row r="168" spans="1:45" ht="130.5" customHeight="1">
      <c r="A168" s="410"/>
      <c r="B168" s="306"/>
      <c r="C168" s="416"/>
      <c r="D168" s="389"/>
      <c r="E168" s="407"/>
      <c r="F168" s="306"/>
      <c r="G168" s="389"/>
      <c r="H168" s="413"/>
      <c r="I168" s="389"/>
      <c r="J168" s="514"/>
      <c r="K168" s="536"/>
      <c r="L168" s="506"/>
      <c r="M168" s="514"/>
      <c r="N168" s="219" t="s">
        <v>332</v>
      </c>
      <c r="O168" s="216" t="s">
        <v>333</v>
      </c>
      <c r="P168" s="216" t="s">
        <v>334</v>
      </c>
      <c r="Q168" s="216" t="s">
        <v>335</v>
      </c>
      <c r="R168" s="216" t="s">
        <v>336</v>
      </c>
      <c r="S168" s="259">
        <f t="shared" si="3"/>
        <v>2000000</v>
      </c>
      <c r="T168" s="217">
        <v>0</v>
      </c>
      <c r="U168" s="217">
        <v>0</v>
      </c>
      <c r="V168" s="218">
        <v>2000000</v>
      </c>
      <c r="W168" s="217">
        <v>0</v>
      </c>
      <c r="X168" s="217">
        <v>0</v>
      </c>
      <c r="Y168" s="217">
        <v>0</v>
      </c>
      <c r="Z168" s="217">
        <v>0</v>
      </c>
      <c r="AA168" s="217">
        <v>0</v>
      </c>
      <c r="AB168" s="217">
        <v>0</v>
      </c>
      <c r="AC168" s="217">
        <v>0</v>
      </c>
      <c r="AD168" s="217">
        <v>0</v>
      </c>
      <c r="AE168" s="217">
        <v>0</v>
      </c>
      <c r="AF168" s="217">
        <v>0</v>
      </c>
      <c r="AG168" s="217">
        <v>0</v>
      </c>
      <c r="AH168" s="217">
        <v>0</v>
      </c>
      <c r="AI168" s="217">
        <v>0</v>
      </c>
      <c r="AJ168" s="268" t="s">
        <v>91</v>
      </c>
      <c r="AK168" s="295"/>
      <c r="AL168" s="24"/>
      <c r="AM168" s="24"/>
      <c r="AN168" s="24"/>
      <c r="AO168" s="24"/>
      <c r="AP168" s="24"/>
      <c r="AQ168" s="24"/>
      <c r="AR168" s="24"/>
      <c r="AS168" s="24"/>
    </row>
    <row r="169" spans="1:45" ht="104.25" customHeight="1">
      <c r="A169" s="411"/>
      <c r="B169" s="307"/>
      <c r="C169" s="417"/>
      <c r="D169" s="390"/>
      <c r="E169" s="408"/>
      <c r="F169" s="307"/>
      <c r="G169" s="390"/>
      <c r="H169" s="414"/>
      <c r="I169" s="390"/>
      <c r="J169" s="515"/>
      <c r="K169" s="537"/>
      <c r="L169" s="507"/>
      <c r="M169" s="57" t="s">
        <v>337</v>
      </c>
      <c r="N169" s="219" t="s">
        <v>338</v>
      </c>
      <c r="O169" s="216"/>
      <c r="P169" s="216" t="s">
        <v>329</v>
      </c>
      <c r="Q169" s="216"/>
      <c r="R169" s="216" t="s">
        <v>339</v>
      </c>
      <c r="S169" s="259">
        <f t="shared" si="3"/>
        <v>2000000</v>
      </c>
      <c r="T169" s="217">
        <v>0</v>
      </c>
      <c r="U169" s="217">
        <v>0</v>
      </c>
      <c r="V169" s="218">
        <v>2000000</v>
      </c>
      <c r="W169" s="217">
        <v>0</v>
      </c>
      <c r="X169" s="217">
        <v>0</v>
      </c>
      <c r="Y169" s="217">
        <v>0</v>
      </c>
      <c r="Z169" s="217">
        <v>0</v>
      </c>
      <c r="AA169" s="217">
        <v>0</v>
      </c>
      <c r="AB169" s="217">
        <v>0</v>
      </c>
      <c r="AC169" s="217">
        <v>0</v>
      </c>
      <c r="AD169" s="217">
        <v>0</v>
      </c>
      <c r="AE169" s="217">
        <v>0</v>
      </c>
      <c r="AF169" s="217">
        <v>0</v>
      </c>
      <c r="AG169" s="217">
        <v>0</v>
      </c>
      <c r="AH169" s="217">
        <v>0</v>
      </c>
      <c r="AI169" s="217">
        <v>0</v>
      </c>
      <c r="AJ169" s="152" t="s">
        <v>91</v>
      </c>
      <c r="AK169" s="296"/>
      <c r="AL169" s="24"/>
      <c r="AM169" s="24"/>
      <c r="AN169" s="24"/>
      <c r="AO169" s="24"/>
      <c r="AP169" s="24"/>
      <c r="AQ169" s="24"/>
      <c r="AR169" s="24"/>
      <c r="AS169" s="24"/>
    </row>
    <row r="170" spans="1:45" ht="23.25" customHeight="1">
      <c r="A170" s="633" t="s">
        <v>393</v>
      </c>
      <c r="B170" s="634"/>
      <c r="C170" s="634"/>
      <c r="D170" s="634"/>
      <c r="E170" s="634"/>
      <c r="F170" s="634"/>
      <c r="G170" s="634"/>
      <c r="H170" s="634"/>
      <c r="I170" s="634"/>
      <c r="J170" s="634"/>
      <c r="K170" s="634"/>
      <c r="L170" s="634"/>
      <c r="M170" s="634"/>
      <c r="N170" s="634"/>
      <c r="O170" s="634"/>
      <c r="P170" s="634"/>
      <c r="Q170" s="634"/>
      <c r="R170" s="634"/>
      <c r="S170" s="252">
        <f>SUM(S164:S169)</f>
        <v>8500000</v>
      </c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1"/>
      <c r="AL170" s="24"/>
      <c r="AM170" s="24"/>
      <c r="AN170" s="24"/>
      <c r="AO170" s="24"/>
      <c r="AP170" s="24"/>
      <c r="AQ170" s="24"/>
      <c r="AR170" s="24"/>
      <c r="AS170" s="24"/>
    </row>
    <row r="171" spans="1:45" ht="24" customHeight="1">
      <c r="A171" s="516" t="s">
        <v>394</v>
      </c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  <c r="N171" s="517"/>
      <c r="O171" s="517"/>
      <c r="P171" s="517"/>
      <c r="Q171" s="517"/>
      <c r="R171" s="517"/>
      <c r="S171" s="517"/>
      <c r="T171" s="517"/>
      <c r="U171" s="517"/>
      <c r="V171" s="517"/>
      <c r="W171" s="517"/>
      <c r="X171" s="517"/>
      <c r="Y171" s="517"/>
      <c r="Z171" s="517"/>
      <c r="AA171" s="517"/>
      <c r="AB171" s="517"/>
      <c r="AC171" s="517"/>
      <c r="AD171" s="517"/>
      <c r="AE171" s="517"/>
      <c r="AF171" s="517"/>
      <c r="AG171" s="517"/>
      <c r="AH171" s="517"/>
      <c r="AI171" s="517"/>
      <c r="AJ171" s="517"/>
      <c r="AK171" s="518"/>
      <c r="AL171" s="24"/>
      <c r="AM171" s="24"/>
      <c r="AN171" s="24"/>
      <c r="AO171" s="24"/>
      <c r="AP171" s="24"/>
      <c r="AQ171" s="24"/>
      <c r="AR171" s="24"/>
      <c r="AS171" s="24"/>
    </row>
    <row r="172" spans="1:45" ht="135.75" customHeight="1">
      <c r="A172" s="409" t="s">
        <v>67</v>
      </c>
      <c r="B172" s="305" t="s">
        <v>135</v>
      </c>
      <c r="C172" s="415" t="s">
        <v>200</v>
      </c>
      <c r="D172" s="388" t="s">
        <v>310</v>
      </c>
      <c r="E172" s="406">
        <v>0.0333</v>
      </c>
      <c r="F172" s="305">
        <v>3</v>
      </c>
      <c r="G172" s="388" t="s">
        <v>319</v>
      </c>
      <c r="H172" s="412">
        <v>0.2397</v>
      </c>
      <c r="I172" s="388" t="s">
        <v>140</v>
      </c>
      <c r="J172" s="538" t="s">
        <v>343</v>
      </c>
      <c r="K172" s="540"/>
      <c r="L172" s="500">
        <v>1</v>
      </c>
      <c r="M172" s="509" t="s">
        <v>531</v>
      </c>
      <c r="N172" s="220" t="s">
        <v>533</v>
      </c>
      <c r="O172" s="221" t="s">
        <v>344</v>
      </c>
      <c r="P172" s="221" t="s">
        <v>345</v>
      </c>
      <c r="Q172" s="221" t="s">
        <v>346</v>
      </c>
      <c r="R172" s="221" t="s">
        <v>347</v>
      </c>
      <c r="S172" s="259">
        <f>SUM(T172:AI172)</f>
        <v>5000000</v>
      </c>
      <c r="T172" s="222">
        <v>0</v>
      </c>
      <c r="U172" s="222">
        <v>0</v>
      </c>
      <c r="V172" s="223">
        <v>5000000</v>
      </c>
      <c r="W172" s="222">
        <v>0</v>
      </c>
      <c r="X172" s="222">
        <v>0</v>
      </c>
      <c r="Y172" s="222">
        <v>0</v>
      </c>
      <c r="Z172" s="222">
        <v>0</v>
      </c>
      <c r="AA172" s="222">
        <v>0</v>
      </c>
      <c r="AB172" s="222">
        <v>0</v>
      </c>
      <c r="AC172" s="222">
        <v>0</v>
      </c>
      <c r="AD172" s="222">
        <v>0</v>
      </c>
      <c r="AE172" s="222">
        <v>0</v>
      </c>
      <c r="AF172" s="222">
        <v>0</v>
      </c>
      <c r="AG172" s="222">
        <v>0</v>
      </c>
      <c r="AH172" s="222">
        <v>0</v>
      </c>
      <c r="AI172" s="222">
        <v>0</v>
      </c>
      <c r="AJ172" s="220" t="s">
        <v>91</v>
      </c>
      <c r="AK172" s="297" t="s">
        <v>538</v>
      </c>
      <c r="AL172" s="24"/>
      <c r="AM172" s="24"/>
      <c r="AN172" s="24"/>
      <c r="AO172" s="24"/>
      <c r="AP172" s="24"/>
      <c r="AQ172" s="24"/>
      <c r="AR172" s="24"/>
      <c r="AS172" s="24"/>
    </row>
    <row r="173" spans="1:45" ht="104.25" customHeight="1">
      <c r="A173" s="411"/>
      <c r="B173" s="307"/>
      <c r="C173" s="417"/>
      <c r="D173" s="390"/>
      <c r="E173" s="408"/>
      <c r="F173" s="307"/>
      <c r="G173" s="390"/>
      <c r="H173" s="414"/>
      <c r="I173" s="390"/>
      <c r="J173" s="539"/>
      <c r="K173" s="541"/>
      <c r="L173" s="501"/>
      <c r="M173" s="510"/>
      <c r="N173" s="220" t="s">
        <v>352</v>
      </c>
      <c r="O173" s="221" t="s">
        <v>348</v>
      </c>
      <c r="P173" s="221" t="s">
        <v>349</v>
      </c>
      <c r="Q173" s="221" t="s">
        <v>350</v>
      </c>
      <c r="R173" s="221" t="s">
        <v>351</v>
      </c>
      <c r="S173" s="259">
        <f>SUM(T173:AI173)</f>
        <v>2000000</v>
      </c>
      <c r="T173" s="222">
        <v>0</v>
      </c>
      <c r="U173" s="222">
        <v>0</v>
      </c>
      <c r="V173" s="223">
        <v>2000000</v>
      </c>
      <c r="W173" s="222">
        <v>0</v>
      </c>
      <c r="X173" s="222">
        <v>0</v>
      </c>
      <c r="Y173" s="222">
        <v>0</v>
      </c>
      <c r="Z173" s="222">
        <v>0</v>
      </c>
      <c r="AA173" s="222">
        <v>0</v>
      </c>
      <c r="AB173" s="222">
        <v>0</v>
      </c>
      <c r="AC173" s="222">
        <v>0</v>
      </c>
      <c r="AD173" s="222">
        <v>0</v>
      </c>
      <c r="AE173" s="222">
        <v>0</v>
      </c>
      <c r="AF173" s="222">
        <v>0</v>
      </c>
      <c r="AG173" s="222">
        <v>0</v>
      </c>
      <c r="AH173" s="222">
        <v>0</v>
      </c>
      <c r="AI173" s="222">
        <v>0</v>
      </c>
      <c r="AJ173" s="220" t="s">
        <v>91</v>
      </c>
      <c r="AK173" s="298"/>
      <c r="AL173" s="24"/>
      <c r="AM173" s="24"/>
      <c r="AN173" s="24"/>
      <c r="AO173" s="24"/>
      <c r="AP173" s="24"/>
      <c r="AQ173" s="24"/>
      <c r="AR173" s="24"/>
      <c r="AS173" s="24"/>
    </row>
    <row r="174" spans="1:45" ht="30" customHeight="1">
      <c r="A174" s="511" t="s">
        <v>395</v>
      </c>
      <c r="B174" s="512"/>
      <c r="C174" s="512"/>
      <c r="D174" s="512"/>
      <c r="E174" s="512"/>
      <c r="F174" s="512"/>
      <c r="G174" s="512"/>
      <c r="H174" s="512"/>
      <c r="I174" s="512"/>
      <c r="J174" s="512"/>
      <c r="K174" s="512"/>
      <c r="L174" s="512"/>
      <c r="M174" s="512"/>
      <c r="N174" s="512"/>
      <c r="O174" s="512"/>
      <c r="P174" s="512"/>
      <c r="Q174" s="512"/>
      <c r="R174" s="512"/>
      <c r="S174" s="252">
        <f>SUM(S172:S173)</f>
        <v>7000000</v>
      </c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3"/>
      <c r="AL174" s="24"/>
      <c r="AM174" s="24"/>
      <c r="AN174" s="24"/>
      <c r="AO174" s="24"/>
      <c r="AP174" s="24"/>
      <c r="AQ174" s="24"/>
      <c r="AR174" s="24"/>
      <c r="AS174" s="24"/>
    </row>
    <row r="175" spans="1:45" ht="19.5" customHeight="1">
      <c r="A175" s="526" t="s">
        <v>536</v>
      </c>
      <c r="B175" s="527"/>
      <c r="C175" s="527"/>
      <c r="D175" s="527"/>
      <c r="E175" s="527"/>
      <c r="F175" s="527"/>
      <c r="G175" s="527"/>
      <c r="H175" s="527"/>
      <c r="I175" s="527"/>
      <c r="J175" s="527"/>
      <c r="K175" s="527"/>
      <c r="L175" s="527"/>
      <c r="M175" s="527"/>
      <c r="N175" s="527"/>
      <c r="O175" s="527"/>
      <c r="P175" s="527"/>
      <c r="Q175" s="527"/>
      <c r="R175" s="527"/>
      <c r="S175" s="527"/>
      <c r="T175" s="527"/>
      <c r="U175" s="527"/>
      <c r="V175" s="527"/>
      <c r="W175" s="527"/>
      <c r="X175" s="527"/>
      <c r="Y175" s="527"/>
      <c r="Z175" s="527"/>
      <c r="AA175" s="527"/>
      <c r="AB175" s="527"/>
      <c r="AC175" s="527"/>
      <c r="AD175" s="527"/>
      <c r="AE175" s="527"/>
      <c r="AF175" s="527"/>
      <c r="AG175" s="527"/>
      <c r="AH175" s="527"/>
      <c r="AI175" s="527"/>
      <c r="AJ175" s="527"/>
      <c r="AK175" s="528"/>
      <c r="AL175" s="24"/>
      <c r="AM175" s="24"/>
      <c r="AN175" s="24"/>
      <c r="AO175" s="24"/>
      <c r="AP175" s="24"/>
      <c r="AQ175" s="24"/>
      <c r="AR175" s="24"/>
      <c r="AS175" s="24"/>
    </row>
    <row r="176" spans="1:45" ht="104.25" customHeight="1">
      <c r="A176" s="409" t="s">
        <v>67</v>
      </c>
      <c r="B176" s="305" t="s">
        <v>309</v>
      </c>
      <c r="C176" s="415" t="s">
        <v>200</v>
      </c>
      <c r="D176" s="388" t="s">
        <v>310</v>
      </c>
      <c r="E176" s="406">
        <v>0.0333</v>
      </c>
      <c r="F176" s="305">
        <v>3</v>
      </c>
      <c r="G176" s="388" t="s">
        <v>312</v>
      </c>
      <c r="H176" s="412">
        <v>0.4807</v>
      </c>
      <c r="I176" s="388" t="s">
        <v>32</v>
      </c>
      <c r="J176" s="542" t="s">
        <v>353</v>
      </c>
      <c r="K176" s="532"/>
      <c r="L176" s="529">
        <v>1</v>
      </c>
      <c r="M176" s="566" t="s">
        <v>354</v>
      </c>
      <c r="N176" s="224" t="s">
        <v>499</v>
      </c>
      <c r="O176" s="225" t="s">
        <v>356</v>
      </c>
      <c r="P176" s="225"/>
      <c r="Q176" s="225" t="s">
        <v>357</v>
      </c>
      <c r="R176" s="225"/>
      <c r="S176" s="259">
        <f>SUM(T176:AI176)</f>
        <v>1000000</v>
      </c>
      <c r="T176" s="226">
        <v>0</v>
      </c>
      <c r="U176" s="226">
        <v>0</v>
      </c>
      <c r="V176" s="227">
        <v>1000000</v>
      </c>
      <c r="W176" s="226">
        <v>0</v>
      </c>
      <c r="X176" s="226">
        <v>0</v>
      </c>
      <c r="Y176" s="226">
        <v>0</v>
      </c>
      <c r="Z176" s="226">
        <v>0</v>
      </c>
      <c r="AA176" s="226">
        <v>0</v>
      </c>
      <c r="AB176" s="226">
        <v>0</v>
      </c>
      <c r="AC176" s="226">
        <v>0</v>
      </c>
      <c r="AD176" s="226">
        <v>0</v>
      </c>
      <c r="AE176" s="226">
        <v>0</v>
      </c>
      <c r="AF176" s="226">
        <v>0</v>
      </c>
      <c r="AG176" s="226">
        <v>0</v>
      </c>
      <c r="AH176" s="226">
        <v>0</v>
      </c>
      <c r="AI176" s="226">
        <v>0</v>
      </c>
      <c r="AJ176" s="224" t="s">
        <v>91</v>
      </c>
      <c r="AK176" s="299" t="s">
        <v>538</v>
      </c>
      <c r="AL176" s="24"/>
      <c r="AM176" s="24"/>
      <c r="AN176" s="24"/>
      <c r="AO176" s="24"/>
      <c r="AP176" s="24"/>
      <c r="AQ176" s="24"/>
      <c r="AR176" s="24"/>
      <c r="AS176" s="24"/>
    </row>
    <row r="177" spans="1:45" ht="104.25" customHeight="1">
      <c r="A177" s="410"/>
      <c r="B177" s="306"/>
      <c r="C177" s="416"/>
      <c r="D177" s="389"/>
      <c r="E177" s="407"/>
      <c r="F177" s="306"/>
      <c r="G177" s="389"/>
      <c r="H177" s="413"/>
      <c r="I177" s="389"/>
      <c r="J177" s="543"/>
      <c r="K177" s="533"/>
      <c r="L177" s="530"/>
      <c r="M177" s="567"/>
      <c r="N177" s="224" t="s">
        <v>358</v>
      </c>
      <c r="O177" s="225" t="s">
        <v>292</v>
      </c>
      <c r="P177" s="225" t="s">
        <v>293</v>
      </c>
      <c r="Q177" s="225" t="s">
        <v>294</v>
      </c>
      <c r="R177" s="225" t="s">
        <v>359</v>
      </c>
      <c r="S177" s="259">
        <f>SUM(T177:AI177)</f>
        <v>1000000</v>
      </c>
      <c r="T177" s="226">
        <v>0</v>
      </c>
      <c r="U177" s="226">
        <v>0</v>
      </c>
      <c r="V177" s="227">
        <v>1000000</v>
      </c>
      <c r="W177" s="226">
        <v>0</v>
      </c>
      <c r="X177" s="226">
        <v>0</v>
      </c>
      <c r="Y177" s="226">
        <v>0</v>
      </c>
      <c r="Z177" s="226">
        <v>0</v>
      </c>
      <c r="AA177" s="226">
        <v>0</v>
      </c>
      <c r="AB177" s="226">
        <v>0</v>
      </c>
      <c r="AC177" s="226">
        <v>0</v>
      </c>
      <c r="AD177" s="226">
        <v>0</v>
      </c>
      <c r="AE177" s="226">
        <v>0</v>
      </c>
      <c r="AF177" s="226">
        <v>0</v>
      </c>
      <c r="AG177" s="226">
        <v>0</v>
      </c>
      <c r="AH177" s="226">
        <v>0</v>
      </c>
      <c r="AI177" s="226">
        <v>0</v>
      </c>
      <c r="AJ177" s="224" t="s">
        <v>91</v>
      </c>
      <c r="AK177" s="300"/>
      <c r="AL177" s="24"/>
      <c r="AM177" s="24"/>
      <c r="AN177" s="24"/>
      <c r="AO177" s="24"/>
      <c r="AP177" s="24"/>
      <c r="AQ177" s="24"/>
      <c r="AR177" s="24"/>
      <c r="AS177" s="24"/>
    </row>
    <row r="178" spans="1:45" ht="104.25" customHeight="1">
      <c r="A178" s="410"/>
      <c r="B178" s="306"/>
      <c r="C178" s="416"/>
      <c r="D178" s="389"/>
      <c r="E178" s="407"/>
      <c r="F178" s="306"/>
      <c r="G178" s="389"/>
      <c r="H178" s="413"/>
      <c r="I178" s="389"/>
      <c r="J178" s="543"/>
      <c r="K178" s="533"/>
      <c r="L178" s="530"/>
      <c r="M178" s="567"/>
      <c r="N178" s="224" t="s">
        <v>500</v>
      </c>
      <c r="O178" s="228"/>
      <c r="P178" s="225" t="s">
        <v>356</v>
      </c>
      <c r="Q178" s="228"/>
      <c r="R178" s="225" t="s">
        <v>357</v>
      </c>
      <c r="S178" s="259">
        <f>SUM(T178:AI178)</f>
        <v>1000000</v>
      </c>
      <c r="T178" s="226">
        <v>0</v>
      </c>
      <c r="U178" s="226">
        <v>0</v>
      </c>
      <c r="V178" s="227">
        <v>1000000</v>
      </c>
      <c r="W178" s="226">
        <v>0</v>
      </c>
      <c r="X178" s="226">
        <v>0</v>
      </c>
      <c r="Y178" s="226">
        <v>0</v>
      </c>
      <c r="Z178" s="226">
        <v>0</v>
      </c>
      <c r="AA178" s="226">
        <v>0</v>
      </c>
      <c r="AB178" s="226">
        <v>0</v>
      </c>
      <c r="AC178" s="226">
        <v>0</v>
      </c>
      <c r="AD178" s="226">
        <v>0</v>
      </c>
      <c r="AE178" s="226">
        <v>0</v>
      </c>
      <c r="AF178" s="226">
        <v>0</v>
      </c>
      <c r="AG178" s="226">
        <v>0</v>
      </c>
      <c r="AH178" s="226">
        <v>0</v>
      </c>
      <c r="AI178" s="226">
        <v>0</v>
      </c>
      <c r="AJ178" s="224" t="s">
        <v>91</v>
      </c>
      <c r="AK178" s="300"/>
      <c r="AL178" s="24"/>
      <c r="AM178" s="24"/>
      <c r="AN178" s="24"/>
      <c r="AO178" s="24"/>
      <c r="AP178" s="24"/>
      <c r="AQ178" s="24"/>
      <c r="AR178" s="24"/>
      <c r="AS178" s="24"/>
    </row>
    <row r="179" spans="1:45" ht="104.25" customHeight="1">
      <c r="A179" s="411"/>
      <c r="B179" s="307"/>
      <c r="C179" s="417"/>
      <c r="D179" s="390"/>
      <c r="E179" s="408"/>
      <c r="F179" s="307"/>
      <c r="G179" s="390"/>
      <c r="H179" s="414"/>
      <c r="I179" s="390"/>
      <c r="J179" s="544"/>
      <c r="K179" s="534"/>
      <c r="L179" s="531"/>
      <c r="M179" s="568"/>
      <c r="N179" s="224" t="s">
        <v>355</v>
      </c>
      <c r="O179" s="225" t="s">
        <v>360</v>
      </c>
      <c r="P179" s="225" t="s">
        <v>361</v>
      </c>
      <c r="Q179" s="225" t="s">
        <v>362</v>
      </c>
      <c r="R179" s="225" t="s">
        <v>363</v>
      </c>
      <c r="S179" s="259">
        <f>SUM(T179:AI179)</f>
        <v>4000000</v>
      </c>
      <c r="T179" s="226">
        <v>0</v>
      </c>
      <c r="U179" s="226">
        <v>0</v>
      </c>
      <c r="V179" s="227">
        <v>4000000</v>
      </c>
      <c r="W179" s="226">
        <v>0</v>
      </c>
      <c r="X179" s="226">
        <v>0</v>
      </c>
      <c r="Y179" s="226">
        <v>0</v>
      </c>
      <c r="Z179" s="226">
        <v>0</v>
      </c>
      <c r="AA179" s="226">
        <v>0</v>
      </c>
      <c r="AB179" s="226">
        <v>0</v>
      </c>
      <c r="AC179" s="226">
        <v>0</v>
      </c>
      <c r="AD179" s="226">
        <v>0</v>
      </c>
      <c r="AE179" s="226">
        <v>0</v>
      </c>
      <c r="AF179" s="226">
        <v>0</v>
      </c>
      <c r="AG179" s="226">
        <v>0</v>
      </c>
      <c r="AH179" s="226">
        <v>0</v>
      </c>
      <c r="AI179" s="226">
        <v>0</v>
      </c>
      <c r="AJ179" s="224" t="s">
        <v>91</v>
      </c>
      <c r="AK179" s="301"/>
      <c r="AL179" s="24"/>
      <c r="AM179" s="24"/>
      <c r="AN179" s="24"/>
      <c r="AO179" s="24"/>
      <c r="AP179" s="24"/>
      <c r="AQ179" s="24"/>
      <c r="AR179" s="24"/>
      <c r="AS179" s="24"/>
    </row>
    <row r="180" spans="1:45" ht="21.75" customHeight="1">
      <c r="A180" s="614" t="s">
        <v>537</v>
      </c>
      <c r="B180" s="615"/>
      <c r="C180" s="615"/>
      <c r="D180" s="615"/>
      <c r="E180" s="615"/>
      <c r="F180" s="615"/>
      <c r="G180" s="615"/>
      <c r="H180" s="615"/>
      <c r="I180" s="615"/>
      <c r="J180" s="615"/>
      <c r="K180" s="615"/>
      <c r="L180" s="615"/>
      <c r="M180" s="615"/>
      <c r="N180" s="615"/>
      <c r="O180" s="615"/>
      <c r="P180" s="615"/>
      <c r="Q180" s="615"/>
      <c r="R180" s="615"/>
      <c r="S180" s="252">
        <f>SUM(S176:S179)</f>
        <v>7000000</v>
      </c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5"/>
      <c r="AL180" s="24"/>
      <c r="AM180" s="24"/>
      <c r="AN180" s="24"/>
      <c r="AO180" s="24"/>
      <c r="AP180" s="24"/>
      <c r="AQ180" s="24"/>
      <c r="AR180" s="24"/>
      <c r="AS180" s="24"/>
    </row>
    <row r="181" spans="1:45" ht="21.75" customHeight="1">
      <c r="A181" s="444" t="s">
        <v>396</v>
      </c>
      <c r="B181" s="445"/>
      <c r="C181" s="445"/>
      <c r="D181" s="445"/>
      <c r="E181" s="445"/>
      <c r="F181" s="445"/>
      <c r="G181" s="445"/>
      <c r="H181" s="445"/>
      <c r="I181" s="445"/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5"/>
      <c r="AB181" s="445"/>
      <c r="AC181" s="445"/>
      <c r="AD181" s="445"/>
      <c r="AE181" s="445"/>
      <c r="AF181" s="445"/>
      <c r="AG181" s="445"/>
      <c r="AH181" s="445"/>
      <c r="AI181" s="445"/>
      <c r="AJ181" s="445"/>
      <c r="AK181" s="446"/>
      <c r="AL181" s="24"/>
      <c r="AM181" s="24"/>
      <c r="AN181" s="24"/>
      <c r="AO181" s="24"/>
      <c r="AP181" s="24"/>
      <c r="AQ181" s="24"/>
      <c r="AR181" s="24"/>
      <c r="AS181" s="24"/>
    </row>
    <row r="182" spans="1:45" ht="145.5" customHeight="1">
      <c r="A182" s="409" t="s">
        <v>67</v>
      </c>
      <c r="B182" s="305" t="s">
        <v>309</v>
      </c>
      <c r="C182" s="415" t="s">
        <v>200</v>
      </c>
      <c r="D182" s="388" t="s">
        <v>310</v>
      </c>
      <c r="E182" s="406">
        <v>0.0333</v>
      </c>
      <c r="F182" s="305">
        <v>3</v>
      </c>
      <c r="G182" s="388" t="s">
        <v>319</v>
      </c>
      <c r="H182" s="412">
        <v>0.2397</v>
      </c>
      <c r="I182" s="388">
        <v>3.2</v>
      </c>
      <c r="J182" s="548" t="s">
        <v>364</v>
      </c>
      <c r="K182" s="545"/>
      <c r="L182" s="556">
        <v>1</v>
      </c>
      <c r="M182" s="553" t="s">
        <v>366</v>
      </c>
      <c r="N182" s="29" t="s">
        <v>515</v>
      </c>
      <c r="O182" s="30" t="s">
        <v>367</v>
      </c>
      <c r="P182" s="30" t="s">
        <v>368</v>
      </c>
      <c r="Q182" s="30" t="s">
        <v>369</v>
      </c>
      <c r="R182" s="30" t="s">
        <v>370</v>
      </c>
      <c r="S182" s="259">
        <f>SUM(T182:AI182)</f>
        <v>4500000</v>
      </c>
      <c r="T182" s="229">
        <v>0</v>
      </c>
      <c r="U182" s="229">
        <v>0</v>
      </c>
      <c r="V182" s="230">
        <v>4500000</v>
      </c>
      <c r="W182" s="229">
        <v>0</v>
      </c>
      <c r="X182" s="229">
        <v>0</v>
      </c>
      <c r="Y182" s="229">
        <v>0</v>
      </c>
      <c r="Z182" s="229">
        <v>0</v>
      </c>
      <c r="AA182" s="229">
        <v>0</v>
      </c>
      <c r="AB182" s="229">
        <v>0</v>
      </c>
      <c r="AC182" s="229">
        <v>0</v>
      </c>
      <c r="AD182" s="229">
        <v>0</v>
      </c>
      <c r="AE182" s="229">
        <v>0</v>
      </c>
      <c r="AF182" s="229">
        <v>0</v>
      </c>
      <c r="AG182" s="229">
        <v>0</v>
      </c>
      <c r="AH182" s="229">
        <v>0</v>
      </c>
      <c r="AI182" s="229">
        <v>0</v>
      </c>
      <c r="AJ182" s="29" t="s">
        <v>91</v>
      </c>
      <c r="AK182" s="302" t="s">
        <v>538</v>
      </c>
      <c r="AL182" s="24"/>
      <c r="AM182" s="24"/>
      <c r="AN182" s="24"/>
      <c r="AO182" s="24"/>
      <c r="AP182" s="24"/>
      <c r="AQ182" s="24"/>
      <c r="AR182" s="24"/>
      <c r="AS182" s="24"/>
    </row>
    <row r="183" spans="1:45" ht="409.5" customHeight="1">
      <c r="A183" s="410"/>
      <c r="B183" s="306"/>
      <c r="C183" s="416"/>
      <c r="D183" s="389"/>
      <c r="E183" s="407"/>
      <c r="F183" s="306"/>
      <c r="G183" s="389"/>
      <c r="H183" s="413"/>
      <c r="I183" s="389"/>
      <c r="J183" s="549"/>
      <c r="K183" s="546"/>
      <c r="L183" s="557"/>
      <c r="M183" s="554"/>
      <c r="N183" s="183" t="s">
        <v>532</v>
      </c>
      <c r="O183" s="30"/>
      <c r="P183" s="30" t="s">
        <v>371</v>
      </c>
      <c r="Q183" s="30"/>
      <c r="R183" s="30"/>
      <c r="S183" s="259">
        <f>SUM(T183:AI183)</f>
        <v>1000000</v>
      </c>
      <c r="T183" s="229">
        <v>0</v>
      </c>
      <c r="U183" s="229">
        <v>0</v>
      </c>
      <c r="V183" s="230">
        <v>1000000</v>
      </c>
      <c r="W183" s="229">
        <v>0</v>
      </c>
      <c r="X183" s="229">
        <v>0</v>
      </c>
      <c r="Y183" s="229">
        <v>0</v>
      </c>
      <c r="Z183" s="229">
        <v>0</v>
      </c>
      <c r="AA183" s="229">
        <v>0</v>
      </c>
      <c r="AB183" s="229">
        <v>0</v>
      </c>
      <c r="AC183" s="229">
        <v>0</v>
      </c>
      <c r="AD183" s="229">
        <v>0</v>
      </c>
      <c r="AE183" s="229">
        <v>0</v>
      </c>
      <c r="AF183" s="229">
        <v>0</v>
      </c>
      <c r="AG183" s="229">
        <v>0</v>
      </c>
      <c r="AH183" s="229">
        <v>0</v>
      </c>
      <c r="AI183" s="229">
        <v>0</v>
      </c>
      <c r="AJ183" s="29" t="s">
        <v>91</v>
      </c>
      <c r="AK183" s="303"/>
      <c r="AL183" s="24"/>
      <c r="AM183" s="24"/>
      <c r="AN183" s="24"/>
      <c r="AO183" s="24"/>
      <c r="AP183" s="24"/>
      <c r="AQ183" s="24"/>
      <c r="AR183" s="24"/>
      <c r="AS183" s="24"/>
    </row>
    <row r="184" spans="1:45" ht="297" customHeight="1">
      <c r="A184" s="411"/>
      <c r="B184" s="307"/>
      <c r="C184" s="417"/>
      <c r="D184" s="390"/>
      <c r="E184" s="408"/>
      <c r="F184" s="307"/>
      <c r="G184" s="390"/>
      <c r="H184" s="414"/>
      <c r="I184" s="390"/>
      <c r="J184" s="550"/>
      <c r="K184" s="547"/>
      <c r="L184" s="473"/>
      <c r="M184" s="555"/>
      <c r="N184" s="139" t="s">
        <v>516</v>
      </c>
      <c r="O184" s="60" t="s">
        <v>372</v>
      </c>
      <c r="P184" s="60" t="s">
        <v>373</v>
      </c>
      <c r="Q184" s="60" t="s">
        <v>374</v>
      </c>
      <c r="R184" s="60" t="s">
        <v>375</v>
      </c>
      <c r="S184" s="259">
        <f>SUM(T184:AI184)</f>
        <v>2000000</v>
      </c>
      <c r="T184" s="229">
        <v>0</v>
      </c>
      <c r="U184" s="229">
        <v>0</v>
      </c>
      <c r="V184" s="230">
        <v>2000000</v>
      </c>
      <c r="W184" s="229">
        <v>0</v>
      </c>
      <c r="X184" s="229">
        <v>0</v>
      </c>
      <c r="Y184" s="229">
        <v>0</v>
      </c>
      <c r="Z184" s="229">
        <v>0</v>
      </c>
      <c r="AA184" s="229">
        <v>0</v>
      </c>
      <c r="AB184" s="229">
        <v>0</v>
      </c>
      <c r="AC184" s="229">
        <v>0</v>
      </c>
      <c r="AD184" s="229">
        <v>0</v>
      </c>
      <c r="AE184" s="229">
        <v>0</v>
      </c>
      <c r="AF184" s="229">
        <v>0</v>
      </c>
      <c r="AG184" s="229">
        <v>0</v>
      </c>
      <c r="AH184" s="229">
        <v>0</v>
      </c>
      <c r="AI184" s="229">
        <v>0</v>
      </c>
      <c r="AJ184" s="29" t="s">
        <v>91</v>
      </c>
      <c r="AK184" s="304"/>
      <c r="AL184" s="24"/>
      <c r="AM184" s="24"/>
      <c r="AN184" s="24"/>
      <c r="AO184" s="24"/>
      <c r="AP184" s="24"/>
      <c r="AQ184" s="24"/>
      <c r="AR184" s="24"/>
      <c r="AS184" s="24"/>
    </row>
    <row r="185" spans="1:45" ht="17.25" customHeight="1">
      <c r="A185" s="551" t="s">
        <v>501</v>
      </c>
      <c r="B185" s="552"/>
      <c r="C185" s="552"/>
      <c r="D185" s="552"/>
      <c r="E185" s="552"/>
      <c r="F185" s="552"/>
      <c r="G185" s="552"/>
      <c r="H185" s="552"/>
      <c r="I185" s="552"/>
      <c r="J185" s="552"/>
      <c r="K185" s="552"/>
      <c r="L185" s="552"/>
      <c r="M185" s="552"/>
      <c r="N185" s="552"/>
      <c r="O185" s="552"/>
      <c r="P185" s="552"/>
      <c r="Q185" s="552"/>
      <c r="R185" s="552"/>
      <c r="S185" s="252">
        <f>SUM(S182:S184)</f>
        <v>7500000</v>
      </c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7"/>
      <c r="AL185" s="24"/>
      <c r="AM185" s="24"/>
      <c r="AN185" s="24"/>
      <c r="AO185" s="24"/>
      <c r="AP185" s="24"/>
      <c r="AQ185" s="24"/>
      <c r="AR185" s="24"/>
      <c r="AS185" s="24"/>
    </row>
    <row r="186" spans="1:45" ht="20.25" customHeight="1">
      <c r="A186" s="336" t="s">
        <v>397</v>
      </c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8"/>
      <c r="AL186" s="24"/>
      <c r="AM186" s="24"/>
      <c r="AN186" s="24"/>
      <c r="AO186" s="24"/>
      <c r="AP186" s="24"/>
      <c r="AQ186" s="24"/>
      <c r="AR186" s="24"/>
      <c r="AS186" s="24"/>
    </row>
    <row r="187" spans="1:45" ht="118.5" customHeight="1">
      <c r="A187" s="410" t="s">
        <v>67</v>
      </c>
      <c r="B187" s="306" t="s">
        <v>309</v>
      </c>
      <c r="C187" s="416" t="s">
        <v>200</v>
      </c>
      <c r="D187" s="389" t="s">
        <v>310</v>
      </c>
      <c r="E187" s="624">
        <v>0.0333</v>
      </c>
      <c r="F187" s="306">
        <v>3</v>
      </c>
      <c r="G187" s="389" t="s">
        <v>365</v>
      </c>
      <c r="H187" s="613">
        <v>0.2023</v>
      </c>
      <c r="I187" s="389">
        <v>3.3</v>
      </c>
      <c r="J187" s="619" t="s">
        <v>539</v>
      </c>
      <c r="K187" s="620"/>
      <c r="L187" s="616">
        <v>1</v>
      </c>
      <c r="M187" s="618" t="s">
        <v>540</v>
      </c>
      <c r="N187" s="184" t="s">
        <v>399</v>
      </c>
      <c r="O187" s="231" t="s">
        <v>401</v>
      </c>
      <c r="P187" s="231"/>
      <c r="Q187" s="231" t="s">
        <v>371</v>
      </c>
      <c r="R187" s="231"/>
      <c r="S187" s="249">
        <f aca="true" t="shared" si="4" ref="S187:S196">SUM(T187:AI187)</f>
        <v>5000000</v>
      </c>
      <c r="T187" s="232">
        <v>0</v>
      </c>
      <c r="U187" s="232">
        <v>0</v>
      </c>
      <c r="V187" s="233">
        <v>5000000</v>
      </c>
      <c r="W187" s="232">
        <v>0</v>
      </c>
      <c r="X187" s="232">
        <v>0</v>
      </c>
      <c r="Y187" s="232">
        <v>0</v>
      </c>
      <c r="Z187" s="232">
        <v>0</v>
      </c>
      <c r="AA187" s="232">
        <v>0</v>
      </c>
      <c r="AB187" s="232">
        <v>0</v>
      </c>
      <c r="AC187" s="232">
        <v>0</v>
      </c>
      <c r="AD187" s="232">
        <v>0</v>
      </c>
      <c r="AE187" s="232">
        <v>0</v>
      </c>
      <c r="AF187" s="232">
        <v>0</v>
      </c>
      <c r="AG187" s="232">
        <v>0</v>
      </c>
      <c r="AH187" s="232">
        <v>0</v>
      </c>
      <c r="AI187" s="232">
        <v>0</v>
      </c>
      <c r="AJ187" s="147" t="s">
        <v>91</v>
      </c>
      <c r="AK187" s="277" t="s">
        <v>538</v>
      </c>
      <c r="AL187" s="24"/>
      <c r="AM187" s="24"/>
      <c r="AN187" s="24"/>
      <c r="AO187" s="24"/>
      <c r="AP187" s="24"/>
      <c r="AQ187" s="24"/>
      <c r="AR187" s="24"/>
      <c r="AS187" s="24"/>
    </row>
    <row r="188" spans="1:45" ht="118.5" customHeight="1">
      <c r="A188" s="410"/>
      <c r="B188" s="306"/>
      <c r="C188" s="416"/>
      <c r="D188" s="389"/>
      <c r="E188" s="407"/>
      <c r="F188" s="306"/>
      <c r="G188" s="389"/>
      <c r="H188" s="413"/>
      <c r="I188" s="389"/>
      <c r="J188" s="619"/>
      <c r="K188" s="620"/>
      <c r="L188" s="617"/>
      <c r="M188" s="618"/>
      <c r="N188" s="184" t="s">
        <v>524</v>
      </c>
      <c r="O188" s="231" t="s">
        <v>527</v>
      </c>
      <c r="P188" s="231" t="s">
        <v>526</v>
      </c>
      <c r="Q188" s="231" t="s">
        <v>528</v>
      </c>
      <c r="R188" s="231" t="s">
        <v>525</v>
      </c>
      <c r="S188" s="249">
        <f t="shared" si="4"/>
        <v>5000000</v>
      </c>
      <c r="T188" s="232">
        <v>0</v>
      </c>
      <c r="U188" s="232">
        <v>0</v>
      </c>
      <c r="V188" s="233">
        <v>5000000</v>
      </c>
      <c r="W188" s="232">
        <v>0</v>
      </c>
      <c r="X188" s="232">
        <v>0</v>
      </c>
      <c r="Y188" s="232">
        <v>0</v>
      </c>
      <c r="Z188" s="232">
        <v>0</v>
      </c>
      <c r="AA188" s="232">
        <v>0</v>
      </c>
      <c r="AB188" s="232">
        <v>0</v>
      </c>
      <c r="AC188" s="232">
        <v>0</v>
      </c>
      <c r="AD188" s="232">
        <v>0</v>
      </c>
      <c r="AE188" s="232">
        <v>0</v>
      </c>
      <c r="AF188" s="232">
        <v>0</v>
      </c>
      <c r="AG188" s="232">
        <v>0</v>
      </c>
      <c r="AH188" s="232">
        <v>0</v>
      </c>
      <c r="AI188" s="232">
        <v>0</v>
      </c>
      <c r="AJ188" s="147" t="s">
        <v>91</v>
      </c>
      <c r="AK188" s="278"/>
      <c r="AL188" s="24"/>
      <c r="AM188" s="24"/>
      <c r="AN188" s="24"/>
      <c r="AO188" s="24"/>
      <c r="AP188" s="24"/>
      <c r="AQ188" s="24"/>
      <c r="AR188" s="24"/>
      <c r="AS188" s="24"/>
    </row>
    <row r="189" spans="1:45" ht="286.5" customHeight="1">
      <c r="A189" s="410"/>
      <c r="B189" s="306"/>
      <c r="C189" s="416"/>
      <c r="D189" s="389"/>
      <c r="E189" s="407"/>
      <c r="F189" s="306"/>
      <c r="G189" s="389"/>
      <c r="H189" s="413"/>
      <c r="I189" s="389"/>
      <c r="J189" s="619"/>
      <c r="K189" s="620"/>
      <c r="L189" s="617"/>
      <c r="M189" s="618"/>
      <c r="N189" s="27" t="s">
        <v>489</v>
      </c>
      <c r="O189" s="234" t="s">
        <v>402</v>
      </c>
      <c r="P189" s="234" t="s">
        <v>403</v>
      </c>
      <c r="Q189" s="234" t="s">
        <v>404</v>
      </c>
      <c r="R189" s="234" t="s">
        <v>405</v>
      </c>
      <c r="S189" s="249">
        <f t="shared" si="4"/>
        <v>3000000</v>
      </c>
      <c r="T189" s="232">
        <v>0</v>
      </c>
      <c r="U189" s="232">
        <v>0</v>
      </c>
      <c r="V189" s="233">
        <v>3000000</v>
      </c>
      <c r="W189" s="232">
        <v>0</v>
      </c>
      <c r="X189" s="232">
        <v>0</v>
      </c>
      <c r="Y189" s="232">
        <v>0</v>
      </c>
      <c r="Z189" s="232">
        <v>0</v>
      </c>
      <c r="AA189" s="232">
        <v>0</v>
      </c>
      <c r="AB189" s="232">
        <v>0</v>
      </c>
      <c r="AC189" s="232">
        <v>0</v>
      </c>
      <c r="AD189" s="232">
        <v>0</v>
      </c>
      <c r="AE189" s="232">
        <v>0</v>
      </c>
      <c r="AF189" s="232">
        <v>0</v>
      </c>
      <c r="AG189" s="232">
        <v>0</v>
      </c>
      <c r="AH189" s="232">
        <v>0</v>
      </c>
      <c r="AI189" s="232">
        <v>0</v>
      </c>
      <c r="AJ189" s="147" t="s">
        <v>91</v>
      </c>
      <c r="AK189" s="278"/>
      <c r="AL189" s="24"/>
      <c r="AM189" s="24"/>
      <c r="AN189" s="24"/>
      <c r="AO189" s="24"/>
      <c r="AP189" s="24"/>
      <c r="AQ189" s="24"/>
      <c r="AR189" s="24"/>
      <c r="AS189" s="24"/>
    </row>
    <row r="190" spans="1:45" ht="131.25" customHeight="1">
      <c r="A190" s="410"/>
      <c r="B190" s="306"/>
      <c r="C190" s="416"/>
      <c r="D190" s="389"/>
      <c r="E190" s="407"/>
      <c r="F190" s="306"/>
      <c r="G190" s="389"/>
      <c r="H190" s="413"/>
      <c r="I190" s="389"/>
      <c r="J190" s="619"/>
      <c r="K190" s="620"/>
      <c r="L190" s="617"/>
      <c r="M190" s="618"/>
      <c r="N190" s="185" t="s">
        <v>518</v>
      </c>
      <c r="O190" s="234" t="s">
        <v>490</v>
      </c>
      <c r="P190" s="234" t="s">
        <v>491</v>
      </c>
      <c r="Q190" s="234" t="s">
        <v>492</v>
      </c>
      <c r="R190" s="234" t="s">
        <v>493</v>
      </c>
      <c r="S190" s="249">
        <f t="shared" si="4"/>
        <v>6000000</v>
      </c>
      <c r="T190" s="232">
        <v>0</v>
      </c>
      <c r="U190" s="232">
        <v>0</v>
      </c>
      <c r="V190" s="233">
        <v>6000000</v>
      </c>
      <c r="W190" s="232">
        <v>0</v>
      </c>
      <c r="X190" s="232">
        <v>0</v>
      </c>
      <c r="Y190" s="232">
        <v>0</v>
      </c>
      <c r="Z190" s="232">
        <v>0</v>
      </c>
      <c r="AA190" s="232">
        <v>0</v>
      </c>
      <c r="AB190" s="232">
        <v>0</v>
      </c>
      <c r="AC190" s="232">
        <v>0</v>
      </c>
      <c r="AD190" s="232">
        <v>0</v>
      </c>
      <c r="AE190" s="232">
        <v>0</v>
      </c>
      <c r="AF190" s="232">
        <v>0</v>
      </c>
      <c r="AG190" s="232">
        <v>0</v>
      </c>
      <c r="AH190" s="232">
        <v>0</v>
      </c>
      <c r="AI190" s="232">
        <v>0</v>
      </c>
      <c r="AJ190" s="147" t="s">
        <v>91</v>
      </c>
      <c r="AK190" s="278"/>
      <c r="AL190" s="24"/>
      <c r="AM190" s="24"/>
      <c r="AN190" s="24"/>
      <c r="AO190" s="24"/>
      <c r="AP190" s="24"/>
      <c r="AQ190" s="24"/>
      <c r="AR190" s="24"/>
      <c r="AS190" s="24"/>
    </row>
    <row r="191" spans="1:45" ht="99" customHeight="1">
      <c r="A191" s="410"/>
      <c r="B191" s="306"/>
      <c r="C191" s="416"/>
      <c r="D191" s="389"/>
      <c r="E191" s="407"/>
      <c r="F191" s="306"/>
      <c r="G191" s="389"/>
      <c r="H191" s="413"/>
      <c r="I191" s="389"/>
      <c r="J191" s="619"/>
      <c r="K191" s="620"/>
      <c r="L191" s="617"/>
      <c r="M191" s="618"/>
      <c r="N191" s="185" t="s">
        <v>519</v>
      </c>
      <c r="O191" s="234" t="s">
        <v>410</v>
      </c>
      <c r="P191" s="234" t="s">
        <v>411</v>
      </c>
      <c r="Q191" s="234" t="s">
        <v>412</v>
      </c>
      <c r="R191" s="234" t="s">
        <v>413</v>
      </c>
      <c r="S191" s="249">
        <f t="shared" si="4"/>
        <v>2000000</v>
      </c>
      <c r="T191" s="232">
        <v>0</v>
      </c>
      <c r="U191" s="232">
        <v>0</v>
      </c>
      <c r="V191" s="233">
        <v>2000000</v>
      </c>
      <c r="W191" s="232">
        <v>0</v>
      </c>
      <c r="X191" s="232">
        <v>0</v>
      </c>
      <c r="Y191" s="232">
        <v>0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147" t="s">
        <v>91</v>
      </c>
      <c r="AK191" s="278"/>
      <c r="AL191" s="24"/>
      <c r="AM191" s="24"/>
      <c r="AN191" s="24"/>
      <c r="AO191" s="24"/>
      <c r="AP191" s="24"/>
      <c r="AQ191" s="24"/>
      <c r="AR191" s="24"/>
      <c r="AS191" s="24"/>
    </row>
    <row r="192" spans="1:45" ht="80.25" customHeight="1">
      <c r="A192" s="410"/>
      <c r="B192" s="306"/>
      <c r="C192" s="416"/>
      <c r="D192" s="389"/>
      <c r="E192" s="407"/>
      <c r="F192" s="306"/>
      <c r="G192" s="389"/>
      <c r="H192" s="413"/>
      <c r="I192" s="389"/>
      <c r="J192" s="619"/>
      <c r="K192" s="620"/>
      <c r="L192" s="617"/>
      <c r="M192" s="618"/>
      <c r="N192" s="185" t="s">
        <v>522</v>
      </c>
      <c r="O192" s="234" t="s">
        <v>406</v>
      </c>
      <c r="P192" s="234" t="s">
        <v>407</v>
      </c>
      <c r="Q192" s="234" t="s">
        <v>408</v>
      </c>
      <c r="R192" s="234" t="s">
        <v>409</v>
      </c>
      <c r="S192" s="249">
        <f t="shared" si="4"/>
        <v>4000000</v>
      </c>
      <c r="T192" s="232">
        <v>0</v>
      </c>
      <c r="U192" s="232">
        <v>0</v>
      </c>
      <c r="V192" s="233">
        <v>4000000</v>
      </c>
      <c r="W192" s="232">
        <v>0</v>
      </c>
      <c r="X192" s="232">
        <v>0</v>
      </c>
      <c r="Y192" s="232">
        <v>0</v>
      </c>
      <c r="Z192" s="232">
        <v>0</v>
      </c>
      <c r="AA192" s="232">
        <v>0</v>
      </c>
      <c r="AB192" s="232">
        <v>0</v>
      </c>
      <c r="AC192" s="232">
        <v>0</v>
      </c>
      <c r="AD192" s="232">
        <v>0</v>
      </c>
      <c r="AE192" s="232">
        <v>0</v>
      </c>
      <c r="AF192" s="232">
        <v>0</v>
      </c>
      <c r="AG192" s="232">
        <v>0</v>
      </c>
      <c r="AH192" s="232">
        <v>0</v>
      </c>
      <c r="AI192" s="232">
        <v>0</v>
      </c>
      <c r="AJ192" s="147" t="s">
        <v>91</v>
      </c>
      <c r="AK192" s="278"/>
      <c r="AL192" s="24"/>
      <c r="AM192" s="24"/>
      <c r="AN192" s="24"/>
      <c r="AO192" s="24"/>
      <c r="AP192" s="24"/>
      <c r="AQ192" s="24"/>
      <c r="AR192" s="24"/>
      <c r="AS192" s="24"/>
    </row>
    <row r="193" spans="1:45" ht="59.25" customHeight="1">
      <c r="A193" s="410"/>
      <c r="B193" s="306"/>
      <c r="C193" s="416"/>
      <c r="D193" s="389"/>
      <c r="E193" s="407"/>
      <c r="F193" s="306"/>
      <c r="G193" s="389"/>
      <c r="H193" s="413"/>
      <c r="I193" s="389"/>
      <c r="J193" s="619"/>
      <c r="K193" s="620"/>
      <c r="L193" s="617"/>
      <c r="M193" s="618"/>
      <c r="N193" s="185" t="s">
        <v>400</v>
      </c>
      <c r="O193" s="234" t="s">
        <v>414</v>
      </c>
      <c r="P193" s="234" t="s">
        <v>415</v>
      </c>
      <c r="Q193" s="234" t="s">
        <v>416</v>
      </c>
      <c r="R193" s="234" t="s">
        <v>417</v>
      </c>
      <c r="S193" s="249">
        <f t="shared" si="4"/>
        <v>2000000</v>
      </c>
      <c r="T193" s="232">
        <v>0</v>
      </c>
      <c r="U193" s="232">
        <v>0</v>
      </c>
      <c r="V193" s="233">
        <v>2000000</v>
      </c>
      <c r="W193" s="232">
        <v>0</v>
      </c>
      <c r="X193" s="232">
        <v>0</v>
      </c>
      <c r="Y193" s="232">
        <v>0</v>
      </c>
      <c r="Z193" s="232">
        <v>0</v>
      </c>
      <c r="AA193" s="232">
        <v>0</v>
      </c>
      <c r="AB193" s="232">
        <v>0</v>
      </c>
      <c r="AC193" s="232">
        <v>0</v>
      </c>
      <c r="AD193" s="232">
        <v>0</v>
      </c>
      <c r="AE193" s="232">
        <v>0</v>
      </c>
      <c r="AF193" s="232">
        <v>0</v>
      </c>
      <c r="AG193" s="232">
        <v>0</v>
      </c>
      <c r="AH193" s="232">
        <v>0</v>
      </c>
      <c r="AI193" s="232">
        <v>0</v>
      </c>
      <c r="AJ193" s="147" t="s">
        <v>91</v>
      </c>
      <c r="AK193" s="278"/>
      <c r="AL193" s="24"/>
      <c r="AM193" s="24"/>
      <c r="AN193" s="24"/>
      <c r="AO193" s="24"/>
      <c r="AP193" s="24"/>
      <c r="AQ193" s="24"/>
      <c r="AR193" s="24"/>
      <c r="AS193" s="24"/>
    </row>
    <row r="194" spans="1:45" ht="65.25" customHeight="1">
      <c r="A194" s="410"/>
      <c r="B194" s="306"/>
      <c r="C194" s="416"/>
      <c r="D194" s="389"/>
      <c r="E194" s="407"/>
      <c r="F194" s="306"/>
      <c r="G194" s="389"/>
      <c r="H194" s="413"/>
      <c r="I194" s="389"/>
      <c r="J194" s="619"/>
      <c r="K194" s="620"/>
      <c r="L194" s="617"/>
      <c r="M194" s="618"/>
      <c r="N194" s="185" t="s">
        <v>520</v>
      </c>
      <c r="O194" s="234" t="s">
        <v>418</v>
      </c>
      <c r="P194" s="234" t="s">
        <v>419</v>
      </c>
      <c r="Q194" s="234" t="s">
        <v>420</v>
      </c>
      <c r="R194" s="234" t="s">
        <v>421</v>
      </c>
      <c r="S194" s="249">
        <f t="shared" si="4"/>
        <v>100000</v>
      </c>
      <c r="T194" s="232">
        <v>0</v>
      </c>
      <c r="U194" s="232">
        <v>0</v>
      </c>
      <c r="V194" s="233">
        <v>100000</v>
      </c>
      <c r="W194" s="232">
        <v>0</v>
      </c>
      <c r="X194" s="232">
        <v>0</v>
      </c>
      <c r="Y194" s="232">
        <v>0</v>
      </c>
      <c r="Z194" s="232">
        <v>0</v>
      </c>
      <c r="AA194" s="232">
        <v>0</v>
      </c>
      <c r="AB194" s="232">
        <v>0</v>
      </c>
      <c r="AC194" s="232">
        <v>0</v>
      </c>
      <c r="AD194" s="232">
        <v>0</v>
      </c>
      <c r="AE194" s="232">
        <v>0</v>
      </c>
      <c r="AF194" s="232">
        <v>0</v>
      </c>
      <c r="AG194" s="232">
        <v>0</v>
      </c>
      <c r="AH194" s="232">
        <v>0</v>
      </c>
      <c r="AI194" s="232">
        <v>0</v>
      </c>
      <c r="AJ194" s="147" t="s">
        <v>91</v>
      </c>
      <c r="AK194" s="278"/>
      <c r="AL194" s="24"/>
      <c r="AM194" s="24"/>
      <c r="AN194" s="24"/>
      <c r="AO194" s="24"/>
      <c r="AP194" s="24"/>
      <c r="AQ194" s="24"/>
      <c r="AR194" s="24"/>
      <c r="AS194" s="24"/>
    </row>
    <row r="195" spans="1:45" ht="39" customHeight="1">
      <c r="A195" s="410"/>
      <c r="B195" s="306"/>
      <c r="C195" s="416"/>
      <c r="D195" s="389"/>
      <c r="E195" s="407"/>
      <c r="F195" s="306"/>
      <c r="G195" s="389"/>
      <c r="H195" s="413"/>
      <c r="I195" s="389"/>
      <c r="J195" s="619"/>
      <c r="K195" s="620"/>
      <c r="L195" s="617"/>
      <c r="M195" s="618"/>
      <c r="N195" s="185" t="s">
        <v>521</v>
      </c>
      <c r="O195" s="234" t="s">
        <v>292</v>
      </c>
      <c r="P195" s="234" t="s">
        <v>293</v>
      </c>
      <c r="Q195" s="234" t="s">
        <v>294</v>
      </c>
      <c r="R195" s="234" t="s">
        <v>295</v>
      </c>
      <c r="S195" s="249">
        <f t="shared" si="4"/>
        <v>2000000</v>
      </c>
      <c r="T195" s="232">
        <v>0</v>
      </c>
      <c r="U195" s="232">
        <v>0</v>
      </c>
      <c r="V195" s="233">
        <v>2000000</v>
      </c>
      <c r="W195" s="232">
        <v>0</v>
      </c>
      <c r="X195" s="232">
        <v>0</v>
      </c>
      <c r="Y195" s="232">
        <v>0</v>
      </c>
      <c r="Z195" s="232">
        <v>0</v>
      </c>
      <c r="AA195" s="232">
        <v>0</v>
      </c>
      <c r="AB195" s="232">
        <v>0</v>
      </c>
      <c r="AC195" s="232">
        <v>0</v>
      </c>
      <c r="AD195" s="232">
        <v>0</v>
      </c>
      <c r="AE195" s="232">
        <v>0</v>
      </c>
      <c r="AF195" s="232">
        <v>0</v>
      </c>
      <c r="AG195" s="232">
        <v>0</v>
      </c>
      <c r="AH195" s="232">
        <v>0</v>
      </c>
      <c r="AI195" s="232">
        <v>0</v>
      </c>
      <c r="AJ195" s="147" t="s">
        <v>91</v>
      </c>
      <c r="AK195" s="278"/>
      <c r="AL195" s="24"/>
      <c r="AM195" s="24"/>
      <c r="AN195" s="24"/>
      <c r="AO195" s="24"/>
      <c r="AP195" s="24"/>
      <c r="AQ195" s="24"/>
      <c r="AR195" s="24"/>
      <c r="AS195" s="24"/>
    </row>
    <row r="196" spans="1:45" ht="66.75" customHeight="1">
      <c r="A196" s="410"/>
      <c r="B196" s="306"/>
      <c r="C196" s="416"/>
      <c r="D196" s="389"/>
      <c r="E196" s="407"/>
      <c r="F196" s="306"/>
      <c r="G196" s="389"/>
      <c r="H196" s="413"/>
      <c r="I196" s="389"/>
      <c r="J196" s="619"/>
      <c r="K196" s="620"/>
      <c r="L196" s="617"/>
      <c r="M196" s="618"/>
      <c r="N196" s="185" t="s">
        <v>523</v>
      </c>
      <c r="O196" s="234" t="s">
        <v>422</v>
      </c>
      <c r="P196" s="234" t="s">
        <v>423</v>
      </c>
      <c r="Q196" s="234" t="s">
        <v>424</v>
      </c>
      <c r="R196" s="234" t="s">
        <v>425</v>
      </c>
      <c r="S196" s="249">
        <f t="shared" si="4"/>
        <v>5000000</v>
      </c>
      <c r="T196" s="232">
        <v>0</v>
      </c>
      <c r="U196" s="232">
        <v>0</v>
      </c>
      <c r="V196" s="233">
        <v>5000000</v>
      </c>
      <c r="W196" s="232">
        <v>0</v>
      </c>
      <c r="X196" s="232">
        <v>0</v>
      </c>
      <c r="Y196" s="232">
        <v>0</v>
      </c>
      <c r="Z196" s="232">
        <v>0</v>
      </c>
      <c r="AA196" s="232">
        <v>0</v>
      </c>
      <c r="AB196" s="232">
        <v>0</v>
      </c>
      <c r="AC196" s="232">
        <v>0</v>
      </c>
      <c r="AD196" s="232">
        <v>0</v>
      </c>
      <c r="AE196" s="232">
        <v>0</v>
      </c>
      <c r="AF196" s="232">
        <v>0</v>
      </c>
      <c r="AG196" s="232">
        <v>0</v>
      </c>
      <c r="AH196" s="232">
        <v>0</v>
      </c>
      <c r="AI196" s="232">
        <v>0</v>
      </c>
      <c r="AJ196" s="147" t="s">
        <v>91</v>
      </c>
      <c r="AK196" s="279"/>
      <c r="AL196" s="24"/>
      <c r="AM196" s="24"/>
      <c r="AN196" s="24"/>
      <c r="AO196" s="24"/>
      <c r="AP196" s="24"/>
      <c r="AQ196" s="24"/>
      <c r="AR196" s="24"/>
      <c r="AS196" s="24"/>
    </row>
    <row r="197" spans="1:45" ht="27" customHeight="1">
      <c r="A197" s="352" t="s">
        <v>426</v>
      </c>
      <c r="B197" s="353"/>
      <c r="C197" s="353"/>
      <c r="D197" s="353"/>
      <c r="E197" s="35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  <c r="P197" s="353"/>
      <c r="Q197" s="353"/>
      <c r="R197" s="353"/>
      <c r="S197" s="252">
        <f>SUM(S187:S196)</f>
        <v>34100000</v>
      </c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5"/>
      <c r="AL197" s="24"/>
      <c r="AM197" s="24"/>
      <c r="AN197" s="24"/>
      <c r="AO197" s="24"/>
      <c r="AP197" s="24"/>
      <c r="AQ197" s="24"/>
      <c r="AR197" s="24"/>
      <c r="AS197" s="24"/>
    </row>
    <row r="198" spans="1:45" ht="21.75" customHeight="1">
      <c r="A198" s="621" t="s">
        <v>427</v>
      </c>
      <c r="B198" s="622"/>
      <c r="C198" s="622"/>
      <c r="D198" s="622"/>
      <c r="E198" s="622"/>
      <c r="F198" s="622"/>
      <c r="G198" s="622"/>
      <c r="H198" s="622"/>
      <c r="I198" s="622"/>
      <c r="J198" s="622"/>
      <c r="K198" s="622"/>
      <c r="L198" s="622"/>
      <c r="M198" s="622"/>
      <c r="N198" s="622"/>
      <c r="O198" s="622"/>
      <c r="P198" s="622"/>
      <c r="Q198" s="622"/>
      <c r="R198" s="622"/>
      <c r="S198" s="622"/>
      <c r="T198" s="622"/>
      <c r="U198" s="622"/>
      <c r="V198" s="622"/>
      <c r="W198" s="622"/>
      <c r="X198" s="622"/>
      <c r="Y198" s="622"/>
      <c r="Z198" s="622"/>
      <c r="AA198" s="622"/>
      <c r="AB198" s="622"/>
      <c r="AC198" s="622"/>
      <c r="AD198" s="622"/>
      <c r="AE198" s="622"/>
      <c r="AF198" s="622"/>
      <c r="AG198" s="622"/>
      <c r="AH198" s="622"/>
      <c r="AI198" s="622"/>
      <c r="AJ198" s="622"/>
      <c r="AK198" s="623"/>
      <c r="AL198" s="24"/>
      <c r="AM198" s="24"/>
      <c r="AN198" s="24"/>
      <c r="AO198" s="24"/>
      <c r="AP198" s="24"/>
      <c r="AQ198" s="24"/>
      <c r="AR198" s="24"/>
      <c r="AS198" s="24"/>
    </row>
    <row r="199" spans="1:45" ht="189.75" customHeight="1">
      <c r="A199" s="409" t="s">
        <v>67</v>
      </c>
      <c r="B199" s="305" t="s">
        <v>309</v>
      </c>
      <c r="C199" s="415" t="s">
        <v>200</v>
      </c>
      <c r="D199" s="388" t="s">
        <v>310</v>
      </c>
      <c r="E199" s="406">
        <v>0.0333</v>
      </c>
      <c r="F199" s="305">
        <v>3</v>
      </c>
      <c r="G199" s="388" t="s">
        <v>398</v>
      </c>
      <c r="H199" s="412">
        <v>0.0771</v>
      </c>
      <c r="I199" s="388" t="s">
        <v>141</v>
      </c>
      <c r="J199" s="391" t="s">
        <v>428</v>
      </c>
      <c r="K199" s="394"/>
      <c r="L199" s="397">
        <v>1</v>
      </c>
      <c r="M199" s="400" t="s">
        <v>429</v>
      </c>
      <c r="N199" s="68" t="s">
        <v>430</v>
      </c>
      <c r="O199" s="235" t="s">
        <v>431</v>
      </c>
      <c r="P199" s="235"/>
      <c r="Q199" s="235"/>
      <c r="R199" s="235"/>
      <c r="S199" s="249">
        <f aca="true" t="shared" si="5" ref="S199:S204">SUM(T199:AI199)</f>
        <v>500000</v>
      </c>
      <c r="T199" s="236">
        <v>0</v>
      </c>
      <c r="U199" s="236">
        <v>0</v>
      </c>
      <c r="V199" s="237">
        <v>500000</v>
      </c>
      <c r="W199" s="236">
        <v>0</v>
      </c>
      <c r="X199" s="236">
        <v>0</v>
      </c>
      <c r="Y199" s="236">
        <v>0</v>
      </c>
      <c r="Z199" s="236">
        <v>0</v>
      </c>
      <c r="AA199" s="236">
        <v>0</v>
      </c>
      <c r="AB199" s="236">
        <v>0</v>
      </c>
      <c r="AC199" s="236">
        <v>0</v>
      </c>
      <c r="AD199" s="236">
        <v>0</v>
      </c>
      <c r="AE199" s="236">
        <v>0</v>
      </c>
      <c r="AF199" s="236">
        <v>0</v>
      </c>
      <c r="AG199" s="236">
        <v>0</v>
      </c>
      <c r="AH199" s="236">
        <v>0</v>
      </c>
      <c r="AI199" s="236">
        <v>0</v>
      </c>
      <c r="AJ199" s="68" t="s">
        <v>91</v>
      </c>
      <c r="AK199" s="280" t="s">
        <v>538</v>
      </c>
      <c r="AL199" s="24"/>
      <c r="AM199" s="24"/>
      <c r="AN199" s="24"/>
      <c r="AO199" s="24"/>
      <c r="AP199" s="24"/>
      <c r="AQ199" s="24"/>
      <c r="AR199" s="24"/>
      <c r="AS199" s="24"/>
    </row>
    <row r="200" spans="1:45" ht="144" customHeight="1">
      <c r="A200" s="410"/>
      <c r="B200" s="306"/>
      <c r="C200" s="416"/>
      <c r="D200" s="389"/>
      <c r="E200" s="407"/>
      <c r="F200" s="306"/>
      <c r="G200" s="389"/>
      <c r="H200" s="413"/>
      <c r="I200" s="389"/>
      <c r="J200" s="392"/>
      <c r="K200" s="395"/>
      <c r="L200" s="398"/>
      <c r="M200" s="401"/>
      <c r="N200" s="69" t="s">
        <v>432</v>
      </c>
      <c r="O200" s="235" t="s">
        <v>433</v>
      </c>
      <c r="P200" s="235"/>
      <c r="Q200" s="235"/>
      <c r="R200" s="235"/>
      <c r="S200" s="249">
        <f t="shared" si="5"/>
        <v>500000</v>
      </c>
      <c r="T200" s="236">
        <v>0</v>
      </c>
      <c r="U200" s="236">
        <v>0</v>
      </c>
      <c r="V200" s="237">
        <v>500000</v>
      </c>
      <c r="W200" s="236">
        <v>0</v>
      </c>
      <c r="X200" s="236">
        <v>0</v>
      </c>
      <c r="Y200" s="236">
        <v>0</v>
      </c>
      <c r="Z200" s="236">
        <v>0</v>
      </c>
      <c r="AA200" s="236">
        <v>0</v>
      </c>
      <c r="AB200" s="236">
        <v>0</v>
      </c>
      <c r="AC200" s="236">
        <v>0</v>
      </c>
      <c r="AD200" s="236">
        <v>0</v>
      </c>
      <c r="AE200" s="236">
        <v>0</v>
      </c>
      <c r="AF200" s="236">
        <v>0</v>
      </c>
      <c r="AG200" s="236">
        <v>0</v>
      </c>
      <c r="AH200" s="236">
        <v>0</v>
      </c>
      <c r="AI200" s="236">
        <v>0</v>
      </c>
      <c r="AJ200" s="68" t="s">
        <v>91</v>
      </c>
      <c r="AK200" s="281"/>
      <c r="AL200" s="24"/>
      <c r="AM200" s="24"/>
      <c r="AN200" s="24"/>
      <c r="AO200" s="24"/>
      <c r="AP200" s="24"/>
      <c r="AQ200" s="24"/>
      <c r="AR200" s="24"/>
      <c r="AS200" s="24"/>
    </row>
    <row r="201" spans="1:45" ht="132" customHeight="1">
      <c r="A201" s="410"/>
      <c r="B201" s="306"/>
      <c r="C201" s="416"/>
      <c r="D201" s="389"/>
      <c r="E201" s="407"/>
      <c r="F201" s="306"/>
      <c r="G201" s="389"/>
      <c r="H201" s="413"/>
      <c r="I201" s="389"/>
      <c r="J201" s="392"/>
      <c r="K201" s="395"/>
      <c r="L201" s="398"/>
      <c r="M201" s="401"/>
      <c r="N201" s="69" t="s">
        <v>517</v>
      </c>
      <c r="O201" s="235" t="s">
        <v>434</v>
      </c>
      <c r="P201" s="235" t="s">
        <v>437</v>
      </c>
      <c r="Q201" s="235" t="s">
        <v>436</v>
      </c>
      <c r="R201" s="235" t="s">
        <v>435</v>
      </c>
      <c r="S201" s="249">
        <f t="shared" si="5"/>
        <v>1000000</v>
      </c>
      <c r="T201" s="236">
        <v>0</v>
      </c>
      <c r="U201" s="236">
        <v>0</v>
      </c>
      <c r="V201" s="237">
        <v>1000000</v>
      </c>
      <c r="W201" s="236">
        <v>0</v>
      </c>
      <c r="X201" s="236">
        <v>0</v>
      </c>
      <c r="Y201" s="236">
        <v>0</v>
      </c>
      <c r="Z201" s="236">
        <v>0</v>
      </c>
      <c r="AA201" s="236">
        <v>0</v>
      </c>
      <c r="AB201" s="236">
        <v>0</v>
      </c>
      <c r="AC201" s="236">
        <v>0</v>
      </c>
      <c r="AD201" s="236">
        <v>0</v>
      </c>
      <c r="AE201" s="236">
        <v>0</v>
      </c>
      <c r="AF201" s="236">
        <v>0</v>
      </c>
      <c r="AG201" s="236">
        <v>0</v>
      </c>
      <c r="AH201" s="236">
        <v>0</v>
      </c>
      <c r="AI201" s="236">
        <v>0</v>
      </c>
      <c r="AJ201" s="68" t="s">
        <v>91</v>
      </c>
      <c r="AK201" s="281"/>
      <c r="AL201" s="24"/>
      <c r="AM201" s="24"/>
      <c r="AN201" s="24"/>
      <c r="AO201" s="24"/>
      <c r="AP201" s="24"/>
      <c r="AQ201" s="24"/>
      <c r="AR201" s="24"/>
      <c r="AS201" s="24"/>
    </row>
    <row r="202" spans="1:45" ht="171" customHeight="1">
      <c r="A202" s="410"/>
      <c r="B202" s="306"/>
      <c r="C202" s="416"/>
      <c r="D202" s="389"/>
      <c r="E202" s="407"/>
      <c r="F202" s="306"/>
      <c r="G202" s="389"/>
      <c r="H202" s="413"/>
      <c r="I202" s="389"/>
      <c r="J202" s="392"/>
      <c r="K202" s="395"/>
      <c r="L202" s="398"/>
      <c r="M202" s="401"/>
      <c r="N202" s="69" t="s">
        <v>438</v>
      </c>
      <c r="O202" s="235" t="s">
        <v>439</v>
      </c>
      <c r="P202" s="235" t="s">
        <v>440</v>
      </c>
      <c r="Q202" s="235" t="s">
        <v>441</v>
      </c>
      <c r="R202" s="235" t="s">
        <v>442</v>
      </c>
      <c r="S202" s="249">
        <f t="shared" si="5"/>
        <v>1000000</v>
      </c>
      <c r="T202" s="236">
        <v>0</v>
      </c>
      <c r="U202" s="236">
        <v>0</v>
      </c>
      <c r="V202" s="237">
        <v>1000000</v>
      </c>
      <c r="W202" s="236">
        <v>0</v>
      </c>
      <c r="X202" s="236">
        <v>0</v>
      </c>
      <c r="Y202" s="236">
        <v>0</v>
      </c>
      <c r="Z202" s="236">
        <v>0</v>
      </c>
      <c r="AA202" s="236">
        <v>0</v>
      </c>
      <c r="AB202" s="236">
        <v>0</v>
      </c>
      <c r="AC202" s="236">
        <v>0</v>
      </c>
      <c r="AD202" s="236">
        <v>0</v>
      </c>
      <c r="AE202" s="236">
        <v>0</v>
      </c>
      <c r="AF202" s="236">
        <v>0</v>
      </c>
      <c r="AG202" s="236">
        <v>0</v>
      </c>
      <c r="AH202" s="236">
        <v>0</v>
      </c>
      <c r="AI202" s="236">
        <v>0</v>
      </c>
      <c r="AJ202" s="68" t="s">
        <v>91</v>
      </c>
      <c r="AK202" s="281"/>
      <c r="AL202" s="24"/>
      <c r="AM202" s="24"/>
      <c r="AN202" s="24"/>
      <c r="AO202" s="24"/>
      <c r="AP202" s="24"/>
      <c r="AQ202" s="24"/>
      <c r="AR202" s="24"/>
      <c r="AS202" s="24"/>
    </row>
    <row r="203" spans="1:45" ht="128.25" customHeight="1">
      <c r="A203" s="410"/>
      <c r="B203" s="306"/>
      <c r="C203" s="416"/>
      <c r="D203" s="389"/>
      <c r="E203" s="407"/>
      <c r="F203" s="306"/>
      <c r="G203" s="389"/>
      <c r="H203" s="413"/>
      <c r="I203" s="389"/>
      <c r="J203" s="392"/>
      <c r="K203" s="395"/>
      <c r="L203" s="398"/>
      <c r="M203" s="401"/>
      <c r="N203" s="69" t="s">
        <v>530</v>
      </c>
      <c r="O203" s="235" t="s">
        <v>443</v>
      </c>
      <c r="P203" s="235"/>
      <c r="Q203" s="235"/>
      <c r="R203" s="235"/>
      <c r="S203" s="249">
        <f t="shared" si="5"/>
        <v>5000000</v>
      </c>
      <c r="T203" s="236">
        <v>0</v>
      </c>
      <c r="U203" s="236">
        <v>0</v>
      </c>
      <c r="V203" s="237">
        <v>5000000</v>
      </c>
      <c r="W203" s="236">
        <v>0</v>
      </c>
      <c r="X203" s="236">
        <v>0</v>
      </c>
      <c r="Y203" s="236">
        <v>0</v>
      </c>
      <c r="Z203" s="236">
        <v>0</v>
      </c>
      <c r="AA203" s="236">
        <v>0</v>
      </c>
      <c r="AB203" s="236">
        <v>0</v>
      </c>
      <c r="AC203" s="236">
        <v>0</v>
      </c>
      <c r="AD203" s="236">
        <v>0</v>
      </c>
      <c r="AE203" s="236">
        <v>0</v>
      </c>
      <c r="AF203" s="236">
        <v>0</v>
      </c>
      <c r="AG203" s="236">
        <v>0</v>
      </c>
      <c r="AH203" s="236">
        <v>0</v>
      </c>
      <c r="AI203" s="236">
        <v>0</v>
      </c>
      <c r="AJ203" s="68" t="s">
        <v>91</v>
      </c>
      <c r="AK203" s="281"/>
      <c r="AL203" s="24"/>
      <c r="AM203" s="24"/>
      <c r="AN203" s="24"/>
      <c r="AO203" s="24"/>
      <c r="AP203" s="24"/>
      <c r="AQ203" s="24"/>
      <c r="AR203" s="24"/>
      <c r="AS203" s="24"/>
    </row>
    <row r="204" spans="1:45" ht="45" customHeight="1">
      <c r="A204" s="411"/>
      <c r="B204" s="307"/>
      <c r="C204" s="417"/>
      <c r="D204" s="390"/>
      <c r="E204" s="408"/>
      <c r="F204" s="307"/>
      <c r="G204" s="390"/>
      <c r="H204" s="414"/>
      <c r="I204" s="390"/>
      <c r="J204" s="393"/>
      <c r="K204" s="396"/>
      <c r="L204" s="399"/>
      <c r="M204" s="402"/>
      <c r="N204" s="69" t="s">
        <v>529</v>
      </c>
      <c r="O204" s="235" t="s">
        <v>444</v>
      </c>
      <c r="P204" s="235" t="s">
        <v>494</v>
      </c>
      <c r="Q204" s="235" t="s">
        <v>445</v>
      </c>
      <c r="R204" s="235" t="s">
        <v>446</v>
      </c>
      <c r="S204" s="249">
        <f t="shared" si="5"/>
        <v>5000000</v>
      </c>
      <c r="T204" s="236">
        <v>0</v>
      </c>
      <c r="U204" s="236">
        <v>0</v>
      </c>
      <c r="V204" s="237">
        <v>5000000</v>
      </c>
      <c r="W204" s="236">
        <v>0</v>
      </c>
      <c r="X204" s="236">
        <v>0</v>
      </c>
      <c r="Y204" s="236">
        <v>0</v>
      </c>
      <c r="Z204" s="236">
        <v>0</v>
      </c>
      <c r="AA204" s="236">
        <v>0</v>
      </c>
      <c r="AB204" s="236">
        <v>0</v>
      </c>
      <c r="AC204" s="236">
        <v>0</v>
      </c>
      <c r="AD204" s="236">
        <v>0</v>
      </c>
      <c r="AE204" s="236">
        <v>0</v>
      </c>
      <c r="AF204" s="236">
        <v>0</v>
      </c>
      <c r="AG204" s="236">
        <v>0</v>
      </c>
      <c r="AH204" s="236">
        <v>0</v>
      </c>
      <c r="AI204" s="236">
        <v>0</v>
      </c>
      <c r="AJ204" s="68" t="s">
        <v>91</v>
      </c>
      <c r="AK204" s="282"/>
      <c r="AL204" s="24"/>
      <c r="AM204" s="24"/>
      <c r="AN204" s="24"/>
      <c r="AO204" s="24"/>
      <c r="AP204" s="24"/>
      <c r="AQ204" s="24"/>
      <c r="AR204" s="24"/>
      <c r="AS204" s="24"/>
    </row>
    <row r="205" spans="1:45" ht="19.5" customHeight="1">
      <c r="A205" s="626" t="s">
        <v>447</v>
      </c>
      <c r="B205" s="627"/>
      <c r="C205" s="627"/>
      <c r="D205" s="627"/>
      <c r="E205" s="627"/>
      <c r="F205" s="627"/>
      <c r="G205" s="627"/>
      <c r="H205" s="627"/>
      <c r="I205" s="627"/>
      <c r="J205" s="627"/>
      <c r="K205" s="627"/>
      <c r="L205" s="627"/>
      <c r="M205" s="627"/>
      <c r="N205" s="627"/>
      <c r="O205" s="627"/>
      <c r="P205" s="627"/>
      <c r="Q205" s="627"/>
      <c r="R205" s="627"/>
      <c r="S205" s="252">
        <f>SUM(S199:S204)</f>
        <v>13000000</v>
      </c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4"/>
      <c r="AL205" s="24"/>
      <c r="AM205" s="24"/>
      <c r="AN205" s="24"/>
      <c r="AO205" s="24"/>
      <c r="AP205" s="24"/>
      <c r="AQ205" s="24"/>
      <c r="AR205" s="24"/>
      <c r="AS205" s="24"/>
    </row>
    <row r="206" spans="1:45" ht="19.5" customHeight="1">
      <c r="A206" s="403" t="s">
        <v>448</v>
      </c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4"/>
      <c r="Z206" s="404"/>
      <c r="AA206" s="404"/>
      <c r="AB206" s="404"/>
      <c r="AC206" s="404"/>
      <c r="AD206" s="404"/>
      <c r="AE206" s="404"/>
      <c r="AF206" s="404"/>
      <c r="AG206" s="404"/>
      <c r="AH206" s="404"/>
      <c r="AI206" s="404"/>
      <c r="AJ206" s="404"/>
      <c r="AK206" s="405"/>
      <c r="AL206" s="24"/>
      <c r="AM206" s="24"/>
      <c r="AN206" s="24"/>
      <c r="AO206" s="24"/>
      <c r="AP206" s="24"/>
      <c r="AQ206" s="24"/>
      <c r="AR206" s="24"/>
      <c r="AS206" s="24"/>
    </row>
    <row r="207" spans="1:45" ht="19.5" customHeight="1" hidden="1">
      <c r="A207" s="238"/>
      <c r="B207" s="176"/>
      <c r="C207" s="176"/>
      <c r="D207" s="176"/>
      <c r="E207" s="176"/>
      <c r="F207" s="176"/>
      <c r="G207" s="192"/>
      <c r="H207" s="192"/>
      <c r="I207" s="192"/>
      <c r="J207" s="59"/>
      <c r="K207" s="192"/>
      <c r="L207" s="239"/>
      <c r="M207" s="192"/>
      <c r="N207" s="192"/>
      <c r="O207" s="192"/>
      <c r="P207" s="192"/>
      <c r="Q207" s="192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24"/>
      <c r="AM207" s="24"/>
      <c r="AN207" s="24"/>
      <c r="AO207" s="24"/>
      <c r="AP207" s="24"/>
      <c r="AQ207" s="24"/>
      <c r="AR207" s="24"/>
      <c r="AS207" s="24"/>
    </row>
    <row r="208" spans="1:45" ht="19.5" customHeight="1" hidden="1">
      <c r="A208" s="238"/>
      <c r="B208" s="176"/>
      <c r="C208" s="176"/>
      <c r="D208" s="176"/>
      <c r="E208" s="176"/>
      <c r="F208" s="176"/>
      <c r="G208" s="192"/>
      <c r="H208" s="192"/>
      <c r="I208" s="192"/>
      <c r="J208" s="58"/>
      <c r="K208" s="192"/>
      <c r="L208" s="239"/>
      <c r="M208" s="192"/>
      <c r="N208" s="192"/>
      <c r="O208" s="192"/>
      <c r="P208" s="192"/>
      <c r="Q208" s="192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24"/>
      <c r="AM208" s="24"/>
      <c r="AN208" s="24"/>
      <c r="AO208" s="24"/>
      <c r="AP208" s="24"/>
      <c r="AQ208" s="24"/>
      <c r="AR208" s="24"/>
      <c r="AS208" s="24"/>
    </row>
    <row r="209" spans="1:45" ht="16.5" customHeight="1" hidden="1">
      <c r="A209" s="238"/>
      <c r="B209" s="176"/>
      <c r="C209" s="176"/>
      <c r="D209" s="176"/>
      <c r="E209" s="176"/>
      <c r="F209" s="176"/>
      <c r="G209" s="192"/>
      <c r="H209" s="192"/>
      <c r="I209" s="192"/>
      <c r="J209" s="192"/>
      <c r="K209" s="192"/>
      <c r="L209" s="239"/>
      <c r="M209" s="192"/>
      <c r="N209" s="192"/>
      <c r="O209" s="192"/>
      <c r="P209" s="192"/>
      <c r="Q209" s="192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24"/>
      <c r="AM209" s="24"/>
      <c r="AN209" s="24"/>
      <c r="AO209" s="24"/>
      <c r="AP209" s="24"/>
      <c r="AQ209" s="24"/>
      <c r="AR209" s="24"/>
      <c r="AS209" s="24"/>
    </row>
    <row r="210" spans="1:45" ht="312.75" customHeight="1" hidden="1">
      <c r="A210" s="238"/>
      <c r="B210" s="176"/>
      <c r="C210" s="176"/>
      <c r="D210" s="176"/>
      <c r="E210" s="176"/>
      <c r="F210" s="176"/>
      <c r="G210" s="192"/>
      <c r="H210" s="192"/>
      <c r="I210" s="192"/>
      <c r="J210" s="192"/>
      <c r="K210" s="192"/>
      <c r="L210" s="239"/>
      <c r="M210" s="192"/>
      <c r="N210" s="192"/>
      <c r="O210" s="192"/>
      <c r="P210" s="192"/>
      <c r="Q210" s="192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24"/>
      <c r="AM210" s="24"/>
      <c r="AN210" s="24"/>
      <c r="AO210" s="24"/>
      <c r="AP210" s="24"/>
      <c r="AQ210" s="24"/>
      <c r="AR210" s="24"/>
      <c r="AS210" s="24"/>
    </row>
    <row r="211" spans="1:45" ht="186" customHeight="1" hidden="1">
      <c r="A211" s="238"/>
      <c r="B211" s="176"/>
      <c r="C211" s="176"/>
      <c r="D211" s="176"/>
      <c r="E211" s="176"/>
      <c r="F211" s="176"/>
      <c r="G211" s="192"/>
      <c r="H211" s="192"/>
      <c r="I211" s="192"/>
      <c r="J211" s="192"/>
      <c r="K211" s="192"/>
      <c r="L211" s="239"/>
      <c r="M211" s="192"/>
      <c r="N211" s="192"/>
      <c r="O211" s="192"/>
      <c r="P211" s="192"/>
      <c r="Q211" s="192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24"/>
      <c r="AM211" s="24"/>
      <c r="AN211" s="24"/>
      <c r="AO211" s="24"/>
      <c r="AP211" s="24"/>
      <c r="AQ211" s="24"/>
      <c r="AR211" s="24"/>
      <c r="AS211" s="24"/>
    </row>
    <row r="212" spans="1:45" ht="6.75" customHeight="1" hidden="1">
      <c r="A212" s="238"/>
      <c r="B212" s="176"/>
      <c r="C212" s="176"/>
      <c r="D212" s="176"/>
      <c r="E212" s="176"/>
      <c r="F212" s="176"/>
      <c r="G212" s="192"/>
      <c r="H212" s="192"/>
      <c r="I212" s="192"/>
      <c r="J212" s="192"/>
      <c r="K212" s="192"/>
      <c r="L212" s="239"/>
      <c r="M212" s="192"/>
      <c r="N212" s="192"/>
      <c r="O212" s="192"/>
      <c r="P212" s="192"/>
      <c r="Q212" s="192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24"/>
      <c r="AM212" s="24"/>
      <c r="AN212" s="24"/>
      <c r="AO212" s="24"/>
      <c r="AP212" s="24"/>
      <c r="AQ212" s="24"/>
      <c r="AR212" s="24"/>
      <c r="AS212" s="24"/>
    </row>
    <row r="213" spans="1:45" ht="14.25" hidden="1">
      <c r="A213" s="238"/>
      <c r="B213" s="176"/>
      <c r="C213" s="176"/>
      <c r="D213" s="176"/>
      <c r="E213" s="176"/>
      <c r="F213" s="176"/>
      <c r="G213" s="192"/>
      <c r="H213" s="192"/>
      <c r="I213" s="192"/>
      <c r="J213" s="192"/>
      <c r="K213" s="192"/>
      <c r="L213" s="239"/>
      <c r="M213" s="192"/>
      <c r="N213" s="192"/>
      <c r="O213" s="192"/>
      <c r="P213" s="192"/>
      <c r="Q213" s="192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24"/>
      <c r="AM213" s="24"/>
      <c r="AN213" s="24"/>
      <c r="AO213" s="24"/>
      <c r="AP213" s="24"/>
      <c r="AQ213" s="24"/>
      <c r="AR213" s="24"/>
      <c r="AS213" s="24"/>
    </row>
    <row r="214" spans="1:45" ht="14.25" hidden="1">
      <c r="A214" s="238"/>
      <c r="B214" s="176"/>
      <c r="C214" s="176"/>
      <c r="D214" s="176"/>
      <c r="E214" s="176"/>
      <c r="F214" s="176"/>
      <c r="G214" s="192"/>
      <c r="H214" s="192"/>
      <c r="I214" s="192"/>
      <c r="J214" s="192"/>
      <c r="K214" s="192"/>
      <c r="L214" s="239"/>
      <c r="M214" s="192"/>
      <c r="N214" s="192"/>
      <c r="O214" s="192"/>
      <c r="P214" s="192"/>
      <c r="Q214" s="192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24"/>
      <c r="AM214" s="24"/>
      <c r="AN214" s="24"/>
      <c r="AO214" s="24"/>
      <c r="AP214" s="24"/>
      <c r="AQ214" s="24"/>
      <c r="AR214" s="24"/>
      <c r="AS214" s="24"/>
    </row>
    <row r="215" spans="1:45" ht="14.25" hidden="1">
      <c r="A215" s="238"/>
      <c r="B215" s="176"/>
      <c r="C215" s="176"/>
      <c r="D215" s="176"/>
      <c r="E215" s="176"/>
      <c r="F215" s="176"/>
      <c r="G215" s="192"/>
      <c r="H215" s="192"/>
      <c r="I215" s="192"/>
      <c r="J215" s="192"/>
      <c r="K215" s="192"/>
      <c r="L215" s="239"/>
      <c r="M215" s="192"/>
      <c r="N215" s="192"/>
      <c r="O215" s="192"/>
      <c r="P215" s="192"/>
      <c r="Q215" s="192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24"/>
      <c r="AM215" s="24"/>
      <c r="AN215" s="24"/>
      <c r="AO215" s="24"/>
      <c r="AP215" s="24"/>
      <c r="AQ215" s="24"/>
      <c r="AR215" s="24"/>
      <c r="AS215" s="24"/>
    </row>
    <row r="216" spans="1:45" ht="14.25" hidden="1">
      <c r="A216" s="238"/>
      <c r="B216" s="176"/>
      <c r="C216" s="176"/>
      <c r="D216" s="176"/>
      <c r="E216" s="176"/>
      <c r="F216" s="176"/>
      <c r="G216" s="192"/>
      <c r="H216" s="192"/>
      <c r="I216" s="192"/>
      <c r="J216" s="192"/>
      <c r="K216" s="192"/>
      <c r="L216" s="239"/>
      <c r="M216" s="192"/>
      <c r="N216" s="192"/>
      <c r="O216" s="192"/>
      <c r="P216" s="192"/>
      <c r="Q216" s="192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6"/>
      <c r="AL216" s="24"/>
      <c r="AM216" s="24"/>
      <c r="AN216" s="24"/>
      <c r="AO216" s="24"/>
      <c r="AP216" s="24"/>
      <c r="AQ216" s="24"/>
      <c r="AR216" s="24"/>
      <c r="AS216" s="24"/>
    </row>
    <row r="217" spans="1:45" ht="14.25" hidden="1">
      <c r="A217" s="238"/>
      <c r="B217" s="176"/>
      <c r="C217" s="176"/>
      <c r="D217" s="176"/>
      <c r="E217" s="176"/>
      <c r="F217" s="176"/>
      <c r="G217" s="192"/>
      <c r="H217" s="192"/>
      <c r="I217" s="192"/>
      <c r="J217" s="192"/>
      <c r="K217" s="192"/>
      <c r="L217" s="239"/>
      <c r="M217" s="192"/>
      <c r="N217" s="192"/>
      <c r="O217" s="192"/>
      <c r="P217" s="192"/>
      <c r="Q217" s="192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24"/>
      <c r="AM217" s="24"/>
      <c r="AN217" s="24"/>
      <c r="AO217" s="24"/>
      <c r="AP217" s="24"/>
      <c r="AQ217" s="24"/>
      <c r="AR217" s="24"/>
      <c r="AS217" s="24"/>
    </row>
    <row r="218" spans="1:45" ht="14.25" hidden="1">
      <c r="A218" s="238"/>
      <c r="B218" s="176"/>
      <c r="C218" s="176"/>
      <c r="D218" s="176"/>
      <c r="E218" s="176"/>
      <c r="F218" s="176"/>
      <c r="G218" s="192"/>
      <c r="H218" s="192"/>
      <c r="I218" s="192"/>
      <c r="J218" s="192"/>
      <c r="K218" s="192"/>
      <c r="L218" s="239"/>
      <c r="M218" s="192"/>
      <c r="N218" s="192"/>
      <c r="O218" s="192"/>
      <c r="P218" s="192"/>
      <c r="Q218" s="192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24"/>
      <c r="AM218" s="24"/>
      <c r="AN218" s="24"/>
      <c r="AO218" s="24"/>
      <c r="AP218" s="24"/>
      <c r="AQ218" s="24"/>
      <c r="AR218" s="24"/>
      <c r="AS218" s="24"/>
    </row>
    <row r="219" spans="1:45" ht="15" hidden="1">
      <c r="A219" s="579" t="s">
        <v>88</v>
      </c>
      <c r="B219" s="580"/>
      <c r="C219" s="580"/>
      <c r="D219" s="580"/>
      <c r="E219" s="580"/>
      <c r="F219" s="580"/>
      <c r="G219" s="580"/>
      <c r="H219" s="580"/>
      <c r="I219" s="580"/>
      <c r="J219" s="580"/>
      <c r="K219" s="580"/>
      <c r="L219" s="580"/>
      <c r="M219" s="580"/>
      <c r="N219" s="580"/>
      <c r="O219" s="580"/>
      <c r="P219" s="580"/>
      <c r="Q219" s="580"/>
      <c r="R219" s="580"/>
      <c r="S219" s="580"/>
      <c r="T219" s="580"/>
      <c r="U219" s="580"/>
      <c r="V219" s="580"/>
      <c r="W219" s="580"/>
      <c r="X219" s="580"/>
      <c r="Y219" s="580"/>
      <c r="Z219" s="580"/>
      <c r="AA219" s="580"/>
      <c r="AB219" s="580"/>
      <c r="AC219" s="580"/>
      <c r="AD219" s="580"/>
      <c r="AE219" s="580"/>
      <c r="AF219" s="580"/>
      <c r="AG219" s="580"/>
      <c r="AH219" s="580"/>
      <c r="AI219" s="580"/>
      <c r="AJ219" s="580"/>
      <c r="AK219" s="581"/>
      <c r="AL219" s="24"/>
      <c r="AM219" s="24"/>
      <c r="AN219" s="24"/>
      <c r="AO219" s="24"/>
      <c r="AP219" s="24"/>
      <c r="AQ219" s="24"/>
      <c r="AR219" s="24"/>
      <c r="AS219" s="24"/>
    </row>
    <row r="220" spans="1:45" ht="15.75" hidden="1" thickBot="1">
      <c r="A220" s="582" t="s">
        <v>190</v>
      </c>
      <c r="B220" s="583"/>
      <c r="C220" s="583"/>
      <c r="D220" s="583"/>
      <c r="E220" s="583"/>
      <c r="F220" s="583"/>
      <c r="G220" s="583"/>
      <c r="H220" s="583"/>
      <c r="I220" s="583"/>
      <c r="J220" s="583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  <c r="V220" s="583"/>
      <c r="W220" s="583"/>
      <c r="X220" s="583"/>
      <c r="Y220" s="583"/>
      <c r="Z220" s="583"/>
      <c r="AA220" s="583"/>
      <c r="AB220" s="583"/>
      <c r="AC220" s="583"/>
      <c r="AD220" s="583"/>
      <c r="AE220" s="583"/>
      <c r="AF220" s="583"/>
      <c r="AG220" s="583"/>
      <c r="AH220" s="583"/>
      <c r="AI220" s="583"/>
      <c r="AJ220" s="583"/>
      <c r="AK220" s="584"/>
      <c r="AL220" s="24"/>
      <c r="AM220" s="24"/>
      <c r="AN220" s="24"/>
      <c r="AO220" s="24"/>
      <c r="AP220" s="24"/>
      <c r="AQ220" s="24"/>
      <c r="AR220" s="24"/>
      <c r="AS220" s="24"/>
    </row>
    <row r="221" spans="1:45" ht="15" hidden="1">
      <c r="A221" s="574" t="s">
        <v>183</v>
      </c>
      <c r="B221" s="575"/>
      <c r="C221" s="575"/>
      <c r="D221" s="575"/>
      <c r="E221" s="576"/>
      <c r="F221" s="577" t="s">
        <v>191</v>
      </c>
      <c r="G221" s="577"/>
      <c r="H221" s="577"/>
      <c r="I221" s="577"/>
      <c r="J221" s="577"/>
      <c r="K221" s="577"/>
      <c r="L221" s="577"/>
      <c r="M221" s="577"/>
      <c r="N221" s="577"/>
      <c r="O221" s="577"/>
      <c r="P221" s="577"/>
      <c r="Q221" s="577"/>
      <c r="R221" s="577"/>
      <c r="S221" s="577"/>
      <c r="T221" s="577"/>
      <c r="U221" s="577"/>
      <c r="V221" s="577"/>
      <c r="W221" s="577"/>
      <c r="X221" s="577"/>
      <c r="Y221" s="577"/>
      <c r="Z221" s="577"/>
      <c r="AA221" s="577"/>
      <c r="AB221" s="577"/>
      <c r="AC221" s="577"/>
      <c r="AD221" s="577"/>
      <c r="AE221" s="577"/>
      <c r="AF221" s="577"/>
      <c r="AG221" s="577"/>
      <c r="AH221" s="577"/>
      <c r="AI221" s="577"/>
      <c r="AJ221" s="577"/>
      <c r="AK221" s="578"/>
      <c r="AL221" s="24"/>
      <c r="AM221" s="24"/>
      <c r="AN221" s="24"/>
      <c r="AO221" s="24"/>
      <c r="AP221" s="24"/>
      <c r="AQ221" s="24"/>
      <c r="AR221" s="24"/>
      <c r="AS221" s="24"/>
    </row>
    <row r="222" spans="1:45" ht="15" hidden="1">
      <c r="A222" s="585" t="s">
        <v>184</v>
      </c>
      <c r="B222" s="586"/>
      <c r="C222" s="586"/>
      <c r="D222" s="586"/>
      <c r="E222" s="586"/>
      <c r="F222" s="588">
        <v>13647</v>
      </c>
      <c r="G222" s="588"/>
      <c r="H222" s="588"/>
      <c r="I222" s="588"/>
      <c r="J222" s="588"/>
      <c r="K222" s="588"/>
      <c r="L222" s="588"/>
      <c r="M222" s="588"/>
      <c r="N222" s="588"/>
      <c r="O222" s="588"/>
      <c r="P222" s="588"/>
      <c r="Q222" s="588"/>
      <c r="R222" s="588"/>
      <c r="S222" s="588"/>
      <c r="T222" s="588"/>
      <c r="U222" s="588"/>
      <c r="V222" s="588"/>
      <c r="W222" s="588"/>
      <c r="X222" s="588"/>
      <c r="Y222" s="588"/>
      <c r="Z222" s="588"/>
      <c r="AA222" s="588"/>
      <c r="AB222" s="588"/>
      <c r="AC222" s="588"/>
      <c r="AD222" s="588"/>
      <c r="AE222" s="588"/>
      <c r="AF222" s="588"/>
      <c r="AG222" s="588"/>
      <c r="AH222" s="588"/>
      <c r="AI222" s="588"/>
      <c r="AJ222" s="588"/>
      <c r="AK222" s="589"/>
      <c r="AL222" s="24"/>
      <c r="AM222" s="24"/>
      <c r="AN222" s="24"/>
      <c r="AO222" s="24"/>
      <c r="AP222" s="24"/>
      <c r="AQ222" s="24"/>
      <c r="AR222" s="24"/>
      <c r="AS222" s="24"/>
    </row>
    <row r="223" spans="1:45" ht="15" hidden="1">
      <c r="A223" s="585" t="s">
        <v>185</v>
      </c>
      <c r="B223" s="586"/>
      <c r="C223" s="586"/>
      <c r="D223" s="586"/>
      <c r="E223" s="586"/>
      <c r="F223" s="586"/>
      <c r="G223" s="586"/>
      <c r="H223" s="586"/>
      <c r="I223" s="586"/>
      <c r="J223" s="586"/>
      <c r="K223" s="586"/>
      <c r="L223" s="586"/>
      <c r="M223" s="586"/>
      <c r="N223" s="586"/>
      <c r="O223" s="586"/>
      <c r="P223" s="586"/>
      <c r="Q223" s="586"/>
      <c r="R223" s="586"/>
      <c r="S223" s="586"/>
      <c r="T223" s="586"/>
      <c r="U223" s="586"/>
      <c r="V223" s="586"/>
      <c r="W223" s="586"/>
      <c r="X223" s="586"/>
      <c r="Y223" s="586"/>
      <c r="Z223" s="586"/>
      <c r="AA223" s="586"/>
      <c r="AB223" s="586"/>
      <c r="AC223" s="586"/>
      <c r="AD223" s="586"/>
      <c r="AE223" s="586"/>
      <c r="AF223" s="586"/>
      <c r="AG223" s="586"/>
      <c r="AH223" s="586"/>
      <c r="AI223" s="586"/>
      <c r="AJ223" s="586"/>
      <c r="AK223" s="587"/>
      <c r="AL223" s="24"/>
      <c r="AM223" s="24"/>
      <c r="AN223" s="24"/>
      <c r="AO223" s="24"/>
      <c r="AP223" s="24"/>
      <c r="AQ223" s="24"/>
      <c r="AR223" s="24"/>
      <c r="AS223" s="24"/>
    </row>
    <row r="224" spans="1:45" ht="15" hidden="1">
      <c r="A224" s="585" t="s">
        <v>186</v>
      </c>
      <c r="B224" s="586"/>
      <c r="C224" s="586"/>
      <c r="D224" s="586"/>
      <c r="E224" s="586"/>
      <c r="F224" s="586" t="s">
        <v>187</v>
      </c>
      <c r="G224" s="586"/>
      <c r="H224" s="586"/>
      <c r="I224" s="586"/>
      <c r="J224" s="586"/>
      <c r="K224" s="586"/>
      <c r="L224" s="586"/>
      <c r="M224" s="586"/>
      <c r="N224" s="586"/>
      <c r="O224" s="586"/>
      <c r="P224" s="586"/>
      <c r="Q224" s="586"/>
      <c r="R224" s="586"/>
      <c r="S224" s="586"/>
      <c r="T224" s="586"/>
      <c r="U224" s="586"/>
      <c r="V224" s="586"/>
      <c r="W224" s="586"/>
      <c r="X224" s="586"/>
      <c r="Y224" s="586"/>
      <c r="Z224" s="586"/>
      <c r="AA224" s="586"/>
      <c r="AB224" s="586"/>
      <c r="AC224" s="586"/>
      <c r="AD224" s="586"/>
      <c r="AE224" s="586"/>
      <c r="AF224" s="586"/>
      <c r="AG224" s="586"/>
      <c r="AH224" s="586"/>
      <c r="AI224" s="586"/>
      <c r="AJ224" s="586"/>
      <c r="AK224" s="587"/>
      <c r="AL224" s="24"/>
      <c r="AM224" s="24"/>
      <c r="AN224" s="24"/>
      <c r="AO224" s="24"/>
      <c r="AP224" s="24"/>
      <c r="AQ224" s="24"/>
      <c r="AR224" s="24"/>
      <c r="AS224" s="24"/>
    </row>
    <row r="225" spans="1:45" ht="15" hidden="1">
      <c r="A225" s="594" t="s">
        <v>60</v>
      </c>
      <c r="B225" s="590" t="s">
        <v>63</v>
      </c>
      <c r="C225" s="592" t="s">
        <v>66</v>
      </c>
      <c r="D225" s="590" t="s">
        <v>68</v>
      </c>
      <c r="E225" s="592" t="s">
        <v>86</v>
      </c>
      <c r="F225" s="592" t="s">
        <v>53</v>
      </c>
      <c r="G225" s="590" t="s">
        <v>127</v>
      </c>
      <c r="H225" s="592" t="s">
        <v>128</v>
      </c>
      <c r="I225" s="592" t="s">
        <v>129</v>
      </c>
      <c r="J225" s="590" t="s">
        <v>83</v>
      </c>
      <c r="K225" s="592" t="s">
        <v>84</v>
      </c>
      <c r="L225" s="592" t="s">
        <v>87</v>
      </c>
      <c r="M225" s="586" t="s">
        <v>85</v>
      </c>
      <c r="N225" s="635" t="s">
        <v>82</v>
      </c>
      <c r="O225" s="586" t="s">
        <v>79</v>
      </c>
      <c r="P225" s="586"/>
      <c r="Q225" s="586"/>
      <c r="R225" s="586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586" t="s">
        <v>167</v>
      </c>
      <c r="AK225" s="587" t="s">
        <v>146</v>
      </c>
      <c r="AL225" s="24"/>
      <c r="AM225" s="24"/>
      <c r="AN225" s="24"/>
      <c r="AO225" s="24"/>
      <c r="AP225" s="24"/>
      <c r="AQ225" s="24"/>
      <c r="AR225" s="24"/>
      <c r="AS225" s="24"/>
    </row>
    <row r="226" spans="1:45" ht="15" hidden="1">
      <c r="A226" s="594"/>
      <c r="B226" s="590"/>
      <c r="C226" s="592"/>
      <c r="D226" s="590"/>
      <c r="E226" s="592"/>
      <c r="F226" s="592"/>
      <c r="G226" s="590"/>
      <c r="H226" s="592"/>
      <c r="I226" s="592"/>
      <c r="J226" s="590"/>
      <c r="K226" s="592"/>
      <c r="L226" s="592"/>
      <c r="M226" s="586"/>
      <c r="N226" s="635"/>
      <c r="O226" s="586" t="s">
        <v>163</v>
      </c>
      <c r="P226" s="586" t="s">
        <v>164</v>
      </c>
      <c r="Q226" s="586" t="s">
        <v>165</v>
      </c>
      <c r="R226" s="586" t="s">
        <v>166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586"/>
      <c r="AK226" s="587"/>
      <c r="AL226" s="24"/>
      <c r="AM226" s="24"/>
      <c r="AN226" s="24"/>
      <c r="AO226" s="24"/>
      <c r="AP226" s="24"/>
      <c r="AQ226" s="24"/>
      <c r="AR226" s="24"/>
      <c r="AS226" s="24"/>
    </row>
    <row r="227" spans="1:45" ht="15" hidden="1">
      <c r="A227" s="595"/>
      <c r="B227" s="591"/>
      <c r="C227" s="593"/>
      <c r="D227" s="591"/>
      <c r="E227" s="593"/>
      <c r="F227" s="593"/>
      <c r="G227" s="590"/>
      <c r="H227" s="593"/>
      <c r="I227" s="593"/>
      <c r="J227" s="591"/>
      <c r="K227" s="593"/>
      <c r="L227" s="593"/>
      <c r="M227" s="586"/>
      <c r="N227" s="636"/>
      <c r="O227" s="596"/>
      <c r="P227" s="596"/>
      <c r="Q227" s="596"/>
      <c r="R227" s="596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596"/>
      <c r="AK227" s="597"/>
      <c r="AL227" s="24"/>
      <c r="AM227" s="24"/>
      <c r="AN227" s="24"/>
      <c r="AO227" s="24"/>
      <c r="AP227" s="24"/>
      <c r="AQ227" s="24"/>
      <c r="AR227" s="24"/>
      <c r="AS227" s="24"/>
    </row>
    <row r="228" spans="1:45" ht="107.25" customHeight="1">
      <c r="A228" s="378" t="s">
        <v>67</v>
      </c>
      <c r="B228" s="380" t="s">
        <v>135</v>
      </c>
      <c r="C228" s="381" t="s">
        <v>200</v>
      </c>
      <c r="D228" s="368" t="s">
        <v>138</v>
      </c>
      <c r="E228" s="383">
        <f>S230/R240*100</f>
        <v>0.24057497749226192</v>
      </c>
      <c r="F228" s="385">
        <v>4</v>
      </c>
      <c r="G228" s="368" t="s">
        <v>458</v>
      </c>
      <c r="H228" s="387">
        <v>1</v>
      </c>
      <c r="I228" s="368" t="s">
        <v>41</v>
      </c>
      <c r="J228" s="368" t="s">
        <v>189</v>
      </c>
      <c r="K228" s="364"/>
      <c r="L228" s="366">
        <v>1</v>
      </c>
      <c r="M228" s="368" t="s">
        <v>452</v>
      </c>
      <c r="N228" s="71" t="s">
        <v>474</v>
      </c>
      <c r="O228" s="105"/>
      <c r="P228" s="35" t="s">
        <v>453</v>
      </c>
      <c r="Q228" s="105"/>
      <c r="R228" s="241"/>
      <c r="S228" s="254">
        <f>SUM(T228:AI228)</f>
        <v>5150000</v>
      </c>
      <c r="T228" s="242">
        <v>5150000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 t="s">
        <v>91</v>
      </c>
      <c r="AK228" s="283" t="s">
        <v>538</v>
      </c>
      <c r="AL228" s="24"/>
      <c r="AM228" s="24"/>
      <c r="AN228" s="24"/>
      <c r="AO228" s="24"/>
      <c r="AP228" s="24"/>
      <c r="AQ228" s="24"/>
      <c r="AR228" s="24"/>
      <c r="AS228" s="24"/>
    </row>
    <row r="229" spans="1:45" ht="221.25" customHeight="1">
      <c r="A229" s="379"/>
      <c r="B229" s="369"/>
      <c r="C229" s="382"/>
      <c r="D229" s="369"/>
      <c r="E229" s="384"/>
      <c r="F229" s="386"/>
      <c r="G229" s="369"/>
      <c r="H229" s="367"/>
      <c r="I229" s="369"/>
      <c r="J229" s="369"/>
      <c r="K229" s="365"/>
      <c r="L229" s="367"/>
      <c r="M229" s="369"/>
      <c r="N229" s="133" t="s">
        <v>451</v>
      </c>
      <c r="O229" s="70" t="s">
        <v>454</v>
      </c>
      <c r="P229" s="70" t="s">
        <v>455</v>
      </c>
      <c r="Q229" s="70" t="s">
        <v>456</v>
      </c>
      <c r="R229" s="100" t="s">
        <v>457</v>
      </c>
      <c r="S229" s="254">
        <f>SUM(T229:AI229)</f>
        <v>7000000</v>
      </c>
      <c r="T229" s="242">
        <v>7000000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269" t="s">
        <v>91</v>
      </c>
      <c r="AK229" s="284"/>
      <c r="AL229" s="24"/>
      <c r="AM229" s="24"/>
      <c r="AN229" s="24"/>
      <c r="AO229" s="24"/>
      <c r="AP229" s="24"/>
      <c r="AQ229" s="24"/>
      <c r="AR229" s="24"/>
      <c r="AS229" s="24"/>
    </row>
    <row r="230" spans="1:45" ht="25.5" customHeight="1">
      <c r="A230" s="370" t="s">
        <v>449</v>
      </c>
      <c r="B230" s="371"/>
      <c r="C230" s="371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252">
        <f>SUM(S228:S229)</f>
        <v>12150000</v>
      </c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9"/>
      <c r="AL230" s="24"/>
      <c r="AM230" s="24"/>
      <c r="AN230" s="24"/>
      <c r="AO230" s="24"/>
      <c r="AP230" s="24"/>
      <c r="AQ230" s="24"/>
      <c r="AR230" s="24"/>
      <c r="AS230" s="24"/>
    </row>
    <row r="231" spans="1:45" ht="25.5" customHeight="1">
      <c r="A231" s="375" t="s">
        <v>450</v>
      </c>
      <c r="B231" s="376"/>
      <c r="C231" s="376"/>
      <c r="D231" s="376"/>
      <c r="E231" s="376"/>
      <c r="F231" s="376"/>
      <c r="G231" s="376"/>
      <c r="H231" s="376"/>
      <c r="I231" s="376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  <c r="AJ231" s="376"/>
      <c r="AK231" s="377"/>
      <c r="AL231" s="24"/>
      <c r="AM231" s="24"/>
      <c r="AN231" s="24"/>
      <c r="AO231" s="24"/>
      <c r="AP231" s="24"/>
      <c r="AQ231" s="24"/>
      <c r="AR231" s="24"/>
      <c r="AS231" s="24"/>
    </row>
    <row r="232" spans="1:45" ht="183" customHeight="1">
      <c r="A232" s="372" t="s">
        <v>67</v>
      </c>
      <c r="B232" s="360" t="s">
        <v>135</v>
      </c>
      <c r="C232" s="373" t="s">
        <v>200</v>
      </c>
      <c r="D232" s="360" t="s">
        <v>504</v>
      </c>
      <c r="E232" s="374">
        <f>S234/R240*100</f>
        <v>0.02974021532455781</v>
      </c>
      <c r="F232" s="360">
        <v>5</v>
      </c>
      <c r="G232" s="360" t="s">
        <v>541</v>
      </c>
      <c r="H232" s="358">
        <v>1</v>
      </c>
      <c r="I232" s="360">
        <v>5.1</v>
      </c>
      <c r="J232" s="360" t="s">
        <v>542</v>
      </c>
      <c r="K232" s="363"/>
      <c r="L232" s="358">
        <v>1</v>
      </c>
      <c r="M232" s="360" t="s">
        <v>543</v>
      </c>
      <c r="N232" s="92" t="s">
        <v>486</v>
      </c>
      <c r="O232" s="91"/>
      <c r="P232" s="92" t="s">
        <v>488</v>
      </c>
      <c r="Q232" s="146"/>
      <c r="R232" s="146"/>
      <c r="S232" s="262">
        <f>SUM(T232:AI232)</f>
        <v>502000</v>
      </c>
      <c r="T232" s="243">
        <v>0</v>
      </c>
      <c r="U232" s="244">
        <v>502000</v>
      </c>
      <c r="V232" s="243">
        <v>0</v>
      </c>
      <c r="W232" s="243">
        <v>0</v>
      </c>
      <c r="X232" s="243">
        <v>0</v>
      </c>
      <c r="Y232" s="243">
        <v>0</v>
      </c>
      <c r="Z232" s="243">
        <v>0</v>
      </c>
      <c r="AA232" s="243">
        <v>0</v>
      </c>
      <c r="AB232" s="243">
        <v>0</v>
      </c>
      <c r="AC232" s="243">
        <v>0</v>
      </c>
      <c r="AD232" s="243">
        <v>0</v>
      </c>
      <c r="AE232" s="243">
        <v>0</v>
      </c>
      <c r="AF232" s="243">
        <v>0</v>
      </c>
      <c r="AG232" s="243">
        <v>0</v>
      </c>
      <c r="AH232" s="243">
        <v>0</v>
      </c>
      <c r="AI232" s="243">
        <v>0</v>
      </c>
      <c r="AJ232" s="148" t="s">
        <v>195</v>
      </c>
      <c r="AK232" s="285" t="s">
        <v>538</v>
      </c>
      <c r="AL232" s="24"/>
      <c r="AM232" s="24"/>
      <c r="AN232" s="24"/>
      <c r="AO232" s="24"/>
      <c r="AP232" s="24"/>
      <c r="AQ232" s="24"/>
      <c r="AR232" s="24"/>
      <c r="AS232" s="24"/>
    </row>
    <row r="233" spans="1:45" ht="183" customHeight="1">
      <c r="A233" s="372"/>
      <c r="B233" s="360"/>
      <c r="C233" s="373"/>
      <c r="D233" s="360"/>
      <c r="E233" s="374"/>
      <c r="F233" s="360"/>
      <c r="G233" s="360"/>
      <c r="H233" s="359"/>
      <c r="I233" s="360"/>
      <c r="J233" s="360"/>
      <c r="K233" s="363"/>
      <c r="L233" s="359"/>
      <c r="M233" s="360"/>
      <c r="N233" s="72" t="s">
        <v>487</v>
      </c>
      <c r="O233" s="93"/>
      <c r="P233" s="43" t="s">
        <v>459</v>
      </c>
      <c r="Q233" s="43" t="s">
        <v>460</v>
      </c>
      <c r="R233" s="43"/>
      <c r="S233" s="262">
        <f>SUM(T233:AI233)</f>
        <v>1000000</v>
      </c>
      <c r="T233" s="243">
        <v>0</v>
      </c>
      <c r="U233" s="244">
        <v>1000000</v>
      </c>
      <c r="V233" s="243">
        <v>0</v>
      </c>
      <c r="W233" s="243">
        <v>0</v>
      </c>
      <c r="X233" s="243">
        <v>0</v>
      </c>
      <c r="Y233" s="243">
        <v>0</v>
      </c>
      <c r="Z233" s="243">
        <v>0</v>
      </c>
      <c r="AA233" s="243">
        <v>0</v>
      </c>
      <c r="AB233" s="243">
        <v>0</v>
      </c>
      <c r="AC233" s="243">
        <v>0</v>
      </c>
      <c r="AD233" s="243">
        <v>0</v>
      </c>
      <c r="AE233" s="243">
        <v>0</v>
      </c>
      <c r="AF233" s="243">
        <v>0</v>
      </c>
      <c r="AG233" s="243">
        <v>0</v>
      </c>
      <c r="AH233" s="243">
        <v>0</v>
      </c>
      <c r="AI233" s="243">
        <v>0</v>
      </c>
      <c r="AJ233" s="148" t="s">
        <v>195</v>
      </c>
      <c r="AK233" s="286"/>
      <c r="AL233" s="24"/>
      <c r="AM233" s="24"/>
      <c r="AN233" s="24"/>
      <c r="AO233" s="24"/>
      <c r="AP233" s="24"/>
      <c r="AQ233" s="24"/>
      <c r="AR233" s="24"/>
      <c r="AS233" s="24"/>
    </row>
    <row r="234" spans="1:45" ht="24" customHeight="1">
      <c r="A234" s="361" t="s">
        <v>461</v>
      </c>
      <c r="B234" s="362"/>
      <c r="C234" s="362"/>
      <c r="D234" s="362"/>
      <c r="E234" s="362"/>
      <c r="F234" s="362"/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62"/>
      <c r="R234" s="362"/>
      <c r="S234" s="252">
        <f>SUM(S232:S233)</f>
        <v>1502000</v>
      </c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7"/>
      <c r="AL234" s="24"/>
      <c r="AM234" s="24"/>
      <c r="AN234" s="24"/>
      <c r="AO234" s="24"/>
      <c r="AP234" s="24"/>
      <c r="AQ234" s="24"/>
      <c r="AR234" s="24"/>
      <c r="AS234" s="24"/>
    </row>
    <row r="235" spans="1:45" ht="24" customHeight="1">
      <c r="A235" s="336" t="s">
        <v>462</v>
      </c>
      <c r="B235" s="337"/>
      <c r="C235" s="337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8"/>
      <c r="AL235" s="24"/>
      <c r="AM235" s="24"/>
      <c r="AN235" s="24"/>
      <c r="AO235" s="24"/>
      <c r="AP235" s="24"/>
      <c r="AQ235" s="24"/>
      <c r="AR235" s="24"/>
      <c r="AS235" s="24"/>
    </row>
    <row r="236" spans="1:45" ht="54.75" customHeight="1">
      <c r="A236" s="354" t="s">
        <v>67</v>
      </c>
      <c r="B236" s="341" t="s">
        <v>135</v>
      </c>
      <c r="C236" s="339" t="s">
        <v>200</v>
      </c>
      <c r="D236" s="341" t="s">
        <v>89</v>
      </c>
      <c r="E236" s="343">
        <f>S238/R240*100</f>
        <v>0.1386028676910151</v>
      </c>
      <c r="F236" s="341">
        <v>6</v>
      </c>
      <c r="G236" s="345" t="s">
        <v>475</v>
      </c>
      <c r="H236" s="356">
        <v>1</v>
      </c>
      <c r="I236" s="341" t="s">
        <v>463</v>
      </c>
      <c r="J236" s="341" t="s">
        <v>476</v>
      </c>
      <c r="K236" s="348"/>
      <c r="L236" s="350">
        <v>1</v>
      </c>
      <c r="M236" s="345" t="s">
        <v>477</v>
      </c>
      <c r="N236" s="73" t="s">
        <v>464</v>
      </c>
      <c r="O236" s="44" t="s">
        <v>469</v>
      </c>
      <c r="P236" s="44" t="s">
        <v>470</v>
      </c>
      <c r="Q236" s="44" t="s">
        <v>471</v>
      </c>
      <c r="R236" s="44" t="s">
        <v>472</v>
      </c>
      <c r="S236" s="263">
        <f>SUM(T236:AI236)</f>
        <v>2000000</v>
      </c>
      <c r="T236" s="245">
        <v>0</v>
      </c>
      <c r="U236" s="245">
        <v>0</v>
      </c>
      <c r="V236" s="246">
        <v>2000000</v>
      </c>
      <c r="W236" s="245">
        <v>0</v>
      </c>
      <c r="X236" s="245">
        <v>0</v>
      </c>
      <c r="Y236" s="245">
        <v>0</v>
      </c>
      <c r="Z236" s="245">
        <v>0</v>
      </c>
      <c r="AA236" s="245">
        <v>0</v>
      </c>
      <c r="AB236" s="245">
        <v>0</v>
      </c>
      <c r="AC236" s="245">
        <v>0</v>
      </c>
      <c r="AD236" s="245">
        <v>0</v>
      </c>
      <c r="AE236" s="245">
        <v>0</v>
      </c>
      <c r="AF236" s="245">
        <v>0</v>
      </c>
      <c r="AG236" s="245">
        <v>0</v>
      </c>
      <c r="AH236" s="245">
        <v>0</v>
      </c>
      <c r="AI236" s="245">
        <v>0</v>
      </c>
      <c r="AJ236" s="270" t="s">
        <v>196</v>
      </c>
      <c r="AK236" s="277" t="s">
        <v>538</v>
      </c>
      <c r="AL236" s="24"/>
      <c r="AM236" s="24"/>
      <c r="AN236" s="24"/>
      <c r="AO236" s="24"/>
      <c r="AP236" s="24"/>
      <c r="AQ236" s="24"/>
      <c r="AR236" s="24"/>
      <c r="AS236" s="24"/>
    </row>
    <row r="237" spans="1:45" ht="201.75" customHeight="1">
      <c r="A237" s="355"/>
      <c r="B237" s="342"/>
      <c r="C237" s="340"/>
      <c r="D237" s="342"/>
      <c r="E237" s="344"/>
      <c r="F237" s="342"/>
      <c r="G237" s="346"/>
      <c r="H237" s="357"/>
      <c r="I237" s="342"/>
      <c r="J237" s="342"/>
      <c r="K237" s="349"/>
      <c r="L237" s="351"/>
      <c r="M237" s="346"/>
      <c r="N237" s="27" t="s">
        <v>193</v>
      </c>
      <c r="O237" s="28" t="s">
        <v>465</v>
      </c>
      <c r="P237" s="28" t="s">
        <v>466</v>
      </c>
      <c r="Q237" s="28" t="s">
        <v>467</v>
      </c>
      <c r="R237" s="28" t="s">
        <v>468</v>
      </c>
      <c r="S237" s="259">
        <f>SUM(T237:AI237)</f>
        <v>5000000</v>
      </c>
      <c r="T237" s="247">
        <v>0</v>
      </c>
      <c r="U237" s="248">
        <v>0</v>
      </c>
      <c r="V237" s="247">
        <v>0</v>
      </c>
      <c r="W237" s="248">
        <v>5000000</v>
      </c>
      <c r="X237" s="247">
        <v>0</v>
      </c>
      <c r="Y237" s="247">
        <v>0</v>
      </c>
      <c r="Z237" s="247">
        <v>0</v>
      </c>
      <c r="AA237" s="247">
        <v>0</v>
      </c>
      <c r="AB237" s="247">
        <v>0</v>
      </c>
      <c r="AC237" s="247">
        <v>0</v>
      </c>
      <c r="AD237" s="247">
        <v>0</v>
      </c>
      <c r="AE237" s="247">
        <v>0</v>
      </c>
      <c r="AF237" s="247">
        <v>0</v>
      </c>
      <c r="AG237" s="247">
        <v>0</v>
      </c>
      <c r="AH237" s="247">
        <v>0</v>
      </c>
      <c r="AI237" s="247">
        <v>0</v>
      </c>
      <c r="AJ237" s="270" t="s">
        <v>196</v>
      </c>
      <c r="AK237" s="287"/>
      <c r="AL237" s="24"/>
      <c r="AM237" s="24"/>
      <c r="AN237" s="24"/>
      <c r="AO237" s="24"/>
      <c r="AP237" s="24"/>
      <c r="AQ237" s="24"/>
      <c r="AR237" s="24"/>
      <c r="AS237" s="24"/>
    </row>
    <row r="238" spans="1:45" ht="26.25" customHeight="1">
      <c r="A238" s="352" t="s">
        <v>473</v>
      </c>
      <c r="B238" s="353"/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53"/>
      <c r="P238" s="353"/>
      <c r="Q238" s="353"/>
      <c r="R238" s="353"/>
      <c r="S238" s="252">
        <f>SUM(S236:S237)</f>
        <v>7000000</v>
      </c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5"/>
      <c r="AL238" s="24"/>
      <c r="AM238" s="24"/>
      <c r="AN238" s="24"/>
      <c r="AO238" s="24"/>
      <c r="AP238" s="24"/>
      <c r="AQ238" s="24"/>
      <c r="AR238" s="24"/>
      <c r="AS238" s="24"/>
    </row>
    <row r="239" spans="7:45" ht="23.25" customHeight="1">
      <c r="G239" s="1"/>
      <c r="H239" s="1"/>
      <c r="I239" s="1"/>
      <c r="J239" s="1"/>
      <c r="K239" s="1"/>
      <c r="L239" s="26"/>
      <c r="M239" s="1"/>
      <c r="N239" s="1"/>
      <c r="O239" s="1"/>
      <c r="P239" s="1"/>
      <c r="Q239" s="1"/>
      <c r="AL239" s="24"/>
      <c r="AM239" s="24"/>
      <c r="AN239" s="24"/>
      <c r="AO239" s="24"/>
      <c r="AP239" s="24"/>
      <c r="AQ239" s="24"/>
      <c r="AR239" s="24"/>
      <c r="AS239" s="24"/>
    </row>
    <row r="240" spans="7:45" ht="12" customHeight="1">
      <c r="G240" s="1"/>
      <c r="H240" s="1"/>
      <c r="I240" s="1"/>
      <c r="J240" s="1"/>
      <c r="K240" s="1"/>
      <c r="L240" s="26"/>
      <c r="M240" s="1"/>
      <c r="N240" s="1"/>
      <c r="O240" s="347" t="s">
        <v>534</v>
      </c>
      <c r="P240" s="347"/>
      <c r="Q240" s="347"/>
      <c r="R240" s="625">
        <f>SUM(S41,S75,S84,S107,S149,S157,S162,S170,S174,S180,S185,S197,S205,S230,S234,S238)</f>
        <v>5050400555.639999</v>
      </c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24"/>
      <c r="AM240" s="24"/>
      <c r="AN240" s="24"/>
      <c r="AO240" s="24"/>
      <c r="AP240" s="24"/>
      <c r="AQ240" s="24"/>
      <c r="AR240" s="24"/>
      <c r="AS240" s="24"/>
    </row>
    <row r="241" spans="7:45" ht="12" customHeight="1">
      <c r="G241" s="1"/>
      <c r="H241" s="1"/>
      <c r="I241" s="1"/>
      <c r="J241" s="1"/>
      <c r="K241" s="1"/>
      <c r="L241" s="26"/>
      <c r="M241" s="1"/>
      <c r="N241" s="1"/>
      <c r="O241" s="347"/>
      <c r="P241" s="347"/>
      <c r="Q241" s="347"/>
      <c r="R241" s="625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24"/>
      <c r="AM241" s="24"/>
      <c r="AN241" s="24"/>
      <c r="AO241" s="24"/>
      <c r="AP241" s="24"/>
      <c r="AQ241" s="24"/>
      <c r="AR241" s="24"/>
      <c r="AS241" s="24"/>
    </row>
    <row r="242" spans="15:45" ht="51.75" customHeight="1">
      <c r="O242" s="347" t="s">
        <v>503</v>
      </c>
      <c r="P242" s="347"/>
      <c r="Q242" s="347"/>
      <c r="R242" s="264">
        <f>SUM(S205,S197,S185,S180,S174,S170,S162,S157,S149,S107,S84)</f>
        <v>168494959</v>
      </c>
      <c r="S242" s="122"/>
      <c r="T242" s="123"/>
      <c r="AL242" s="24"/>
      <c r="AM242" s="24"/>
      <c r="AN242" s="24"/>
      <c r="AO242" s="24"/>
      <c r="AP242" s="24"/>
      <c r="AQ242" s="24"/>
      <c r="AR242" s="24"/>
      <c r="AS242" s="24"/>
    </row>
    <row r="243" spans="20:45" ht="244.5" customHeight="1">
      <c r="T243" s="125"/>
      <c r="AL243" s="24"/>
      <c r="AM243" s="24"/>
      <c r="AN243" s="24"/>
      <c r="AO243" s="24"/>
      <c r="AP243" s="24"/>
      <c r="AQ243" s="24"/>
      <c r="AR243" s="24"/>
      <c r="AS243" s="24"/>
    </row>
    <row r="244" spans="38:45" ht="137.25" customHeight="1">
      <c r="AL244" s="24"/>
      <c r="AM244" s="24"/>
      <c r="AN244" s="24"/>
      <c r="AO244" s="24"/>
      <c r="AP244" s="24"/>
      <c r="AQ244" s="24"/>
      <c r="AR244" s="24"/>
      <c r="AS244" s="24"/>
    </row>
    <row r="245" spans="38:45" ht="12">
      <c r="AL245" s="24"/>
      <c r="AM245" s="24"/>
      <c r="AN245" s="24"/>
      <c r="AO245" s="24"/>
      <c r="AP245" s="24"/>
      <c r="AQ245" s="24"/>
      <c r="AR245" s="24"/>
      <c r="AS245" s="24"/>
    </row>
    <row r="246" ht="12" customHeight="1"/>
    <row r="247" ht="12" customHeight="1"/>
    <row r="248" ht="12" customHeight="1"/>
  </sheetData>
  <sheetProtection/>
  <mergeCells count="336">
    <mergeCell ref="O242:Q242"/>
    <mergeCell ref="R240:R241"/>
    <mergeCell ref="A197:R197"/>
    <mergeCell ref="A205:R205"/>
    <mergeCell ref="M84:R84"/>
    <mergeCell ref="A162:R162"/>
    <mergeCell ref="A170:R170"/>
    <mergeCell ref="G225:G227"/>
    <mergeCell ref="H225:H227"/>
    <mergeCell ref="N225:N227"/>
    <mergeCell ref="A198:AK198"/>
    <mergeCell ref="A199:A204"/>
    <mergeCell ref="B199:B204"/>
    <mergeCell ref="C199:C204"/>
    <mergeCell ref="D86:D98"/>
    <mergeCell ref="F79:F83"/>
    <mergeCell ref="H79:H83"/>
    <mergeCell ref="E187:E196"/>
    <mergeCell ref="F187:F196"/>
    <mergeCell ref="G187:G196"/>
    <mergeCell ref="H187:H196"/>
    <mergeCell ref="A180:R180"/>
    <mergeCell ref="C43:C46"/>
    <mergeCell ref="B43:B46"/>
    <mergeCell ref="M81:M82"/>
    <mergeCell ref="L187:L196"/>
    <mergeCell ref="M187:M196"/>
    <mergeCell ref="I187:I196"/>
    <mergeCell ref="J187:J196"/>
    <mergeCell ref="K187:K196"/>
    <mergeCell ref="J13:J16"/>
    <mergeCell ref="G44:G46"/>
    <mergeCell ref="J43:J46"/>
    <mergeCell ref="K43:K46"/>
    <mergeCell ref="B176:B179"/>
    <mergeCell ref="A76:AK76"/>
    <mergeCell ref="A77:AK77"/>
    <mergeCell ref="L13:L16"/>
    <mergeCell ref="L43:L46"/>
    <mergeCell ref="M108:AK108"/>
    <mergeCell ref="G79:G83"/>
    <mergeCell ref="M44:M46"/>
    <mergeCell ref="M109:M148"/>
    <mergeCell ref="E225:E227"/>
    <mergeCell ref="F225:F227"/>
    <mergeCell ref="O225:R225"/>
    <mergeCell ref="M225:M227"/>
    <mergeCell ref="A224:E224"/>
    <mergeCell ref="F224:AK224"/>
    <mergeCell ref="I225:I227"/>
    <mergeCell ref="AJ225:AJ227"/>
    <mergeCell ref="AK225:AK227"/>
    <mergeCell ref="O226:O227"/>
    <mergeCell ref="P226:P227"/>
    <mergeCell ref="Q226:Q227"/>
    <mergeCell ref="R226:R227"/>
    <mergeCell ref="J225:J227"/>
    <mergeCell ref="K225:K227"/>
    <mergeCell ref="L225:L227"/>
    <mergeCell ref="A225:A227"/>
    <mergeCell ref="B225:B227"/>
    <mergeCell ref="C225:C227"/>
    <mergeCell ref="D225:D227"/>
    <mergeCell ref="A223:E223"/>
    <mergeCell ref="F223:AK223"/>
    <mergeCell ref="A222:E222"/>
    <mergeCell ref="F222:AK222"/>
    <mergeCell ref="B187:B196"/>
    <mergeCell ref="D187:D196"/>
    <mergeCell ref="C187:C196"/>
    <mergeCell ref="F199:F204"/>
    <mergeCell ref="G199:G204"/>
    <mergeCell ref="H199:H204"/>
    <mergeCell ref="A221:E221"/>
    <mergeCell ref="F221:AK221"/>
    <mergeCell ref="G182:G184"/>
    <mergeCell ref="F182:F184"/>
    <mergeCell ref="D182:D184"/>
    <mergeCell ref="C182:C184"/>
    <mergeCell ref="A219:AK219"/>
    <mergeCell ref="A220:AK220"/>
    <mergeCell ref="D199:D204"/>
    <mergeCell ref="A187:A196"/>
    <mergeCell ref="M78:AK78"/>
    <mergeCell ref="N157:R157"/>
    <mergeCell ref="M85:AK85"/>
    <mergeCell ref="I176:I179"/>
    <mergeCell ref="D176:D179"/>
    <mergeCell ref="M176:M179"/>
    <mergeCell ref="D172:D173"/>
    <mergeCell ref="E172:E173"/>
    <mergeCell ref="N149:R149"/>
    <mergeCell ref="J159:J161"/>
    <mergeCell ref="C176:C179"/>
    <mergeCell ref="A185:R185"/>
    <mergeCell ref="M182:M184"/>
    <mergeCell ref="L182:L184"/>
    <mergeCell ref="B182:B184"/>
    <mergeCell ref="A182:A184"/>
    <mergeCell ref="I182:I184"/>
    <mergeCell ref="H182:H184"/>
    <mergeCell ref="H176:H179"/>
    <mergeCell ref="G176:G179"/>
    <mergeCell ref="A186:AK186"/>
    <mergeCell ref="A176:A179"/>
    <mergeCell ref="I172:I173"/>
    <mergeCell ref="J172:J173"/>
    <mergeCell ref="K172:K173"/>
    <mergeCell ref="J176:J179"/>
    <mergeCell ref="E182:E184"/>
    <mergeCell ref="A181:AK181"/>
    <mergeCell ref="K182:K184"/>
    <mergeCell ref="J182:J184"/>
    <mergeCell ref="K159:K161"/>
    <mergeCell ref="F176:F179"/>
    <mergeCell ref="A158:AK158"/>
    <mergeCell ref="A163:AK163"/>
    <mergeCell ref="A175:AK175"/>
    <mergeCell ref="E176:E179"/>
    <mergeCell ref="L176:L179"/>
    <mergeCell ref="K176:K179"/>
    <mergeCell ref="J164:J169"/>
    <mergeCell ref="K164:K169"/>
    <mergeCell ref="L164:L169"/>
    <mergeCell ref="N107:R107"/>
    <mergeCell ref="M172:M173"/>
    <mergeCell ref="A174:R174"/>
    <mergeCell ref="M166:M168"/>
    <mergeCell ref="M164:M165"/>
    <mergeCell ref="F172:F173"/>
    <mergeCell ref="G172:G173"/>
    <mergeCell ref="H172:H173"/>
    <mergeCell ref="A171:AK171"/>
    <mergeCell ref="L172:L173"/>
    <mergeCell ref="A172:A173"/>
    <mergeCell ref="B172:B173"/>
    <mergeCell ref="C172:C173"/>
    <mergeCell ref="L159:L161"/>
    <mergeCell ref="A164:A169"/>
    <mergeCell ref="B164:B169"/>
    <mergeCell ref="C164:C169"/>
    <mergeCell ref="D164:D169"/>
    <mergeCell ref="E164:E169"/>
    <mergeCell ref="F164:F169"/>
    <mergeCell ref="G164:G169"/>
    <mergeCell ref="H164:H169"/>
    <mergeCell ref="I164:I169"/>
    <mergeCell ref="A109:A148"/>
    <mergeCell ref="B109:B148"/>
    <mergeCell ref="C109:C148"/>
    <mergeCell ref="D109:D148"/>
    <mergeCell ref="E109:E148"/>
    <mergeCell ref="A79:A83"/>
    <mergeCell ref="D79:D83"/>
    <mergeCell ref="E79:E83"/>
    <mergeCell ref="B79:B83"/>
    <mergeCell ref="M13:M14"/>
    <mergeCell ref="N9:N11"/>
    <mergeCell ref="K9:K11"/>
    <mergeCell ref="L9:L11"/>
    <mergeCell ref="A13:A16"/>
    <mergeCell ref="B13:B16"/>
    <mergeCell ref="G109:G148"/>
    <mergeCell ref="F43:F46"/>
    <mergeCell ref="I79:I83"/>
    <mergeCell ref="H109:H148"/>
    <mergeCell ref="I109:I148"/>
    <mergeCell ref="K13:K16"/>
    <mergeCell ref="J79:J156"/>
    <mergeCell ref="A47:R75"/>
    <mergeCell ref="I44:I46"/>
    <mergeCell ref="H44:H46"/>
    <mergeCell ref="D13:D16"/>
    <mergeCell ref="E13:E16"/>
    <mergeCell ref="G13:G14"/>
    <mergeCell ref="I13:I14"/>
    <mergeCell ref="F13:F16"/>
    <mergeCell ref="H13:H14"/>
    <mergeCell ref="AK9:AK11"/>
    <mergeCell ref="O9:R9"/>
    <mergeCell ref="O10:O11"/>
    <mergeCell ref="P10:P11"/>
    <mergeCell ref="Q10:Q11"/>
    <mergeCell ref="G9:G11"/>
    <mergeCell ref="J9:J11"/>
    <mergeCell ref="R10:R11"/>
    <mergeCell ref="S10:S11"/>
    <mergeCell ref="T10:U10"/>
    <mergeCell ref="A7:E7"/>
    <mergeCell ref="B9:B11"/>
    <mergeCell ref="C9:C11"/>
    <mergeCell ref="D9:D11"/>
    <mergeCell ref="A9:A11"/>
    <mergeCell ref="M9:M11"/>
    <mergeCell ref="E9:E11"/>
    <mergeCell ref="F9:F11"/>
    <mergeCell ref="A2:AK2"/>
    <mergeCell ref="A3:AK3"/>
    <mergeCell ref="D8:E8"/>
    <mergeCell ref="F8:AK8"/>
    <mergeCell ref="A4:E4"/>
    <mergeCell ref="C13:C16"/>
    <mergeCell ref="H9:H11"/>
    <mergeCell ref="I9:I11"/>
    <mergeCell ref="AJ9:AJ11"/>
    <mergeCell ref="A5:E5"/>
    <mergeCell ref="M160:M161"/>
    <mergeCell ref="A159:A161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F4:AS4"/>
    <mergeCell ref="F5:AS5"/>
    <mergeCell ref="F6:AS6"/>
    <mergeCell ref="F7:AS7"/>
    <mergeCell ref="G86:G98"/>
    <mergeCell ref="H86:H98"/>
    <mergeCell ref="I86:I98"/>
    <mergeCell ref="A12:AK12"/>
    <mergeCell ref="A42:AK42"/>
    <mergeCell ref="A6:E6"/>
    <mergeCell ref="O41:R41"/>
    <mergeCell ref="M150:AK150"/>
    <mergeCell ref="D43:D46"/>
    <mergeCell ref="A43:A46"/>
    <mergeCell ref="E43:E46"/>
    <mergeCell ref="M86:M98"/>
    <mergeCell ref="M79:M80"/>
    <mergeCell ref="A86:A98"/>
    <mergeCell ref="C79:C83"/>
    <mergeCell ref="F86:F98"/>
    <mergeCell ref="B151:B156"/>
    <mergeCell ref="C151:C156"/>
    <mergeCell ref="D151:D156"/>
    <mergeCell ref="B86:B98"/>
    <mergeCell ref="C86:C98"/>
    <mergeCell ref="E86:E98"/>
    <mergeCell ref="A151:A156"/>
    <mergeCell ref="E151:E156"/>
    <mergeCell ref="F151:F156"/>
    <mergeCell ref="G151:G156"/>
    <mergeCell ref="H151:H156"/>
    <mergeCell ref="I151:I156"/>
    <mergeCell ref="I199:I204"/>
    <mergeCell ref="J199:J204"/>
    <mergeCell ref="K199:K204"/>
    <mergeCell ref="L199:L204"/>
    <mergeCell ref="M199:M204"/>
    <mergeCell ref="A206:AK206"/>
    <mergeCell ref="E199:E204"/>
    <mergeCell ref="A231:AK231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K228:K229"/>
    <mergeCell ref="L228:L229"/>
    <mergeCell ref="M228:M229"/>
    <mergeCell ref="A230:R230"/>
    <mergeCell ref="J228:J229"/>
    <mergeCell ref="A232:A233"/>
    <mergeCell ref="B232:B233"/>
    <mergeCell ref="C232:C233"/>
    <mergeCell ref="D232:D233"/>
    <mergeCell ref="E232:E233"/>
    <mergeCell ref="H232:H233"/>
    <mergeCell ref="I232:I233"/>
    <mergeCell ref="G232:G233"/>
    <mergeCell ref="A234:R234"/>
    <mergeCell ref="K232:K233"/>
    <mergeCell ref="L232:L233"/>
    <mergeCell ref="M232:M233"/>
    <mergeCell ref="F232:F233"/>
    <mergeCell ref="J232:J233"/>
    <mergeCell ref="O240:Q241"/>
    <mergeCell ref="I236:I237"/>
    <mergeCell ref="J236:J237"/>
    <mergeCell ref="K236:K237"/>
    <mergeCell ref="L236:L237"/>
    <mergeCell ref="M236:M237"/>
    <mergeCell ref="A238:R238"/>
    <mergeCell ref="A236:A237"/>
    <mergeCell ref="B236:B237"/>
    <mergeCell ref="H236:H237"/>
    <mergeCell ref="AA10:AA11"/>
    <mergeCell ref="AB10:AB11"/>
    <mergeCell ref="A235:AK235"/>
    <mergeCell ref="C236:C237"/>
    <mergeCell ref="D236:D237"/>
    <mergeCell ref="AI10:AI11"/>
    <mergeCell ref="AH10:AH11"/>
    <mergeCell ref="E236:E237"/>
    <mergeCell ref="F236:F237"/>
    <mergeCell ref="G236:G237"/>
    <mergeCell ref="T9:AI9"/>
    <mergeCell ref="AC10:AC11"/>
    <mergeCell ref="AD10:AD11"/>
    <mergeCell ref="AE10:AE11"/>
    <mergeCell ref="AF10:AF11"/>
    <mergeCell ref="AG10:AG11"/>
    <mergeCell ref="V10:W10"/>
    <mergeCell ref="X10:X11"/>
    <mergeCell ref="Y10:Y11"/>
    <mergeCell ref="Z10:Z11"/>
    <mergeCell ref="AK182:AK184"/>
    <mergeCell ref="F109:F148"/>
    <mergeCell ref="AK13:AK16"/>
    <mergeCell ref="AK43:AK46"/>
    <mergeCell ref="AK79:AK83"/>
    <mergeCell ref="AK86:AK98"/>
    <mergeCell ref="AK109:AK148"/>
    <mergeCell ref="M151:M156"/>
    <mergeCell ref="K79:K156"/>
    <mergeCell ref="L79:L156"/>
    <mergeCell ref="AK187:AK196"/>
    <mergeCell ref="AK199:AK204"/>
    <mergeCell ref="AK228:AK229"/>
    <mergeCell ref="AK232:AK233"/>
    <mergeCell ref="AK236:AK237"/>
    <mergeCell ref="AK151:AK156"/>
    <mergeCell ref="AK159:AK161"/>
    <mergeCell ref="AK164:AK169"/>
    <mergeCell ref="AK172:AK173"/>
    <mergeCell ref="AK176:AK179"/>
  </mergeCells>
  <hyperlinks>
    <hyperlink ref="AK13" r:id="rId1" display="olimpiagamarra@yahoo.es"/>
    <hyperlink ref="AK43" r:id="rId2" display="olimpiagamarra@yahoo.es"/>
    <hyperlink ref="AK79" r:id="rId3" display="olimpiagamarra@yahoo.es"/>
    <hyperlink ref="AK86" r:id="rId4" display="olimpiagamarra@yahoo.es"/>
    <hyperlink ref="AK109" r:id="rId5" display="olimpiagamarra@yahoo.es"/>
    <hyperlink ref="AK151" r:id="rId6" display="olimpiagamarra@yahoo.es"/>
    <hyperlink ref="AK159" r:id="rId7" display="olimpiagamarra@yahoo.es"/>
    <hyperlink ref="AK164" r:id="rId8" display="olimpiagamarra@yahoo.es"/>
    <hyperlink ref="AK172" r:id="rId9" display="olimpiagamarra@yahoo.es"/>
    <hyperlink ref="AK176" r:id="rId10" display="olimpiagamarra@yahoo.es"/>
    <hyperlink ref="AK182" r:id="rId11" display="olimpiagamarra@yahoo.es"/>
    <hyperlink ref="AK187" r:id="rId12" display="olimpiagamarra@yahoo.es"/>
    <hyperlink ref="AK199" r:id="rId13" display="olimpiagamarra@yahoo.es"/>
    <hyperlink ref="AK228" r:id="rId14" display="olimpiagamarra@yahoo.es"/>
    <hyperlink ref="AK232" r:id="rId15" display="olimpiagamarra@yahoo.es"/>
    <hyperlink ref="AK236" r:id="rId16" display="olimpiagamarra@yahoo.es"/>
  </hyperlinks>
  <printOptions horizontalCentered="1"/>
  <pageMargins left="0.4724409448818898" right="0.4330708661417323" top="0.77" bottom="0.94" header="0" footer="0"/>
  <pageSetup orientation="landscape" paperSize="5" scale="50" r:id="rId19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David Suarez Sanchez</cp:lastModifiedBy>
  <cp:lastPrinted>2008-08-02T21:33:55Z</cp:lastPrinted>
  <dcterms:created xsi:type="dcterms:W3CDTF">2005-09-30T21:17:52Z</dcterms:created>
  <dcterms:modified xsi:type="dcterms:W3CDTF">2014-04-04T15:25:34Z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