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LAN INDICATIVO (3)" sheetId="1" r:id="rId1"/>
    <sheet name="POAI 2008  (2)" sheetId="2" r:id="rId2"/>
    <sheet name="PLAN DE ACCION " sheetId="3" r:id="rId3"/>
  </sheets>
  <definedNames>
    <definedName name="_xlnm.Print_Area" localSheetId="0">'PLAN INDICATIVO (3)'!$A$1:$AN$257</definedName>
    <definedName name="_xlnm.Print_Titles" localSheetId="2">'PLAN DE ACCION '!$1:$6</definedName>
    <definedName name="_xlnm.Print_Titles" localSheetId="0">'PLAN INDICATIVO (3)'!$1:$6</definedName>
    <definedName name="_xlnm.Print_Titles" localSheetId="1">'POAI 2008  (2)'!$1:$6</definedName>
  </definedNames>
  <calcPr fullCalcOnLoad="1"/>
</workbook>
</file>

<file path=xl/sharedStrings.xml><?xml version="1.0" encoding="utf-8"?>
<sst xmlns="http://schemas.openxmlformats.org/spreadsheetml/2006/main" count="809" uniqueCount="664">
  <si>
    <r>
      <t xml:space="preserve">ENERGIA!…SEGURIDAD Y PROGRESO PARA CHARALÁ </t>
    </r>
    <r>
      <rPr>
        <sz val="10"/>
        <rFont val="Arial Narrow"/>
        <family val="2"/>
      </rPr>
      <t>Ampliar la cobertura del servicio público de energía eléctrica para las familias del sector rural y mejorar la prestación del servicio de alumbrado publico.</t>
    </r>
  </si>
  <si>
    <t xml:space="preserve">Dar servicio de energía eléctrica a 50 nuevos usuarios. </t>
  </si>
  <si>
    <t>No de usuarios nuevos con servicio de energía eléctrica</t>
  </si>
  <si>
    <t xml:space="preserve">Mantener y mejorar la prestación del servicio de alumbrado publico en el municipio y los centros poblados de Riachuelo y Virolín. </t>
  </si>
  <si>
    <t>% de lámparas de alumbrado publico funcionando.</t>
  </si>
  <si>
    <t xml:space="preserve">Estimular e incentivar cada año la iluminación navideña como atractivo turístico y ambiente de fraternidad y convivencia. </t>
  </si>
  <si>
    <t>Iluminación navideña realizada en el municipio</t>
  </si>
  <si>
    <r>
      <t xml:space="preserve">ATENCION Y PREVENCION DE DESASTRES </t>
    </r>
    <r>
      <rPr>
        <sz val="10"/>
        <rFont val="Arial Narrow"/>
        <family val="2"/>
      </rPr>
      <t>Prevenir y controlar el deterioro de la calidad ambiental y de las condiciones de vida por la dinámica socio -  económica, fomentar alternativas productivas sostenibles, incentivar la defensa del espacio publico y promover la cultura de la prevención y atención de desastres y amenazas.</t>
    </r>
  </si>
  <si>
    <t xml:space="preserve">Fortalecer el comité local de emergencias y hacer acompañamiento al plan local de emergencias. </t>
  </si>
  <si>
    <t>Comité local de emergencias operando y con seguimiento.</t>
  </si>
  <si>
    <t>Realizar talleres de capacitación para concientizar la comunidad para que no haga prácticas de quema controladas en la preparación de terrenos para cultivos.</t>
  </si>
  <si>
    <t>No de talleres de capacitación realizados.</t>
  </si>
  <si>
    <r>
      <t xml:space="preserve">JUGANDO, JUGANDO ME VOY FORMANDO </t>
    </r>
    <r>
      <rPr>
        <sz val="10"/>
        <rFont val="Arial Narrow"/>
        <family val="2"/>
      </rPr>
      <t xml:space="preserve"> fomentar la convivencia a partir de la lúdica y desde ella, conseguir potenciar la vida en grupo, la promoción de valores y el desarrollo de aptitudes, fomentando la integración entre niños y adultos.</t>
    </r>
  </si>
  <si>
    <t>Brindar la infraestructura protegida (parques, zonas verdes y juegos mecánicos, entre otros) y los programas de apoyo necesarios para que los niños, niñas y adolescentes disfruten del ocio y el tiempo libre a partir de actividades lúdicas.</t>
  </si>
  <si>
    <t>No de parques y zonas verdes adecuados y protegidos para que los niños, niñas y adolescentes disfruten del ocio y el tiempo libre.</t>
  </si>
  <si>
    <t>Organizar de manera sostenida caminatas turísticas y ecológicas, con el fin de fomentar la vinculación de los niños, niñas y adolescentes en actividades recreativas.</t>
  </si>
  <si>
    <t>No de caminatas turísticas y recreativas realizadas.</t>
  </si>
  <si>
    <t>Organizar la realización de actividades lúdicas y recreativas en el marco del día de la niñez.</t>
  </si>
  <si>
    <t>Día de la niñez celebrado con actividades lúdicas y recreativas para los niños.</t>
  </si>
  <si>
    <r>
      <t xml:space="preserve">SEMBRANDO VIDA: </t>
    </r>
    <r>
      <rPr>
        <sz val="10"/>
        <rFont val="Arial Narrow"/>
        <family val="2"/>
      </rPr>
      <t>Charalá asegurará a los niños, niñas y adolescentes el goce del derecho a disfrutar de un ambiente sano.</t>
    </r>
  </si>
  <si>
    <t>Desarrollar anualmente en las escuelas y colegios del municipio campañas masivas de sensibilización, formación e información para la protección del ecosistema, construir valores, reconocimiento del hábitat y el mejoramiento de las condiciones de vida.</t>
  </si>
  <si>
    <t>No de campañas de sensibilización, formación e información realizadas.</t>
  </si>
  <si>
    <r>
      <t>ME CAPACITO, PARTICIPO Y DEFIENDO MIS DERECHOS:</t>
    </r>
    <r>
      <rPr>
        <sz val="10"/>
        <rFont val="Arial Narrow"/>
        <family val="2"/>
      </rPr>
      <t xml:space="preserve"> Garantizar la participación de niños, niñas y adolescentes en el diseño y ejecución de planes y programas que fomenten el libre ejercicio de sus derechos y oportunidades.</t>
    </r>
  </si>
  <si>
    <t>Capacitar a niñas, niños y adolescentes en los programas de participación ciudadana y comunitaria para que conozcan la importancia de los procesos de democracia, derechos humanos y los procesos de gobierno y de la vida política, el respeto por la convivencia y la diferencia.</t>
  </si>
  <si>
    <t>No de niños capacitados en democracia derechos humanos y los procesos de gobierno y de la vida política capacitados.</t>
  </si>
  <si>
    <t>Formar a los estudiantes en solución pacifica de conflictos, derechos humanos, ética  y mecanismos de participación.</t>
  </si>
  <si>
    <t>No de estudiantes formados en solución pacifica de conflictos, derechos humanos, ética  y mecanismos de participación.</t>
  </si>
  <si>
    <r>
      <t>LA JUVENTUD SE ORGANIZA Y PARTICIPA</t>
    </r>
    <r>
      <rPr>
        <sz val="10"/>
        <rFont val="Arial Narrow"/>
        <family val="2"/>
      </rPr>
      <t>. Atender a la juventud como grupo poblacional que por las características, aspiraciones y expresiones especiales de acuerdo a su aspecto generacional, requiere un trato diferencial para posicionarse como actores estratégicos para el desarrollo Charaleño.</t>
    </r>
  </si>
  <si>
    <t>Creación del Consejo Municipal de la Juventud.</t>
  </si>
  <si>
    <t>Conformación del comité municipal de la juventud.</t>
  </si>
  <si>
    <t>Realizar campañas en las instituciones educativas de sensibilización a la juventud sobre la problemática de drogadicción, alcoholismo, tabaquismo y comportamiento sexual.</t>
  </si>
  <si>
    <t>No de jóvenes sensibilizados en drogadicción, alcoholismo, tabaquismo y comportamiento sexual.</t>
  </si>
  <si>
    <r>
      <t>INSTITUCIONALIDAD PARA LA DEFENSA DE LA INFANCIA Y LA ADOLESCENCIA</t>
    </r>
    <r>
      <rPr>
        <sz val="10"/>
        <rFont val="Arial Narrow"/>
        <family val="2"/>
      </rPr>
      <t>: Proteger, asesorar y guiar a la familia acerca de sus derechos fundamentales y de posibles formas de solucionar los conflictos que se presenten en su interior, buscando la protección de los derechos del menor y la familia, así como promocionando la convivencia pacifica de la familia.</t>
    </r>
  </si>
  <si>
    <t>Crear y poner en funcionamiento la Comisaría de Familia en el municipio de Charalá.</t>
  </si>
  <si>
    <t>Comisaría de Familia creada y funcionando.</t>
  </si>
  <si>
    <t>Capacitar al comisario de familia y al equipo interdisciplinario en el cumplimiento de las funciones y competencias reglamentadas en el nuevo código de la infancia y la adolescencia.</t>
  </si>
  <si>
    <t>No de integrante del equipo interdisciplinario capacitados.</t>
  </si>
  <si>
    <t>Dotar los equipos y bienes muebles para el normal y buen funcionamiento de la comisaría de familia.</t>
  </si>
  <si>
    <t>Comisaría de familia dotada.</t>
  </si>
  <si>
    <t>Apoyar a los niños y adolescentes victimas del maltrato infantil, abuso sexual, violencia intrafamiliar, en estado de desnutrición o abandono y cualquier otra conducta violatoria de sus derechos mediante su atención en hogares de paso.</t>
  </si>
  <si>
    <t>No de niños cuyos derechos han sido violentados / No total de niños cuyos derechos han sido violentados que requieren  atención.</t>
  </si>
  <si>
    <r>
      <t xml:space="preserve">SEGURIDAD ALIMETARIA Y NUTRICIONAL PARA NUESTROS NIÑOS: </t>
    </r>
    <r>
      <rPr>
        <sz val="10"/>
        <rFont val="Arial Narrow"/>
        <family val="2"/>
      </rPr>
      <t>Promover la disponibilidad de acceso a  alimentos para la población infantil, en términos de calidad, cantidad, variedad, contribuyendo a mejorar el índice de seguridad alimentaria y nutricional de los niños Charaleños.</t>
    </r>
  </si>
  <si>
    <r>
      <t>COMPLEMENTACION ALIMENTARIA Y NUTRICIONAL</t>
    </r>
    <r>
      <rPr>
        <sz val="10"/>
        <rFont val="Arial Narrow"/>
        <family val="2"/>
      </rPr>
      <t xml:space="preserve">: Contribuir a mejorar la seguridad alimentaria de la población de niños, niñas, adolescentes y mujeres mediante el acceso a una alimentación con calidad y oportuna. </t>
    </r>
  </si>
  <si>
    <t>Elaborar y poner en marcha el plan municipal de seguridad alimentaria y nutricional.</t>
  </si>
  <si>
    <t>Plan municipal de seguridad alimentaria y nutricional adoptado y en marcha.</t>
  </si>
  <si>
    <t>Gestionar ante el ICBF la continuidad de la cobertura de los 7programas FAMI y 18 tradicionales que funcionan en el municipio de Charalá.</t>
  </si>
  <si>
    <t>No de programas FAMI y tradicionales en continuidad.</t>
  </si>
  <si>
    <t>Mantener  y ampliar la cobertura del programa  desayuno escolar municipio – ICBF para la población escolar de 965 niños y niñas del sector urbano y rural.</t>
  </si>
  <si>
    <t>No de niños con programa de desayuno escolar</t>
  </si>
  <si>
    <t>Mantener  y ampliar la cobertura del programa  restaurante escolar municipio – ICBF para la población escolar de 869 niños y niñas del sector urbano y rural.</t>
  </si>
  <si>
    <t>No de niños con programa de restaurante escolar</t>
  </si>
  <si>
    <t>Mantener  y ampliar la cobertura del programa  PAN  Gobernación de Santander - Municipio para la población escolar de 1100 niños y niñas del sector urbano y rural</t>
  </si>
  <si>
    <t>No de niños beneficiados del programa PAN</t>
  </si>
  <si>
    <r>
      <t xml:space="preserve">CHARALA VERDE CON CALIDAD AMBIENTAL </t>
    </r>
    <r>
      <rPr>
        <sz val="10"/>
        <rFont val="Arial Narrow"/>
        <family val="2"/>
      </rPr>
      <t>Fundamentar el desarrollo urbano y rural en la productividad  y sostenibilidad ambiental, protegiendo los recursos naturales, el paisaje, la producción tradicional sostenible y las características del hábitat.</t>
    </r>
  </si>
  <si>
    <r>
      <t xml:space="preserve">ADQUISICION Y PROTECCION DE ZONAS DE RECARGAS HIDRICAS </t>
    </r>
    <r>
      <rPr>
        <sz val="10"/>
        <rFont val="Arial Narrow"/>
        <family val="2"/>
      </rPr>
      <t xml:space="preserve">Adquirir predios, sanear y recuperar cuencas y reordenar y recuperar micro cuencas que abastecen los sistemas de acueducto. </t>
    </r>
  </si>
  <si>
    <t>Compra de predios en áreas de ronda al nacimiento de la quebrada la potrera.</t>
  </si>
  <si>
    <t>No de hectáreas compradas.</t>
  </si>
  <si>
    <t>Apoyo a las comunidades para la protección de los nacimientos que abastecen los sistemas de agua para el consumo humano.</t>
  </si>
  <si>
    <t>No de nacimientos protegidos</t>
  </si>
  <si>
    <t>Reforestar  10 hectáreas vinculadas a los procesos de conservación y protección de fuentes hídricas.</t>
  </si>
  <si>
    <t>No de hectáreas reforestadas.</t>
  </si>
  <si>
    <t>Promover la creación de una empresa de agroturismo y ecoturismo en áreas protegidas.</t>
  </si>
  <si>
    <t>Empresas de agroturismo y ecoturismo creada.</t>
  </si>
  <si>
    <t>Realizar jornadas de sensibilización dirigida a las juntas de acción comunal y grupos organizados sobre la preservación y  protección del medio ambiente y los recursos naturales.</t>
  </si>
  <si>
    <t>No de jornadas de sensibilización realizadas.</t>
  </si>
  <si>
    <r>
      <t xml:space="preserve">CANALIZACIÓN DE MICROCUENCAS Y SISTEMAS DE REGADIO </t>
    </r>
    <r>
      <rPr>
        <sz val="10"/>
        <rFont val="Arial Narrow"/>
        <family val="2"/>
      </rPr>
      <t>Propender, mejorar el medio ambiente a través de la canalización de microcuencas y la construcción de sistemas de regadío para mejorar el aprovechamiento de los recursos hídricos en torno  a las necesidades de producción y defensa de las tierras.</t>
    </r>
  </si>
  <si>
    <t>Canalización de 120 metros de cauces de microcuencas</t>
  </si>
  <si>
    <t>Numero de metros de cauces de microcuencas</t>
  </si>
  <si>
    <t>Realización de estudios y proyectos para la construcción de un sistema de riego para potenciar el aprovechamiento del agua hacia los sectores productivos.</t>
  </si>
  <si>
    <t>Estudios y proyectos viabilizado y radicado.</t>
  </si>
  <si>
    <r>
      <t xml:space="preserve">AGUA… FUENTE DE VIDA PARA LOS CHARALEÑOS: </t>
    </r>
    <r>
      <rPr>
        <sz val="10"/>
        <rFont val="Arial Narrow"/>
        <family val="2"/>
      </rPr>
      <t>Contribuir al mejoramiento y a la calidad de vida de las comunidades rurales y urbanas, mediante la ampliación de  la cobertura y el mejoramiento de los sistemas de acueducto y el fortalecimiento de la capacidad de las comunidades para su administración y operación.</t>
    </r>
  </si>
  <si>
    <r>
      <t xml:space="preserve">AHORRO Y USO EFICIENTE DEL AGUA </t>
    </r>
    <r>
      <rPr>
        <sz val="10"/>
        <rFont val="Arial Narrow"/>
        <family val="2"/>
      </rPr>
      <t xml:space="preserve">Diseñar y construir la infraestructura necesaria para ampliar la cobertura y mejorar la prestación de los servicios de agua potable del municipio de Charalá. </t>
    </r>
  </si>
  <si>
    <t>Realizar  un mantenimiento correctivo del 100% de la estructura de captación y la unidad de desarenado del acueducto urbano.</t>
  </si>
  <si>
    <t>Porcentaje de mantenimiento preventivo y correctivo de captación y unidad de desarenado realizado.</t>
  </si>
  <si>
    <t>Realizar un mantenimiento preventivo a los 1014 metros de conducción del acueducto municipal.</t>
  </si>
  <si>
    <t>Porcentaje de mantenimiento preventivo realizado</t>
  </si>
  <si>
    <t>Reposición de 330 metros lineales de tubería de hierro galvanizado presente en la red de distribución del acueducto municipal.</t>
  </si>
  <si>
    <t>Metros de tubería galvanizada renovada en la red de distribución.</t>
  </si>
  <si>
    <t>Sectorización total de las redes de distribución del acueducto urbano.</t>
  </si>
  <si>
    <t xml:space="preserve">No de nuevos sectores en la red del sistema de acueducto municipal </t>
  </si>
  <si>
    <r>
      <t>CAPACITACION Y BIENESTAR PARA LOS FUNCIONARIOS</t>
    </r>
    <r>
      <rPr>
        <sz val="10"/>
        <rFont val="Arial Narrow"/>
        <family val="2"/>
      </rPr>
      <t>. Contribuir al fortalecimiento de las capacidades, habilidades, destrezas de las competencias de las funcionarios de la Administración Municipal de Charalá, mediante un programa de capacitación y bienestar social.</t>
    </r>
  </si>
  <si>
    <t>Desarrollar programas de capacitación en competencias laborales para beneficiar a 15 funcionarios de la Administración municipal.</t>
  </si>
  <si>
    <t>No. de funcionarios capacitados</t>
  </si>
  <si>
    <t>Capacitar a los funcionarios sobre el Código Único Disciplinario.</t>
  </si>
  <si>
    <t>No. de funcionarios capacitados en L.734/02</t>
  </si>
  <si>
    <t>Capacitar, asesorar y acompañar permanentemente a los funcionarios del nivel directivo y profesional en materia de presupuesto, contratación pública y  normatividad relacionada con el cumplimiento de las competencias a su cargo.</t>
  </si>
  <si>
    <t>Porcentaje de funcionarios del nivel directivo y profesional capacitados, asesorados y acompañados permanentemente para el cumplimiento de sus competencias /  total de funcionarios del nivel directivo y profesional.</t>
  </si>
  <si>
    <t>Capacitar 3 funcionarios del nivel directivo sobre MGA, como apoyo a la planeación municipal.</t>
  </si>
  <si>
    <t>No. de funcionarios de la administración municipal capacitados.</t>
  </si>
  <si>
    <t>Implementar en el Municipio programas de bienestar social laboral para los funcionarios de la Administración Municipal.</t>
  </si>
  <si>
    <t>No. de funcionarios beneficiados / total de funcionarios.</t>
  </si>
  <si>
    <r>
      <t>MODERNIZACION DE LA ESTRUCTURA FISICA Y ACTUALIZACION TECNOLOGICA DE LOS PROCESOS ADMINISTRATIVOS</t>
    </r>
    <r>
      <rPr>
        <sz val="10"/>
        <rFont val="Arial Narrow"/>
        <family val="2"/>
      </rPr>
      <t>. Mejorar la infraestructura física del Palacio Municipal y sistematizar los procesos administrativos a cargo de los funcionarios para garantizar una atención mas ágil, oportuna y confiable.</t>
    </r>
  </si>
  <si>
    <t>Cumplir con los requerimientos del FONPET sobre el programa PASIVOCOL.</t>
  </si>
  <si>
    <t>% Programa PASIVOCOL Municipio de Charalá / exigencias del FONPET cumplidas.</t>
  </si>
  <si>
    <t xml:space="preserve">Legalizar títulos de inmuebles de propiedad del Municipio de Charalá. </t>
  </si>
  <si>
    <t xml:space="preserve">No. de inmuebles con titulo de propiedad legalizados   </t>
  </si>
  <si>
    <t>Implementar y aplicar en las dependencias de la Administración Municipal, la Ley de archivos</t>
  </si>
  <si>
    <t>% de avance del Municipio en cumplimiento de los requerimientos de la Ley de archivos / total de requerimientos de la Ley general de archivos</t>
  </si>
  <si>
    <t>Dotar de equipos de cómputo las distintas dependencias y adquisición de una fotocopiadora para la Administración Municipal de Charalá.</t>
  </si>
  <si>
    <t>No. de equipos de cómputo adquiridos para las dependencias de la administración municipal y fotocopiadora / No. dependencias de la administración municipal.</t>
  </si>
  <si>
    <t>Actualizar el Manual de Contratación Pública del Municipio de Charalá y el Manual de Procedimientos.</t>
  </si>
  <si>
    <t>Manuales de contratación pública y Procedimientos actualizados</t>
  </si>
  <si>
    <t xml:space="preserve">Revisar el Esquema de Ordenamiento Territorial.  </t>
  </si>
  <si>
    <t>Esquema de Ordenamiento Territorial revisado e implementado.</t>
  </si>
  <si>
    <t>Gestionar convenio IGAC-Municipio de Charalá, para la revisión y ajuste catastral  -predial del sector urbano y rural del Municipio de Charalá.</t>
  </si>
  <si>
    <t>Actualización catastral de la base  predial del Municipio</t>
  </si>
  <si>
    <t>Implementar el Modelo Estándar de Control Interno –MECI  en el Municipio de Charalá.</t>
  </si>
  <si>
    <t>No. de elementos implementados / total elementos MECI</t>
  </si>
  <si>
    <t>Realizar los estudios y diseños especializados para 10 proyectos de inversión con impacto municipal.</t>
  </si>
  <si>
    <t>No. de proyectos diseñados y viabilizados</t>
  </si>
  <si>
    <t>Actualizar, administrar y operar y actualizar la base de datos del SISBEN del Municipio.</t>
  </si>
  <si>
    <t xml:space="preserve">SISBEN actualizado </t>
  </si>
  <si>
    <t>Actualizar la estratificación urbana y rural del Municipio</t>
  </si>
  <si>
    <t>Estratificación urbana y rural actualizada.</t>
  </si>
  <si>
    <r>
      <t>GESTIÓN TRANSPARENTE PARA UNA ALCALDIA CON RESULTADOS</t>
    </r>
    <r>
      <rPr>
        <sz val="10"/>
        <rFont val="Arial Narrow"/>
        <family val="2"/>
      </rPr>
      <t>. Administrar de manera pulcra, eficiente y socialmente responsable los recursos que en forma de tributos recauda a los ciudadanos, dar a conocer lo que se hace y su manera de ejecutarlos.  Es el más sano ejercicio de gobierno, por cuanto genera confianza, seguridad y credibilidad de la ciudadanía.</t>
    </r>
  </si>
  <si>
    <r>
      <t xml:space="preserve">CONTRATACIÓN ADMINISTRATIVA TRANSPARENTE Y OBJETIVA </t>
    </r>
    <r>
      <rPr>
        <sz val="10"/>
        <rFont val="Arial Narrow"/>
        <family val="2"/>
      </rPr>
      <t>Asesorar y coordinar los procesos contractuales que gestione el Municipio para garantizar los principios de transparencia, selección objetiva y responsabilidad y la aplicación de los procedimientos contractuales señalados en la normatividad vigente..</t>
    </r>
  </si>
  <si>
    <t>Capacitar y asesorar a los funcionarios responsables de contratación pública en el Municipio de Charalá, sobre las normas de contratación pública.</t>
  </si>
  <si>
    <t>No. de funcionarios capacitados / total de funcionarios con responsabilidades en los tramites de los procesos contractuales.</t>
  </si>
  <si>
    <r>
      <t xml:space="preserve">DEFENSA JURÍDICA DEL MUNICIPIO </t>
    </r>
    <r>
      <rPr>
        <sz val="10"/>
        <rFont val="Arial Narrow"/>
        <family val="2"/>
      </rPr>
      <t>Atender los procesos judiciales y administrativos en la que es parte actora o demandado el Municipio de Charalá, en aras de garantizar una defensa adecuada de los intereses de la entidad, como mecanismo de protección del erario público</t>
    </r>
  </si>
  <si>
    <t>Cubrir el 100% de la atención de los procesos judiciales y extra judiciales en que es parte el Municipio</t>
  </si>
  <si>
    <t>No. de procesos judiciales y extra judiciales atendidos / total de procesos x 100.</t>
  </si>
  <si>
    <r>
      <t xml:space="preserve">SISTEMA DE CONTROL INTERNO DISCIPLINARIO </t>
    </r>
    <r>
      <rPr>
        <sz val="10"/>
        <rFont val="Arial Narrow"/>
        <family val="2"/>
      </rPr>
      <t xml:space="preserve">Garantizar la excelencia en la prestación del servicio público, conforme a los principios de la función administrativa, y el cumplimiento de los deberes y obligaciones por parte de los funcionarios de la administración municipal. </t>
    </r>
  </si>
  <si>
    <t>Tramitar los procesos disciplinarios allegados en el Cuatrenio</t>
  </si>
  <si>
    <t>No. de procesos atendidos / No. de procesos disciplinarios instaurados.</t>
  </si>
  <si>
    <r>
      <t>ACCESO  A LA INFORMACION…GARANTÍA DE TRANSPARENCIA</t>
    </r>
    <r>
      <rPr>
        <sz val="10"/>
        <rFont val="Arial Narrow"/>
        <family val="2"/>
      </rPr>
      <t xml:space="preserve">. Informar a la comunidad sobre las acciones y ejecutorias de las autoridades municipales, en aras de posibilitar la participación y en control y garantizar la publicidad de los actos oficiales. </t>
    </r>
  </si>
  <si>
    <t>Implementar la publicación de la Gaceta Oficial del Municipio de Charalá para insertar los actos administrativos y contratos que realicen los servidores públicos municipales</t>
  </si>
  <si>
    <t>Gaceta Oficial del municipio de Charalá implementada</t>
  </si>
  <si>
    <t>Diseñar y promocionar la imagen institucional del Municipio.</t>
  </si>
  <si>
    <t>Imagen institucional posicionada</t>
  </si>
  <si>
    <t>Elaborar una revista anual de las ejecutorias de la administración municipal</t>
  </si>
  <si>
    <t>Revista anual</t>
  </si>
  <si>
    <r>
      <t>TESORO PÚBLICO SANEADO Y FORTALECIDO</t>
    </r>
    <r>
      <rPr>
        <sz val="10"/>
        <rFont val="Arial Narrow"/>
        <family val="2"/>
      </rPr>
      <t>. Gerenciar y optimizar los recursos económicos y financieros requeridos del municipio de Charalá de acuerdo con su misión, mediante la gestión  de los ingresos, administración del presupuesto y un efectivo sistema contable para garantizar el cumplimiento del Plan de Desarrollo Municipal.</t>
    </r>
  </si>
  <si>
    <r>
      <t>FORTALECIMIENTO Y SANEAMIENTO DE LAS FINANZAS MUNICIPALES</t>
    </r>
    <r>
      <rPr>
        <sz val="10"/>
        <rFont val="Arial Narrow"/>
        <family val="2"/>
      </rPr>
      <t>.Mejorar el nivel de los ingresos del municipio a través de estrategias que permitan el aumento progresivo de los ingresos, la recuperación de la cartera y el manejo racional del endeudamiento en aras de cumplir con las metas señaladas en el Plan de Desarrollo.</t>
    </r>
  </si>
  <si>
    <t>Cancelar  $349.000.000 de deuda publica contraída a 31-12-07.</t>
  </si>
  <si>
    <t>Pago en pesos deuda publica a 31-12-07.</t>
  </si>
  <si>
    <t>$349.000.000</t>
  </si>
  <si>
    <t>$0</t>
  </si>
  <si>
    <t>Cancelar  $100.000.000 de déficit fiscal contraída a 31-12-07</t>
  </si>
  <si>
    <t>Pago en pesos de déficit fiscal a 31-12-07.</t>
  </si>
  <si>
    <t>$100.000.000</t>
  </si>
  <si>
    <t>Cancelar  $150.000.000 al ISS por concepto de bonos pensionales con proceso de cobro coactivo.</t>
  </si>
  <si>
    <t>Pago en pesos de deuda ISS bonos pensionales con cobro coactivo.</t>
  </si>
  <si>
    <t>$150.000.000</t>
  </si>
  <si>
    <t>Gestionar el pago y amortización de la deuda del municipio  con el Departamento de Santander, el ISS, CAPRECOM, CAJANAL Y FONCEP por concepto de bonos y cuotas pensionales</t>
  </si>
  <si>
    <t>Valor de bonos pensionales cancelados / valor de bonos y cuotas pensionales adeudados a distintas entidades.</t>
  </si>
  <si>
    <t>Cancelar  deuda repotenciacion ESSA</t>
  </si>
  <si>
    <t>Pago en pesos deuda ESSA.</t>
  </si>
  <si>
    <t>$60.000.000</t>
  </si>
  <si>
    <t>Actualizar el código de rentas municipal en un 100%.</t>
  </si>
  <si>
    <t>% de proceso de actualización del código de rentas.</t>
  </si>
  <si>
    <t>Recuperar en un 50% la cartera morosa del municipio determinada.</t>
  </si>
  <si>
    <t>Cartera morosa cobrada / total cartera morosa</t>
  </si>
  <si>
    <t>Depurar la base de datos de los impuestos predial y de industria y comercio.</t>
  </si>
  <si>
    <t>No de contribuyentes de la base de datos depurada</t>
  </si>
  <si>
    <t>Capacitar y orientar a los funcionarios de la Secretaria de Hacienda Municipal</t>
  </si>
  <si>
    <t>Funcionarios capacitados.</t>
  </si>
  <si>
    <t>Actualizar el CENSO de contribuyentes de industria y comercio del municipio</t>
  </si>
  <si>
    <t>Contribuyentes de industria y comercio / No de personas que ejercen la actividad comercial e industrial en el municipio</t>
  </si>
  <si>
    <t>Recuperar en un 50% la cartera morosa de la dirección municipal de transito.</t>
  </si>
  <si>
    <t>Cartera cobrada / total cartera</t>
  </si>
  <si>
    <t>Rendir los informes financieros y contables a las entidades públicas y privada que lo requieran.</t>
  </si>
  <si>
    <t>informes rendidos por el municipio / informes exigidos por las entidades publicas y privadas</t>
  </si>
  <si>
    <t>Incrementar la inversión del municipio con recursos propios en 0.8% en el cuatrienio.</t>
  </si>
  <si>
    <t>Cancelar el total de la deuda publica adquirida a 31 de Diciembre de 2007.</t>
  </si>
  <si>
    <t>Pago bonos pensionales y cuotas partes al ISS.</t>
  </si>
  <si>
    <t>Aumentar el recaudo de las estampillas pro cultura y pro anciano en un 60%.</t>
  </si>
  <si>
    <t>$384.000.000</t>
  </si>
  <si>
    <t>Adoptar y adaptar en el Municipio de Charalá, la política de campo de salud mental.</t>
  </si>
  <si>
    <t xml:space="preserve">MUNICIPIO DE CHARALA </t>
  </si>
  <si>
    <r>
      <t xml:space="preserve">FOMENTO A LA CREACION Y FORMACION ARTISTICA Y  CULTURAL: </t>
    </r>
    <r>
      <rPr>
        <sz val="10"/>
        <rFont val="Arial Narrow"/>
        <family val="2"/>
      </rPr>
      <t xml:space="preserve">Promoción y fortalecimiento a los procesos de creación, producción, distribución, circulación y consumo de los bienes y servicios culturales. </t>
    </r>
  </si>
  <si>
    <t xml:space="preserve">Reactivar  y fortalecer el Consejo municipal de cultura como escenario de concertación y dialogo entre la administración y los actores culturales.  </t>
  </si>
  <si>
    <t xml:space="preserve">Convocar a los diferentes colegios, instituciones y universidades del sector publico y privado a la vinculación de los programas y proyectos que adelante la administración municipal para el cumplimiento de las metas propuestas.  </t>
  </si>
  <si>
    <t>Establecer un sistema de información cultural que contemple el inventario cultural, el mapa cultural y una base de datos activa, sobre artistas, gestores e instituciones culturales.</t>
  </si>
  <si>
    <r>
      <t>PROMOCION Y FORTALECIMIENTO DE LAS EXPRESIONES ARTISTICAS Y CULTURALES:</t>
    </r>
    <r>
      <rPr>
        <sz val="10"/>
        <rFont val="Arial Narrow"/>
        <family val="2"/>
      </rPr>
      <t xml:space="preserve"> Apoyar, estimular y fortalecer la capacidad creadora y el talento artístico en las diferentes expresiones multiculturales como mecanismo para convocar la comunidad en torno a procesos de apropiación de sus valores.</t>
    </r>
  </si>
  <si>
    <t xml:space="preserve">Embellecer diferentes lugares del municipio como muros, parques entre otros propiciando cultura ciudadana y sentido de pertenencia por Charalá.  </t>
  </si>
  <si>
    <t>Apoyar y promover la participación de artistas locales en eventos nacionales y  regionales.</t>
  </si>
  <si>
    <t xml:space="preserve">Consolidar la banda municipal de músicos, como un espacio para el reconocimiento de talentos  y formación de artistas.  </t>
  </si>
  <si>
    <r>
      <t>FORTALECIMIENTO DEL SISTEMA CULTURAL EN EL MUNICIPIO</t>
    </r>
    <r>
      <rPr>
        <sz val="10"/>
        <rFont val="Arial Narrow"/>
        <family val="2"/>
      </rPr>
      <t xml:space="preserve"> Fortalecer los recursos financieros para el desarrollo y financiación de los programas y proyectos culturales del municipio.</t>
    </r>
  </si>
  <si>
    <t>Incrementar la tasa de cobro de la estampilla pro-cultura del 1 al 2 % en el municipio de Charalá</t>
  </si>
  <si>
    <r>
      <t xml:space="preserve">CHARALA ARTESANA: </t>
    </r>
    <r>
      <rPr>
        <sz val="10"/>
        <rFont val="Arial Narrow"/>
        <family val="2"/>
      </rPr>
      <t>Incentivar el desarrollo artesanal en todas sus manifestaciones y fomentar sus divulgaciones en eventos regionales y nacionales.</t>
    </r>
  </si>
  <si>
    <t>Promover la participación de artesanos del municipio de Charalá en eventos regionales y nacionales.</t>
  </si>
  <si>
    <t>En convenio con el SENA y otras instituciones capacitar integralmente en un arte u oficio a los artesanos del municipio.</t>
  </si>
  <si>
    <r>
      <t xml:space="preserve">RECREACION,  DEPORTE Y APROVECHAMIENTO DEL TIEMPO LIBRE  PARA TODOS </t>
    </r>
    <r>
      <rPr>
        <sz val="10"/>
        <rFont val="Arial Narrow"/>
        <family val="2"/>
      </rPr>
      <t>Fortalecer la atención integral de la población, en el fomento de programas de formación deportiva, actividades recreativas, físicas, de aprovechamiento del tiempo libre  y el acceso de escenarios seguros y adecuados para su práctica.</t>
    </r>
  </si>
  <si>
    <r>
      <t xml:space="preserve">CHARALA SE RECREA. </t>
    </r>
    <r>
      <rPr>
        <sz val="10"/>
        <rFont val="Arial Narrow"/>
        <family val="2"/>
      </rPr>
      <t xml:space="preserve">Promover y organizar el deporte, la recreación, el aprovechamiento del tiempo libre, para integrar a las comunidades en el desarrollo de dichas actividades. </t>
    </r>
  </si>
  <si>
    <t>Atender un 20% de la población Charaleña en edades entre 6 y 79 años con programas de deporte, recreación y educación física.</t>
  </si>
  <si>
    <t xml:space="preserve">Articulación y fortalecimiento de la asociación del gremio de paneleros. </t>
  </si>
  <si>
    <t>Asociación articulada y consolidada.</t>
  </si>
  <si>
    <t xml:space="preserve">Formular proyecto de ciencia y tecnología  en tecnificación de trapiches. </t>
  </si>
  <si>
    <t>Proyecto formulado.</t>
  </si>
  <si>
    <t>Formular, gestionar construcción trapiche comunal del salitre</t>
  </si>
  <si>
    <t>Proyecto formulado y gestionado</t>
  </si>
  <si>
    <t>MUNICIPIO</t>
  </si>
  <si>
    <t>ESPERADO CUATRIENIO</t>
  </si>
  <si>
    <t>ESPERADO AL FINALIZAR LA VIGENCIA</t>
  </si>
  <si>
    <t xml:space="preserve">META PRODUCTO PARA EL CUATRIENIO </t>
  </si>
  <si>
    <t xml:space="preserve">PROYECTO DE INVERSION </t>
  </si>
  <si>
    <t>META</t>
  </si>
  <si>
    <t>INDICADOR</t>
  </si>
  <si>
    <t>NOMBRE</t>
  </si>
  <si>
    <t>VALOR PROGRAMADO VIGENCIA</t>
  </si>
  <si>
    <t>FUENTE FINANCIACION 2008</t>
  </si>
  <si>
    <t>REGALIAS</t>
  </si>
  <si>
    <t>DEPENDENCIA RESPONSABLE</t>
  </si>
  <si>
    <t xml:space="preserve">TOTAL </t>
  </si>
  <si>
    <t>MILES DE PESOS</t>
  </si>
  <si>
    <t xml:space="preserve">PLAN INDICATIVO  2008 - 2011 </t>
  </si>
  <si>
    <t>CODIGO</t>
  </si>
  <si>
    <t>LINEA BASE</t>
  </si>
  <si>
    <t>RESULTADO CUATRIENIO</t>
  </si>
  <si>
    <t>LOGROS POR VIGENCIA</t>
  </si>
  <si>
    <t>INDICADOR DE PRODUCTO</t>
  </si>
  <si>
    <t>NOMBRE INDICADOR</t>
  </si>
  <si>
    <t xml:space="preserve">RECURSOS POR  FUENTE DE FINANCIACION  PARA CADA VIGENCIA </t>
  </si>
  <si>
    <t>META RESULTADO CUATRENIO</t>
  </si>
  <si>
    <t>SECTOR</t>
  </si>
  <si>
    <t>PROGRAMA</t>
  </si>
  <si>
    <t>SGP</t>
  </si>
  <si>
    <t>ICLD</t>
  </si>
  <si>
    <t>OTROS</t>
  </si>
  <si>
    <t>TOTAL</t>
  </si>
  <si>
    <t>META PRODUCTO</t>
  </si>
  <si>
    <t xml:space="preserve"> </t>
  </si>
  <si>
    <t>EJE TEMATICO</t>
  </si>
  <si>
    <t>PONDERADOR</t>
  </si>
  <si>
    <t xml:space="preserve">PLAN OPERATIVO ANUAL DE INVERSIONES  2008 </t>
  </si>
  <si>
    <t>%</t>
  </si>
  <si>
    <t>Valor a 31 de Diciembre de 2008</t>
  </si>
  <si>
    <t>Valor a 31 de Diciembre de 2007</t>
  </si>
  <si>
    <t xml:space="preserve">META PRODUCTO </t>
  </si>
  <si>
    <t>PROYECTOS</t>
  </si>
  <si>
    <t xml:space="preserve">INDICADOR </t>
  </si>
  <si>
    <t>ESTRATEGIAS / ACTIVIDADES</t>
  </si>
  <si>
    <t>RESPONSABLE</t>
  </si>
  <si>
    <t>FECHA DE TERMINACION DE LA ACTIVIDAD</t>
  </si>
  <si>
    <t xml:space="preserve">PLAN DE ACCION  2008 </t>
  </si>
  <si>
    <t xml:space="preserve">NOMBRE </t>
  </si>
  <si>
    <r>
      <t>LO HAREMOS MEJOR”…CON DESARROLLO Y BIENESTAR SOCIAL PARA LOS CHARALEÑOS</t>
    </r>
    <r>
      <rPr>
        <sz val="10"/>
        <rFont val="Arial Narrow"/>
        <family val="2"/>
      </rPr>
      <t>: El municipio le apuesta a su desarrollo a partir de la generación de oportunidades sociales que le permitan a sus gentes potenciar las capacidades y habilidades individuales en un ambiente de confianza, seguridad y convivencia para participar como ciudadanos productivos, creativos y respetuosos de la pluralidad y la diferencia.</t>
    </r>
  </si>
  <si>
    <r>
      <t>EDUCACION PARA TODOS</t>
    </r>
    <r>
      <rPr>
        <sz val="10"/>
        <rFont val="Arial Narrow"/>
        <family val="2"/>
      </rPr>
      <t>: Incrementar la cobertura educativa urbana y rural en todos los niveles llegando a la población en edad escolar y grupos específicos; ofrecer oportunidades educativas a los analfabetas, jóvenes y adultos en extra edad y facilitar el acceso  a la educación superior.</t>
    </r>
  </si>
  <si>
    <t>Ampliar la cobertura educativa en un 0.5%</t>
  </si>
  <si>
    <t xml:space="preserve">Disminuir la reprobación escolar en un 1% </t>
  </si>
  <si>
    <t>Disminución de la deserción escolar en un 0,71%</t>
  </si>
  <si>
    <t>Mantener e Incrementar en un ___ el No. de IE que clasifican en el nivel alto Superior y Muy Superior en pruebas del ICFES.</t>
  </si>
  <si>
    <t>83.3%</t>
  </si>
  <si>
    <r>
      <t xml:space="preserve">CALIDAD EDUCATIVA ES UN DERECHO: </t>
    </r>
    <r>
      <rPr>
        <sz val="10"/>
        <rFont val="Arial Narrow"/>
        <family val="2"/>
      </rPr>
      <t>El derecho a la educación pública de calidad y pertinente es una herramienta para la generación de oportunidades y transformación social con la formación de ciudadanos que adquieran competencias y habilidades mediante la apropiación de medios y apoyos tecnológicos.  Los líderes de las políticas de calidad son los maestros y directivos y nuestras relaciones se fundamentan en el respeto, la confianza y el desarrollo profesional y personal.</t>
    </r>
  </si>
  <si>
    <t>Disminución del analfabetismo en un 0,5% (datos DANE 2006).</t>
  </si>
  <si>
    <t>Construcción de aulas en los establecimientos educativos del municipio.</t>
  </si>
  <si>
    <t>Beneficiar a la población escolar del nivel de SISBEN 1 y 2 con subsidios para costos educativos</t>
  </si>
  <si>
    <t>Apoyar los establecimientos educativos del municipio en el pago de los servicios públicos.</t>
  </si>
  <si>
    <t>Facilitar el acceso y permanencia de los niños y jóvenes del sector rural que carecen en sus comunidades del servicio educativo de pre- escolar, básico primario  y media a las instituciones educativas, mediante el subsidio de transporte escolar.</t>
  </si>
  <si>
    <t>No de establecimientos mejorados</t>
  </si>
  <si>
    <t>No de aulas construidas</t>
  </si>
  <si>
    <t xml:space="preserve">No de establecimientos educativos dotados </t>
  </si>
  <si>
    <t>Dotar establecimientos educativos de bibliotecas, material de lectura y apoyo pedagógico y tecnológico.</t>
  </si>
  <si>
    <t>No de estudiantes beneficiados con costos educativos</t>
  </si>
  <si>
    <t xml:space="preserve">No de instituciones beneficiarias </t>
  </si>
  <si>
    <t>No  de alumnos beneficiados</t>
  </si>
  <si>
    <t>No de docentes capacitados</t>
  </si>
  <si>
    <t>Capacitar en informática, medio ambiente y turismo a docentes</t>
  </si>
  <si>
    <t>ND</t>
  </si>
  <si>
    <t>Realizar el mejoramiento de la infraestructura física de sedes educativas del municipio.</t>
  </si>
  <si>
    <r>
      <t xml:space="preserve">GESTION ASEGURAMIENTO: </t>
    </r>
    <r>
      <rPr>
        <sz val="10"/>
        <rFont val="Arial Narrow"/>
        <family val="2"/>
      </rPr>
      <t>Aseguramiento al régimen subsidiado en salud de la población pobre y vulnerable del municipio de Charalá como mecanismo redistributivo y de solidaridad por no tener acceso al aseguramiento formal.</t>
    </r>
  </si>
  <si>
    <r>
      <t xml:space="preserve">PRESTACION DE SERVICIOS: </t>
    </r>
    <r>
      <rPr>
        <sz val="10"/>
        <rFont val="Arial Narrow"/>
        <family val="2"/>
      </rPr>
      <t>Velar que la prestación de servicios de salud a la población Charaleña se realice en forma oportuna, eficiente y con calidad.</t>
    </r>
  </si>
  <si>
    <r>
      <t>SALUD PUBLICA:</t>
    </r>
    <r>
      <rPr>
        <sz val="10"/>
        <rFont val="Arial Narrow"/>
        <family val="2"/>
      </rPr>
      <t xml:space="preserve"> Mejorar la salud de la comunidad Charaleña, promoviendo condiciones y estilos de vida saludables, previniendo y superando los riesgos para la salud, evitando la progresión y los desenlaces adversos de la enfermedad con estándares de calidad y satisfacción de los usuarios, para alcanzar las metas prioritarias de salud definidas en los planes nacionales y territoriales de salud pública.</t>
    </r>
  </si>
  <si>
    <t>Implementar en el municipio  la estrategia AIEPI.</t>
  </si>
  <si>
    <t>Creación y puesta en funcionamiento del comité de coordinación y articulación intersectorial de las acciones de salud infantil.</t>
  </si>
  <si>
    <t>Adopción de la estrategia de vacunación sin barreras en el municipio.</t>
  </si>
  <si>
    <t>Formulación del plan de preventivos, mitigación y superación emergencias y desastres.</t>
  </si>
  <si>
    <t>Estrategia AIEPI comunitario operando</t>
  </si>
  <si>
    <t>Comité intersectorial de salud infantil operando.</t>
  </si>
  <si>
    <t>Estrategia de vacunación sin barreras operando</t>
  </si>
  <si>
    <t>Lograr que todos los niños tengan esquemas completos de vacunación con todos los biológicos de acuerdo a la edad.</t>
  </si>
  <si>
    <t>Cobertura del 80% con esquema completo de todos los biológicos para la edad / total menores de una año</t>
  </si>
  <si>
    <t>Lograr coberturas de vacunación contra neumococo y retavirus en población priorizada según lineamientos PAI.</t>
  </si>
  <si>
    <t>% de cobertura del 50% en niños de población priorizada contra en neumococo y retavirus.</t>
  </si>
  <si>
    <t>Fortalecer social para la promoción y garantía del derecho al ejercicio responsable de la sexualidad y los derechos y deberes de la salud sexual y reproductiva.</t>
  </si>
  <si>
    <t>Red social operando en el municipio con la promoción y garantía del derecho a la protección de la salud sexual y reproductiva.</t>
  </si>
  <si>
    <t>Implementación del programa promoción de derechos y redes constructoras de paz.</t>
  </si>
  <si>
    <t>Programa de promoción de derechos y red constructora de paz implementado.</t>
  </si>
  <si>
    <t>Adopción de la estrategia de inducción a los servicios de control prenatal en ambientes cotidianos (laborales, institucionales, educativos, espacios públicos comunitarios, entre otros).</t>
  </si>
  <si>
    <t>Estrategia de inducción a los servicios de control prenatal a los ambientes cotidianos operando.</t>
  </si>
  <si>
    <t>Acoger estrategia de IEC y formulación de políticas públicas por medios masivos y alternativos sobre la promoción de los servicios de tamizaje, detección temprana y tratamiento de cáncer de cuello uterino, seno y estímulos de hábitos protectores.</t>
  </si>
  <si>
    <t>Estrategia de acciones de IEC para la prevención y control de cáncer de cuello uterino y seno operando.</t>
  </si>
  <si>
    <t>Adopción de la estrategia de inducción a los servicios de salud oral en la población en general incluidos en el POS</t>
  </si>
  <si>
    <t>Desarrollo por el Municipio de la estrategia de inducción a los servicios de salud oral en la población en general incluidos en el POS.</t>
  </si>
  <si>
    <t>Política de campo de salud mental implementada</t>
  </si>
  <si>
    <r>
      <t>CHARALA SALUDABLE:</t>
    </r>
    <r>
      <rPr>
        <sz val="10"/>
        <rFont val="Arial Narrow"/>
        <family val="2"/>
      </rPr>
      <t xml:space="preserve"> Garantizar a la población una mayor cobertura hacia la universalidad de los servicios de salud, mejorar las condiciones de salud de la comunidad desde temprana edad para un comienzo con acciones de prevención y promoción, con ambiente humano, criterios de eficiencia, calidad, calidez y profesionalismo.</t>
    </r>
  </si>
  <si>
    <r>
      <t>CHARALA ARTISTICA Y CULTURA:</t>
    </r>
    <r>
      <rPr>
        <sz val="10"/>
        <rFont val="Arial Narrow"/>
        <family val="2"/>
      </rPr>
      <t xml:space="preserve"> Promover y fortalecer los procesos de creación, formación, producción, distribución y consumo de los bienes y servicios culturales, proteger y recuperar el patrimonio material e inmaterial del municipio, y fortalecer los procesos de planificación y participación del sector cultural en aras de preservar la identidad cultural del pueblo Charaleño.</t>
    </r>
  </si>
  <si>
    <r>
      <t>CHARALA EDUCADORA</t>
    </r>
    <r>
      <rPr>
        <sz val="10"/>
        <rFont val="Arial Narrow"/>
        <family val="2"/>
      </rPr>
      <t xml:space="preserve">: Uno de los propósitos fundamentales de este plan de desarrollo es fortalecer las capacidades de los Charaleños mediante la provisión de una educación eficiente y de calidad, concentrando los esfuerzos de todos los actores relevantes, con el fin de lograr una profunda transformación educativa mediante la cual los Charaleños de hoy consigan mas y mejores posibilidades de desarrollo para las generaciones futuras. </t>
    </r>
  </si>
  <si>
    <r>
      <t>INFRAESTRUCTURA CULTURAL PARA LOS CHARALEÑOS:</t>
    </r>
    <r>
      <rPr>
        <sz val="10"/>
        <rFont val="Arial Narrow"/>
        <family val="2"/>
      </rPr>
      <t xml:space="preserve"> Valorar, proteger, mantener y dotar los espacios culturales para la producción y acceso a bienes y servicios culturales de la población Charaleña.</t>
    </r>
  </si>
  <si>
    <t xml:space="preserve">Mantenimiento, remodelación y ampliación de la casa de la cultura, el museo municipal y la biblioteca pública.  </t>
  </si>
  <si>
    <t>Dotar de inmobiliario, equipos y material la biblioteca municipal, la casa de la cultura y el museo.</t>
  </si>
  <si>
    <t>Ampliar la cobertura del servicio de acueducto en áreas de la cabecera municipal en un 0,39%.</t>
  </si>
  <si>
    <t>98,81%</t>
  </si>
  <si>
    <t>99,2%</t>
  </si>
  <si>
    <t>Ampliar la cobertura del servicio de acueducto en centro poblado  de Riachuelo en un 2%</t>
  </si>
  <si>
    <t>94,12%</t>
  </si>
  <si>
    <t xml:space="preserve">
96,12%
</t>
  </si>
  <si>
    <t>Ampliar la cobertura del servicio de acueducto con agua mejorada en el área rural del municipio en un 3%.</t>
  </si>
  <si>
    <t xml:space="preserve">
70,72%
</t>
  </si>
  <si>
    <t>Construir y/o  mejorar un sistema de acueducto rural en el Municipio de Charalá cada año.</t>
  </si>
  <si>
    <t>Ampliar la cobertura del servicio de alcantarillado en la cabecera municipal en un 1,1% en los cuatro años.</t>
  </si>
  <si>
    <t>Ampliar la cobertura del servicio de alcantarillado en los centros poblados de Riachuelo y Virolín  en un 7% en los cuatro años.</t>
  </si>
  <si>
    <t>Atender  cada año el mantenimiento rutinario y periódico de 258 kms de red  vial terciaria.</t>
  </si>
  <si>
    <t>Garantizar en un 100% la legalidad y oportunidad de las decisiones administrativas del Municipio.</t>
  </si>
  <si>
    <t>Hacer seguimiento permanente al 100% de los procesos que cursan en los estrados judiciales contra el Municipio y adopción de políticas de defensa judicial exitosas.</t>
  </si>
  <si>
    <t>Brindar asesoría y asistencia técnica en los procesos de contratación para garantizar los principios de transparencia, selección objetiva y responsabilidad.</t>
  </si>
  <si>
    <t>Apoyar la capacitación, sensibilización y consientización de los operadores y prestadores del turismo en el municipio de Charalá.</t>
  </si>
  <si>
    <t>Eventos de capacitaciones realizados.</t>
  </si>
  <si>
    <t>Gestionar ante el SENA propuestas de formación relacionadas con el sector turístico.</t>
  </si>
  <si>
    <r>
      <t>ADECUACION Y MEJORAMIENTO DE LA INFRAESTRUCTURA TURISTICA Y RECREATIVA</t>
    </r>
    <r>
      <rPr>
        <sz val="10"/>
        <rFont val="Arial Narrow"/>
        <family val="2"/>
      </rPr>
      <t>.Dinamizar el sector turístico mediante la construcción y el mejoramiento de la infraestructura existente, en coordinación con el sector publico, privado y la comunidad.</t>
    </r>
  </si>
  <si>
    <t>Consolidar alianzas estratégicas con el sector público y privado para la recuperación y adecuación de los espacios físicos de la piscina municipal.</t>
  </si>
  <si>
    <t>Espacio físico de la piscina mejorado.</t>
  </si>
  <si>
    <t xml:space="preserve">Construcción y mejoramiento de los senderos de acceso a los sitios de atracción turística natural en asocio sector publico - privado. </t>
  </si>
  <si>
    <t>Caminos y senderos construidos o mejorados.</t>
  </si>
  <si>
    <t>Adopción de incentivos tributarios de pago de impuestos municipales a inversiones nuevas que fortalezcan la infraestructura turística.</t>
  </si>
  <si>
    <t>Acuerdo municipal de incentivos tributarios al sector turístico aprobado.</t>
  </si>
  <si>
    <r>
      <t xml:space="preserve">LO HAREMOS MEJOR”…CON UN CHARALÁ SOLIDARIO, PARTICIPATIVO Y EQUITATIVO </t>
    </r>
    <r>
      <rPr>
        <sz val="10"/>
        <rFont val="Arial Narrow"/>
        <family val="2"/>
      </rPr>
      <t>La gestión pública será enfocada desde la óptica del trabajo voluntario y solidario a favor de la transformación social del municipio mediante la aplicación de recursos a procesos productivos y humanitarios que permitan mejorar la calidad de vida de poblaciones vulnerables y promover la responsabilidad social.</t>
    </r>
  </si>
  <si>
    <r>
      <t xml:space="preserve">TODOS! POR LA EQUIDAD SOCIAL DE CHARALA </t>
    </r>
    <r>
      <rPr>
        <sz val="10"/>
        <rFont val="Arial Narrow"/>
        <family val="2"/>
      </rPr>
      <t>Promover la equidad e inclusión social de mujeres, niños, niñas, jóvenes, adultos mayores, discapacitados, desmovilizados y  desplazados que por su condición de género, edad, etnia, situación de discapacidad o preferencias sexuales demandan una atención diferencial para el pleno reconocimiento de sus derechos.</t>
    </r>
  </si>
  <si>
    <r>
      <t>RECONOCIMIENTO DE LOS DERECHOS A LA POBLACION DESPLAZADA Y DESMOVILIZADA</t>
    </r>
    <r>
      <rPr>
        <sz val="10"/>
        <rFont val="Arial Narrow"/>
        <family val="2"/>
      </rPr>
      <t>.Coordinar con las entidades del sistema de atención a población en situación de desplazamiento a los grupos poblacionales de desplazados y victimas de conflicto armado su atención con prioridad, de genero, niños, niñas y adolescentes.</t>
    </r>
  </si>
  <si>
    <t>Garantizar a la población desplazada y/o desmovilizada el aseguramiento al régimen subsidiado en salud.</t>
  </si>
  <si>
    <t>No de desplazados y/o desmovilizados afiliados al régimen subsidiado en salud / total población desplazada del municipio.</t>
  </si>
  <si>
    <t xml:space="preserve">Ofrecer en un 100% el servicio de educación preescolar, básica primaria y media a los niños y adolescentes en situación de desplazamiento  y/o desmovilización en el municipio. </t>
  </si>
  <si>
    <t>No de niños desplazados y/o desmovilizados matriculados en preescolar, básica primaria y media / No total de niños desplazados y/o desmovilizados en edad escolar.</t>
  </si>
  <si>
    <t>Apoyar a las familias desplazadas y/o desmovilizadas victimas de la violencia en el municipio de Charalá.</t>
  </si>
  <si>
    <t>No de familias apoyadas.</t>
  </si>
  <si>
    <r>
      <t>PORQUE EN CHARALÁ TODOS PODEMOS!.</t>
    </r>
    <r>
      <rPr>
        <sz val="10"/>
        <rFont val="Arial Narrow"/>
        <family val="2"/>
      </rPr>
      <t>Diseñar estrategias de política social incluyentes que mejoren la calidad de vida de los discapacitados,  niños y jóvenes especiales para incorporarlos al desarrollo productivo.</t>
    </r>
  </si>
  <si>
    <t>Apoyar a la fundación LUIS GALAN SARMIENTO en proyectos de recuperación, aprendizaje y recreación dirigido a niños y jóvenes especiales.</t>
  </si>
  <si>
    <t>Niños y jóvenes especiales de la fundación apoyados / No total de niños y jóvenes de la fundación.</t>
  </si>
  <si>
    <t xml:space="preserve">Apoyar mediante prótesis, caminadores, sillas de ruedas, muletas, y demás equipos de rehabilitación a personas en situación de incapacidad. </t>
  </si>
  <si>
    <t>No de personas discapacitadas apoyadas</t>
  </si>
  <si>
    <t>Realización de una jornada anual cultural y recreativa para discapacitados y niños especiales.</t>
  </si>
  <si>
    <t>No de jornadas recreativas y culturas para discapacitados y niños especiales realizadas.</t>
  </si>
  <si>
    <t>Conformación de la red social de apoyo a la discapacidad del municipio de Charalá.</t>
  </si>
  <si>
    <t>Red social de apoyo para la discapacidad creada y operando.</t>
  </si>
  <si>
    <r>
      <t xml:space="preserve">ENVEJECER ES DE TODOS…DIGNIDAD Y DERECHOS! </t>
    </r>
    <r>
      <rPr>
        <sz val="10"/>
        <rFont val="Arial Narrow"/>
        <family val="2"/>
      </rPr>
      <t>Implementar políticas sociales de promoción, participación y fortalecimiento de los programas dirigidos a los adultos mayores con el fin de mejorar su calidad de vida y asegurar un envejecimiento digno y con derechos.</t>
    </r>
  </si>
  <si>
    <t>Apoyo y gestión a la continuidad del programa protección social al adulto mayor para 252 beneficiarios del área rural y urbana.</t>
  </si>
  <si>
    <t>No de beneficiarios del programa PPSAM / No total de cupos.</t>
  </si>
  <si>
    <t>Apoyo y gestión a la continuidad del programa Juan Luís Londoño de la Cuesta ración preparada para 100 beneficiarios del área rural y urbana.</t>
  </si>
  <si>
    <t>No de beneficiarios del programa Juan Luís Londoño de la Cuesta RP/ No total de cupos del programa.</t>
  </si>
  <si>
    <t>Apoyo y gestión a la continuidad del programa del Adulto Mayor – ración para preparar para 52 beneficiarios del área rural, a través de la entrega de mercados mensuales.</t>
  </si>
  <si>
    <t>No de beneficiarios del programa del Adulto Mayor RPP que reciben mercado/ No total de disponibilidad de cupos del programa Adulto Mayor RPP.</t>
  </si>
  <si>
    <t>Apoyar al adulto mayor mediante la dotación, funcionamiento y programas de prevención y promoción de los centros de bienestar del anciano y centros vida, con recursos de la estampilla pro-anciano.</t>
  </si>
  <si>
    <t>No de centros de bienestar del anciano y centros vida apoyados con recursos de la estampilla pro-anciano.</t>
  </si>
  <si>
    <t>Prestar servicios de atención gratuita a los ancianos indigentes que no pernocten en los centros vida o ancianatos para garantizar su soporte nutricional, actividades educativas, recreativas, culturales y ocupacionales, con recursos de la estampilla pro anciano.</t>
  </si>
  <si>
    <t>No de ancianos indigentes que no pernoctan en los centros vida o ancianatos atendidos.</t>
  </si>
  <si>
    <t>Incrementar en un 1% la tarifa de la estampilla pro anciano en el municipio de Charalá y reglamentar su destinación.</t>
  </si>
  <si>
    <t>Acuerdo municipal aumentando la tarifa de la estampilla pro anciano en el 2% aprobado y reglamentado.</t>
  </si>
  <si>
    <t>Apoyar la realización de 2 actividades/año recreativas y lúdicas de los grupos de la tercera edad del municipio.</t>
  </si>
  <si>
    <t>No de actividades de los grupos de la tercera edad apoyadas cada año.</t>
  </si>
  <si>
    <r>
      <t xml:space="preserve">EQUIDAD DE GENERO </t>
    </r>
    <r>
      <rPr>
        <sz val="10"/>
        <rFont val="Arial Narrow"/>
        <family val="2"/>
      </rPr>
      <t>Desarrollar acciones afirmativas y de transversalidad, orientadas a mejorar la condición y posición de las mujeres en Charalá en concordancia con las metas del milenio.</t>
    </r>
  </si>
  <si>
    <t>Formular e implementar la construcción de la política publica de la mujer Charaleña.</t>
  </si>
  <si>
    <t>Política publica de la mujer formulada e implementada</t>
  </si>
  <si>
    <t>Apoyar la celebración de una actividad anual especial para resaltar a la mujer Charaleña.</t>
  </si>
  <si>
    <t>Actividades apoyadas</t>
  </si>
  <si>
    <t>Fortalecer la asociatividad de mujeres y apoyar los proyectos productivos.</t>
  </si>
  <si>
    <t>No de asociaciones apoyadas.</t>
  </si>
  <si>
    <r>
      <t xml:space="preserve">PARA UN MEJOR VIVIR…ESPACIO PUBLICO, EQUIPAMIENTOS Y HÁBITAT SOSTENIBLE </t>
    </r>
    <r>
      <rPr>
        <sz val="10"/>
        <rFont val="Arial Narrow"/>
        <family val="2"/>
      </rPr>
      <t>Disminución del déficit de vivienda, energía eléctrica, espacio público y mejoramiento de su calidad, reconociéndolos como referentes culturales que estructuran el ordenamiento y la vida en sociedad, utilización adecuada del suelo urbano para garantizar el establecimiento de reglas claras de convivencia y habitabilidad, ordenamiento y racionalización del crecimiento, armonizando las necesidades de los pobladores con la oferta de servicios y las condiciones del desarrollo rural, así como las de definir competencias culturales para una mejorar relación con la naturaleza y con ello una mejor disposición para la prevención de desastres.</t>
    </r>
  </si>
  <si>
    <r>
      <t xml:space="preserve">EQUIPAMIENTO Y ESPACIO PÚBLICO PUNTO DE INTERACCION SOCIAL. </t>
    </r>
    <r>
      <rPr>
        <sz val="10"/>
        <rFont val="Arial Narrow"/>
        <family val="2"/>
      </rPr>
      <t>Estructurar los espacios públicos como eje para el desarrollo de actividades de participación ciudadana en sus diversas manifestaciones y escalas, como garantía de la preservación de factores de convivencia cruciales como: la equidad, la democracia y la inclusión.</t>
    </r>
  </si>
  <si>
    <t>Mejorar y adecuar el Parque José Antonio Galán, Plazuela Antonia Santos Plata y Parque Rihachuelo.</t>
  </si>
  <si>
    <t>No de parques y plazas municipales mejorados</t>
  </si>
  <si>
    <t>Construir, mejorar y/o adecuar el matadero municipal</t>
  </si>
  <si>
    <t>Matadero construido, mejorado y/o adecuado</t>
  </si>
  <si>
    <t>Mejorar y adecuar la plaza de mercado del Municipio de Charalá.</t>
  </si>
  <si>
    <t>Plaza de mercado mejorada y adecuada</t>
  </si>
  <si>
    <t xml:space="preserve">Mantenimiento y adecuación de la plaza de ferias José Antonio Galán. </t>
  </si>
  <si>
    <t xml:space="preserve">Plaza de Ferias José Antonio Galán mejorada y adecuada. </t>
  </si>
  <si>
    <t>Gestionar la donación por parte del Departamento de Santander al Municipio de Charalá de las instalaciones y el lote del puesto de monta para el proyecto de construcción de la plaza de ferias.</t>
  </si>
  <si>
    <t xml:space="preserve">Lote del puesto de monta de propiedad del Municipio </t>
  </si>
  <si>
    <t>Mejorar, mantener y adecuar las instalaciones del Palacio Municipal.</t>
  </si>
  <si>
    <t>Palacio Municipal ampliado y mejorado</t>
  </si>
  <si>
    <r>
      <t>CONSTRUYENDO BIENESTAR PARA CHARALÁ</t>
    </r>
    <r>
      <rPr>
        <sz val="10"/>
        <rFont val="Arial Narrow"/>
        <family val="2"/>
      </rPr>
      <t>. Proporcionar el acceso a las personas de los grupos sociales y de las comunidades menos favorecidas o vulnerables a condiciones mínimas para una existencia con dignidad, a través de subsidios complementarios a los proyectos de vivienda de interés social urbano y rural.</t>
    </r>
  </si>
  <si>
    <t>Realización de estudios, formulación y cofinanciación de un  proyecto por año para mejoramiento de vivienda de interés social, para familias del SISBEN nivel 1 y 2, con el propósito de acceder a los subsidios estatales para la construcción y mejoramiento de vivienda.</t>
  </si>
  <si>
    <t xml:space="preserve">No. de proyectos formulados y radicados para cofinanciación antes las instancias gubernamentales correspondientes. </t>
  </si>
  <si>
    <t xml:space="preserve">Apoyo a las Asociaciones de Vivienda para la formulación de proyectos de vivienda para acceder al subsidio de vivienda de interés social. </t>
  </si>
  <si>
    <t>No. de proyectos viabilizados ante al Viceministerio de Vivienda.</t>
  </si>
  <si>
    <t>Otorgar subsidios para el mejoramiento de vivienda a familias del SISBEN niveles 1 y 2 del municipio de Charalá.</t>
  </si>
  <si>
    <t>No de familias del nivel 1 y 2 del SISBEN beneficiadas</t>
  </si>
  <si>
    <t xml:space="preserve">Realizar proceso de titilación de predios para vivienda de interés social. </t>
  </si>
  <si>
    <t>No de personas con escritura de predios.</t>
  </si>
  <si>
    <t>Incrementar la actividad del deporte, la recreación y la educación físicas en niños y jóvenes vinculados a entidades educativas, a través de los juegos ínter clases.</t>
  </si>
  <si>
    <t>Consejo municipal de cultura reactivado y operando.</t>
  </si>
  <si>
    <t>Grupos de ciudadanos vinculados y operando.</t>
  </si>
  <si>
    <t>Apoyar la formación y capacitación de 100 niños y jóvenes en pintura.</t>
  </si>
  <si>
    <t>No de niños apoyados y capacitados.</t>
  </si>
  <si>
    <t>Crear la escuela municipal de tipleritos de Charalá, como mecanismo de preservación de la tradición musical.</t>
  </si>
  <si>
    <t>Escuela creada y funcionando.</t>
  </si>
  <si>
    <t>Apoyar y coofinanciar eventos artísticos y culturales que preserven la identidad cultural del municipio.</t>
  </si>
  <si>
    <t>No eventos artísticos y culturales apoyados.</t>
  </si>
  <si>
    <t>Apoyar y coofinanciar en el cuatrienio la realización anual del concurso nacional del tiple “Pedro Nel Martínez”.</t>
  </si>
  <si>
    <t>No de versiones del concurso nacional de tiple apoyadas y cofinanciadas.</t>
  </si>
  <si>
    <t>No de establecimientos vinculados.</t>
  </si>
  <si>
    <t>Sistema de información cultural en servicio.</t>
  </si>
  <si>
    <t>No de muros y parque embellecidos.</t>
  </si>
  <si>
    <t>No de artistas  apoyados en eventos nacionales y regionales.</t>
  </si>
  <si>
    <t>Niños y  jóvenes vinculados a la banda.</t>
  </si>
  <si>
    <t xml:space="preserve">Grupo de ciudadanos organizados que reconocen, valoran y salvaguardan los procesos históricos y culturales que dan identidad a la ciudad.  </t>
  </si>
  <si>
    <t xml:space="preserve">Crear y reactivar a nivel municipal 4 escuelas deportivas para la selección y detección de talentos deportivos en edad infantil y juvenil.  </t>
  </si>
  <si>
    <t>No de escuelas creadas y funcionando.</t>
  </si>
  <si>
    <t>Desarrollar actividades recreativas y de actividad física (campeonatos) que permitan beneficiar anualmente a 2000 personas promedio de las poblaciones infantil, juvenil, adultos, adultos mayores y discapacitados.</t>
  </si>
  <si>
    <t>No de personas atendidas en recreación y actividad física.</t>
  </si>
  <si>
    <t>Realizar vacaciones recreativas dirigidas a los niños y jóvenes del municipio en épocas de descanso escolar.  (Ley 1098/96)</t>
  </si>
  <si>
    <t>No de vacaciones recreativas ejecutadas</t>
  </si>
  <si>
    <t xml:space="preserve">
ND
</t>
  </si>
  <si>
    <t>Fortalecimiento en aspectos organizacionales del deporte asociado mediante la designación de personal que coordine las distintas disciplinas, eventos y actividades deportivas en el municipio.</t>
  </si>
  <si>
    <t>No de personas asignadas a la coordinación de los distintos eventos.</t>
  </si>
  <si>
    <t>Dotación de implementos a equipos o grupos organizados para el desarrollo de actividades físicas y  recreativas de la población infantil, juvenil, adultos, adultos mayores y discapacitados.</t>
  </si>
  <si>
    <t>No de equipos o grupos organizados dotados.</t>
  </si>
  <si>
    <r>
      <t xml:space="preserve">MAS  Y MEJORES ESCENARIOS PARA RECREACION Y DEPORTE: </t>
    </r>
    <r>
      <rPr>
        <sz val="10"/>
        <rFont val="Arial Narrow"/>
        <family val="2"/>
      </rPr>
      <t xml:space="preserve">Gestionar el mantenimiento, adecuación y construcción de escenarios deportivos y recreativos con el apoyo y la participación ciudadana en la cual la comunidad plantea y prioriza sus necesidades. </t>
    </r>
  </si>
  <si>
    <t>No de escenarios deportivos construidos.</t>
  </si>
  <si>
    <t xml:space="preserve">Convocar a los diferentes colegios, instituciones y universidades del sector público y privado a la vinculación de los programas y proyectos que adelante la administración municipal para el cumplimiento de las metas propuestas.  </t>
  </si>
  <si>
    <t>Realizar mantenimiento, ampliación y adecuación de escenarios deportivos para la práctica del deporte y aprovechamiento del tiempo libre.</t>
  </si>
  <si>
    <t>No de escenarios deportivos adecuados y mejorados.</t>
  </si>
  <si>
    <t>Iluminación y pago de servicios públicos de escenarios  deportivos.</t>
  </si>
  <si>
    <t>No de escenarios deportivos iluminados y con servicio de energía eléctrica.</t>
  </si>
  <si>
    <t>Construcción de escenarios deportivos en el municipio de Charalá.</t>
  </si>
  <si>
    <r>
      <t xml:space="preserve">EN CHARALA LOS NIÑOS, NIÑAS Y ADOLESCENTES ESTÁN PRIMERO: </t>
    </r>
    <r>
      <rPr>
        <sz val="10"/>
        <rFont val="Arial Narrow"/>
        <family val="2"/>
      </rPr>
      <t>Articular todas las sinergias de los organismos del estado y la sociedad civil, para que con responsabilidad y compromiso se respete, se proteja y se hagan efectivos los derechos de los niños, niñas y adolescentes y se prevean correctivos a las situaciones que afecten o pongan en riesgo su desarrollo integral.</t>
    </r>
  </si>
  <si>
    <r>
      <t>COMENZANDO A VIVIR:</t>
    </r>
    <r>
      <rPr>
        <sz val="10"/>
        <rFont val="Arial Narrow"/>
        <family val="2"/>
      </rPr>
      <t xml:space="preserve"> Por ser la primera infancia el ciclo vital para el desarrollo cognitivo, físico y social de todo ser humano, se hace necesario que desde la concepción se cuente con un sistema de seguridad para la atención prenatal, el parto, los cuidados del recién nacido y el manejo adecuado del puerperio; así mismo dar el inicio al esquema completo de vacunación, nutrición, registro civil y la educación inicial. </t>
    </r>
  </si>
  <si>
    <t xml:space="preserve">Garantizar la cobertura universal de aseguramiento al sistema general de seguridad social en salud, para mujeres en edad fértil, gestantes y adolescentes del nivel 1 y 2 del SISBEN del  municipio.  </t>
  </si>
  <si>
    <t>No de mujeres en edad fértil, gestantes y adolescentes / total población sisbenizada nivel 1 y 2.</t>
  </si>
  <si>
    <t>Creación del comité técnico de mejoramiento de registro civil y estadísticas vitales con los miembros de la Registraduría, la E.S.E y la comisaría de familia.</t>
  </si>
  <si>
    <t>Comité creado y operando.</t>
  </si>
  <si>
    <t>Activar y fortalecer en el municipio de Charalá la red de prevención y atención integral para la infancia y la familia.</t>
  </si>
  <si>
    <t>Red de prevención y atención integral activada y funcionando.</t>
  </si>
  <si>
    <t>Adoptar la política publica de convivencia familiar.</t>
  </si>
  <si>
    <t>Acuerdo municipal adoptando la política publica de conveniencia familiar aprobada.</t>
  </si>
  <si>
    <t>Mantener la cobertura a través de las modalidades de entorno familiar, comunitario e institucional por medio de la contratación del servicio de atención integral (cuidado, nutrición, salud y educación inicial), a través de hogares comunitarios I.C.B.F.</t>
  </si>
  <si>
    <t>No. De niños y niñas menores de 5 años que son atendidos en las modalidades de entorno institucional y familiar hogares I.C.B.F.</t>
  </si>
  <si>
    <r>
      <t>CRECER Y APRENDER A VIVIR EDUCANDONOS Y EN FAMILIA:</t>
    </r>
    <r>
      <rPr>
        <sz val="10"/>
        <rFont val="Arial Narrow"/>
        <family val="2"/>
      </rPr>
      <t xml:space="preserve"> La infancia es un periodo libre de preocupaciones, donde lo más importante es crecer y aprender a vivir.  Pero este puede perderse muy pronto en la vida, sino es protegido por el estado, por que éste requiere prever desde los sistemas de Planeaciòn de las distintas organizaciones estatales las condiciones para asegurar un desarrollo integral.</t>
    </r>
  </si>
  <si>
    <t>Elaborar el plan local de salud, incluyendo acciones específicas para la infancia tendiente a la protección de la salud mental, la seguridad vial, el saneamiento básico y agua potable para asegurar una vida sana.</t>
  </si>
  <si>
    <t>Acciones específicas incluidas en el plan local de salud debidamente aprobado.</t>
  </si>
  <si>
    <t>Promover por año una campaña masiva para que los niños y niñas mayores de 7 años se les tramiten la tarjeta de identidad ante la Registraduría del estado civil.</t>
  </si>
  <si>
    <t>No campañas de registro civil realizadas</t>
  </si>
  <si>
    <t>Impulsar a nivel local el mejoramiento de espacios adecuados para la atención integral a la primera infancia.</t>
  </si>
  <si>
    <t>No de hogares comunitarios con infraestructura mejorada.</t>
  </si>
  <si>
    <t>Hacer uso de las metodologías propuestas por el Ministerio de Educación Nacional, como aceleración del aprendizaje, CAFAM, IDEAR, PREESCOLAR ESCOLARIZADO, ESCUELA NUEVA Y POST-PRIMARIA como alternativa  para el fortalecimiento en la educación de los sectores rurales y urbanos.</t>
  </si>
  <si>
    <t>No de metodologías adoptadas.</t>
  </si>
  <si>
    <t xml:space="preserve">Capacitación a 20 caficultores en producción limpia. </t>
  </si>
  <si>
    <t>No de caficultores capacitados.</t>
  </si>
  <si>
    <t xml:space="preserve">Capacitación a 40 caficultores en normas para cafes especiales: Rainforest, OSHAS 18.000. </t>
  </si>
  <si>
    <t>No  de caficultores capacitados</t>
  </si>
  <si>
    <t xml:space="preserve">Asistencia tecnica a 30 fincas cafeteras. </t>
  </si>
  <si>
    <t>No de fincas asistidas.</t>
  </si>
  <si>
    <t xml:space="preserve">Participación en la elaboración de proyectos de cooperación de beneficiaderos y gestión de recursos en 10 fincas cafeteras. </t>
  </si>
  <si>
    <t>Elaboración proyecto.</t>
  </si>
  <si>
    <t xml:space="preserve">Desarrollar campañas de capacitación y control sanitario para reducir la población del murciélago vampiro. </t>
  </si>
  <si>
    <t>Reducción del 80% de los nichos de murciélagos.</t>
  </si>
  <si>
    <t xml:space="preserve">Capacitar 100 ganaderos en nutrición animal. </t>
  </si>
  <si>
    <t>No de ganaderos capacitados.</t>
  </si>
  <si>
    <t xml:space="preserve">Capacitar a 20 expendedores de carne en clasificación, cortes y derivados cárnicos. </t>
  </si>
  <si>
    <t>No de expendedores de carne capacitados en clasificación, cortes y derivados cárnicos.</t>
  </si>
  <si>
    <t>Capacitar a 15 ganaderos y ayudantes por año en manejo de sanidad animal.</t>
  </si>
  <si>
    <t>No de ganaderos y ayudantes capacitados.</t>
  </si>
  <si>
    <t xml:space="preserve">Asistencia técnica en prácticas sanitarias a los ganaderos. </t>
  </si>
  <si>
    <t>No de ganaderos que reciben asistencia técnica / No total de ganaderos.</t>
  </si>
  <si>
    <t xml:space="preserve">Formulacion proyecto de mejoramiento de praderas. </t>
  </si>
  <si>
    <t>Proyecto de mejoramiento praderas formulado.</t>
  </si>
  <si>
    <t>Implementar 1 parcela demostrativa por año en mejoramiento de praderas  con el fin de aumentar a 3 U.G.G por Ha.</t>
  </si>
  <si>
    <t>No de parcelas demostrativas implementadas.</t>
  </si>
  <si>
    <t>Realizar un taller cada año sobre buenas prácticas de ordeño y suplemento alimenticio.</t>
  </si>
  <si>
    <t>No de personas capacitadas.</t>
  </si>
  <si>
    <t>Promover alianzas de productores con pasteurizadoras para la comercialización y conservación de la leche.</t>
  </si>
  <si>
    <t>Alianzas de productores con pasteurizadoras realizadas.</t>
  </si>
  <si>
    <t>Capacitación en la elaboración de productos lácteos.</t>
  </si>
  <si>
    <t>No personas capacitadas en la elaboración de productos lácteos.</t>
  </si>
  <si>
    <t>Edición de una cartilla y difusión en medios radiales / las ventajas de la producción y consumo de hortalizas.</t>
  </si>
  <si>
    <t>Cartilla editada y distribuida y publicidad por medio radiales.</t>
  </si>
  <si>
    <t>Apoyar la construcción de invernaderos para fomentar dicho sistema.</t>
  </si>
  <si>
    <t>Invernaderos construidos.</t>
  </si>
  <si>
    <t>Capacitar productores y potenciales productores en siembra selección y manejo de hortalizas.</t>
  </si>
  <si>
    <t>No personas capacitadas.</t>
  </si>
  <si>
    <t>Elaborar un estudio de mercados de hortalizas.</t>
  </si>
  <si>
    <t>Estudio de mercados elaborado.</t>
  </si>
  <si>
    <t>Capacitación en producción limpia y divulgación de las ventajas del encadenamiento a apicultores.</t>
  </si>
  <si>
    <t>No de productores capacitados en producción limpia.</t>
  </si>
  <si>
    <t>Asistencia técnica para la conformación de la asociación de apicultores de Charalá para la gestión de calidad y mercados.</t>
  </si>
  <si>
    <t>Asociación de apicultores conformada.</t>
  </si>
  <si>
    <t>Capacitación de productores de frutas en  toma de muestras para análisis de suelos, sistemas de siembra y formación arquitectónica de los frutales.</t>
  </si>
  <si>
    <t>Productores frutícolas capacitados.</t>
  </si>
  <si>
    <t>Formulación de un plan de fertilización .</t>
  </si>
  <si>
    <t>Plan de fertilización formulado</t>
  </si>
  <si>
    <t>Talleres de capacitación para productores y ayudantes en técnicas para la recolección y empaque de frutas para aumentar su vida útil.</t>
  </si>
  <si>
    <t>No de productores y ayudantes capacitados.</t>
  </si>
  <si>
    <t>Formular  estudio de variedades apropiadas para el medio climático.</t>
  </si>
  <si>
    <t>Estudio formulado.</t>
  </si>
  <si>
    <t>Promoción  al desarrollo empresarial.</t>
  </si>
  <si>
    <t>Empresas apoyadas.</t>
  </si>
  <si>
    <t>Participar en la elaboración de estudio de mercados.</t>
  </si>
  <si>
    <t>Crear la asociación de piscicultores de Charalá.</t>
  </si>
  <si>
    <t>Asociación de piscicultores creada</t>
  </si>
  <si>
    <t>Capacitar a productores y potenciales productores piscícolas</t>
  </si>
  <si>
    <t>No de piscicultores capacitados.</t>
  </si>
  <si>
    <t>Asistir a los piscicultores en la formulación de proyectos para el mejoramiento de la productividad del sector.</t>
  </si>
  <si>
    <t>No de proyectos formulados.</t>
  </si>
  <si>
    <r>
      <t xml:space="preserve">TURISMO: OPORTUNIDAD Y FUTURO PARA CHARALÁ. </t>
    </r>
    <r>
      <rPr>
        <sz val="10"/>
        <rFont val="Arial Narrow"/>
        <family val="2"/>
      </rPr>
      <t xml:space="preserve">Contribuir al mejoramiento del nivel de vida de la población, a través del desarrollo
económico y social generado por la actividad turística y al posicionamiento de
Charalá como destino de ecoturismo, turismo histórico y cultural de la Provincia Guanentina,  basado en el respeto y preservación del patrimonio natural,  histórico y cultural del municipio.
</t>
    </r>
  </si>
  <si>
    <r>
      <t>PROMOCION, DIVULGACION Y FORTALECIMIENTO DE LA OFERTA TURISTICA DE CHARALÁ</t>
    </r>
    <r>
      <rPr>
        <sz val="10"/>
        <rFont val="Arial Narrow"/>
        <family val="2"/>
      </rPr>
      <t>.Charalá tiene como objetivo divulgar, promocionar y fortalecer la industria turística hacia y desde el Municipio, aprovechando las potencialidades que posee  la región frente al Departamento y el país.</t>
    </r>
  </si>
  <si>
    <t>Formulación e implementación del plan turístico de municipio de Charalá.</t>
  </si>
  <si>
    <t>Plan turístico formulado.</t>
  </si>
  <si>
    <t xml:space="preserve">Diseñar, implementar y divulgar material promocional turístico en variados soportes tecnológicos. </t>
  </si>
  <si>
    <t>No de impresos elaborados.</t>
  </si>
  <si>
    <t xml:space="preserve">Lograr el aseguramiento universal del régimen subsidiado en salud de la población más pobre y vulnerable </t>
  </si>
  <si>
    <t xml:space="preserve">Fortalecer el proceso de Priorización para la afiliación al Régimen Subsidiado. </t>
  </si>
  <si>
    <t xml:space="preserve">Sostenibilidad del No de Cupos de la población mas pobre vulnerable. </t>
  </si>
  <si>
    <t xml:space="preserve">Adecuación de  la plataforma tecnológica y de comunicaciones para la administración de la afiliación al régimen subsidiado. </t>
  </si>
  <si>
    <t>Depuración y actualización de la base de datos del régimen subsidiado</t>
  </si>
  <si>
    <t>Realizar el giro oportuno del 100% de los recursos a cada una de las E.P.S-s.</t>
  </si>
  <si>
    <t>Liquidación de los contratos de las vigencias actuales y anteriores.</t>
  </si>
  <si>
    <t>Realizar vigilancia y control del régimen subsidiado a las tres E.P.S-s.</t>
  </si>
  <si>
    <t>Mejorar en las aseguradoras del RS el proceso de carnetizacion y reporte de novedades</t>
  </si>
  <si>
    <t>Mantenimiento correctivo en la estructura de captación y conducción de los acueductos que abastecen de agua mejorada a los habitantes de los centros poblados Riachuelo y Virolín.</t>
  </si>
  <si>
    <t>Porcentaje de mantenimiento correctivo a la estructura de captación y conducción a los sistemas de acueducto de los centros poblados Riachuelo y Virolín realizados</t>
  </si>
  <si>
    <t xml:space="preserve">Optimización y protección de la estación de bombeo en un 25%. </t>
  </si>
  <si>
    <t>Porcentaje de optimización y protección del sistema de bombeo.</t>
  </si>
  <si>
    <t>Construcción de sistemas de acueductos rurales para proveer de agua mejorada a familias que consumen agua no mejorada.</t>
  </si>
  <si>
    <t>No de nuevas familias que consumen agua mejorada</t>
  </si>
  <si>
    <t>Ampliación, Mantenimiento y rehabilitación de sistemas de acueductos rurales que suministren agua mejorada.</t>
  </si>
  <si>
    <t>No de sistemas de acueductos ampliados, mantenidos y rehabilitados.</t>
  </si>
  <si>
    <t>Dotar al 10% de los usuarios (184) del servicio de acueducto con dispositivos ahorradores de agua.</t>
  </si>
  <si>
    <t>No de usuarios con sistemas ahorradores de agua instalados</t>
  </si>
  <si>
    <t>Realizar campañas de reposición de los sanitarios que utilizan más de 8 litros por descarga en los actuales usuarios.</t>
  </si>
  <si>
    <t>No de campañas de reposición de sanitarios realizadas</t>
  </si>
  <si>
    <t xml:space="preserve">Reposición de 100 micro medidores del acueducto urbano cada año. </t>
  </si>
  <si>
    <t>No de micro medidores del acueducto urbano renovados</t>
  </si>
  <si>
    <t>Mejorar los canales de comunicación usuario – unidad de servicios para el reporte de fugas.</t>
  </si>
  <si>
    <t>Porcentaje de reporte de fuga comunicados a la unidad de servicios</t>
  </si>
  <si>
    <t>Realizar como mínimo una campaña comunitaria anual sobre ahorro y uso eficiente del agua.</t>
  </si>
  <si>
    <t>No de campañas sobre ahorro y uso eficiente del agua realizadas</t>
  </si>
  <si>
    <t>Incluir la guía cátedra de educación ambiental en los niveles primaria y secundaria de los establecimientos educativos de la cabecera municipal.</t>
  </si>
  <si>
    <t>No de guías cátedra implementadas en los niveles primaria y secundaria</t>
  </si>
  <si>
    <t>.   Que el 10%  de los usuarios del servicio de  acueducto urbano implemente sistemas de recolección de aguas lluvias en cada una de sus viviendas.</t>
  </si>
  <si>
    <t xml:space="preserve">No de usuarios del sistema de acueducto con sistema de recolección de aguas lluvias implantado   </t>
  </si>
  <si>
    <t xml:space="preserve">Adquirir para el personal técnico, operativo y administrativo vinculado a la prestación de los servicio de los servicios públicos la certificación de competencias laborales de parte del SENA. </t>
  </si>
  <si>
    <t>No de personal técnico, operativo y administrativo vinculado a la prestación de los servicios  públicos de acueducto, alcantarillado y aseo certificados por el SENA.</t>
  </si>
  <si>
    <r>
      <t>LO HAREMOS MEJOR”…CON AGUA Y MEDIO AMBIENTE PARA LA GENTE</t>
    </r>
    <r>
      <rPr>
        <sz val="10"/>
        <rFont val="Arial Narrow"/>
        <family val="2"/>
      </rPr>
      <t>. La vida, el agua y la salud forman un triángulo que interrelaciona los factores que determinan a su vez la posibilidad de existencia de los seres vivos. En efecto, la vida, esa acumulación de energía, esa fuerza interna sustancial de los seres orgánicos, se relaciona tan estrechamente con el agua y con la salud que cuando alguno de sus dos aliados falla se producen serios riesgos para la sobre vivencia, tanto de la especie humana como de las demás especies que pueblan el planeta.</t>
    </r>
  </si>
  <si>
    <r>
      <t>SANEAMIENTO BASICO, ALCANTARILLADO Y ASEO PARA UN AMBIENTE SANO</t>
    </r>
    <r>
      <rPr>
        <sz val="10"/>
        <rFont val="Arial Narrow"/>
        <family val="2"/>
      </rPr>
      <t xml:space="preserve"> Proporcionar las herramientas necesarias que garanticen la prestación adecuada y oportuna de los servicios de alcantarillado, aseo y mejoramiento en saneamiento básico a los habitantes del municipio, en aras de mejorar su calidad de vida. </t>
    </r>
  </si>
  <si>
    <r>
      <t>AMPLIACION DE COBERTURA Y MEJORAMIENTO DE SANEAMIENTO BASICO</t>
    </r>
    <r>
      <rPr>
        <sz val="10"/>
        <rFont val="Arial Narrow"/>
        <family val="2"/>
      </rPr>
      <t xml:space="preserve">. Diseñar, construir y mejorar la infraestructura de los servicios de alcantarillado, aseo y disposición de aguas servidas en el área urbana y rural ampliando su cobertura y garantizando la calidad del servicio. </t>
    </r>
  </si>
  <si>
    <t>Ajustar el plan maestro de acueducto y alcantarillado de Charalá instrumento fundamental para el desarrollo de las políticas del sector agua potable y saneamiento básico.</t>
  </si>
  <si>
    <t>Plan maestro de acueducto y alcantarillado actualizado y ajustado a las necesidades y los requerimientos legales.</t>
  </si>
  <si>
    <t>Ajuste de diseños y construcción de colectores y planta de tratamiento de la PTAR  del municipio de Charalá.</t>
  </si>
  <si>
    <t>PTAR construida y funcionando.</t>
  </si>
  <si>
    <t>Elaboración del plan de manejo ambiental PMA de planta de tratamiento de aguas residuales.</t>
  </si>
  <si>
    <t>Plan de manejo aprobado.</t>
  </si>
  <si>
    <t xml:space="preserve">Estudios y diseños  de las plantas de tratamiento de aguas residuales y/o pozo séptico de los centros poblados de Riachuelo y Virolín. </t>
  </si>
  <si>
    <t>Estudios y diseños  de las plantas de tratamiento realizados</t>
  </si>
  <si>
    <t xml:space="preserve">Mantenimiento del 100% del alcantarillado municipal. </t>
  </si>
  <si>
    <t>Porcentaje de redes de alcantarillado recuperadas.</t>
  </si>
  <si>
    <t xml:space="preserve">Ampliación del servicio de alcantarillado en 250 mts. </t>
  </si>
  <si>
    <t>Metros de alcantarillado ampliado.</t>
  </si>
  <si>
    <t xml:space="preserve">Ampliación del alcantarillado de los centros poblados de Riachuelo y Virolín para dar  cobertura a un 7% más de la población beneficiaria. </t>
  </si>
  <si>
    <t>No de usuarios con servicio de alcantarillado / No total de usuarios que requieren el servicio.</t>
  </si>
  <si>
    <t xml:space="preserve">Construir 50 unidades sanitarias con pozo séptico en el área rural del municipio. </t>
  </si>
  <si>
    <t>No de unidades sanitarias construidas.</t>
  </si>
  <si>
    <t>Avanzar en el saneamiento y tratamiento de los vertimientos de aguas residuales domésticas.</t>
  </si>
  <si>
    <t>% de avance implementación PSMV</t>
  </si>
  <si>
    <t xml:space="preserve">Mejorar la operación del sistema de acueducto y alcantarillado mediante la adquisición de la rotazonda. </t>
  </si>
  <si>
    <t>Rotazonda adquirida.</t>
  </si>
  <si>
    <r>
      <t xml:space="preserve">POR UN CHARALA LIMPIO Y AGRADABLE </t>
    </r>
    <r>
      <rPr>
        <sz val="10"/>
        <rFont val="Arial Narrow"/>
        <family val="2"/>
      </rPr>
      <t>Charalá es un municipio que minimiza la generación de residuos sólidos en el origen, maximiza su aprovechamiento, reduce, trata y clasifica adecuadamente los residuos sólidos no aprovechables y los dispone tecnológicamente</t>
    </r>
  </si>
  <si>
    <t>Gestionar la elaboración de los estudios y  del proyecto de clausura y post clausura del botadero a cielo abierto del municipio de Charalá.</t>
  </si>
  <si>
    <t>Estudios y proyectos realizados y presentados ante el Ministerio del Medio Ambiente.</t>
  </si>
  <si>
    <t>Capacitar y sensibilizar al 20% de los usuarios del servicio de aseo del casco urbano y los centros poblados en la separación en la fuente de los residuos sólidos.</t>
  </si>
  <si>
    <t>No de usuarios que separen residuos en la fuente.</t>
  </si>
  <si>
    <t>Apoyar a la entidad administradora de servicios públicos domiciliarios de acueducto, alcantarillado y aseo para el adecuado manejo, transporte, tratamiento y disposición final de residuos líquidos y sólidos.</t>
  </si>
  <si>
    <t>Entidad prestadora de servicios públicos apoyada</t>
  </si>
  <si>
    <r>
      <t>CHARALA HACIA LA TRANSFORMACION EMPRESARIAL EN SERVICIOS PÚBLICOS</t>
    </r>
    <r>
      <rPr>
        <sz val="10"/>
        <rFont val="Arial Narrow"/>
        <family val="2"/>
      </rPr>
      <t>.Acreditar el cumplimiento de los requisitos establecidos por el gobierno nacional en el articulo 4o de la ley 1176/07 para garantizar la certificación del manejo de los recursos del sistema general de participaciones del sector agua potable y saneamiento básico</t>
    </r>
  </si>
  <si>
    <t>Fortalecimiento y puesta en marcha del Fondo de Solidaridad y Redistribución del Ingreso para el giro oportuno de los subsidios a los estratos del nivel 1 y 2.</t>
  </si>
  <si>
    <t>Valor total de subsidios girados mensualmente / valor total de los subsidios de los usuarios estratos  1 y 2.</t>
  </si>
  <si>
    <t>Ajuste y aplicación de la estratificación socio-económica conforme a la metodología establecida por el DNP.</t>
  </si>
  <si>
    <t>Estratificación  ajustada y operando.</t>
  </si>
  <si>
    <t>Transformación empresarial para el cumplimiento de lo establecido en el articulo 6o. de la ley 142/94.</t>
  </si>
  <si>
    <t>Empresa de servicios públicos operando.</t>
  </si>
  <si>
    <t>Implementación y aplicación de la metodología tarifaria establecida por la CRA para los servicios públicos de acueducto, alcantarillado y aseo.</t>
  </si>
  <si>
    <t>Sistema tarifario aprobado por la CRA y en aplicación.</t>
  </si>
  <si>
    <t xml:space="preserve">Reporte oportuno  y con calidad al Sistema Único de Información de Servicio Públicos -  SUI. </t>
  </si>
  <si>
    <t>Información de calidad cargada oportunamente.</t>
  </si>
  <si>
    <t>Cumplimiento en el casco urbano de las normas de calidad  del agua potable para el consumo humano.</t>
  </si>
  <si>
    <t>Agua potable suministrada a los usuarios cumpliendo las normas de calidad.</t>
  </si>
  <si>
    <r>
      <t xml:space="preserve">LO HAREMOS MEJOR”…POR UN CHARALÁ COMPETITIVO Y CON DESARROLLO ECONOMICO </t>
    </r>
    <r>
      <rPr>
        <sz val="10"/>
        <rFont val="Arial Narrow"/>
        <family val="2"/>
      </rPr>
      <t>La política de competitividad del municipio de Charalá tiene como fin afianzar y fortalecer la capacidad productiva de los actores económicos del municipio a través de programas y proyectos que generen  mejores y mayores condiciones de rentabilidad, el aprovechamiento de las oportunidades que ofrece nuevos sectores de crecimiento económico como el turismo y el mejoramiento de las posibilidades de intercambio comercial de bienes y servicios a través de la recuperación de la red vial existente en el municipio.</t>
    </r>
  </si>
  <si>
    <r>
      <t xml:space="preserve">CHARALA POR LAS VIAS DEL PROGRESO </t>
    </r>
    <r>
      <rPr>
        <sz val="10"/>
        <rFont val="Arial Narrow"/>
        <family val="2"/>
      </rPr>
      <t>Garantizar el adecuado funcionamiento del territorio en términos de proveer una excelente comunicación y conexión de flujo y de movilidad tanto secundaria como terciaria para asegurar el crecimiento racional y el desarrollo equilibrado del municipio.</t>
    </r>
  </si>
  <si>
    <r>
      <t>CONSTRUCCIÓN, MEJORAMIENTO Y REHABILITACION DE VIAS PARA LA MOVILIDAD Y EL PROGRESO</t>
    </r>
    <r>
      <rPr>
        <sz val="10"/>
        <rFont val="Arial Narrow"/>
        <family val="2"/>
      </rPr>
      <t xml:space="preserve">.Atender la red de carreteras, caminos y puentes mediante su mantenimiento rutinario y periódico en aras de garantizar su transitabilidad segura. </t>
    </r>
  </si>
  <si>
    <t>Atender cada año 258 kms de red de vial terciaria mediante el mantenimiento rutinario y periódico, rehabilitación y mejoramiento.</t>
  </si>
  <si>
    <t>No de kms de vías terciarias mejorados.</t>
  </si>
  <si>
    <t>Apoyar el Departamento, los Municipios  y las comunidades en la atención de 144 kms de red vial secundaria, que hacen relación con la movilidad del municipio de Charalá.</t>
  </si>
  <si>
    <t>No de kilómetros de carreteras secundarias apoyadas.</t>
  </si>
  <si>
    <t>Atender 5 puentes carreteables terciarios.</t>
  </si>
  <si>
    <t>No de puentes atendidos en vías terciarias.</t>
  </si>
  <si>
    <t xml:space="preserve">Estudios, trámite de licencias y permisos para la construcción de 10 kms de vía terciaria. </t>
  </si>
  <si>
    <t>No de kms construidos.</t>
  </si>
  <si>
    <t>Gestionar recursos  para la construcción de 2 puentes vehiculares.</t>
  </si>
  <si>
    <t>No de puentes construidos.</t>
  </si>
  <si>
    <t xml:space="preserve">Atender la construcción, el mantenimiento y la rehabilitación de puentes colgantes peatonales. </t>
  </si>
  <si>
    <t>No de puentes colgantes peatonales atendidos.</t>
  </si>
  <si>
    <t xml:space="preserve">Apoyar las comunidades para la atención de 20 kms / año de caminos reales en rocería y mantenimiento rutinario. </t>
  </si>
  <si>
    <t>No de kms de caminos reales apoyados.</t>
  </si>
  <si>
    <t xml:space="preserve">Construcción en pavimento rígido de 2000m2 de vías en el casco urbano del municipio de Charalá. </t>
  </si>
  <si>
    <t>Metros de pavimento rígido en las vías del casco urbano.</t>
  </si>
  <si>
    <t xml:space="preserve">Mantenimiento y rehabilitación de 1.200 m2 de calles del casco urbano del Municipio de Charalá. </t>
  </si>
  <si>
    <r>
      <t xml:space="preserve">EL CAMPO… ALTERNATIVA DE DESARROLLO Y BIENESTAR </t>
    </r>
    <r>
      <rPr>
        <sz val="10"/>
        <rFont val="Arial Narrow"/>
        <family val="2"/>
      </rPr>
      <t>.Identificar los modelos exitosos que permitirán cambiar la percepción de la vida agraria como único medio de subsistencia y demostrar que el agro es un sector muy importante para la economía que va a permitir mejorar las condiciones de vida de los que trabajan el campo.</t>
    </r>
  </si>
  <si>
    <r>
      <t>ENCADENAMIENTOS PRODUCTIVOS</t>
    </r>
    <r>
      <rPr>
        <sz val="10"/>
        <rFont val="Arial Narrow"/>
        <family val="2"/>
      </rPr>
      <t>. Avanzar en la solución de las brechas  de los encadenamientos productivos y marcar el desarrollo del campo en el Municipio de Charalá, a través de la ejecución de proyectos y actividades esenciales en cada uno de ellos.</t>
    </r>
  </si>
  <si>
    <t>Capacitar en el buen uso y preparación de los suelos, siembra, fertilización y manejo agronómico del cultivo a 20 cultivadores de caña, por año.</t>
  </si>
  <si>
    <t>Cultivadores de caña capacitados.</t>
  </si>
  <si>
    <t>M2 de calles mejoradas y rehabilitadas.</t>
  </si>
  <si>
    <t xml:space="preserve">Participación en la elaboración del proyecto de higienización de las factorías para 20 trapiches. </t>
  </si>
  <si>
    <t>Proyecto elaborado y adoptado.</t>
  </si>
  <si>
    <t>Participación en el montaje de un banco de semillas de caña para 30 productores.</t>
  </si>
  <si>
    <t>No. De productores con semillas mejoradas.</t>
  </si>
  <si>
    <t xml:space="preserve">Capacitar en seguridad industrial a 80 productores de caña. </t>
  </si>
  <si>
    <t>No. De cultivadores de caña capacitados.</t>
  </si>
  <si>
    <t xml:space="preserve">Capacitar a 20 empresarios y sus ayudantes en la elaboración de diferentes presentaciones de productos. </t>
  </si>
  <si>
    <t>No. De empresarios capacitados.</t>
  </si>
  <si>
    <t xml:space="preserve">Adquirir equipos de medición y control. </t>
  </si>
  <si>
    <t>No. De equipos de medición y control adquiridos.</t>
  </si>
  <si>
    <t xml:space="preserve">Asistencia técnica en producción, gestión de calidad y mercados a 20 productores de panela. </t>
  </si>
  <si>
    <t>No. Productores asistidos.</t>
  </si>
  <si>
    <t xml:space="preserve">Impulsar y coofinanciar los procesos de reubicación, mejoramiento, y protección de vivienda y del entorno en zonas de riesgo (1 por año). </t>
  </si>
  <si>
    <t>No de procesos de reubicación y mejoramiento de vivienda en zonas de alto riesgo ejecutados.</t>
  </si>
  <si>
    <t xml:space="preserve">Realización y mantenimiento de obras de corrección de causes de lechos de ríos y protección de puentes para contener el riesgo. </t>
  </si>
  <si>
    <t>Obras de control y cambio de causes y laderas ejecutadas en zonas de riesgo.</t>
  </si>
  <si>
    <t xml:space="preserve">Apoyar y dotar de recursos, equipos y elementos necesarios para la prevención y atención de emergencias al cuerpo de bomberos y la defensa civil. </t>
  </si>
  <si>
    <t>Defensa civil y cuerpo de bomberos apoyados y dotados</t>
  </si>
  <si>
    <r>
      <t>CULTURA DEMOCRÁTICA - PAZ, SEGURIDAD Y CONVIVENCIA PARA TODOS</t>
    </r>
    <r>
      <rPr>
        <sz val="10"/>
        <rFont val="Arial Narrow"/>
        <family val="2"/>
      </rPr>
      <t xml:space="preserve">.Promover una cultura democrática, de participación, paz, convivencia   reconciliación y perdón, donde para todos los Charaleños  sus derechos y deberes sean lo primero. </t>
    </r>
  </si>
  <si>
    <r>
      <t xml:space="preserve">FORTALECIMIENTO DE LA DEMOCRACIA, LA CONVIVENCIA, LA SEGURIDAD Y LOS DERECHOS HUMANOS </t>
    </r>
    <r>
      <rPr>
        <sz val="10"/>
        <rFont val="Arial Narrow"/>
        <family val="2"/>
      </rPr>
      <t>Establecer las condiciones de gobernabilidad para llevar a cabo los programas de seguridad y convivencia ciudadana, que propicien un escenario para la inversión social y económica que conduzca al desarrollo del Municipio de Charalá y conlleve a elevar el nivel de vida de sus habitantes.</t>
    </r>
  </si>
  <si>
    <t>Fortalecimiento de la Fuerza Pública (Ejército Nacional, Policía Nacional, Fiscalía – CTI) y organismos de seguridad mediante la destinación de recursos para la dotación de equipos, mantenimiento y campañas de seguridad.</t>
  </si>
  <si>
    <t>No. entidades apoyadas y fortalecidas</t>
  </si>
  <si>
    <t>Con liderazgo del Alcalde a través del Comité de Seguridad y orden Público, articular actividades mensuales con la fuerza pública y demás organismos de seguridad  encaminadas a mantener la convivencia y seguridad ciudadana en el Municipio de Charalá</t>
  </si>
  <si>
    <t>Actividades mensuales articuladas</t>
  </si>
  <si>
    <t xml:space="preserve">Fortalecer sistemas de información de violencia y delincuencia en forma coordinada con los organismos pertinentes. </t>
  </si>
  <si>
    <t>Sistemas de información de violencia y delincuencia implementados.</t>
  </si>
  <si>
    <t xml:space="preserve">Elaborar un diagnóstico y formular la política pública de seguridad y convivencia ciudadana, mediante un Plan para el Municipio de Charalá. </t>
  </si>
  <si>
    <t>Plan de seguridad y convivencia adoptado y funcionando.</t>
  </si>
  <si>
    <t xml:space="preserve">Dotar de elementos y equipos que fortalezcan la operatividad de la fuerza pública y redes de vecinos, hacia un Charalá seguro, mediante un proyecto anual. </t>
  </si>
  <si>
    <t>Proyectos de dotación de elementos y equipos ejecutados.</t>
  </si>
  <si>
    <t xml:space="preserve">Mejorar la eficacia y eficiencia en la prestación del servicio de justicia, mediante capacitaciones a los funcionarios encargados de la misma. </t>
  </si>
  <si>
    <t xml:space="preserve">No. de Funcionarios capacitados. </t>
  </si>
  <si>
    <t xml:space="preserve">Diseñar e implementar una política integral de respeto a los derechos humanos en Charalá, mediante foros y  capacitaciones en un taller anual. </t>
  </si>
  <si>
    <t>No. de talleres realizados.</t>
  </si>
  <si>
    <t xml:space="preserve">Apoyar los procesos sociales de rehabilitación de la población carcelaria y elevar su nivel de vida, mediante la suscripción de un convenio (año) con los Centros Penitenciarios. </t>
  </si>
  <si>
    <t>No. de convenios suscritos.</t>
  </si>
  <si>
    <t xml:space="preserve">Cancelar los salarios y prestaciones del funcionario que desempeña las labores de Inspector Municipal de Policía.  </t>
  </si>
  <si>
    <t xml:space="preserve">Inspector de Policía cumpliendo funciones.  </t>
  </si>
  <si>
    <r>
      <t xml:space="preserve">DESARROLLO DE CIUDADANIA PARA LA CONSTRUCCIÓN DE UN CHARALÁ PARTICIPATIVO </t>
    </r>
    <r>
      <rPr>
        <sz val="10"/>
        <rFont val="Arial Narrow"/>
        <family val="2"/>
      </rPr>
      <t>Vincular a la comunidad en las diferentes actividades a realizar por parte de la Administración Municipal, generando espacios de participación y concertación comunitaria, implementando un sistema de información periódica hacia la comunidad, propiciando el manejo transparente de los recursos públicos, rescatando con las anteriores acciones, la confianza de la comunidad hacia la Administración Municipal.</t>
    </r>
  </si>
  <si>
    <t>Sensibilizar la clase política, servidores públicos de la administración municipal y demás actores públicos, privados y comunitarios del municipio acerca de los beneficios de la construcción participativa del desarrollo local.</t>
  </si>
  <si>
    <t>No de sectores sociales sensibilizados.</t>
  </si>
  <si>
    <t xml:space="preserve">Construir de manera participativa el plan operativo anual de inversiones - POAI, incluyendo en este los proyectos priorizados con las comunidades. </t>
  </si>
  <si>
    <t>POAI elaborado participativamente</t>
  </si>
  <si>
    <t>Promover y/o fortalecer los procesos de veeduría ciudadana a la gestión publica.</t>
  </si>
  <si>
    <t>No de veedurías conformadas.</t>
  </si>
  <si>
    <t>Desarrollar procesos de información y capacitación a la comunidad sobre los canales y mecanismos existentes para el control social a la gestión publica</t>
  </si>
  <si>
    <t>No de capacitaciones realizadas</t>
  </si>
  <si>
    <t>Implementar a través de la pagina web del municipio un sistema de información mediante el cual todos los actores, se informen permanentemente a cerca de cual ha sido la gestión y cuales han sido los resultados alcanzados como producto de la ejecución de diferentes planes, programas y proyectos a cargo de la administración municipal.</t>
  </si>
  <si>
    <t>Mecanismo de comunicación implementado</t>
  </si>
  <si>
    <t xml:space="preserve">Capacitar a las organizaciones sociales y comunitarias en herramientas de gestión como formulación de proyectos para gestionar el acceso a recursos del orden municipal, departamental, nacional y de cooperación internacional. </t>
  </si>
  <si>
    <t>Organizaciones capacitadas.</t>
  </si>
  <si>
    <t>Promover el fortalecimiento del comité de control social de los servicios públicos.</t>
  </si>
  <si>
    <t>Comité apoyado y operando.</t>
  </si>
  <si>
    <t xml:space="preserve">Fortalecer el consejo municipal de política social. </t>
  </si>
  <si>
    <t>Consejo municipal fortalecido</t>
  </si>
  <si>
    <t>Realizar un informe anual público de cuentas</t>
  </si>
  <si>
    <t>No de informes públicos rendidos</t>
  </si>
  <si>
    <r>
      <t xml:space="preserve">LO HAREMOS MEJOR”…POR  UNA ADMINISTRACION CON CREDIBILIDAD PUBLICA </t>
    </r>
    <r>
      <rPr>
        <sz val="10"/>
        <rFont val="Arial Narrow"/>
        <family val="2"/>
      </rPr>
      <t xml:space="preserve">Los servidores públicos del municipio de Charalá actuaran en cumplimiento de las funciones constitucionales y legales a su cargo con independencia de criterio, libres de prejuicios o intereses de cualquier índice con el fin de preservar la imparcialidad y objetividad a la que la institución esta obligada, igualmente se comprometen a orientar su gestión dentro de los principios de legalidad y equidad respetando los derechos de los ciudadanos y ajustando la conducta al derecho que tiene la comunidad de ser informada sobre la actividad y decisiones adoptadas, a través de la rendición de cuentas oportunamente como vehiculo para generar credibilidad publica.  </t>
    </r>
  </si>
  <si>
    <r>
      <t>TALENTO HUMANO  -  MODERNIZACION DE PROCESOS … PIEDRA ANGULAR DE LA ORGANIZACIÓN MUNICIPAL</t>
    </r>
    <r>
      <rPr>
        <sz val="10"/>
        <rFont val="Arial Narrow"/>
        <family val="2"/>
      </rPr>
      <t>. Potenciar el talento humano en el municipio de Charalá, en clave de efectividad en la interrelación con los ciudadanos, facilitando su participación  y articulando procesos integrales para la gestión humana, a fin de consolidar un capital humano competitivo en correspondencia con los proyectos de vida personal e institucional, con énfasis en la calidad y el servicio para la construcción de un modelo de desarrollo humano integral.</t>
    </r>
  </si>
  <si>
    <r>
      <t>REESTRUCTURACION INSTITUCIONAL Y ADMINISTRATIVA DEL SECTOR CENTRAL</t>
    </r>
    <r>
      <rPr>
        <sz val="10"/>
        <rFont val="Arial Narrow"/>
        <family val="2"/>
      </rPr>
      <t>.Crear una estructura administrativa moderna, acorde con las competencias, necesidades y marco financiero de la entidad.</t>
    </r>
  </si>
  <si>
    <t>Reestructurar en un 25% la planta de personal del sector central de la Administración Municipal.</t>
  </si>
  <si>
    <t>No. de empleos reestructurados/ total de empleos</t>
  </si>
  <si>
    <t>Apoyo y Fortalecimiento institucional a la Inspección de Tránsito  Municipal para el cumplimiento de sus funciones.</t>
  </si>
  <si>
    <t>Dirección de Tránsito apoyada.</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</si>
</sst>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
    <numFmt numFmtId="192" formatCode="_ * #,##0.0_ ;_ * \-#,##0.0_ ;_ * &quot;-&quot;??_ ;_ @_ "/>
    <numFmt numFmtId="193" formatCode="_ * #,##0_ ;_ * \-#,##0_ ;_ * &quot;-&quot;??_ ;_ @_ "/>
    <numFmt numFmtId="194" formatCode="_ [$$-240A]\ * #,##0_ ;_ [$$-240A]\ * \-#,##0_ ;_ [$$-240A]\ * &quot;-&quot;_ ;_ @_ "/>
    <numFmt numFmtId="195" formatCode="0.000%"/>
    <numFmt numFmtId="196" formatCode="0.0000%"/>
    <numFmt numFmtId="197" formatCode="_ [$€]\ * #,##0.00_ ;_ [$€]\ * \-#,##0.00_ ;_ [$€]\ * &quot;-&quot;??_ ;_ @_ "/>
  </numFmts>
  <fonts count="58">
    <font>
      <sz val="10"/>
      <name val="Arial"/>
      <family val="0"/>
    </font>
    <font>
      <b/>
      <sz val="10"/>
      <name val="Arial"/>
      <family val="2"/>
    </font>
    <font>
      <sz val="8"/>
      <name val="Arial"/>
      <family val="2"/>
    </font>
    <font>
      <b/>
      <sz val="14"/>
      <name val="Arial"/>
      <family val="2"/>
    </font>
    <font>
      <b/>
      <sz val="10"/>
      <name val="Times New Roman"/>
      <family val="1"/>
    </font>
    <font>
      <sz val="10"/>
      <name val="Times New Roman"/>
      <family val="1"/>
    </font>
    <font>
      <b/>
      <sz val="8"/>
      <name val="Times New Roman"/>
      <family val="1"/>
    </font>
    <font>
      <b/>
      <sz val="12"/>
      <color indexed="10"/>
      <name val="Arial"/>
      <family val="2"/>
    </font>
    <font>
      <sz val="7"/>
      <name val="Arial"/>
      <family val="2"/>
    </font>
    <font>
      <b/>
      <sz val="9"/>
      <name val="Times New Roman"/>
      <family val="1"/>
    </font>
    <font>
      <b/>
      <sz val="12"/>
      <name val="Arial"/>
      <family val="2"/>
    </font>
    <font>
      <b/>
      <sz val="10"/>
      <color indexed="9"/>
      <name val="Arial"/>
      <family val="2"/>
    </font>
    <font>
      <b/>
      <sz val="14"/>
      <name val="Times New Roman"/>
      <family val="1"/>
    </font>
    <font>
      <b/>
      <sz val="12"/>
      <name val="Times New Roman"/>
      <family val="1"/>
    </font>
    <font>
      <b/>
      <sz val="14"/>
      <name val="Arial Narrow"/>
      <family val="2"/>
    </font>
    <font>
      <sz val="10"/>
      <name val="Arial Narrow"/>
      <family val="2"/>
    </font>
    <font>
      <b/>
      <sz val="12"/>
      <name val="Arial Narrow"/>
      <family val="2"/>
    </font>
    <font>
      <b/>
      <sz val="10"/>
      <name val="Arial Narrow"/>
      <family val="2"/>
    </font>
    <font>
      <b/>
      <sz val="12"/>
      <color indexed="10"/>
      <name val="Arial Narrow"/>
      <family val="2"/>
    </font>
    <font>
      <sz val="7"/>
      <name val="Arial Narrow"/>
      <family val="2"/>
    </font>
    <font>
      <b/>
      <sz val="8"/>
      <name val="Arial Narrow"/>
      <family val="2"/>
    </font>
    <font>
      <sz val="10"/>
      <color indexed="63"/>
      <name val="Arial Narrow"/>
      <family val="2"/>
    </font>
    <font>
      <b/>
      <i/>
      <sz val="10"/>
      <name val="Arial Narrow"/>
      <family val="2"/>
    </font>
    <font>
      <b/>
      <sz val="9"/>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thin"/>
      <bottom style="medium"/>
    </border>
    <border>
      <left>
        <color indexed="63"/>
      </left>
      <right>
        <color indexed="63"/>
      </right>
      <top style="medium"/>
      <bottom style="thin"/>
    </border>
    <border>
      <left style="medium"/>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color indexed="63"/>
      </top>
      <bottom style="thin"/>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style="medium"/>
    </border>
    <border>
      <left>
        <color indexed="63"/>
      </left>
      <right style="thin"/>
      <top style="medium"/>
      <bottom>
        <color indexed="63"/>
      </bottom>
    </border>
    <border>
      <left>
        <color indexed="63"/>
      </left>
      <right>
        <color indexed="63"/>
      </right>
      <top style="medium"/>
      <bottom>
        <color indexed="63"/>
      </bottom>
    </border>
    <border>
      <left style="medium"/>
      <right style="thin"/>
      <top>
        <color indexed="63"/>
      </top>
      <bottom style="thin"/>
    </border>
    <border>
      <left>
        <color indexed="63"/>
      </left>
      <right style="medium"/>
      <top style="thin"/>
      <bottom style="mediu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color indexed="63"/>
      </bottom>
    </border>
    <border>
      <left>
        <color indexed="63"/>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197" fontId="0" fillId="0" borderId="0" applyFont="0" applyFill="0" applyBorder="0" applyAlignment="0" applyProtection="0"/>
    <xf numFmtId="0" fontId="50"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608">
    <xf numFmtId="0" fontId="0" fillId="0" borderId="0" xfId="0" applyAlignment="1">
      <alignment/>
    </xf>
    <xf numFmtId="0" fontId="0" fillId="0" borderId="10" xfId="0" applyBorder="1" applyAlignment="1">
      <alignment/>
    </xf>
    <xf numFmtId="0" fontId="0" fillId="0" borderId="0" xfId="0" applyAlignment="1">
      <alignment horizontal="center"/>
    </xf>
    <xf numFmtId="0" fontId="5"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Fill="1" applyBorder="1" applyAlignment="1">
      <alignment horizontal="justify" vertical="center" wrapText="1"/>
    </xf>
    <xf numFmtId="0" fontId="4"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6" fillId="33" borderId="10" xfId="0" applyFont="1" applyFill="1" applyBorder="1" applyAlignment="1">
      <alignment horizontal="center"/>
    </xf>
    <xf numFmtId="0" fontId="3" fillId="0" borderId="0" xfId="0" applyFont="1" applyAlignment="1">
      <alignment horizontal="center"/>
    </xf>
    <xf numFmtId="3" fontId="0" fillId="0" borderId="12" xfId="0" applyNumberFormat="1" applyBorder="1" applyAlignment="1">
      <alignment/>
    </xf>
    <xf numFmtId="3" fontId="1" fillId="33" borderId="10" xfId="0" applyNumberFormat="1" applyFont="1" applyFill="1" applyBorder="1" applyAlignment="1">
      <alignment/>
    </xf>
    <xf numFmtId="3" fontId="1" fillId="33" borderId="12" xfId="0" applyNumberFormat="1" applyFont="1" applyFill="1" applyBorder="1" applyAlignment="1">
      <alignment/>
    </xf>
    <xf numFmtId="3" fontId="0" fillId="0" borderId="10" xfId="0" applyNumberFormat="1" applyBorder="1" applyAlignment="1">
      <alignment/>
    </xf>
    <xf numFmtId="0" fontId="4" fillId="0" borderId="13" xfId="0" applyFont="1" applyBorder="1" applyAlignment="1">
      <alignment horizontal="center" vertical="center" wrapText="1"/>
    </xf>
    <xf numFmtId="0" fontId="7" fillId="0" borderId="0" xfId="0" applyFont="1" applyAlignment="1">
      <alignment/>
    </xf>
    <xf numFmtId="0" fontId="0" fillId="0" borderId="0" xfId="0" applyBorder="1" applyAlignment="1">
      <alignment/>
    </xf>
    <xf numFmtId="3" fontId="0" fillId="0" borderId="0" xfId="0" applyNumberFormat="1" applyFont="1" applyFill="1" applyBorder="1" applyAlignment="1">
      <alignment/>
    </xf>
    <xf numFmtId="3" fontId="0" fillId="0" borderId="14" xfId="0" applyNumberFormat="1" applyBorder="1" applyAlignment="1">
      <alignment/>
    </xf>
    <xf numFmtId="3" fontId="0" fillId="0" borderId="15" xfId="0" applyNumberFormat="1" applyBorder="1" applyAlignment="1">
      <alignment/>
    </xf>
    <xf numFmtId="0" fontId="6" fillId="33" borderId="13" xfId="0" applyFont="1" applyFill="1" applyBorder="1" applyAlignment="1">
      <alignment horizontal="center"/>
    </xf>
    <xf numFmtId="191" fontId="8" fillId="0" borderId="0" xfId="0" applyNumberFormat="1" applyFont="1" applyAlignment="1">
      <alignment/>
    </xf>
    <xf numFmtId="0" fontId="4" fillId="0" borderId="0" xfId="0" applyFont="1" applyAlignment="1">
      <alignment horizontal="center"/>
    </xf>
    <xf numFmtId="0" fontId="4"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3" fontId="0" fillId="0" borderId="12" xfId="0" applyNumberFormat="1" applyFill="1" applyBorder="1" applyAlignment="1">
      <alignment/>
    </xf>
    <xf numFmtId="0" fontId="4" fillId="33"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xf>
    <xf numFmtId="0" fontId="9" fillId="0" borderId="13" xfId="0" applyFont="1" applyBorder="1" applyAlignment="1">
      <alignment horizontal="center" vertical="center" wrapText="1"/>
    </xf>
    <xf numFmtId="0" fontId="4" fillId="33" borderId="10" xfId="0" applyFont="1" applyFill="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5" fillId="0" borderId="20" xfId="0" applyFont="1" applyBorder="1" applyAlignment="1">
      <alignment horizontal="justify" vertical="center" wrapText="1"/>
    </xf>
    <xf numFmtId="0" fontId="4" fillId="33" borderId="10" xfId="0" applyFont="1" applyFill="1" applyBorder="1" applyAlignment="1">
      <alignment vertical="center" wrapText="1"/>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12"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0" fillId="0" borderId="0" xfId="0" applyFont="1" applyAlignment="1">
      <alignment horizontal="center"/>
    </xf>
    <xf numFmtId="0" fontId="1" fillId="33" borderId="13"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4" fillId="0" borderId="0" xfId="0" applyFont="1" applyAlignment="1">
      <alignment horizontal="justify" vertical="center" wrapText="1"/>
    </xf>
    <xf numFmtId="0" fontId="11" fillId="0" borderId="18" xfId="0" applyFont="1" applyFill="1" applyBorder="1" applyAlignment="1">
      <alignment vertical="center" wrapText="1"/>
    </xf>
    <xf numFmtId="0" fontId="1" fillId="0" borderId="18" xfId="0" applyFont="1" applyFill="1" applyBorder="1" applyAlignment="1">
      <alignment vertical="center" wrapText="1"/>
    </xf>
    <xf numFmtId="3" fontId="0" fillId="0" borderId="20" xfId="0" applyNumberFormat="1" applyBorder="1" applyAlignment="1">
      <alignment/>
    </xf>
    <xf numFmtId="0" fontId="0" fillId="0" borderId="13" xfId="0" applyBorder="1" applyAlignment="1">
      <alignment/>
    </xf>
    <xf numFmtId="0" fontId="5" fillId="0" borderId="22" xfId="0" applyFont="1" applyBorder="1" applyAlignment="1">
      <alignment horizontal="justify" vertical="center" wrapText="1"/>
    </xf>
    <xf numFmtId="3" fontId="0" fillId="0" borderId="22" xfId="0" applyNumberFormat="1" applyBorder="1" applyAlignment="1">
      <alignment/>
    </xf>
    <xf numFmtId="0" fontId="0" fillId="0" borderId="11" xfId="0" applyBorder="1" applyAlignment="1">
      <alignment/>
    </xf>
    <xf numFmtId="0" fontId="17" fillId="34" borderId="10"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5" fillId="0" borderId="0" xfId="0" applyFont="1" applyAlignment="1">
      <alignment horizontal="justify" vertical="center" wrapText="1"/>
    </xf>
    <xf numFmtId="0" fontId="17" fillId="0" borderId="0" xfId="0" applyFont="1" applyAlignment="1">
      <alignment horizontal="justify" vertical="center" wrapText="1"/>
    </xf>
    <xf numFmtId="0" fontId="18" fillId="0" borderId="0" xfId="0" applyFont="1" applyAlignment="1">
      <alignment horizontal="justify" vertical="center" wrapText="1"/>
    </xf>
    <xf numFmtId="0" fontId="15" fillId="0" borderId="0" xfId="0" applyFont="1" applyFill="1" applyAlignment="1">
      <alignment horizontal="justify" vertical="center" wrapText="1"/>
    </xf>
    <xf numFmtId="191" fontId="19" fillId="0" borderId="0" xfId="0" applyNumberFormat="1" applyFont="1" applyAlignment="1">
      <alignment horizontal="justify" vertical="center" wrapText="1"/>
    </xf>
    <xf numFmtId="0" fontId="17" fillId="33" borderId="10" xfId="0" applyFont="1" applyFill="1" applyBorder="1" applyAlignment="1">
      <alignment horizontal="justify" vertical="center" wrapText="1"/>
    </xf>
    <xf numFmtId="0" fontId="15" fillId="0" borderId="0" xfId="0" applyFont="1" applyBorder="1" applyAlignment="1">
      <alignment horizontal="justify" vertical="center" wrapText="1"/>
    </xf>
    <xf numFmtId="3" fontId="15" fillId="0" borderId="0" xfId="0" applyNumberFormat="1" applyFont="1" applyFill="1" applyBorder="1" applyAlignment="1">
      <alignment horizontal="justify" vertical="center" wrapText="1"/>
    </xf>
    <xf numFmtId="0" fontId="17" fillId="33" borderId="13"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5" fillId="36" borderId="10" xfId="0" applyFont="1" applyFill="1" applyBorder="1" applyAlignment="1">
      <alignment horizontal="center" vertical="center" wrapText="1"/>
    </xf>
    <xf numFmtId="0" fontId="17" fillId="36" borderId="10" xfId="0" applyFont="1" applyFill="1" applyBorder="1" applyAlignment="1">
      <alignment horizontal="justify" vertical="center" wrapText="1"/>
    </xf>
    <xf numFmtId="0" fontId="15" fillId="36" borderId="10" xfId="0" applyFont="1" applyFill="1" applyBorder="1" applyAlignment="1">
      <alignment vertical="center" wrapText="1"/>
    </xf>
    <xf numFmtId="10" fontId="15" fillId="36" borderId="10" xfId="0" applyNumberFormat="1" applyFont="1" applyFill="1" applyBorder="1" applyAlignment="1">
      <alignment horizontal="center" vertical="center" wrapText="1"/>
    </xf>
    <xf numFmtId="9" fontId="15" fillId="36" borderId="10" xfId="0" applyNumberFormat="1" applyFont="1" applyFill="1" applyBorder="1" applyAlignment="1">
      <alignment horizontal="center" vertical="center" wrapText="1"/>
    </xf>
    <xf numFmtId="0" fontId="15" fillId="36" borderId="11" xfId="0" applyFont="1" applyFill="1" applyBorder="1" applyAlignment="1">
      <alignment horizontal="justify" vertical="center" wrapText="1"/>
    </xf>
    <xf numFmtId="0" fontId="15" fillId="36" borderId="10" xfId="0" applyFont="1" applyFill="1" applyBorder="1" applyAlignment="1">
      <alignment horizontal="justify" vertical="center" wrapText="1"/>
    </xf>
    <xf numFmtId="3" fontId="15" fillId="36" borderId="10" xfId="0" applyNumberFormat="1" applyFont="1" applyFill="1" applyBorder="1" applyAlignment="1">
      <alignment horizontal="justify" vertical="center" wrapText="1"/>
    </xf>
    <xf numFmtId="0" fontId="17" fillId="36" borderId="13" xfId="0" applyFont="1" applyFill="1" applyBorder="1" applyAlignment="1">
      <alignment horizontal="center" vertical="center" wrapText="1"/>
    </xf>
    <xf numFmtId="0" fontId="15" fillId="36" borderId="12" xfId="0" applyFont="1" applyFill="1" applyBorder="1" applyAlignment="1">
      <alignment horizontal="justify" vertical="center" wrapText="1"/>
    </xf>
    <xf numFmtId="0" fontId="15" fillId="36" borderId="12" xfId="0" applyFont="1" applyFill="1" applyBorder="1" applyAlignment="1">
      <alignment horizontal="center" vertical="center" wrapText="1"/>
    </xf>
    <xf numFmtId="0" fontId="17" fillId="36" borderId="16" xfId="0" applyFont="1" applyFill="1" applyBorder="1" applyAlignment="1">
      <alignment horizontal="center" vertical="center" wrapText="1"/>
    </xf>
    <xf numFmtId="9" fontId="15" fillId="36" borderId="12" xfId="0" applyNumberFormat="1" applyFont="1" applyFill="1" applyBorder="1" applyAlignment="1">
      <alignment horizontal="center" vertical="center" wrapText="1"/>
    </xf>
    <xf numFmtId="0" fontId="17" fillId="36" borderId="13" xfId="0" applyFont="1" applyFill="1" applyBorder="1" applyAlignment="1">
      <alignment horizontal="justify" vertical="center" wrapText="1"/>
    </xf>
    <xf numFmtId="0" fontId="15" fillId="36" borderId="13" xfId="0" applyFont="1" applyFill="1" applyBorder="1" applyAlignment="1">
      <alignment horizontal="center" vertical="center" wrapText="1"/>
    </xf>
    <xf numFmtId="0" fontId="15" fillId="36" borderId="19" xfId="0" applyFont="1" applyFill="1" applyBorder="1" applyAlignment="1">
      <alignment horizontal="justify" vertical="center" wrapText="1"/>
    </xf>
    <xf numFmtId="0" fontId="21" fillId="36" borderId="10" xfId="0" applyFont="1" applyFill="1" applyBorder="1" applyAlignment="1">
      <alignment horizontal="justify" vertical="center" wrapText="1"/>
    </xf>
    <xf numFmtId="0" fontId="21" fillId="36" borderId="10" xfId="0" applyFont="1" applyFill="1" applyBorder="1" applyAlignment="1">
      <alignment horizontal="center" vertical="center" wrapText="1"/>
    </xf>
    <xf numFmtId="0" fontId="15" fillId="36" borderId="12" xfId="0" applyFont="1" applyFill="1" applyBorder="1" applyAlignment="1">
      <alignment horizontal="left" vertical="center" wrapText="1"/>
    </xf>
    <xf numFmtId="0" fontId="15" fillId="36" borderId="19" xfId="0" applyFont="1" applyFill="1" applyBorder="1" applyAlignment="1">
      <alignment horizontal="center" vertical="center" wrapText="1"/>
    </xf>
    <xf numFmtId="0" fontId="22" fillId="36" borderId="10" xfId="0" applyFont="1" applyFill="1" applyBorder="1" applyAlignment="1">
      <alignment horizontal="justify" vertical="center" wrapText="1"/>
    </xf>
    <xf numFmtId="0" fontId="15" fillId="36" borderId="16" xfId="0" applyFont="1" applyFill="1" applyBorder="1" applyAlignment="1">
      <alignment horizontal="justify" vertical="center" wrapText="1"/>
    </xf>
    <xf numFmtId="0" fontId="15" fillId="36" borderId="18" xfId="0" applyFont="1" applyFill="1" applyBorder="1" applyAlignment="1">
      <alignment horizontal="justify" vertical="center" wrapText="1"/>
    </xf>
    <xf numFmtId="0" fontId="15" fillId="36" borderId="17" xfId="0" applyFont="1" applyFill="1" applyBorder="1" applyAlignment="1">
      <alignment horizontal="center" vertical="center" wrapText="1"/>
    </xf>
    <xf numFmtId="0" fontId="15" fillId="36" borderId="11" xfId="0" applyFont="1" applyFill="1" applyBorder="1" applyAlignment="1">
      <alignment vertical="center" wrapText="1"/>
    </xf>
    <xf numFmtId="0" fontId="17" fillId="37" borderId="10" xfId="0" applyFont="1" applyFill="1" applyBorder="1" applyAlignment="1">
      <alignment horizontal="center" vertical="center" wrapText="1"/>
    </xf>
    <xf numFmtId="0" fontId="17" fillId="37" borderId="10" xfId="0" applyFont="1" applyFill="1" applyBorder="1" applyAlignment="1">
      <alignment horizontal="justify" vertical="center" wrapText="1"/>
    </xf>
    <xf numFmtId="0" fontId="22" fillId="37" borderId="10" xfId="0" applyFont="1" applyFill="1" applyBorder="1" applyAlignment="1">
      <alignment horizontal="justify" vertical="center" wrapText="1"/>
    </xf>
    <xf numFmtId="0" fontId="15" fillId="37" borderId="10" xfId="0" applyFont="1" applyFill="1" applyBorder="1" applyAlignment="1">
      <alignment horizontal="justify" vertical="center" wrapText="1"/>
    </xf>
    <xf numFmtId="0" fontId="15" fillId="37" borderId="10" xfId="0" applyFont="1" applyFill="1" applyBorder="1" applyAlignment="1">
      <alignment horizontal="center" vertical="center" wrapText="1"/>
    </xf>
    <xf numFmtId="0" fontId="15" fillId="37" borderId="12" xfId="0" applyFont="1" applyFill="1" applyBorder="1" applyAlignment="1">
      <alignment horizontal="center" vertical="center" wrapText="1"/>
    </xf>
    <xf numFmtId="0" fontId="15" fillId="37" borderId="12" xfId="0" applyFont="1" applyFill="1" applyBorder="1" applyAlignment="1">
      <alignment horizontal="justify" vertical="center" wrapText="1"/>
    </xf>
    <xf numFmtId="3" fontId="15" fillId="37" borderId="10" xfId="0" applyNumberFormat="1" applyFont="1" applyFill="1" applyBorder="1" applyAlignment="1">
      <alignment horizontal="justify" vertical="center" wrapText="1"/>
    </xf>
    <xf numFmtId="0" fontId="15" fillId="37" borderId="19" xfId="0" applyFont="1" applyFill="1" applyBorder="1" applyAlignment="1">
      <alignment horizontal="center" vertical="center" wrapText="1"/>
    </xf>
    <xf numFmtId="9" fontId="15" fillId="37" borderId="12" xfId="0" applyNumberFormat="1" applyFont="1" applyFill="1" applyBorder="1" applyAlignment="1">
      <alignment horizontal="center" vertical="center" wrapText="1"/>
    </xf>
    <xf numFmtId="9" fontId="15" fillId="37" borderId="19" xfId="0" applyNumberFormat="1" applyFont="1" applyFill="1" applyBorder="1" applyAlignment="1">
      <alignment horizontal="center" vertical="center" wrapText="1"/>
    </xf>
    <xf numFmtId="0" fontId="15" fillId="37" borderId="19" xfId="0" applyFont="1" applyFill="1" applyBorder="1" applyAlignment="1">
      <alignment horizontal="justify" vertical="center" wrapText="1"/>
    </xf>
    <xf numFmtId="0" fontId="21" fillId="37" borderId="10" xfId="0" applyFont="1" applyFill="1" applyBorder="1" applyAlignment="1">
      <alignment horizontal="justify" vertical="center" wrapText="1"/>
    </xf>
    <xf numFmtId="0" fontId="15" fillId="37" borderId="11" xfId="0" applyFont="1" applyFill="1" applyBorder="1" applyAlignment="1">
      <alignment horizontal="justify" vertical="center" wrapText="1"/>
    </xf>
    <xf numFmtId="0" fontId="15" fillId="37" borderId="10" xfId="0" applyFont="1" applyFill="1" applyBorder="1" applyAlignment="1">
      <alignment vertical="center" wrapText="1"/>
    </xf>
    <xf numFmtId="10" fontId="15" fillId="37" borderId="12" xfId="0" applyNumberFormat="1" applyFont="1" applyFill="1" applyBorder="1" applyAlignment="1">
      <alignment horizontal="center" vertical="center" wrapText="1"/>
    </xf>
    <xf numFmtId="0" fontId="23" fillId="37" borderId="10" xfId="0" applyFont="1" applyFill="1" applyBorder="1" applyAlignment="1">
      <alignment horizontal="justify" vertical="center" wrapText="1"/>
    </xf>
    <xf numFmtId="0" fontId="15" fillId="34" borderId="10" xfId="0" applyFont="1" applyFill="1" applyBorder="1" applyAlignment="1">
      <alignment vertical="center" wrapText="1"/>
    </xf>
    <xf numFmtId="0" fontId="15" fillId="34" borderId="10" xfId="0" applyFont="1" applyFill="1" applyBorder="1" applyAlignment="1">
      <alignment horizontal="justify" vertical="center" wrapText="1"/>
    </xf>
    <xf numFmtId="0" fontId="17" fillId="34" borderId="10" xfId="0" applyFont="1" applyFill="1" applyBorder="1" applyAlignment="1">
      <alignment horizontal="justify" vertical="center" wrapText="1"/>
    </xf>
    <xf numFmtId="0" fontId="15" fillId="34" borderId="12" xfId="0" applyFont="1" applyFill="1" applyBorder="1" applyAlignment="1">
      <alignment horizontal="center" vertical="center" wrapText="1"/>
    </xf>
    <xf numFmtId="0" fontId="15" fillId="34" borderId="12" xfId="0" applyFont="1" applyFill="1" applyBorder="1" applyAlignment="1">
      <alignment horizontal="justify" vertical="center" wrapText="1"/>
    </xf>
    <xf numFmtId="3" fontId="15" fillId="34" borderId="10" xfId="0" applyNumberFormat="1" applyFont="1" applyFill="1" applyBorder="1" applyAlignment="1">
      <alignment horizontal="justify" vertical="center" wrapText="1"/>
    </xf>
    <xf numFmtId="0" fontId="15" fillId="34" borderId="10" xfId="0" applyFont="1" applyFill="1" applyBorder="1" applyAlignment="1">
      <alignment horizontal="center" vertical="center" wrapText="1"/>
    </xf>
    <xf numFmtId="0" fontId="15" fillId="34" borderId="11" xfId="0" applyFont="1" applyFill="1" applyBorder="1" applyAlignment="1">
      <alignment horizontal="justify" vertical="center" wrapText="1"/>
    </xf>
    <xf numFmtId="0" fontId="15" fillId="34" borderId="19" xfId="0" applyFont="1" applyFill="1" applyBorder="1" applyAlignment="1">
      <alignment horizontal="justify" vertical="center" wrapText="1"/>
    </xf>
    <xf numFmtId="9" fontId="15" fillId="34" borderId="10" xfId="0" applyNumberFormat="1" applyFont="1" applyFill="1" applyBorder="1" applyAlignment="1">
      <alignment horizontal="center" vertical="center" wrapText="1"/>
    </xf>
    <xf numFmtId="0" fontId="15" fillId="33" borderId="10" xfId="0" applyFont="1" applyFill="1" applyBorder="1" applyAlignment="1">
      <alignment vertical="center" wrapText="1"/>
    </xf>
    <xf numFmtId="0" fontId="15" fillId="33" borderId="10" xfId="0" applyFont="1" applyFill="1" applyBorder="1" applyAlignment="1">
      <alignment horizontal="justify" vertical="center" wrapText="1"/>
    </xf>
    <xf numFmtId="0" fontId="15" fillId="33" borderId="11" xfId="0" applyFont="1" applyFill="1" applyBorder="1" applyAlignment="1">
      <alignment horizontal="justify" vertical="center" wrapText="1"/>
    </xf>
    <xf numFmtId="0" fontId="15" fillId="33" borderId="12" xfId="0" applyFont="1" applyFill="1" applyBorder="1" applyAlignment="1">
      <alignment horizontal="justify" vertical="center" wrapText="1"/>
    </xf>
    <xf numFmtId="9" fontId="15" fillId="33" borderId="12" xfId="0" applyNumberFormat="1" applyFont="1" applyFill="1" applyBorder="1" applyAlignment="1">
      <alignment horizontal="center" vertical="center" wrapText="1"/>
    </xf>
    <xf numFmtId="3" fontId="15" fillId="33" borderId="10" xfId="0" applyNumberFormat="1" applyFont="1" applyFill="1" applyBorder="1" applyAlignment="1">
      <alignment horizontal="justify" vertical="center" wrapText="1"/>
    </xf>
    <xf numFmtId="0" fontId="15" fillId="33" borderId="16" xfId="0" applyFont="1" applyFill="1" applyBorder="1" applyAlignment="1">
      <alignment horizontal="justify" vertical="center" wrapText="1"/>
    </xf>
    <xf numFmtId="0" fontId="15" fillId="33" borderId="12" xfId="0" applyFont="1" applyFill="1" applyBorder="1" applyAlignment="1">
      <alignment horizontal="center" vertical="center" wrapText="1"/>
    </xf>
    <xf numFmtId="0" fontId="17" fillId="35" borderId="10" xfId="0" applyFont="1" applyFill="1" applyBorder="1" applyAlignment="1">
      <alignment horizontal="justify" vertical="center" wrapText="1"/>
    </xf>
    <xf numFmtId="0" fontId="15" fillId="35" borderId="10" xfId="0" applyFont="1" applyFill="1" applyBorder="1" applyAlignment="1">
      <alignment vertical="center" wrapText="1"/>
    </xf>
    <xf numFmtId="0" fontId="15" fillId="35" borderId="10" xfId="0" applyFont="1" applyFill="1" applyBorder="1" applyAlignment="1">
      <alignment horizontal="justify" vertical="center" wrapText="1"/>
    </xf>
    <xf numFmtId="0" fontId="15" fillId="35" borderId="12" xfId="0" applyFont="1" applyFill="1" applyBorder="1" applyAlignment="1">
      <alignment horizontal="justify" vertical="center" wrapText="1"/>
    </xf>
    <xf numFmtId="0" fontId="15" fillId="35" borderId="12" xfId="0" applyFont="1" applyFill="1" applyBorder="1" applyAlignment="1">
      <alignment horizontal="center" vertical="center" wrapText="1"/>
    </xf>
    <xf numFmtId="9" fontId="15" fillId="35" borderId="12" xfId="0" applyNumberFormat="1" applyFont="1" applyFill="1" applyBorder="1" applyAlignment="1">
      <alignment horizontal="center" vertical="center" wrapText="1"/>
    </xf>
    <xf numFmtId="3" fontId="15" fillId="35" borderId="10" xfId="0" applyNumberFormat="1" applyFont="1" applyFill="1" applyBorder="1" applyAlignment="1">
      <alignment horizontal="justify" vertical="center" wrapText="1"/>
    </xf>
    <xf numFmtId="0" fontId="17" fillId="36"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5" fillId="36" borderId="23" xfId="0" applyFont="1" applyFill="1" applyBorder="1" applyAlignment="1">
      <alignment vertical="center" wrapText="1"/>
    </xf>
    <xf numFmtId="10" fontId="15" fillId="36" borderId="23" xfId="0" applyNumberFormat="1" applyFont="1" applyFill="1" applyBorder="1" applyAlignment="1">
      <alignment horizontal="center" vertical="center" wrapText="1"/>
    </xf>
    <xf numFmtId="9" fontId="15" fillId="36" borderId="23" xfId="0" applyNumberFormat="1" applyFont="1" applyFill="1" applyBorder="1" applyAlignment="1">
      <alignment horizontal="center" vertical="center" wrapText="1"/>
    </xf>
    <xf numFmtId="0" fontId="15" fillId="36" borderId="23" xfId="0" applyFont="1" applyFill="1" applyBorder="1" applyAlignment="1">
      <alignment horizontal="justify" vertical="center" wrapText="1"/>
    </xf>
    <xf numFmtId="0" fontId="17" fillId="36" borderId="24" xfId="0" applyFont="1" applyFill="1" applyBorder="1" applyAlignment="1">
      <alignment horizontal="center" vertical="center" wrapText="1"/>
    </xf>
    <xf numFmtId="0" fontId="15" fillId="36" borderId="24" xfId="0" applyFont="1" applyFill="1" applyBorder="1" applyAlignment="1">
      <alignment horizontal="justify" vertical="center" wrapText="1"/>
    </xf>
    <xf numFmtId="0" fontId="15" fillId="36" borderId="24" xfId="0" applyFont="1" applyFill="1" applyBorder="1" applyAlignment="1">
      <alignment horizontal="center" vertical="center" wrapText="1"/>
    </xf>
    <xf numFmtId="3" fontId="15" fillId="36" borderId="23" xfId="0" applyNumberFormat="1" applyFont="1" applyFill="1" applyBorder="1" applyAlignment="1">
      <alignment horizontal="justify" vertical="center" wrapText="1"/>
    </xf>
    <xf numFmtId="3" fontId="15" fillId="36" borderId="25" xfId="0" applyNumberFormat="1" applyFont="1" applyFill="1" applyBorder="1" applyAlignment="1">
      <alignment horizontal="justify" vertical="center" wrapText="1"/>
    </xf>
    <xf numFmtId="3" fontId="15" fillId="36" borderId="26" xfId="0" applyNumberFormat="1" applyFont="1" applyFill="1" applyBorder="1" applyAlignment="1">
      <alignment horizontal="justify" vertical="center" wrapText="1"/>
    </xf>
    <xf numFmtId="0" fontId="17" fillId="36" borderId="27" xfId="0" applyFont="1" applyFill="1" applyBorder="1" applyAlignment="1">
      <alignment horizontal="center" vertical="center" wrapText="1"/>
    </xf>
    <xf numFmtId="0" fontId="17" fillId="37" borderId="27"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36" borderId="27"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5" fillId="36" borderId="28" xfId="0" applyFont="1" applyFill="1" applyBorder="1" applyAlignment="1">
      <alignment horizontal="justify" vertical="center" wrapText="1"/>
    </xf>
    <xf numFmtId="0" fontId="15" fillId="36" borderId="28" xfId="0" applyFont="1" applyFill="1" applyBorder="1" applyAlignment="1">
      <alignment horizontal="center" vertical="center" wrapText="1"/>
    </xf>
    <xf numFmtId="3" fontId="15" fillId="36" borderId="27" xfId="0" applyNumberFormat="1" applyFont="1" applyFill="1" applyBorder="1" applyAlignment="1">
      <alignment horizontal="justify" vertical="center" wrapText="1"/>
    </xf>
    <xf numFmtId="3" fontId="15" fillId="36" borderId="29" xfId="0" applyNumberFormat="1" applyFont="1" applyFill="1" applyBorder="1" applyAlignment="1">
      <alignment horizontal="justify" vertical="center" wrapText="1"/>
    </xf>
    <xf numFmtId="0" fontId="15" fillId="36" borderId="23" xfId="0" applyFont="1" applyFill="1" applyBorder="1" applyAlignment="1">
      <alignment horizontal="center" vertical="center" wrapText="1"/>
    </xf>
    <xf numFmtId="0" fontId="15" fillId="36" borderId="30" xfId="0" applyFont="1" applyFill="1" applyBorder="1" applyAlignment="1">
      <alignment horizontal="justify" vertical="center" wrapText="1"/>
    </xf>
    <xf numFmtId="0" fontId="15" fillId="36" borderId="30" xfId="0" applyFont="1" applyFill="1" applyBorder="1" applyAlignment="1">
      <alignment horizontal="center" vertical="center" wrapText="1"/>
    </xf>
    <xf numFmtId="9" fontId="15" fillId="36" borderId="30" xfId="0" applyNumberFormat="1" applyFont="1" applyFill="1" applyBorder="1" applyAlignment="1">
      <alignment horizontal="center" vertical="center" wrapText="1"/>
    </xf>
    <xf numFmtId="10" fontId="15" fillId="36" borderId="30" xfId="0" applyNumberFormat="1" applyFont="1" applyFill="1" applyBorder="1" applyAlignment="1">
      <alignment horizontal="center" vertical="center" wrapText="1"/>
    </xf>
    <xf numFmtId="0" fontId="15" fillId="36" borderId="27" xfId="0" applyFont="1" applyFill="1" applyBorder="1" applyAlignment="1">
      <alignment vertical="center" wrapText="1"/>
    </xf>
    <xf numFmtId="9" fontId="15" fillId="36" borderId="27" xfId="0" applyNumberFormat="1" applyFont="1" applyFill="1" applyBorder="1" applyAlignment="1">
      <alignment horizontal="center" vertical="center" wrapText="1"/>
    </xf>
    <xf numFmtId="9" fontId="15" fillId="36" borderId="28" xfId="0" applyNumberFormat="1" applyFont="1" applyFill="1" applyBorder="1" applyAlignment="1">
      <alignment horizontal="center" vertical="center" wrapText="1"/>
    </xf>
    <xf numFmtId="10" fontId="15" fillId="36" borderId="28" xfId="0" applyNumberFormat="1" applyFont="1" applyFill="1" applyBorder="1" applyAlignment="1">
      <alignment horizontal="center" vertical="center" wrapText="1"/>
    </xf>
    <xf numFmtId="0" fontId="17" fillId="36" borderId="23" xfId="0" applyFont="1" applyFill="1" applyBorder="1" applyAlignment="1">
      <alignment horizontal="justify" vertical="center" wrapText="1"/>
    </xf>
    <xf numFmtId="0" fontId="17" fillId="37" borderId="23" xfId="0" applyFont="1" applyFill="1" applyBorder="1" applyAlignment="1">
      <alignment horizontal="center" vertical="center" wrapText="1"/>
    </xf>
    <xf numFmtId="0" fontId="22" fillId="36" borderId="23" xfId="0" applyFont="1" applyFill="1" applyBorder="1" applyAlignment="1">
      <alignment horizontal="justify" vertical="center" wrapText="1"/>
    </xf>
    <xf numFmtId="0" fontId="17" fillId="36" borderId="27" xfId="0" applyFont="1" applyFill="1" applyBorder="1" applyAlignment="1">
      <alignment horizontal="justify" vertical="center" wrapText="1"/>
    </xf>
    <xf numFmtId="0" fontId="17" fillId="37" borderId="23" xfId="0" applyFont="1" applyFill="1" applyBorder="1" applyAlignment="1">
      <alignment horizontal="justify" vertical="center" wrapText="1"/>
    </xf>
    <xf numFmtId="0" fontId="22" fillId="37" borderId="23" xfId="0" applyFont="1" applyFill="1" applyBorder="1" applyAlignment="1">
      <alignment horizontal="justify" vertical="center" wrapText="1"/>
    </xf>
    <xf numFmtId="0" fontId="15" fillId="37" borderId="23" xfId="0" applyFont="1" applyFill="1" applyBorder="1" applyAlignment="1">
      <alignment horizontal="justify" vertical="center" wrapText="1"/>
    </xf>
    <xf numFmtId="0" fontId="15" fillId="37" borderId="23" xfId="0" applyFont="1" applyFill="1" applyBorder="1" applyAlignment="1">
      <alignment horizontal="center" vertical="center" wrapText="1"/>
    </xf>
    <xf numFmtId="0" fontId="15" fillId="37" borderId="30" xfId="0" applyFont="1" applyFill="1" applyBorder="1" applyAlignment="1">
      <alignment horizontal="center" vertical="center" wrapText="1"/>
    </xf>
    <xf numFmtId="0" fontId="15" fillId="37" borderId="30" xfId="0" applyFont="1" applyFill="1" applyBorder="1" applyAlignment="1">
      <alignment horizontal="justify" vertical="center" wrapText="1"/>
    </xf>
    <xf numFmtId="3" fontId="15" fillId="37" borderId="23" xfId="0" applyNumberFormat="1" applyFont="1" applyFill="1" applyBorder="1" applyAlignment="1">
      <alignment horizontal="justify" vertical="center" wrapText="1"/>
    </xf>
    <xf numFmtId="3" fontId="15" fillId="37" borderId="25" xfId="0" applyNumberFormat="1" applyFont="1" applyFill="1" applyBorder="1" applyAlignment="1">
      <alignment horizontal="justify" vertical="center" wrapText="1"/>
    </xf>
    <xf numFmtId="3" fontId="15" fillId="37" borderId="26" xfId="0" applyNumberFormat="1" applyFont="1" applyFill="1" applyBorder="1" applyAlignment="1">
      <alignment horizontal="justify" vertical="center" wrapText="1"/>
    </xf>
    <xf numFmtId="0" fontId="17" fillId="37" borderId="27" xfId="0" applyFont="1" applyFill="1" applyBorder="1" applyAlignment="1">
      <alignment horizontal="justify" vertical="center" wrapText="1"/>
    </xf>
    <xf numFmtId="0" fontId="22" fillId="37" borderId="27" xfId="0" applyFont="1" applyFill="1" applyBorder="1" applyAlignment="1">
      <alignment horizontal="justify" vertical="center" wrapText="1"/>
    </xf>
    <xf numFmtId="0" fontId="15" fillId="37" borderId="27" xfId="0" applyFont="1" applyFill="1" applyBorder="1" applyAlignment="1">
      <alignment horizontal="justify" vertical="center" wrapText="1"/>
    </xf>
    <xf numFmtId="0" fontId="15" fillId="37" borderId="28" xfId="0" applyFont="1" applyFill="1" applyBorder="1" applyAlignment="1">
      <alignment horizontal="center" vertical="center" wrapText="1"/>
    </xf>
    <xf numFmtId="0" fontId="15" fillId="37" borderId="28" xfId="0" applyFont="1" applyFill="1" applyBorder="1" applyAlignment="1">
      <alignment horizontal="justify" vertical="center" wrapText="1"/>
    </xf>
    <xf numFmtId="3" fontId="15" fillId="37" borderId="27" xfId="0" applyNumberFormat="1" applyFont="1" applyFill="1" applyBorder="1" applyAlignment="1">
      <alignment horizontal="justify" vertical="center" wrapText="1"/>
    </xf>
    <xf numFmtId="3" fontId="15" fillId="37" borderId="29" xfId="0" applyNumberFormat="1" applyFont="1" applyFill="1" applyBorder="1" applyAlignment="1">
      <alignment horizontal="justify" vertical="center" wrapText="1"/>
    </xf>
    <xf numFmtId="0" fontId="22" fillId="36" borderId="13" xfId="0" applyFont="1" applyFill="1" applyBorder="1" applyAlignment="1">
      <alignment horizontal="justify" vertical="center" wrapText="1"/>
    </xf>
    <xf numFmtId="0" fontId="15" fillId="36" borderId="13" xfId="0" applyFont="1" applyFill="1" applyBorder="1" applyAlignment="1">
      <alignment horizontal="justify" vertical="center" wrapText="1"/>
    </xf>
    <xf numFmtId="3" fontId="15" fillId="36" borderId="13" xfId="0" applyNumberFormat="1" applyFont="1" applyFill="1" applyBorder="1" applyAlignment="1">
      <alignment horizontal="justify" vertical="center" wrapText="1"/>
    </xf>
    <xf numFmtId="0" fontId="15" fillId="37" borderId="27" xfId="0" applyFont="1" applyFill="1" applyBorder="1" applyAlignment="1">
      <alignment horizontal="center" vertical="center" wrapText="1"/>
    </xf>
    <xf numFmtId="9" fontId="15" fillId="37" borderId="30" xfId="0" applyNumberFormat="1" applyFont="1" applyFill="1" applyBorder="1" applyAlignment="1">
      <alignment horizontal="center" vertical="center" wrapText="1"/>
    </xf>
    <xf numFmtId="0" fontId="15" fillId="37" borderId="27" xfId="0" applyFont="1" applyFill="1" applyBorder="1" applyAlignment="1">
      <alignment vertical="center" wrapText="1"/>
    </xf>
    <xf numFmtId="0" fontId="23" fillId="37" borderId="27" xfId="0" applyFont="1" applyFill="1" applyBorder="1" applyAlignment="1">
      <alignment horizontal="justify" vertical="center" wrapText="1"/>
    </xf>
    <xf numFmtId="9" fontId="15" fillId="37" borderId="28" xfId="0" applyNumberFormat="1"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5" fillId="34" borderId="23" xfId="0" applyFont="1" applyFill="1" applyBorder="1" applyAlignment="1">
      <alignment vertical="center" wrapText="1"/>
    </xf>
    <xf numFmtId="0" fontId="15" fillId="34" borderId="23" xfId="0" applyFont="1" applyFill="1" applyBorder="1" applyAlignment="1">
      <alignment horizontal="justify" vertical="center" wrapText="1"/>
    </xf>
    <xf numFmtId="0" fontId="17" fillId="34" borderId="23" xfId="0" applyFont="1" applyFill="1" applyBorder="1" applyAlignment="1">
      <alignment horizontal="justify" vertical="center" wrapText="1"/>
    </xf>
    <xf numFmtId="0" fontId="15" fillId="34" borderId="30" xfId="0" applyFont="1" applyFill="1" applyBorder="1" applyAlignment="1">
      <alignment horizontal="center" vertical="center" wrapText="1"/>
    </xf>
    <xf numFmtId="3" fontId="15" fillId="34" borderId="26" xfId="0" applyNumberFormat="1" applyFont="1" applyFill="1" applyBorder="1" applyAlignment="1">
      <alignment horizontal="justify" vertical="center" wrapText="1"/>
    </xf>
    <xf numFmtId="0" fontId="17" fillId="34" borderId="27" xfId="0" applyFont="1" applyFill="1" applyBorder="1" applyAlignment="1">
      <alignment horizontal="center" vertical="center" wrapText="1"/>
    </xf>
    <xf numFmtId="0" fontId="17" fillId="34" borderId="27" xfId="0" applyFont="1" applyFill="1" applyBorder="1" applyAlignment="1">
      <alignment horizontal="justify" vertical="center" wrapText="1"/>
    </xf>
    <xf numFmtId="0" fontId="15" fillId="34" borderId="27" xfId="0" applyFont="1" applyFill="1" applyBorder="1" applyAlignment="1">
      <alignment vertical="center" wrapText="1"/>
    </xf>
    <xf numFmtId="0" fontId="15" fillId="34" borderId="27" xfId="0" applyFont="1" applyFill="1" applyBorder="1" applyAlignment="1">
      <alignment horizontal="justify" vertical="center" wrapText="1"/>
    </xf>
    <xf numFmtId="0" fontId="15" fillId="34" borderId="28" xfId="0" applyFont="1" applyFill="1" applyBorder="1" applyAlignment="1">
      <alignment horizontal="center" vertical="center" wrapText="1"/>
    </xf>
    <xf numFmtId="0" fontId="15" fillId="34" borderId="28" xfId="0" applyFont="1" applyFill="1" applyBorder="1" applyAlignment="1">
      <alignment horizontal="justify" vertical="center" wrapText="1"/>
    </xf>
    <xf numFmtId="3" fontId="15" fillId="34" borderId="27" xfId="0" applyNumberFormat="1" applyFont="1" applyFill="1" applyBorder="1" applyAlignment="1">
      <alignment horizontal="justify" vertical="center" wrapText="1"/>
    </xf>
    <xf numFmtId="3" fontId="15" fillId="34" borderId="29" xfId="0" applyNumberFormat="1" applyFont="1" applyFill="1" applyBorder="1" applyAlignment="1">
      <alignment horizontal="justify" vertical="center" wrapText="1"/>
    </xf>
    <xf numFmtId="0" fontId="15" fillId="34" borderId="23" xfId="0" applyFont="1" applyFill="1" applyBorder="1" applyAlignment="1">
      <alignment horizontal="center" vertical="center" wrapText="1"/>
    </xf>
    <xf numFmtId="0" fontId="17" fillId="33" borderId="23" xfId="0" applyFont="1" applyFill="1" applyBorder="1" applyAlignment="1">
      <alignment horizontal="justify" vertical="center" wrapText="1"/>
    </xf>
    <xf numFmtId="0" fontId="15" fillId="33" borderId="23" xfId="0" applyFont="1" applyFill="1" applyBorder="1" applyAlignment="1">
      <alignment vertical="center" wrapText="1"/>
    </xf>
    <xf numFmtId="0" fontId="15" fillId="33" borderId="23" xfId="0" applyFont="1" applyFill="1" applyBorder="1" applyAlignment="1">
      <alignment horizontal="justify" vertical="center" wrapText="1"/>
    </xf>
    <xf numFmtId="0" fontId="15" fillId="33" borderId="30" xfId="0" applyFont="1" applyFill="1" applyBorder="1" applyAlignment="1">
      <alignment horizontal="justify" vertical="center" wrapText="1"/>
    </xf>
    <xf numFmtId="9" fontId="15" fillId="33" borderId="30" xfId="0" applyNumberFormat="1" applyFont="1" applyFill="1" applyBorder="1" applyAlignment="1">
      <alignment horizontal="center" vertical="center" wrapText="1"/>
    </xf>
    <xf numFmtId="3" fontId="15" fillId="33" borderId="23" xfId="0" applyNumberFormat="1" applyFont="1" applyFill="1" applyBorder="1" applyAlignment="1">
      <alignment horizontal="justify" vertical="center" wrapText="1"/>
    </xf>
    <xf numFmtId="3" fontId="15" fillId="33" borderId="25" xfId="0" applyNumberFormat="1" applyFont="1" applyFill="1" applyBorder="1" applyAlignment="1">
      <alignment horizontal="justify" vertical="center" wrapText="1"/>
    </xf>
    <xf numFmtId="3" fontId="15" fillId="33" borderId="26" xfId="0" applyNumberFormat="1" applyFont="1" applyFill="1" applyBorder="1" applyAlignment="1">
      <alignment horizontal="justify" vertical="center" wrapText="1"/>
    </xf>
    <xf numFmtId="0" fontId="17" fillId="33" borderId="27" xfId="0" applyFont="1" applyFill="1" applyBorder="1" applyAlignment="1">
      <alignment horizontal="justify" vertical="center" wrapText="1"/>
    </xf>
    <xf numFmtId="0" fontId="15" fillId="33" borderId="27" xfId="0" applyFont="1" applyFill="1" applyBorder="1" applyAlignment="1">
      <alignment vertical="center" wrapText="1"/>
    </xf>
    <xf numFmtId="0" fontId="15" fillId="33" borderId="27" xfId="0" applyFont="1" applyFill="1" applyBorder="1" applyAlignment="1">
      <alignment horizontal="justify" vertical="center" wrapText="1"/>
    </xf>
    <xf numFmtId="0" fontId="15" fillId="33" borderId="28" xfId="0" applyFont="1" applyFill="1" applyBorder="1" applyAlignment="1">
      <alignment horizontal="justify" vertical="center" wrapText="1"/>
    </xf>
    <xf numFmtId="0" fontId="15" fillId="33" borderId="28" xfId="0" applyFont="1" applyFill="1" applyBorder="1" applyAlignment="1">
      <alignment horizontal="center" vertical="center" wrapText="1"/>
    </xf>
    <xf numFmtId="3" fontId="15" fillId="33" borderId="27" xfId="0" applyNumberFormat="1" applyFont="1" applyFill="1" applyBorder="1" applyAlignment="1">
      <alignment horizontal="justify" vertical="center" wrapText="1"/>
    </xf>
    <xf numFmtId="3" fontId="15" fillId="33" borderId="29" xfId="0" applyNumberFormat="1" applyFont="1" applyFill="1" applyBorder="1" applyAlignment="1">
      <alignment horizontal="justify" vertical="center" wrapText="1"/>
    </xf>
    <xf numFmtId="0" fontId="15" fillId="33" borderId="30" xfId="0" applyFont="1" applyFill="1" applyBorder="1" applyAlignment="1">
      <alignment horizontal="center" vertical="center" wrapText="1"/>
    </xf>
    <xf numFmtId="0" fontId="17" fillId="35" borderId="23" xfId="0" applyFont="1" applyFill="1" applyBorder="1" applyAlignment="1">
      <alignment horizontal="justify" vertical="center" wrapText="1"/>
    </xf>
    <xf numFmtId="0" fontId="15" fillId="35" borderId="23" xfId="0" applyFont="1" applyFill="1" applyBorder="1" applyAlignment="1">
      <alignment vertical="center" wrapText="1"/>
    </xf>
    <xf numFmtId="0" fontId="15" fillId="35" borderId="23" xfId="0" applyFont="1" applyFill="1" applyBorder="1" applyAlignment="1">
      <alignment horizontal="justify" vertical="center" wrapText="1"/>
    </xf>
    <xf numFmtId="0" fontId="15" fillId="35" borderId="30" xfId="0" applyFont="1" applyFill="1" applyBorder="1" applyAlignment="1">
      <alignment horizontal="justify" vertical="center" wrapText="1"/>
    </xf>
    <xf numFmtId="0" fontId="15" fillId="35" borderId="30" xfId="0" applyFont="1" applyFill="1" applyBorder="1" applyAlignment="1">
      <alignment horizontal="center" vertical="center" wrapText="1"/>
    </xf>
    <xf numFmtId="9" fontId="15" fillId="35" borderId="30" xfId="0" applyNumberFormat="1" applyFont="1" applyFill="1" applyBorder="1" applyAlignment="1">
      <alignment horizontal="center" vertical="center" wrapText="1"/>
    </xf>
    <xf numFmtId="3" fontId="15" fillId="35" borderId="23" xfId="0" applyNumberFormat="1" applyFont="1" applyFill="1" applyBorder="1" applyAlignment="1">
      <alignment horizontal="justify" vertical="center" wrapText="1"/>
    </xf>
    <xf numFmtId="3" fontId="15" fillId="35" borderId="25" xfId="0" applyNumberFormat="1" applyFont="1" applyFill="1" applyBorder="1" applyAlignment="1">
      <alignment horizontal="justify" vertical="center" wrapText="1"/>
    </xf>
    <xf numFmtId="3" fontId="15" fillId="35" borderId="26" xfId="0" applyNumberFormat="1" applyFont="1" applyFill="1" applyBorder="1" applyAlignment="1">
      <alignment horizontal="justify" vertical="center" wrapText="1"/>
    </xf>
    <xf numFmtId="0" fontId="17" fillId="35" borderId="27" xfId="0" applyFont="1" applyFill="1" applyBorder="1" applyAlignment="1">
      <alignment horizontal="justify" vertical="center" wrapText="1"/>
    </xf>
    <xf numFmtId="0" fontId="15" fillId="35" borderId="27" xfId="0" applyFont="1" applyFill="1" applyBorder="1" applyAlignment="1">
      <alignment vertical="center" wrapText="1"/>
    </xf>
    <xf numFmtId="0" fontId="15" fillId="35" borderId="27" xfId="0" applyFont="1" applyFill="1" applyBorder="1" applyAlignment="1">
      <alignment horizontal="justify" vertical="center" wrapText="1"/>
    </xf>
    <xf numFmtId="0" fontId="15" fillId="35" borderId="28" xfId="0" applyFont="1" applyFill="1" applyBorder="1" applyAlignment="1">
      <alignment horizontal="justify" vertical="center" wrapText="1"/>
    </xf>
    <xf numFmtId="0" fontId="15" fillId="35" borderId="28" xfId="0" applyFont="1" applyFill="1" applyBorder="1" applyAlignment="1">
      <alignment horizontal="center" vertical="center" wrapText="1"/>
    </xf>
    <xf numFmtId="3" fontId="15" fillId="35" borderId="27" xfId="0" applyNumberFormat="1" applyFont="1" applyFill="1" applyBorder="1" applyAlignment="1">
      <alignment horizontal="justify" vertical="center" wrapText="1"/>
    </xf>
    <xf numFmtId="3" fontId="15" fillId="35" borderId="29" xfId="0" applyNumberFormat="1" applyFont="1" applyFill="1" applyBorder="1" applyAlignment="1">
      <alignment horizontal="justify" vertical="center" wrapText="1"/>
    </xf>
    <xf numFmtId="9" fontId="15" fillId="35" borderId="28" xfId="0" applyNumberFormat="1" applyFont="1" applyFill="1" applyBorder="1" applyAlignment="1">
      <alignment horizontal="center" vertical="center" wrapText="1"/>
    </xf>
    <xf numFmtId="192" fontId="15" fillId="36" borderId="10" xfId="48" applyNumberFormat="1" applyFont="1" applyFill="1" applyBorder="1" applyAlignment="1">
      <alignment horizontal="justify" vertical="center" wrapText="1"/>
    </xf>
    <xf numFmtId="193" fontId="15" fillId="36" borderId="23" xfId="48" applyNumberFormat="1" applyFont="1" applyFill="1" applyBorder="1" applyAlignment="1">
      <alignment horizontal="justify" vertical="center" wrapText="1"/>
    </xf>
    <xf numFmtId="193" fontId="15" fillId="36" borderId="10" xfId="48" applyNumberFormat="1" applyFont="1" applyFill="1" applyBorder="1" applyAlignment="1">
      <alignment horizontal="justify" vertical="center" wrapText="1"/>
    </xf>
    <xf numFmtId="193" fontId="15" fillId="36" borderId="27" xfId="48" applyNumberFormat="1" applyFont="1" applyFill="1" applyBorder="1" applyAlignment="1">
      <alignment horizontal="justify" vertical="center" wrapText="1"/>
    </xf>
    <xf numFmtId="193" fontId="15" fillId="36" borderId="25" xfId="48" applyNumberFormat="1" applyFont="1" applyFill="1" applyBorder="1" applyAlignment="1">
      <alignment horizontal="justify" vertical="center" wrapText="1"/>
    </xf>
    <xf numFmtId="193" fontId="15" fillId="36" borderId="26" xfId="48" applyNumberFormat="1" applyFont="1" applyFill="1" applyBorder="1" applyAlignment="1">
      <alignment horizontal="justify" vertical="center" wrapText="1"/>
    </xf>
    <xf numFmtId="193" fontId="15" fillId="36" borderId="29" xfId="48" applyNumberFormat="1" applyFont="1" applyFill="1" applyBorder="1" applyAlignment="1">
      <alignment horizontal="justify" vertical="center" wrapText="1"/>
    </xf>
    <xf numFmtId="193" fontId="15" fillId="36" borderId="11" xfId="48" applyNumberFormat="1" applyFont="1" applyFill="1" applyBorder="1" applyAlignment="1">
      <alignment horizontal="justify" vertical="center" wrapText="1"/>
    </xf>
    <xf numFmtId="0" fontId="15" fillId="36" borderId="14" xfId="0" applyFont="1" applyFill="1" applyBorder="1" applyAlignment="1">
      <alignment horizontal="center" vertical="center" wrapText="1"/>
    </xf>
    <xf numFmtId="0" fontId="15" fillId="36" borderId="15" xfId="0" applyFont="1" applyFill="1" applyBorder="1" applyAlignment="1">
      <alignment horizontal="center" vertical="center" wrapText="1"/>
    </xf>
    <xf numFmtId="0" fontId="15" fillId="36" borderId="31" xfId="0" applyFont="1" applyFill="1" applyBorder="1" applyAlignment="1">
      <alignment horizontal="center" vertical="center" wrapText="1"/>
    </xf>
    <xf numFmtId="9" fontId="15" fillId="36" borderId="32" xfId="0" applyNumberFormat="1" applyFont="1" applyFill="1" applyBorder="1" applyAlignment="1">
      <alignment horizontal="center" vertical="center" wrapText="1"/>
    </xf>
    <xf numFmtId="9" fontId="15" fillId="36" borderId="15" xfId="0" applyNumberFormat="1" applyFont="1" applyFill="1" applyBorder="1" applyAlignment="1">
      <alignment horizontal="center" vertical="center" wrapText="1"/>
    </xf>
    <xf numFmtId="9" fontId="15" fillId="36" borderId="31" xfId="0" applyNumberFormat="1" applyFont="1" applyFill="1" applyBorder="1" applyAlignment="1">
      <alignment horizontal="center" vertical="center" wrapText="1"/>
    </xf>
    <xf numFmtId="0" fontId="15" fillId="33" borderId="15" xfId="0" applyFont="1" applyFill="1" applyBorder="1" applyAlignment="1">
      <alignment horizontal="justify" vertical="center" wrapText="1"/>
    </xf>
    <xf numFmtId="0" fontId="20" fillId="33" borderId="33" xfId="0" applyFont="1" applyFill="1" applyBorder="1" applyAlignment="1">
      <alignment horizontal="center" vertical="center" wrapText="1"/>
    </xf>
    <xf numFmtId="193" fontId="15" fillId="36" borderId="34" xfId="48" applyNumberFormat="1" applyFont="1" applyFill="1" applyBorder="1" applyAlignment="1">
      <alignment horizontal="justify" vertical="center" wrapText="1"/>
    </xf>
    <xf numFmtId="193" fontId="15" fillId="36" borderId="35" xfId="48" applyNumberFormat="1" applyFont="1" applyFill="1" applyBorder="1" applyAlignment="1">
      <alignment horizontal="justify" vertical="center" wrapText="1"/>
    </xf>
    <xf numFmtId="193" fontId="15" fillId="36" borderId="36" xfId="48" applyNumberFormat="1" applyFont="1" applyFill="1" applyBorder="1" applyAlignment="1">
      <alignment horizontal="justify" vertical="center" wrapText="1"/>
    </xf>
    <xf numFmtId="193" fontId="15" fillId="36" borderId="37" xfId="48" applyNumberFormat="1" applyFont="1" applyFill="1" applyBorder="1" applyAlignment="1">
      <alignment horizontal="justify" vertical="center" wrapText="1"/>
    </xf>
    <xf numFmtId="193" fontId="15" fillId="36" borderId="38" xfId="48" applyNumberFormat="1" applyFont="1" applyFill="1" applyBorder="1" applyAlignment="1">
      <alignment horizontal="center" vertical="center" wrapText="1"/>
    </xf>
    <xf numFmtId="193" fontId="15" fillId="36" borderId="36" xfId="48" applyNumberFormat="1" applyFont="1" applyFill="1" applyBorder="1" applyAlignment="1">
      <alignment horizontal="center" vertical="center" wrapText="1"/>
    </xf>
    <xf numFmtId="3" fontId="15" fillId="36" borderId="36" xfId="0" applyNumberFormat="1" applyFont="1" applyFill="1" applyBorder="1" applyAlignment="1">
      <alignment horizontal="justify" vertical="center" wrapText="1"/>
    </xf>
    <xf numFmtId="3" fontId="15" fillId="36" borderId="37" xfId="0" applyNumberFormat="1" applyFont="1" applyFill="1" applyBorder="1" applyAlignment="1">
      <alignment horizontal="justify" vertical="center" wrapText="1"/>
    </xf>
    <xf numFmtId="3" fontId="15" fillId="36" borderId="38" xfId="0" applyNumberFormat="1" applyFont="1" applyFill="1" applyBorder="1" applyAlignment="1">
      <alignment horizontal="justify" vertical="center" wrapText="1"/>
    </xf>
    <xf numFmtId="3" fontId="15" fillId="36" borderId="33" xfId="0" applyNumberFormat="1" applyFont="1" applyFill="1" applyBorder="1" applyAlignment="1">
      <alignment horizontal="justify" vertical="center" wrapText="1"/>
    </xf>
    <xf numFmtId="3" fontId="15" fillId="37" borderId="38" xfId="0" applyNumberFormat="1" applyFont="1" applyFill="1" applyBorder="1" applyAlignment="1">
      <alignment horizontal="justify" vertical="center" wrapText="1"/>
    </xf>
    <xf numFmtId="3" fontId="15" fillId="37" borderId="36" xfId="0" applyNumberFormat="1" applyFont="1" applyFill="1" applyBorder="1" applyAlignment="1">
      <alignment horizontal="justify" vertical="center" wrapText="1"/>
    </xf>
    <xf numFmtId="3" fontId="15" fillId="37" borderId="37" xfId="0" applyNumberFormat="1" applyFont="1" applyFill="1" applyBorder="1" applyAlignment="1">
      <alignment horizontal="justify" vertical="center" wrapText="1"/>
    </xf>
    <xf numFmtId="3" fontId="15" fillId="34" borderId="36" xfId="0" applyNumberFormat="1" applyFont="1" applyFill="1" applyBorder="1" applyAlignment="1">
      <alignment horizontal="justify" vertical="center" wrapText="1"/>
    </xf>
    <xf numFmtId="3" fontId="15" fillId="34" borderId="37" xfId="0" applyNumberFormat="1" applyFont="1" applyFill="1" applyBorder="1" applyAlignment="1">
      <alignment horizontal="justify" vertical="center" wrapText="1"/>
    </xf>
    <xf numFmtId="3" fontId="15" fillId="33" borderId="38" xfId="0" applyNumberFormat="1" applyFont="1" applyFill="1" applyBorder="1" applyAlignment="1">
      <alignment horizontal="justify" vertical="center" wrapText="1"/>
    </xf>
    <xf numFmtId="3" fontId="15" fillId="33" borderId="36" xfId="0" applyNumberFormat="1" applyFont="1" applyFill="1" applyBorder="1" applyAlignment="1">
      <alignment horizontal="justify" vertical="center" wrapText="1"/>
    </xf>
    <xf numFmtId="3" fontId="15" fillId="33" borderId="37" xfId="0" applyNumberFormat="1" applyFont="1" applyFill="1" applyBorder="1" applyAlignment="1">
      <alignment horizontal="justify" vertical="center" wrapText="1"/>
    </xf>
    <xf numFmtId="3" fontId="15" fillId="35" borderId="38" xfId="0" applyNumberFormat="1" applyFont="1" applyFill="1" applyBorder="1" applyAlignment="1">
      <alignment horizontal="justify" vertical="center" wrapText="1"/>
    </xf>
    <xf numFmtId="3" fontId="15" fillId="35" borderId="36" xfId="0" applyNumberFormat="1" applyFont="1" applyFill="1" applyBorder="1" applyAlignment="1">
      <alignment horizontal="justify" vertical="center" wrapText="1"/>
    </xf>
    <xf numFmtId="3" fontId="15" fillId="35" borderId="37" xfId="0" applyNumberFormat="1" applyFont="1" applyFill="1" applyBorder="1" applyAlignment="1">
      <alignment horizontal="justify" vertical="center" wrapText="1"/>
    </xf>
    <xf numFmtId="193" fontId="15" fillId="36" borderId="39" xfId="48" applyNumberFormat="1" applyFont="1" applyFill="1" applyBorder="1" applyAlignment="1">
      <alignment horizontal="justify" vertical="center" wrapText="1"/>
    </xf>
    <xf numFmtId="193" fontId="15" fillId="36" borderId="10" xfId="48" applyNumberFormat="1" applyFont="1" applyFill="1" applyBorder="1" applyAlignment="1">
      <alignment horizontal="center" vertical="center" wrapText="1"/>
    </xf>
    <xf numFmtId="9" fontId="15" fillId="36" borderId="40" xfId="0" applyNumberFormat="1" applyFont="1" applyFill="1" applyBorder="1" applyAlignment="1">
      <alignment horizontal="center" vertical="center" wrapText="1"/>
    </xf>
    <xf numFmtId="193" fontId="15" fillId="36" borderId="33" xfId="48" applyNumberFormat="1" applyFont="1" applyFill="1" applyBorder="1" applyAlignment="1">
      <alignment horizontal="justify" vertical="center" wrapText="1"/>
    </xf>
    <xf numFmtId="9" fontId="15" fillId="36" borderId="30" xfId="48" applyNumberFormat="1" applyFont="1" applyFill="1" applyBorder="1" applyAlignment="1">
      <alignment horizontal="center" vertical="center" wrapText="1"/>
    </xf>
    <xf numFmtId="9" fontId="15" fillId="36" borderId="14" xfId="48" applyNumberFormat="1" applyFont="1" applyFill="1" applyBorder="1" applyAlignment="1">
      <alignment horizontal="center" vertical="center" wrapText="1"/>
    </xf>
    <xf numFmtId="0" fontId="15" fillId="36" borderId="12" xfId="48" applyNumberFormat="1" applyFont="1" applyFill="1" applyBorder="1" applyAlignment="1">
      <alignment horizontal="center" vertical="center" wrapText="1"/>
    </xf>
    <xf numFmtId="0" fontId="15" fillId="36" borderId="14" xfId="48" applyNumberFormat="1"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19" xfId="0" applyFont="1" applyFill="1" applyBorder="1" applyAlignment="1">
      <alignment horizontal="center" vertical="center" wrapText="1"/>
    </xf>
    <xf numFmtId="0" fontId="15" fillId="36" borderId="32" xfId="0" applyFont="1" applyFill="1" applyBorder="1" applyAlignment="1">
      <alignment horizontal="center" vertical="center" wrapText="1"/>
    </xf>
    <xf numFmtId="0" fontId="15" fillId="36" borderId="22" xfId="0" applyFont="1" applyFill="1" applyBorder="1" applyAlignment="1">
      <alignment horizontal="center" vertical="center" wrapText="1"/>
    </xf>
    <xf numFmtId="9" fontId="15" fillId="36" borderId="17" xfId="0" applyNumberFormat="1" applyFont="1" applyFill="1" applyBorder="1" applyAlignment="1">
      <alignment horizontal="center" vertical="center" wrapText="1"/>
    </xf>
    <xf numFmtId="0" fontId="15" fillId="36" borderId="41" xfId="0" applyFont="1" applyFill="1" applyBorder="1" applyAlignment="1">
      <alignment horizontal="center" vertical="center" wrapText="1"/>
    </xf>
    <xf numFmtId="0" fontId="15" fillId="36" borderId="40"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14" xfId="0" applyFont="1" applyFill="1" applyBorder="1" applyAlignment="1">
      <alignment horizontal="center" vertical="center" wrapText="1"/>
    </xf>
    <xf numFmtId="0" fontId="15" fillId="37" borderId="42" xfId="0" applyFont="1" applyFill="1" applyBorder="1" applyAlignment="1">
      <alignment horizontal="center" vertical="center" wrapText="1"/>
    </xf>
    <xf numFmtId="9" fontId="15" fillId="37" borderId="32" xfId="0" applyNumberFormat="1" applyFont="1" applyFill="1" applyBorder="1" applyAlignment="1">
      <alignment horizontal="center" vertical="center" wrapText="1"/>
    </xf>
    <xf numFmtId="9" fontId="15" fillId="37" borderId="43" xfId="0" applyNumberFormat="1" applyFont="1" applyFill="1" applyBorder="1" applyAlignment="1">
      <alignment horizontal="center" vertical="center" wrapText="1"/>
    </xf>
    <xf numFmtId="9" fontId="15" fillId="37" borderId="44" xfId="0" applyNumberFormat="1" applyFont="1" applyFill="1" applyBorder="1" applyAlignment="1">
      <alignment horizontal="center" vertical="center" wrapText="1"/>
    </xf>
    <xf numFmtId="9" fontId="15" fillId="37" borderId="10" xfId="0" applyNumberFormat="1" applyFont="1" applyFill="1" applyBorder="1" applyAlignment="1">
      <alignment horizontal="center" vertical="center" wrapText="1"/>
    </xf>
    <xf numFmtId="9" fontId="15" fillId="37" borderId="41" xfId="0" applyNumberFormat="1" applyFont="1" applyFill="1" applyBorder="1" applyAlignment="1">
      <alignment horizontal="center" vertical="center" wrapText="1"/>
    </xf>
    <xf numFmtId="0" fontId="15" fillId="37" borderId="15" xfId="0" applyFont="1" applyFill="1" applyBorder="1" applyAlignment="1">
      <alignment horizontal="center" vertical="center" wrapText="1"/>
    </xf>
    <xf numFmtId="9" fontId="15" fillId="37" borderId="15" xfId="0" applyNumberFormat="1" applyFont="1" applyFill="1" applyBorder="1" applyAlignment="1">
      <alignment horizontal="center" vertical="center" wrapText="1"/>
    </xf>
    <xf numFmtId="0" fontId="17" fillId="37" borderId="19" xfId="0" applyFont="1" applyFill="1" applyBorder="1" applyAlignment="1">
      <alignment horizontal="center" vertical="center" wrapText="1"/>
    </xf>
    <xf numFmtId="0" fontId="17" fillId="37" borderId="12" xfId="0" applyFont="1" applyFill="1" applyBorder="1" applyAlignment="1">
      <alignment horizontal="center" vertical="center" wrapText="1"/>
    </xf>
    <xf numFmtId="0" fontId="17" fillId="37" borderId="28" xfId="0" applyFont="1" applyFill="1" applyBorder="1" applyAlignment="1">
      <alignment horizontal="center" vertical="center" wrapText="1"/>
    </xf>
    <xf numFmtId="0" fontId="15" fillId="37" borderId="31" xfId="0" applyFont="1" applyFill="1" applyBorder="1" applyAlignment="1">
      <alignment horizontal="center" vertical="center" wrapText="1"/>
    </xf>
    <xf numFmtId="0" fontId="17" fillId="37" borderId="30" xfId="0" applyFont="1" applyFill="1" applyBorder="1" applyAlignment="1">
      <alignment horizontal="center" vertical="center" wrapText="1"/>
    </xf>
    <xf numFmtId="193" fontId="15" fillId="37" borderId="23" xfId="48" applyNumberFormat="1" applyFont="1" applyFill="1" applyBorder="1" applyAlignment="1">
      <alignment horizontal="justify" vertical="center" wrapText="1"/>
    </xf>
    <xf numFmtId="193" fontId="15" fillId="37" borderId="10" xfId="48" applyNumberFormat="1" applyFont="1" applyFill="1" applyBorder="1" applyAlignment="1">
      <alignment horizontal="justify" vertical="center" wrapText="1"/>
    </xf>
    <xf numFmtId="193" fontId="15" fillId="37" borderId="26" xfId="48" applyNumberFormat="1" applyFont="1" applyFill="1" applyBorder="1" applyAlignment="1">
      <alignment horizontal="justify" vertical="center" wrapText="1"/>
    </xf>
    <xf numFmtId="193" fontId="15" fillId="37" borderId="11" xfId="48" applyNumberFormat="1" applyFont="1" applyFill="1" applyBorder="1" applyAlignment="1">
      <alignment horizontal="justify" vertical="center" wrapText="1"/>
    </xf>
    <xf numFmtId="0" fontId="15" fillId="37" borderId="0" xfId="0" applyFont="1" applyFill="1" applyAlignment="1">
      <alignment horizontal="justify" vertical="center" wrapText="1"/>
    </xf>
    <xf numFmtId="193" fontId="15" fillId="37" borderId="39" xfId="48" applyNumberFormat="1" applyFont="1" applyFill="1" applyBorder="1" applyAlignment="1">
      <alignment horizontal="justify" vertical="center" wrapText="1"/>
    </xf>
    <xf numFmtId="193" fontId="15" fillId="37" borderId="38" xfId="48" applyNumberFormat="1" applyFont="1" applyFill="1" applyBorder="1" applyAlignment="1">
      <alignment horizontal="justify" vertical="center" wrapText="1"/>
    </xf>
    <xf numFmtId="193" fontId="15" fillId="37" borderId="36" xfId="48" applyNumberFormat="1" applyFont="1" applyFill="1" applyBorder="1" applyAlignment="1">
      <alignment horizontal="justify" vertical="center" wrapText="1"/>
    </xf>
    <xf numFmtId="193" fontId="15" fillId="37" borderId="27" xfId="48" applyNumberFormat="1" applyFont="1" applyFill="1" applyBorder="1" applyAlignment="1">
      <alignment horizontal="justify" vertical="center" wrapText="1"/>
    </xf>
    <xf numFmtId="193" fontId="15" fillId="37" borderId="29" xfId="48" applyNumberFormat="1" applyFont="1" applyFill="1" applyBorder="1" applyAlignment="1">
      <alignment horizontal="justify" vertical="center" wrapText="1"/>
    </xf>
    <xf numFmtId="0" fontId="15" fillId="37" borderId="22" xfId="0" applyFont="1" applyFill="1" applyBorder="1" applyAlignment="1">
      <alignment horizontal="center" vertical="center" wrapText="1"/>
    </xf>
    <xf numFmtId="10" fontId="15" fillId="37" borderId="15" xfId="0" applyNumberFormat="1" applyFont="1" applyFill="1" applyBorder="1" applyAlignment="1">
      <alignment horizontal="center" vertical="center" wrapText="1"/>
    </xf>
    <xf numFmtId="9" fontId="15" fillId="37" borderId="31" xfId="0" applyNumberFormat="1" applyFont="1" applyFill="1" applyBorder="1" applyAlignment="1">
      <alignment horizontal="center" vertical="center" wrapText="1"/>
    </xf>
    <xf numFmtId="0" fontId="15" fillId="34" borderId="32" xfId="0" applyFont="1" applyFill="1" applyBorder="1" applyAlignment="1">
      <alignment horizontal="center" vertical="center" wrapText="1"/>
    </xf>
    <xf numFmtId="0" fontId="15" fillId="34" borderId="15" xfId="0" applyFont="1" applyFill="1" applyBorder="1" applyAlignment="1">
      <alignment horizontal="center" vertical="center" wrapText="1"/>
    </xf>
    <xf numFmtId="0" fontId="15" fillId="34" borderId="31" xfId="0" applyFont="1" applyFill="1" applyBorder="1" applyAlignment="1">
      <alignment horizontal="center" vertical="center" wrapText="1"/>
    </xf>
    <xf numFmtId="193" fontId="15" fillId="34" borderId="38" xfId="48" applyNumberFormat="1" applyFont="1" applyFill="1" applyBorder="1" applyAlignment="1">
      <alignment horizontal="justify" vertical="center" wrapText="1"/>
    </xf>
    <xf numFmtId="193" fontId="15" fillId="34" borderId="23" xfId="48" applyNumberFormat="1" applyFont="1" applyFill="1" applyBorder="1" applyAlignment="1">
      <alignment horizontal="justify" vertical="center" wrapText="1"/>
    </xf>
    <xf numFmtId="193" fontId="15" fillId="34" borderId="36" xfId="48" applyNumberFormat="1" applyFont="1" applyFill="1" applyBorder="1" applyAlignment="1">
      <alignment horizontal="justify" vertical="center" wrapText="1"/>
    </xf>
    <xf numFmtId="193" fontId="15" fillId="34" borderId="10" xfId="48" applyNumberFormat="1" applyFont="1" applyFill="1" applyBorder="1" applyAlignment="1">
      <alignment horizontal="justify" vertical="center" wrapText="1"/>
    </xf>
    <xf numFmtId="193" fontId="15" fillId="34" borderId="26" xfId="48" applyNumberFormat="1" applyFont="1" applyFill="1" applyBorder="1" applyAlignment="1">
      <alignment horizontal="justify" vertical="center" wrapText="1"/>
    </xf>
    <xf numFmtId="193" fontId="15" fillId="34" borderId="37" xfId="48" applyNumberFormat="1" applyFont="1" applyFill="1" applyBorder="1" applyAlignment="1">
      <alignment horizontal="justify" vertical="center" wrapText="1"/>
    </xf>
    <xf numFmtId="193" fontId="15" fillId="34" borderId="27" xfId="48" applyNumberFormat="1" applyFont="1" applyFill="1" applyBorder="1" applyAlignment="1">
      <alignment horizontal="justify" vertical="center" wrapText="1"/>
    </xf>
    <xf numFmtId="9" fontId="15" fillId="34" borderId="12" xfId="0" applyNumberFormat="1" applyFont="1" applyFill="1" applyBorder="1" applyAlignment="1">
      <alignment horizontal="center" vertical="center" wrapText="1"/>
    </xf>
    <xf numFmtId="9" fontId="15" fillId="34" borderId="15" xfId="0" applyNumberFormat="1"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7" fillId="34" borderId="28" xfId="0" applyFont="1" applyFill="1" applyBorder="1" applyAlignment="1">
      <alignment horizontal="center" vertical="center" wrapText="1"/>
    </xf>
    <xf numFmtId="193" fontId="15" fillId="0" borderId="0" xfId="0" applyNumberFormat="1" applyFont="1" applyAlignment="1">
      <alignment horizontal="justify" vertical="center" wrapText="1"/>
    </xf>
    <xf numFmtId="0" fontId="17" fillId="33" borderId="3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17" fillId="35" borderId="28" xfId="0" applyFont="1" applyFill="1" applyBorder="1" applyAlignment="1">
      <alignment horizontal="center" vertical="center" wrapText="1"/>
    </xf>
    <xf numFmtId="10" fontId="15" fillId="37" borderId="23" xfId="0" applyNumberFormat="1" applyFont="1" applyFill="1" applyBorder="1" applyAlignment="1">
      <alignment horizontal="center" vertical="center" wrapText="1"/>
    </xf>
    <xf numFmtId="10" fontId="15" fillId="37" borderId="10" xfId="0" applyNumberFormat="1" applyFont="1" applyFill="1" applyBorder="1" applyAlignment="1">
      <alignment horizontal="center" vertical="center" wrapText="1"/>
    </xf>
    <xf numFmtId="0" fontId="15" fillId="37" borderId="10" xfId="0" applyFont="1" applyFill="1" applyBorder="1" applyAlignment="1">
      <alignment horizontal="left" vertical="center" wrapText="1"/>
    </xf>
    <xf numFmtId="0" fontId="15" fillId="35" borderId="23" xfId="0" applyFont="1" applyFill="1" applyBorder="1" applyAlignment="1">
      <alignment horizontal="center" vertical="center" wrapText="1"/>
    </xf>
    <xf numFmtId="9" fontId="15" fillId="35" borderId="23" xfId="0" applyNumberFormat="1" applyFont="1" applyFill="1" applyBorder="1" applyAlignment="1">
      <alignment horizontal="center" vertical="center" wrapText="1"/>
    </xf>
    <xf numFmtId="9" fontId="15" fillId="35" borderId="10" xfId="0" applyNumberFormat="1" applyFont="1" applyFill="1" applyBorder="1" applyAlignment="1">
      <alignment horizontal="center" vertical="center" wrapText="1"/>
    </xf>
    <xf numFmtId="193" fontId="15" fillId="34" borderId="11" xfId="48" applyNumberFormat="1" applyFont="1" applyFill="1" applyBorder="1" applyAlignment="1">
      <alignment horizontal="justify" vertical="center" wrapText="1"/>
    </xf>
    <xf numFmtId="193" fontId="15" fillId="34" borderId="39" xfId="48" applyNumberFormat="1" applyFont="1" applyFill="1" applyBorder="1" applyAlignment="1">
      <alignment horizontal="justify" vertical="center" wrapText="1"/>
    </xf>
    <xf numFmtId="193" fontId="15" fillId="34" borderId="29" xfId="48" applyNumberFormat="1" applyFont="1" applyFill="1" applyBorder="1" applyAlignment="1">
      <alignment horizontal="justify" vertical="center" wrapText="1"/>
    </xf>
    <xf numFmtId="193" fontId="15" fillId="34" borderId="36" xfId="48" applyNumberFormat="1" applyFont="1" applyFill="1" applyBorder="1" applyAlignment="1">
      <alignment horizontal="center" vertical="center" wrapText="1"/>
    </xf>
    <xf numFmtId="193" fontId="15" fillId="34" borderId="12" xfId="48" applyNumberFormat="1" applyFont="1" applyFill="1" applyBorder="1" applyAlignment="1">
      <alignment horizontal="justify" vertical="center" wrapText="1"/>
    </xf>
    <xf numFmtId="193" fontId="15" fillId="34" borderId="45" xfId="48" applyNumberFormat="1" applyFont="1" applyFill="1" applyBorder="1" applyAlignment="1">
      <alignment horizontal="justify" vertical="center" wrapText="1"/>
    </xf>
    <xf numFmtId="0" fontId="15" fillId="34" borderId="26" xfId="0" applyFont="1" applyFill="1" applyBorder="1" applyAlignment="1">
      <alignment horizontal="center" vertical="center" wrapText="1"/>
    </xf>
    <xf numFmtId="193" fontId="15" fillId="34" borderId="38" xfId="48" applyNumberFormat="1"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15" xfId="0" applyFont="1" applyFill="1" applyBorder="1" applyAlignment="1">
      <alignment horizontal="center" vertical="center" wrapText="1"/>
    </xf>
    <xf numFmtId="9" fontId="15" fillId="33" borderId="15" xfId="0" applyNumberFormat="1" applyFont="1" applyFill="1" applyBorder="1" applyAlignment="1">
      <alignment horizontal="center" vertical="center" wrapText="1"/>
    </xf>
    <xf numFmtId="0" fontId="15" fillId="34" borderId="27" xfId="0" applyFont="1" applyFill="1" applyBorder="1" applyAlignment="1">
      <alignment horizontal="center" vertical="center" wrapText="1"/>
    </xf>
    <xf numFmtId="0" fontId="15" fillId="34" borderId="46" xfId="0" applyFont="1" applyFill="1" applyBorder="1" applyAlignment="1">
      <alignment horizontal="center" vertical="center" wrapText="1"/>
    </xf>
    <xf numFmtId="193" fontId="15" fillId="33" borderId="36" xfId="48" applyNumberFormat="1" applyFont="1" applyFill="1" applyBorder="1" applyAlignment="1">
      <alignment horizontal="justify" vertical="center" wrapText="1"/>
    </xf>
    <xf numFmtId="193" fontId="15" fillId="33" borderId="10" xfId="48" applyNumberFormat="1" applyFont="1" applyFill="1" applyBorder="1" applyAlignment="1">
      <alignment horizontal="justify" vertical="center" wrapText="1"/>
    </xf>
    <xf numFmtId="193" fontId="15" fillId="33" borderId="26" xfId="48" applyNumberFormat="1" applyFont="1" applyFill="1" applyBorder="1" applyAlignment="1">
      <alignment horizontal="justify" vertical="center" wrapText="1"/>
    </xf>
    <xf numFmtId="193" fontId="15" fillId="33" borderId="11" xfId="48" applyNumberFormat="1" applyFont="1" applyFill="1" applyBorder="1" applyAlignment="1">
      <alignment horizontal="justify" vertical="center" wrapText="1"/>
    </xf>
    <xf numFmtId="0" fontId="15" fillId="33" borderId="31" xfId="0" applyFont="1" applyFill="1" applyBorder="1" applyAlignment="1">
      <alignment horizontal="center" vertical="center" wrapText="1"/>
    </xf>
    <xf numFmtId="9" fontId="15" fillId="35" borderId="32" xfId="0" applyNumberFormat="1"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15" fillId="35" borderId="32" xfId="0" applyFont="1" applyFill="1" applyBorder="1" applyAlignment="1">
      <alignment horizontal="center" vertical="center" wrapText="1"/>
    </xf>
    <xf numFmtId="193" fontId="15" fillId="33" borderId="37" xfId="48" applyNumberFormat="1" applyFont="1" applyFill="1" applyBorder="1" applyAlignment="1">
      <alignment horizontal="justify" vertical="center" wrapText="1"/>
    </xf>
    <xf numFmtId="193" fontId="15" fillId="33" borderId="27" xfId="48" applyNumberFormat="1" applyFont="1" applyFill="1" applyBorder="1" applyAlignment="1">
      <alignment horizontal="justify" vertical="center" wrapText="1"/>
    </xf>
    <xf numFmtId="193" fontId="15" fillId="33" borderId="29" xfId="48" applyNumberFormat="1" applyFont="1" applyFill="1" applyBorder="1" applyAlignment="1">
      <alignment horizontal="justify" vertical="center" wrapText="1"/>
    </xf>
    <xf numFmtId="193" fontId="15" fillId="33" borderId="38" xfId="48" applyNumberFormat="1" applyFont="1" applyFill="1" applyBorder="1" applyAlignment="1">
      <alignment horizontal="justify" vertical="center" wrapText="1"/>
    </xf>
    <xf numFmtId="193" fontId="15" fillId="33" borderId="23" xfId="48" applyNumberFormat="1" applyFont="1" applyFill="1" applyBorder="1" applyAlignment="1">
      <alignment horizontal="justify" vertical="center" wrapText="1"/>
    </xf>
    <xf numFmtId="193" fontId="15" fillId="33" borderId="39" xfId="48" applyNumberFormat="1" applyFont="1" applyFill="1" applyBorder="1" applyAlignment="1">
      <alignment horizontal="justify" vertical="center" wrapText="1"/>
    </xf>
    <xf numFmtId="193" fontId="15" fillId="36" borderId="13" xfId="48" applyNumberFormat="1" applyFont="1" applyFill="1" applyBorder="1" applyAlignment="1">
      <alignment horizontal="center" vertical="center" wrapText="1"/>
    </xf>
    <xf numFmtId="193" fontId="15" fillId="36" borderId="11" xfId="48" applyNumberFormat="1" applyFont="1" applyFill="1" applyBorder="1" applyAlignment="1">
      <alignment horizontal="center" vertical="center" wrapText="1"/>
    </xf>
    <xf numFmtId="193" fontId="15" fillId="36" borderId="47" xfId="48" applyNumberFormat="1" applyFont="1" applyFill="1" applyBorder="1" applyAlignment="1">
      <alignment horizontal="center" vertical="center" wrapText="1"/>
    </xf>
    <xf numFmtId="193" fontId="15" fillId="36" borderId="39" xfId="48" applyNumberFormat="1" applyFont="1" applyFill="1" applyBorder="1" applyAlignment="1">
      <alignment horizontal="center" vertical="center" wrapText="1"/>
    </xf>
    <xf numFmtId="0" fontId="17" fillId="35" borderId="48" xfId="0" applyFont="1" applyFill="1" applyBorder="1" applyAlignment="1">
      <alignment horizontal="center" vertical="center" wrapText="1"/>
    </xf>
    <xf numFmtId="0" fontId="17" fillId="35" borderId="16" xfId="0" applyFont="1" applyFill="1" applyBorder="1" applyAlignment="1">
      <alignment horizontal="center" vertical="center" wrapText="1"/>
    </xf>
    <xf numFmtId="0" fontId="17" fillId="35" borderId="49" xfId="0" applyFont="1" applyFill="1" applyBorder="1" applyAlignment="1">
      <alignment horizontal="center" vertical="center" wrapText="1"/>
    </xf>
    <xf numFmtId="193" fontId="15" fillId="36" borderId="33" xfId="48" applyNumberFormat="1" applyFont="1" applyFill="1" applyBorder="1" applyAlignment="1">
      <alignment horizontal="center" vertical="center" wrapText="1"/>
    </xf>
    <xf numFmtId="193" fontId="15" fillId="36" borderId="45" xfId="48" applyNumberFormat="1"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3"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13" xfId="0" applyFont="1" applyFill="1" applyBorder="1" applyAlignment="1">
      <alignment horizontal="center" vertical="center" wrapText="1"/>
    </xf>
    <xf numFmtId="9" fontId="15" fillId="35" borderId="48" xfId="0" applyNumberFormat="1"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16"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49" xfId="0" applyFont="1" applyFill="1" applyBorder="1" applyAlignment="1">
      <alignment horizontal="center" vertical="center" wrapText="1"/>
    </xf>
    <xf numFmtId="0" fontId="17" fillId="36" borderId="48"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10" xfId="0" applyFont="1" applyFill="1" applyBorder="1" applyAlignment="1">
      <alignment horizontal="center" vertical="center" wrapText="1"/>
    </xf>
    <xf numFmtId="0" fontId="17" fillId="37" borderId="27" xfId="0" applyFont="1" applyFill="1" applyBorder="1" applyAlignment="1">
      <alignment horizontal="center" vertical="center" wrapText="1"/>
    </xf>
    <xf numFmtId="0" fontId="17" fillId="37" borderId="48" xfId="0" applyFont="1" applyFill="1" applyBorder="1" applyAlignment="1">
      <alignment horizontal="center" vertical="center" wrapText="1"/>
    </xf>
    <xf numFmtId="0" fontId="17" fillId="37" borderId="16" xfId="0" applyFont="1" applyFill="1" applyBorder="1" applyAlignment="1">
      <alignment horizontal="center" vertical="center" wrapText="1"/>
    </xf>
    <xf numFmtId="0" fontId="17" fillId="37" borderId="49" xfId="0" applyFont="1" applyFill="1" applyBorder="1" applyAlignment="1">
      <alignment horizontal="center" vertical="center" wrapText="1"/>
    </xf>
    <xf numFmtId="194" fontId="15" fillId="35" borderId="20" xfId="0" applyNumberFormat="1" applyFont="1" applyFill="1" applyBorder="1" applyAlignment="1">
      <alignment horizontal="center" vertical="center" wrapText="1"/>
    </xf>
    <xf numFmtId="194" fontId="15" fillId="35" borderId="50" xfId="0" applyNumberFormat="1"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5" fillId="35" borderId="27" xfId="0" applyFont="1" applyFill="1" applyBorder="1" applyAlignment="1">
      <alignment horizontal="center" vertical="center" wrapText="1"/>
    </xf>
    <xf numFmtId="194" fontId="15" fillId="35" borderId="13" xfId="0" applyNumberFormat="1" applyFont="1" applyFill="1" applyBorder="1" applyAlignment="1">
      <alignment horizontal="center" vertical="center" wrapText="1"/>
    </xf>
    <xf numFmtId="194" fontId="15" fillId="35" borderId="16" xfId="0" applyNumberFormat="1" applyFont="1" applyFill="1" applyBorder="1" applyAlignment="1">
      <alignment horizontal="center" vertical="center" wrapText="1"/>
    </xf>
    <xf numFmtId="194" fontId="15" fillId="35" borderId="11" xfId="0" applyNumberFormat="1" applyFont="1" applyFill="1" applyBorder="1" applyAlignment="1">
      <alignment horizontal="center" vertical="center" wrapText="1"/>
    </xf>
    <xf numFmtId="10" fontId="15" fillId="35" borderId="48" xfId="0" applyNumberFormat="1" applyFont="1" applyFill="1" applyBorder="1" applyAlignment="1">
      <alignment horizontal="center" vertical="center" wrapText="1"/>
    </xf>
    <xf numFmtId="10" fontId="15" fillId="35" borderId="16" xfId="0" applyNumberFormat="1" applyFont="1" applyFill="1" applyBorder="1" applyAlignment="1">
      <alignment horizontal="center" vertical="center" wrapText="1"/>
    </xf>
    <xf numFmtId="10" fontId="15" fillId="35" borderId="11" xfId="0" applyNumberFormat="1"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5" fillId="35" borderId="48" xfId="0" applyFont="1" applyFill="1" applyBorder="1" applyAlignment="1">
      <alignment horizontal="left" vertical="center" wrapText="1"/>
    </xf>
    <xf numFmtId="0" fontId="15" fillId="35" borderId="16" xfId="0" applyFont="1" applyFill="1" applyBorder="1" applyAlignment="1">
      <alignment horizontal="left" vertical="center" wrapText="1"/>
    </xf>
    <xf numFmtId="0" fontId="15" fillId="35" borderId="11" xfId="0" applyFont="1" applyFill="1" applyBorder="1" applyAlignment="1">
      <alignment horizontal="left" vertical="center" wrapText="1"/>
    </xf>
    <xf numFmtId="9" fontId="15" fillId="35" borderId="16" xfId="0" applyNumberFormat="1" applyFont="1" applyFill="1" applyBorder="1" applyAlignment="1">
      <alignment horizontal="center" vertical="center" wrapText="1"/>
    </xf>
    <xf numFmtId="9" fontId="15" fillId="35" borderId="11" xfId="0" applyNumberFormat="1" applyFont="1" applyFill="1" applyBorder="1" applyAlignment="1">
      <alignment horizontal="center" vertical="center" wrapText="1"/>
    </xf>
    <xf numFmtId="194" fontId="15" fillId="35" borderId="13" xfId="48" applyNumberFormat="1" applyFont="1" applyFill="1" applyBorder="1" applyAlignment="1">
      <alignment horizontal="center" vertical="center" wrapText="1"/>
    </xf>
    <xf numFmtId="194" fontId="15" fillId="35" borderId="16" xfId="48" applyNumberFormat="1" applyFont="1" applyFill="1" applyBorder="1" applyAlignment="1">
      <alignment horizontal="center" vertical="center" wrapText="1"/>
    </xf>
    <xf numFmtId="194" fontId="15" fillId="35" borderId="11" xfId="48" applyNumberFormat="1" applyFont="1" applyFill="1" applyBorder="1" applyAlignment="1">
      <alignment horizontal="center" vertical="center" wrapText="1"/>
    </xf>
    <xf numFmtId="0" fontId="17" fillId="36" borderId="51" xfId="0" applyFont="1" applyFill="1" applyBorder="1" applyAlignment="1">
      <alignment horizontal="center" vertical="center" wrapText="1"/>
    </xf>
    <xf numFmtId="0" fontId="17" fillId="36" borderId="52" xfId="0" applyFont="1" applyFill="1" applyBorder="1" applyAlignment="1">
      <alignment horizontal="center" vertical="center" wrapText="1"/>
    </xf>
    <xf numFmtId="0" fontId="17" fillId="36" borderId="53" xfId="0" applyFont="1" applyFill="1" applyBorder="1" applyAlignment="1">
      <alignment horizontal="center" vertical="center" wrapText="1"/>
    </xf>
    <xf numFmtId="0" fontId="17" fillId="37" borderId="51" xfId="0" applyFont="1" applyFill="1" applyBorder="1" applyAlignment="1">
      <alignment horizontal="center" vertical="center" wrapText="1"/>
    </xf>
    <xf numFmtId="0" fontId="17" fillId="37" borderId="52" xfId="0" applyFont="1" applyFill="1" applyBorder="1" applyAlignment="1">
      <alignment horizontal="center" vertical="center" wrapText="1"/>
    </xf>
    <xf numFmtId="0" fontId="17" fillId="37" borderId="53"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5" borderId="51" xfId="0" applyFont="1" applyFill="1" applyBorder="1" applyAlignment="1">
      <alignment horizontal="center" vertical="center" wrapText="1"/>
    </xf>
    <xf numFmtId="0" fontId="17" fillId="35" borderId="52" xfId="0" applyFont="1" applyFill="1" applyBorder="1" applyAlignment="1">
      <alignment horizontal="center" vertical="center" wrapText="1"/>
    </xf>
    <xf numFmtId="0" fontId="17" fillId="35" borderId="53" xfId="0" applyFont="1" applyFill="1" applyBorder="1" applyAlignment="1">
      <alignment horizontal="center" vertical="center" wrapText="1"/>
    </xf>
    <xf numFmtId="0" fontId="15" fillId="35" borderId="10" xfId="0" applyFont="1" applyFill="1" applyBorder="1" applyAlignment="1">
      <alignment horizontal="left" vertical="center" wrapText="1"/>
    </xf>
    <xf numFmtId="0" fontId="16" fillId="0" borderId="0" xfId="0" applyFont="1" applyAlignment="1">
      <alignment horizontal="justify" vertical="center" wrapText="1"/>
    </xf>
    <xf numFmtId="0" fontId="14" fillId="0" borderId="0" xfId="0" applyFont="1" applyAlignment="1">
      <alignment horizontal="justify" vertical="center" wrapText="1"/>
    </xf>
    <xf numFmtId="0" fontId="17" fillId="33" borderId="20"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19" xfId="0" applyFont="1" applyFill="1" applyBorder="1" applyAlignment="1">
      <alignment horizontal="center" vertical="center" wrapText="1"/>
    </xf>
    <xf numFmtId="3" fontId="17" fillId="33" borderId="47" xfId="0" applyNumberFormat="1" applyFont="1" applyFill="1" applyBorder="1" applyAlignment="1">
      <alignment horizontal="center" vertical="center" wrapText="1"/>
    </xf>
    <xf numFmtId="3" fontId="17" fillId="33" borderId="54" xfId="0" applyNumberFormat="1" applyFont="1" applyFill="1" applyBorder="1" applyAlignment="1">
      <alignment horizontal="center" vertical="center" wrapText="1"/>
    </xf>
    <xf numFmtId="191" fontId="17" fillId="33" borderId="34" xfId="0" applyNumberFormat="1" applyFont="1" applyFill="1" applyBorder="1" applyAlignment="1">
      <alignment horizontal="center" vertical="center" wrapText="1"/>
    </xf>
    <xf numFmtId="191" fontId="17" fillId="33" borderId="32" xfId="0" applyNumberFormat="1" applyFont="1" applyFill="1" applyBorder="1" applyAlignment="1">
      <alignment horizontal="center" vertical="center" wrapText="1"/>
    </xf>
    <xf numFmtId="191" fontId="17" fillId="33" borderId="55" xfId="0" applyNumberFormat="1" applyFont="1" applyFill="1" applyBorder="1" applyAlignment="1">
      <alignment horizontal="center" vertical="center" wrapText="1"/>
    </xf>
    <xf numFmtId="3" fontId="17" fillId="33" borderId="10" xfId="0" applyNumberFormat="1" applyFont="1" applyFill="1" applyBorder="1" applyAlignment="1">
      <alignment horizontal="center" vertical="center" wrapText="1"/>
    </xf>
    <xf numFmtId="3" fontId="17" fillId="33" borderId="36" xfId="0" applyNumberFormat="1"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5" fillId="36" borderId="11"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5" fillId="36" borderId="13" xfId="0" applyFont="1" applyFill="1" applyBorder="1" applyAlignment="1">
      <alignment horizontal="left" vertical="center" wrapText="1"/>
    </xf>
    <xf numFmtId="0" fontId="15" fillId="36" borderId="11" xfId="0" applyFont="1" applyFill="1" applyBorder="1" applyAlignment="1">
      <alignment horizontal="left" vertical="center" wrapText="1"/>
    </xf>
    <xf numFmtId="0" fontId="17" fillId="37" borderId="11" xfId="0" applyFont="1" applyFill="1" applyBorder="1" applyAlignment="1">
      <alignment horizontal="center" vertical="center" wrapText="1"/>
    </xf>
    <xf numFmtId="0" fontId="17" fillId="37" borderId="13" xfId="0" applyFont="1" applyFill="1" applyBorder="1" applyAlignment="1">
      <alignment horizontal="center" vertical="center" wrapText="1"/>
    </xf>
    <xf numFmtId="9" fontId="15" fillId="34" borderId="48" xfId="0" applyNumberFormat="1" applyFont="1" applyFill="1" applyBorder="1" applyAlignment="1">
      <alignment horizontal="center" vertical="center" wrapText="1"/>
    </xf>
    <xf numFmtId="9" fontId="15" fillId="34" borderId="16" xfId="0" applyNumberFormat="1" applyFont="1" applyFill="1" applyBorder="1" applyAlignment="1">
      <alignment horizontal="center" vertical="center" wrapText="1"/>
    </xf>
    <xf numFmtId="9" fontId="15" fillId="34" borderId="49" xfId="0" applyNumberFormat="1"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16" xfId="0" applyFont="1" applyFill="1" applyBorder="1" applyAlignment="1">
      <alignment horizontal="center" vertical="center" wrapText="1"/>
    </xf>
    <xf numFmtId="0" fontId="15" fillId="37" borderId="11" xfId="0" applyFont="1" applyFill="1" applyBorder="1" applyAlignment="1">
      <alignment horizontal="center" vertical="center" wrapText="1"/>
    </xf>
    <xf numFmtId="10" fontId="15" fillId="37" borderId="48" xfId="0" applyNumberFormat="1" applyFont="1" applyFill="1" applyBorder="1" applyAlignment="1">
      <alignment horizontal="center" vertical="center" wrapText="1"/>
    </xf>
    <xf numFmtId="10" fontId="15" fillId="37" borderId="16" xfId="0" applyNumberFormat="1" applyFont="1" applyFill="1" applyBorder="1" applyAlignment="1">
      <alignment horizontal="center" vertical="center" wrapText="1"/>
    </xf>
    <xf numFmtId="10" fontId="15" fillId="37" borderId="11" xfId="0" applyNumberFormat="1" applyFont="1" applyFill="1" applyBorder="1" applyAlignment="1">
      <alignment horizontal="center" vertical="center" wrapText="1"/>
    </xf>
    <xf numFmtId="9" fontId="15" fillId="37" borderId="48" xfId="0" applyNumberFormat="1" applyFont="1" applyFill="1" applyBorder="1" applyAlignment="1">
      <alignment horizontal="center" vertical="center" wrapText="1"/>
    </xf>
    <xf numFmtId="9" fontId="15" fillId="37" borderId="16" xfId="0" applyNumberFormat="1" applyFont="1" applyFill="1" applyBorder="1" applyAlignment="1">
      <alignment horizontal="center" vertical="center" wrapText="1"/>
    </xf>
    <xf numFmtId="9" fontId="15" fillId="37" borderId="11" xfId="0" applyNumberFormat="1" applyFont="1" applyFill="1" applyBorder="1" applyAlignment="1">
      <alignment horizontal="center" vertical="center" wrapText="1"/>
    </xf>
    <xf numFmtId="0" fontId="17" fillId="36" borderId="38" xfId="0" applyFont="1" applyFill="1" applyBorder="1" applyAlignment="1">
      <alignment horizontal="center" vertical="center" wrapText="1"/>
    </xf>
    <xf numFmtId="0" fontId="17" fillId="36" borderId="36" xfId="0" applyFont="1" applyFill="1" applyBorder="1" applyAlignment="1">
      <alignment horizontal="center" vertical="center" wrapText="1"/>
    </xf>
    <xf numFmtId="0" fontId="17" fillId="36" borderId="33" xfId="0" applyFont="1" applyFill="1" applyBorder="1" applyAlignment="1">
      <alignment horizontal="center" vertical="center" wrapText="1"/>
    </xf>
    <xf numFmtId="0" fontId="17" fillId="37" borderId="38" xfId="0" applyFont="1" applyFill="1" applyBorder="1" applyAlignment="1">
      <alignment horizontal="center" vertical="center" wrapText="1"/>
    </xf>
    <xf numFmtId="0" fontId="17" fillId="37" borderId="36" xfId="0" applyFont="1" applyFill="1" applyBorder="1" applyAlignment="1">
      <alignment horizontal="center" vertical="center" wrapText="1"/>
    </xf>
    <xf numFmtId="0" fontId="17" fillId="37" borderId="37"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5" fillId="36" borderId="16" xfId="0" applyFont="1" applyFill="1" applyBorder="1" applyAlignment="1">
      <alignment horizontal="center" vertical="center" wrapText="1"/>
    </xf>
    <xf numFmtId="10" fontId="15" fillId="36" borderId="10" xfId="0" applyNumberFormat="1" applyFont="1" applyFill="1" applyBorder="1" applyAlignment="1">
      <alignment horizontal="center" vertical="center" wrapText="1"/>
    </xf>
    <xf numFmtId="10" fontId="15" fillId="36" borderId="27" xfId="0" applyNumberFormat="1" applyFont="1" applyFill="1" applyBorder="1" applyAlignment="1">
      <alignment horizontal="center" vertical="center" wrapText="1"/>
    </xf>
    <xf numFmtId="0" fontId="21" fillId="36" borderId="13" xfId="0" applyFont="1" applyFill="1" applyBorder="1" applyAlignment="1">
      <alignment horizontal="center" vertical="center" wrapText="1"/>
    </xf>
    <xf numFmtId="0" fontId="21" fillId="36" borderId="49" xfId="0" applyFont="1" applyFill="1" applyBorder="1" applyAlignment="1">
      <alignment horizontal="center" vertical="center" wrapText="1"/>
    </xf>
    <xf numFmtId="0" fontId="17" fillId="36" borderId="37" xfId="0" applyFont="1" applyFill="1" applyBorder="1" applyAlignment="1">
      <alignment horizontal="center" vertical="center" wrapText="1"/>
    </xf>
    <xf numFmtId="0" fontId="15" fillId="36" borderId="10"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6" borderId="21" xfId="0" applyFont="1" applyFill="1" applyBorder="1" applyAlignment="1">
      <alignment horizontal="center" vertical="center" wrapText="1"/>
    </xf>
    <xf numFmtId="9" fontId="15" fillId="36" borderId="13" xfId="0" applyNumberFormat="1" applyFont="1" applyFill="1" applyBorder="1" applyAlignment="1">
      <alignment horizontal="center" vertical="center" wrapText="1"/>
    </xf>
    <xf numFmtId="9" fontId="15" fillId="36" borderId="16" xfId="0" applyNumberFormat="1" applyFont="1" applyFill="1" applyBorder="1" applyAlignment="1">
      <alignment horizontal="center" vertical="center" wrapText="1"/>
    </xf>
    <xf numFmtId="9" fontId="15" fillId="36" borderId="11" xfId="0" applyNumberFormat="1" applyFont="1" applyFill="1" applyBorder="1" applyAlignment="1">
      <alignment horizontal="center" vertical="center" wrapText="1"/>
    </xf>
    <xf numFmtId="10" fontId="15" fillId="36" borderId="13" xfId="0" applyNumberFormat="1" applyFont="1" applyFill="1" applyBorder="1" applyAlignment="1">
      <alignment horizontal="center" vertical="center" wrapText="1"/>
    </xf>
    <xf numFmtId="10" fontId="15" fillId="36" borderId="16" xfId="0" applyNumberFormat="1" applyFont="1" applyFill="1" applyBorder="1" applyAlignment="1">
      <alignment horizontal="center" vertical="center" wrapText="1"/>
    </xf>
    <xf numFmtId="10" fontId="15" fillId="36" borderId="11" xfId="0" applyNumberFormat="1" applyFont="1" applyFill="1" applyBorder="1" applyAlignment="1">
      <alignment horizontal="center" vertical="center" wrapText="1"/>
    </xf>
    <xf numFmtId="9" fontId="21" fillId="36" borderId="23" xfId="0" applyNumberFormat="1" applyFont="1" applyFill="1" applyBorder="1" applyAlignment="1">
      <alignment horizontal="center" vertical="center" wrapText="1"/>
    </xf>
    <xf numFmtId="9" fontId="21" fillId="36" borderId="10" xfId="0" applyNumberFormat="1" applyFont="1" applyFill="1" applyBorder="1" applyAlignment="1">
      <alignment horizontal="center" vertical="center" wrapText="1"/>
    </xf>
    <xf numFmtId="9" fontId="21" fillId="36" borderId="27" xfId="0" applyNumberFormat="1" applyFont="1" applyFill="1" applyBorder="1" applyAlignment="1">
      <alignment horizontal="center" vertical="center" wrapText="1"/>
    </xf>
    <xf numFmtId="0" fontId="21" fillId="36" borderId="13" xfId="0" applyFont="1" applyFill="1" applyBorder="1" applyAlignment="1">
      <alignment horizontal="left" vertical="center" wrapText="1"/>
    </xf>
    <xf numFmtId="0" fontId="21" fillId="36" borderId="16" xfId="0" applyFont="1" applyFill="1" applyBorder="1" applyAlignment="1">
      <alignment horizontal="left" vertical="center" wrapText="1"/>
    </xf>
    <xf numFmtId="0" fontId="21" fillId="36" borderId="49" xfId="0" applyFont="1" applyFill="1" applyBorder="1" applyAlignment="1">
      <alignment horizontal="left" vertical="center" wrapText="1"/>
    </xf>
    <xf numFmtId="0" fontId="21" fillId="36" borderId="10" xfId="0" applyFont="1" applyFill="1" applyBorder="1" applyAlignment="1">
      <alignment horizontal="center" vertical="center" wrapText="1"/>
    </xf>
    <xf numFmtId="0" fontId="21" fillId="36" borderId="27" xfId="0" applyFont="1" applyFill="1" applyBorder="1" applyAlignment="1">
      <alignment horizontal="center" vertical="center" wrapText="1"/>
    </xf>
    <xf numFmtId="0" fontId="21" fillId="36" borderId="48" xfId="0" applyFont="1" applyFill="1" applyBorder="1" applyAlignment="1">
      <alignment vertical="center" wrapText="1"/>
    </xf>
    <xf numFmtId="0" fontId="21" fillId="36" borderId="16" xfId="0" applyFont="1" applyFill="1" applyBorder="1" applyAlignment="1">
      <alignment vertical="center" wrapText="1"/>
    </xf>
    <xf numFmtId="0" fontId="21" fillId="36" borderId="11" xfId="0" applyFont="1" applyFill="1" applyBorder="1" applyAlignment="1">
      <alignment vertical="center" wrapText="1"/>
    </xf>
    <xf numFmtId="0" fontId="21" fillId="36" borderId="23" xfId="0" applyFont="1" applyFill="1" applyBorder="1" applyAlignment="1">
      <alignment horizontal="center" vertical="center" wrapText="1"/>
    </xf>
    <xf numFmtId="0" fontId="15" fillId="37" borderId="13" xfId="0" applyFont="1" applyFill="1" applyBorder="1" applyAlignment="1">
      <alignment horizontal="center" vertical="center" wrapText="1"/>
    </xf>
    <xf numFmtId="10" fontId="15" fillId="37" borderId="13" xfId="0" applyNumberFormat="1" applyFont="1" applyFill="1" applyBorder="1" applyAlignment="1">
      <alignment horizontal="center" vertical="center" wrapText="1"/>
    </xf>
    <xf numFmtId="0" fontId="15" fillId="34" borderId="48"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23" fillId="34" borderId="48" xfId="0" applyFont="1" applyFill="1" applyBorder="1" applyAlignment="1">
      <alignment horizontal="center" vertical="center" wrapText="1"/>
    </xf>
    <xf numFmtId="0" fontId="23" fillId="34" borderId="16" xfId="0" applyFont="1" applyFill="1" applyBorder="1" applyAlignment="1">
      <alignment horizontal="center" vertical="center" wrapText="1"/>
    </xf>
    <xf numFmtId="0" fontId="23" fillId="34" borderId="49" xfId="0"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40"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wrapText="1"/>
    </xf>
    <xf numFmtId="3" fontId="4" fillId="33" borderId="22"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0" fillId="0" borderId="0" xfId="0" applyFont="1" applyAlignment="1">
      <alignment horizontal="center"/>
    </xf>
    <xf numFmtId="0" fontId="1" fillId="33"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3" fillId="0" borderId="0" xfId="0" applyFont="1" applyAlignment="1">
      <alignment horizontal="center"/>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0" xfId="0" applyFont="1" applyFill="1" applyBorder="1" applyAlignment="1">
      <alignment horizontal="center"/>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12" xfId="0" applyFont="1" applyFill="1" applyBorder="1" applyAlignment="1">
      <alignment horizontal="center"/>
    </xf>
    <xf numFmtId="0" fontId="4" fillId="33" borderId="10" xfId="0" applyFont="1" applyFill="1" applyBorder="1" applyAlignment="1">
      <alignment horizontal="center"/>
    </xf>
    <xf numFmtId="0" fontId="12" fillId="33" borderId="1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1"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63"/>
  <sheetViews>
    <sheetView tabSelected="1" view="pageBreakPre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F42" sqref="F42:F45"/>
    </sheetView>
  </sheetViews>
  <sheetFormatPr defaultColWidth="11.421875" defaultRowHeight="12.75"/>
  <cols>
    <col min="1" max="1" width="9.00390625" style="69" customWidth="1"/>
    <col min="2" max="2" width="16.7109375" style="69" customWidth="1"/>
    <col min="3" max="3" width="8.7109375" style="69" customWidth="1"/>
    <col min="4" max="4" width="18.140625" style="70" customWidth="1"/>
    <col min="5" max="5" width="8.8515625" style="70" customWidth="1"/>
    <col min="6" max="6" width="18.421875" style="72" customWidth="1"/>
    <col min="7" max="7" width="15.57421875" style="72" customWidth="1"/>
    <col min="8" max="8" width="16.00390625" style="72" customWidth="1"/>
    <col min="9" max="12" width="12.140625" style="72" bestFit="1" customWidth="1"/>
    <col min="13" max="13" width="23.140625" style="69" customWidth="1"/>
    <col min="14" max="14" width="9.140625" style="69" customWidth="1"/>
    <col min="15" max="15" width="29.8515625" style="69" customWidth="1"/>
    <col min="16" max="16" width="9.00390625" style="69" customWidth="1"/>
    <col min="17" max="17" width="25.421875" style="69" customWidth="1"/>
    <col min="18" max="18" width="12.8515625" style="69" customWidth="1"/>
    <col min="19" max="19" width="13.00390625" style="69" customWidth="1"/>
    <col min="20" max="23" width="11.140625" style="69" customWidth="1"/>
    <col min="24" max="24" width="10.28125" style="69" customWidth="1"/>
    <col min="25" max="25" width="8.8515625" style="69" customWidth="1"/>
    <col min="26" max="26" width="9.8515625" style="69" bestFit="1" customWidth="1"/>
    <col min="27" max="28" width="9.8515625" style="69" customWidth="1"/>
    <col min="29" max="29" width="8.8515625" style="69" customWidth="1"/>
    <col min="30" max="30" width="10.00390625" style="69" customWidth="1"/>
    <col min="31" max="31" width="9.8515625" style="69" customWidth="1"/>
    <col min="32" max="32" width="11.140625" style="69" customWidth="1"/>
    <col min="33" max="33" width="10.140625" style="69" customWidth="1"/>
    <col min="34" max="34" width="9.8515625" style="69" bestFit="1" customWidth="1"/>
    <col min="35" max="35" width="10.57421875" style="69" customWidth="1"/>
    <col min="36" max="36" width="10.00390625" style="69" customWidth="1"/>
    <col min="37" max="37" width="9.00390625" style="69" customWidth="1"/>
    <col min="38" max="38" width="8.7109375" style="69" customWidth="1"/>
    <col min="39" max="39" width="10.421875" style="69" customWidth="1"/>
    <col min="40" max="40" width="12.28125" style="69" customWidth="1"/>
    <col min="41" max="16384" width="11.421875" style="69" customWidth="1"/>
  </cols>
  <sheetData>
    <row r="1" spans="1:40" ht="18.75" customHeight="1">
      <c r="A1" s="464" t="s">
        <v>205</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row>
    <row r="2" spans="1:39" ht="18">
      <c r="A2" s="463" t="s">
        <v>168</v>
      </c>
      <c r="B2" s="463"/>
      <c r="F2" s="58"/>
      <c r="G2" s="58"/>
      <c r="H2" s="58"/>
      <c r="I2" s="58"/>
      <c r="J2" s="58"/>
      <c r="K2" s="58"/>
      <c r="L2" s="58"/>
      <c r="M2" s="58"/>
      <c r="N2" s="58"/>
      <c r="P2" s="58"/>
      <c r="Q2" s="58"/>
      <c r="R2" s="58"/>
      <c r="S2" s="58"/>
      <c r="T2" s="58"/>
      <c r="U2" s="58"/>
      <c r="V2" s="58"/>
      <c r="W2" s="58"/>
      <c r="X2" s="58"/>
      <c r="Y2" s="58"/>
      <c r="Z2" s="58"/>
      <c r="AA2" s="58"/>
      <c r="AB2" s="58"/>
      <c r="AC2" s="58"/>
      <c r="AD2" s="58"/>
      <c r="AE2" s="58"/>
      <c r="AF2" s="58"/>
      <c r="AG2" s="58"/>
      <c r="AH2" s="58"/>
      <c r="AI2" s="58"/>
      <c r="AJ2" s="58"/>
      <c r="AK2" s="58"/>
      <c r="AL2" s="58"/>
      <c r="AM2" s="58"/>
    </row>
    <row r="3" spans="4:38" ht="13.5" customHeight="1" thickBot="1">
      <c r="D3" s="71" t="s">
        <v>204</v>
      </c>
      <c r="E3" s="71"/>
      <c r="O3" s="69" t="s">
        <v>221</v>
      </c>
      <c r="X3" s="73"/>
      <c r="Y3" s="73"/>
      <c r="AB3" s="73"/>
      <c r="AC3" s="73"/>
      <c r="AD3" s="73"/>
      <c r="AF3" s="73"/>
      <c r="AG3" s="73"/>
      <c r="AH3" s="73"/>
      <c r="AJ3" s="73"/>
      <c r="AK3" s="73"/>
      <c r="AL3" s="73"/>
    </row>
    <row r="4" spans="1:40" ht="13.5" customHeight="1">
      <c r="A4" s="404" t="s">
        <v>223</v>
      </c>
      <c r="B4" s="404" t="s">
        <v>222</v>
      </c>
      <c r="C4" s="458" t="s">
        <v>223</v>
      </c>
      <c r="D4" s="458" t="s">
        <v>214</v>
      </c>
      <c r="E4" s="458" t="s">
        <v>223</v>
      </c>
      <c r="F4" s="458" t="s">
        <v>213</v>
      </c>
      <c r="G4" s="458" t="s">
        <v>207</v>
      </c>
      <c r="H4" s="458" t="s">
        <v>208</v>
      </c>
      <c r="I4" s="465" t="s">
        <v>209</v>
      </c>
      <c r="J4" s="466"/>
      <c r="K4" s="466"/>
      <c r="L4" s="467"/>
      <c r="M4" s="404" t="s">
        <v>215</v>
      </c>
      <c r="N4" s="404" t="s">
        <v>223</v>
      </c>
      <c r="O4" s="404" t="s">
        <v>220</v>
      </c>
      <c r="P4" s="404" t="s">
        <v>223</v>
      </c>
      <c r="Q4" s="465" t="s">
        <v>210</v>
      </c>
      <c r="R4" s="466"/>
      <c r="S4" s="466"/>
      <c r="T4" s="466"/>
      <c r="U4" s="466"/>
      <c r="V4" s="466"/>
      <c r="W4" s="466"/>
      <c r="X4" s="473" t="s">
        <v>212</v>
      </c>
      <c r="Y4" s="474"/>
      <c r="Z4" s="474"/>
      <c r="AA4" s="474"/>
      <c r="AB4" s="474"/>
      <c r="AC4" s="474"/>
      <c r="AD4" s="474"/>
      <c r="AE4" s="474"/>
      <c r="AF4" s="474"/>
      <c r="AG4" s="474"/>
      <c r="AH4" s="474"/>
      <c r="AI4" s="474"/>
      <c r="AJ4" s="474"/>
      <c r="AK4" s="474"/>
      <c r="AL4" s="474"/>
      <c r="AM4" s="474"/>
      <c r="AN4" s="475"/>
    </row>
    <row r="5" spans="1:40" ht="22.5" customHeight="1">
      <c r="A5" s="402"/>
      <c r="B5" s="402"/>
      <c r="C5" s="458"/>
      <c r="D5" s="458"/>
      <c r="E5" s="458"/>
      <c r="F5" s="458"/>
      <c r="G5" s="458"/>
      <c r="H5" s="458"/>
      <c r="I5" s="468"/>
      <c r="J5" s="469"/>
      <c r="K5" s="469"/>
      <c r="L5" s="470"/>
      <c r="M5" s="402"/>
      <c r="N5" s="402"/>
      <c r="O5" s="402"/>
      <c r="P5" s="402"/>
      <c r="Q5" s="468"/>
      <c r="R5" s="469"/>
      <c r="S5" s="469"/>
      <c r="T5" s="469"/>
      <c r="U5" s="469"/>
      <c r="V5" s="469"/>
      <c r="W5" s="469"/>
      <c r="X5" s="477">
        <v>2008</v>
      </c>
      <c r="Y5" s="476"/>
      <c r="Z5" s="476"/>
      <c r="AA5" s="476"/>
      <c r="AB5" s="476">
        <v>2009</v>
      </c>
      <c r="AC5" s="476"/>
      <c r="AD5" s="476"/>
      <c r="AE5" s="476"/>
      <c r="AF5" s="476">
        <v>2010</v>
      </c>
      <c r="AG5" s="476"/>
      <c r="AH5" s="476"/>
      <c r="AI5" s="476"/>
      <c r="AJ5" s="476">
        <v>2011</v>
      </c>
      <c r="AK5" s="476"/>
      <c r="AL5" s="476"/>
      <c r="AM5" s="476"/>
      <c r="AN5" s="471" t="s">
        <v>203</v>
      </c>
    </row>
    <row r="6" spans="1:40" ht="31.5" customHeight="1" thickBot="1">
      <c r="A6" s="402"/>
      <c r="B6" s="402"/>
      <c r="C6" s="404"/>
      <c r="D6" s="404"/>
      <c r="E6" s="404"/>
      <c r="F6" s="404"/>
      <c r="G6" s="404"/>
      <c r="H6" s="404"/>
      <c r="I6" s="77">
        <v>2008</v>
      </c>
      <c r="J6" s="77">
        <v>2009</v>
      </c>
      <c r="K6" s="77">
        <v>2010</v>
      </c>
      <c r="L6" s="77">
        <v>2011</v>
      </c>
      <c r="M6" s="402"/>
      <c r="N6" s="402"/>
      <c r="O6" s="402"/>
      <c r="P6" s="402"/>
      <c r="Q6" s="77" t="s">
        <v>211</v>
      </c>
      <c r="R6" s="77" t="s">
        <v>207</v>
      </c>
      <c r="S6" s="77" t="s">
        <v>192</v>
      </c>
      <c r="T6" s="77">
        <v>2008</v>
      </c>
      <c r="U6" s="77">
        <v>2009</v>
      </c>
      <c r="V6" s="77">
        <v>2010</v>
      </c>
      <c r="W6" s="68">
        <v>2011</v>
      </c>
      <c r="X6" s="270" t="s">
        <v>216</v>
      </c>
      <c r="Y6" s="149" t="s">
        <v>217</v>
      </c>
      <c r="Z6" s="149" t="s">
        <v>218</v>
      </c>
      <c r="AA6" s="149" t="s">
        <v>219</v>
      </c>
      <c r="AB6" s="149" t="s">
        <v>216</v>
      </c>
      <c r="AC6" s="149" t="s">
        <v>217</v>
      </c>
      <c r="AD6" s="149" t="s">
        <v>218</v>
      </c>
      <c r="AE6" s="149" t="s">
        <v>219</v>
      </c>
      <c r="AF6" s="149" t="s">
        <v>216</v>
      </c>
      <c r="AG6" s="149" t="s">
        <v>217</v>
      </c>
      <c r="AH6" s="149" t="s">
        <v>218</v>
      </c>
      <c r="AI6" s="149" t="s">
        <v>219</v>
      </c>
      <c r="AJ6" s="149" t="s">
        <v>216</v>
      </c>
      <c r="AK6" s="149" t="s">
        <v>217</v>
      </c>
      <c r="AL6" s="149" t="s">
        <v>218</v>
      </c>
      <c r="AM6" s="149" t="s">
        <v>219</v>
      </c>
      <c r="AN6" s="472"/>
    </row>
    <row r="7" spans="1:40" ht="39.75" customHeight="1">
      <c r="A7" s="451">
        <v>62.42</v>
      </c>
      <c r="B7" s="451" t="s">
        <v>236</v>
      </c>
      <c r="C7" s="508">
        <v>7.42</v>
      </c>
      <c r="D7" s="515" t="s">
        <v>287</v>
      </c>
      <c r="E7" s="150">
        <v>20</v>
      </c>
      <c r="F7" s="151" t="s">
        <v>238</v>
      </c>
      <c r="G7" s="152">
        <v>0.785</v>
      </c>
      <c r="H7" s="152">
        <v>0.79</v>
      </c>
      <c r="I7" s="152">
        <v>0.786</v>
      </c>
      <c r="J7" s="152">
        <v>0.787</v>
      </c>
      <c r="K7" s="152">
        <v>0.788</v>
      </c>
      <c r="L7" s="153">
        <v>0.79</v>
      </c>
      <c r="M7" s="420" t="s">
        <v>237</v>
      </c>
      <c r="N7" s="420">
        <v>70</v>
      </c>
      <c r="O7" s="154" t="s">
        <v>259</v>
      </c>
      <c r="P7" s="155">
        <v>50</v>
      </c>
      <c r="Q7" s="156" t="s">
        <v>249</v>
      </c>
      <c r="R7" s="157">
        <v>41</v>
      </c>
      <c r="S7" s="157">
        <v>41</v>
      </c>
      <c r="T7" s="157">
        <v>10</v>
      </c>
      <c r="U7" s="157">
        <v>10</v>
      </c>
      <c r="V7" s="157">
        <v>10</v>
      </c>
      <c r="W7" s="157">
        <v>11</v>
      </c>
      <c r="X7" s="271">
        <v>32250</v>
      </c>
      <c r="Y7" s="256"/>
      <c r="Z7" s="256"/>
      <c r="AA7" s="256">
        <f aca="true" t="shared" si="0" ref="AA7:AA16">SUM(X7:Z7)</f>
        <v>32250</v>
      </c>
      <c r="AB7" s="256">
        <v>33217.5</v>
      </c>
      <c r="AC7" s="256"/>
      <c r="AD7" s="256"/>
      <c r="AE7" s="256">
        <f aca="true" t="shared" si="1" ref="AE7:AE16">SUM(AB7:AD7)</f>
        <v>33217.5</v>
      </c>
      <c r="AF7" s="256">
        <v>34214</v>
      </c>
      <c r="AG7" s="256"/>
      <c r="AH7" s="256"/>
      <c r="AI7" s="256">
        <f aca="true" t="shared" si="2" ref="AI7:AI16">SUM(AF7:AH7)</f>
        <v>34214</v>
      </c>
      <c r="AJ7" s="256">
        <v>35240.5</v>
      </c>
      <c r="AK7" s="256"/>
      <c r="AL7" s="256"/>
      <c r="AM7" s="256">
        <f>SUM(AJ7:AL7)</f>
        <v>35240.5</v>
      </c>
      <c r="AN7" s="259">
        <f aca="true" t="shared" si="3" ref="AN7:AN16">+AM7+AI7+AE7+AA7</f>
        <v>134922</v>
      </c>
    </row>
    <row r="8" spans="1:40" ht="38.25" customHeight="1">
      <c r="A8" s="452"/>
      <c r="B8" s="452"/>
      <c r="C8" s="509"/>
      <c r="D8" s="516"/>
      <c r="E8" s="80">
        <v>20</v>
      </c>
      <c r="F8" s="83" t="s">
        <v>239</v>
      </c>
      <c r="G8" s="84">
        <v>0.0374</v>
      </c>
      <c r="H8" s="84">
        <v>0.0274</v>
      </c>
      <c r="I8" s="84">
        <v>0.0349</v>
      </c>
      <c r="J8" s="84">
        <v>0.0324</v>
      </c>
      <c r="K8" s="84">
        <v>0.0299</v>
      </c>
      <c r="L8" s="84">
        <v>0.0274</v>
      </c>
      <c r="M8" s="518"/>
      <c r="N8" s="417"/>
      <c r="O8" s="87" t="s">
        <v>245</v>
      </c>
      <c r="P8" s="80">
        <v>10</v>
      </c>
      <c r="Q8" s="87" t="s">
        <v>250</v>
      </c>
      <c r="R8" s="81">
        <v>41</v>
      </c>
      <c r="S8" s="81">
        <v>41</v>
      </c>
      <c r="T8" s="81">
        <v>10</v>
      </c>
      <c r="U8" s="81">
        <v>10</v>
      </c>
      <c r="V8" s="81">
        <v>10</v>
      </c>
      <c r="W8" s="263">
        <v>11</v>
      </c>
      <c r="X8" s="272">
        <v>32250</v>
      </c>
      <c r="Y8" s="257"/>
      <c r="Z8" s="257"/>
      <c r="AA8" s="257">
        <f t="shared" si="0"/>
        <v>32250</v>
      </c>
      <c r="AB8" s="257">
        <v>33217.5</v>
      </c>
      <c r="AC8" s="257"/>
      <c r="AD8" s="257"/>
      <c r="AE8" s="257">
        <f t="shared" si="1"/>
        <v>33217.5</v>
      </c>
      <c r="AF8" s="257">
        <v>34214</v>
      </c>
      <c r="AG8" s="257"/>
      <c r="AH8" s="257"/>
      <c r="AI8" s="257">
        <f t="shared" si="2"/>
        <v>34214</v>
      </c>
      <c r="AJ8" s="257">
        <v>35240.5</v>
      </c>
      <c r="AK8" s="257"/>
      <c r="AL8" s="257"/>
      <c r="AM8" s="257">
        <f>SUM(AJ8:AL8)</f>
        <v>35240.5</v>
      </c>
      <c r="AN8" s="260">
        <f t="shared" si="3"/>
        <v>134922</v>
      </c>
    </row>
    <row r="9" spans="1:40" ht="38.25">
      <c r="A9" s="452"/>
      <c r="B9" s="452"/>
      <c r="C9" s="509"/>
      <c r="D9" s="516"/>
      <c r="E9" s="80">
        <v>20</v>
      </c>
      <c r="F9" s="83" t="s">
        <v>240</v>
      </c>
      <c r="G9" s="84">
        <v>0.0671</v>
      </c>
      <c r="H9" s="84">
        <v>0.06</v>
      </c>
      <c r="I9" s="84">
        <v>0.0653</v>
      </c>
      <c r="J9" s="84">
        <v>0.0635</v>
      </c>
      <c r="K9" s="84">
        <v>0.0617</v>
      </c>
      <c r="L9" s="85">
        <v>0.06</v>
      </c>
      <c r="M9" s="518"/>
      <c r="N9" s="417"/>
      <c r="O9" s="87" t="s">
        <v>252</v>
      </c>
      <c r="P9" s="80">
        <v>20</v>
      </c>
      <c r="Q9" s="87" t="s">
        <v>251</v>
      </c>
      <c r="R9" s="81">
        <v>41</v>
      </c>
      <c r="S9" s="81">
        <v>41</v>
      </c>
      <c r="T9" s="81">
        <v>10</v>
      </c>
      <c r="U9" s="81">
        <v>10</v>
      </c>
      <c r="V9" s="81">
        <v>10</v>
      </c>
      <c r="W9" s="263">
        <v>11</v>
      </c>
      <c r="X9" s="272">
        <v>25974</v>
      </c>
      <c r="Y9" s="257">
        <v>4350</v>
      </c>
      <c r="Z9" s="257"/>
      <c r="AA9" s="257">
        <f t="shared" si="0"/>
        <v>30324</v>
      </c>
      <c r="AB9" s="257">
        <v>26753</v>
      </c>
      <c r="AC9" s="257">
        <v>4481</v>
      </c>
      <c r="AD9" s="257"/>
      <c r="AE9" s="257">
        <f t="shared" si="1"/>
        <v>31234</v>
      </c>
      <c r="AF9" s="257">
        <v>27556</v>
      </c>
      <c r="AG9" s="257">
        <v>4615</v>
      </c>
      <c r="AH9" s="257"/>
      <c r="AI9" s="257">
        <f t="shared" si="2"/>
        <v>32171</v>
      </c>
      <c r="AJ9" s="257">
        <v>28382.5</v>
      </c>
      <c r="AK9" s="257">
        <v>4753</v>
      </c>
      <c r="AL9" s="257"/>
      <c r="AM9" s="257">
        <f aca="true" t="shared" si="4" ref="AM9:AM30">SUM(AJ9:AL9)</f>
        <v>33135.5</v>
      </c>
      <c r="AN9" s="260">
        <f t="shared" si="3"/>
        <v>126864.5</v>
      </c>
    </row>
    <row r="10" spans="1:40" ht="76.5">
      <c r="A10" s="452"/>
      <c r="B10" s="452"/>
      <c r="C10" s="509"/>
      <c r="D10" s="516"/>
      <c r="E10" s="80">
        <v>20</v>
      </c>
      <c r="F10" s="83" t="s">
        <v>241</v>
      </c>
      <c r="G10" s="81" t="s">
        <v>242</v>
      </c>
      <c r="H10" s="85">
        <v>1</v>
      </c>
      <c r="I10" s="84">
        <v>0.8747</v>
      </c>
      <c r="J10" s="84">
        <v>0.9165</v>
      </c>
      <c r="K10" s="84">
        <v>0.9582</v>
      </c>
      <c r="L10" s="85">
        <v>1</v>
      </c>
      <c r="M10" s="479"/>
      <c r="N10" s="418"/>
      <c r="O10" s="87" t="s">
        <v>246</v>
      </c>
      <c r="P10" s="80">
        <v>20</v>
      </c>
      <c r="Q10" s="87" t="s">
        <v>253</v>
      </c>
      <c r="R10" s="81">
        <v>1700</v>
      </c>
      <c r="S10" s="81">
        <v>2100</v>
      </c>
      <c r="T10" s="81">
        <v>100</v>
      </c>
      <c r="U10" s="81">
        <v>100</v>
      </c>
      <c r="V10" s="81">
        <v>100</v>
      </c>
      <c r="W10" s="263">
        <v>100</v>
      </c>
      <c r="X10" s="272">
        <v>25974</v>
      </c>
      <c r="Y10" s="257"/>
      <c r="Z10" s="257"/>
      <c r="AA10" s="257">
        <f t="shared" si="0"/>
        <v>25974</v>
      </c>
      <c r="AB10" s="257">
        <v>26753</v>
      </c>
      <c r="AC10" s="257"/>
      <c r="AD10" s="257"/>
      <c r="AE10" s="257">
        <f t="shared" si="1"/>
        <v>26753</v>
      </c>
      <c r="AF10" s="257">
        <v>27556</v>
      </c>
      <c r="AG10" s="257"/>
      <c r="AH10" s="257"/>
      <c r="AI10" s="257">
        <f t="shared" si="2"/>
        <v>27556</v>
      </c>
      <c r="AJ10" s="257">
        <v>28382.5</v>
      </c>
      <c r="AK10" s="257"/>
      <c r="AL10" s="257"/>
      <c r="AM10" s="257">
        <f t="shared" si="4"/>
        <v>28382.5</v>
      </c>
      <c r="AN10" s="260">
        <f t="shared" si="3"/>
        <v>108665.5</v>
      </c>
    </row>
    <row r="11" spans="1:40" ht="63" customHeight="1">
      <c r="A11" s="452"/>
      <c r="B11" s="452"/>
      <c r="C11" s="509"/>
      <c r="D11" s="516"/>
      <c r="E11" s="516">
        <v>20</v>
      </c>
      <c r="F11" s="524" t="s">
        <v>244</v>
      </c>
      <c r="G11" s="519">
        <v>0.1604</v>
      </c>
      <c r="H11" s="519">
        <v>0.1554</v>
      </c>
      <c r="I11" s="519">
        <v>0.1591</v>
      </c>
      <c r="J11" s="519">
        <v>0.1579</v>
      </c>
      <c r="K11" s="519">
        <v>0.1566</v>
      </c>
      <c r="L11" s="519">
        <v>0.1554</v>
      </c>
      <c r="M11" s="416" t="s">
        <v>243</v>
      </c>
      <c r="N11" s="416">
        <v>30</v>
      </c>
      <c r="O11" s="87" t="s">
        <v>247</v>
      </c>
      <c r="P11" s="148">
        <v>40</v>
      </c>
      <c r="Q11" s="90" t="s">
        <v>254</v>
      </c>
      <c r="R11" s="91">
        <v>38</v>
      </c>
      <c r="S11" s="91">
        <v>38</v>
      </c>
      <c r="T11" s="91">
        <v>8</v>
      </c>
      <c r="U11" s="91">
        <v>10</v>
      </c>
      <c r="V11" s="91">
        <v>10</v>
      </c>
      <c r="W11" s="264">
        <v>10</v>
      </c>
      <c r="X11" s="273">
        <v>25000</v>
      </c>
      <c r="Y11" s="257"/>
      <c r="Z11" s="257"/>
      <c r="AA11" s="257">
        <f t="shared" si="0"/>
        <v>25000</v>
      </c>
      <c r="AB11" s="257">
        <v>25750</v>
      </c>
      <c r="AC11" s="257"/>
      <c r="AD11" s="257"/>
      <c r="AE11" s="257">
        <f t="shared" si="1"/>
        <v>25750</v>
      </c>
      <c r="AF11" s="257">
        <v>26523</v>
      </c>
      <c r="AG11" s="257"/>
      <c r="AH11" s="257"/>
      <c r="AI11" s="257">
        <f t="shared" si="2"/>
        <v>26523</v>
      </c>
      <c r="AJ11" s="257">
        <v>27318</v>
      </c>
      <c r="AK11" s="257"/>
      <c r="AL11" s="257"/>
      <c r="AM11" s="257">
        <f t="shared" si="4"/>
        <v>27318</v>
      </c>
      <c r="AN11" s="260">
        <f t="shared" si="3"/>
        <v>104591</v>
      </c>
    </row>
    <row r="12" spans="1:40" ht="93.75" customHeight="1">
      <c r="A12" s="452"/>
      <c r="B12" s="452"/>
      <c r="C12" s="509"/>
      <c r="D12" s="516"/>
      <c r="E12" s="516"/>
      <c r="F12" s="524"/>
      <c r="G12" s="519"/>
      <c r="H12" s="519"/>
      <c r="I12" s="519"/>
      <c r="J12" s="519"/>
      <c r="K12" s="519"/>
      <c r="L12" s="519"/>
      <c r="M12" s="417"/>
      <c r="N12" s="417"/>
      <c r="O12" s="87" t="s">
        <v>248</v>
      </c>
      <c r="P12" s="148">
        <v>30</v>
      </c>
      <c r="Q12" s="90" t="s">
        <v>255</v>
      </c>
      <c r="R12" s="91">
        <v>369</v>
      </c>
      <c r="S12" s="91">
        <v>476</v>
      </c>
      <c r="T12" s="91">
        <v>27</v>
      </c>
      <c r="U12" s="91">
        <v>27</v>
      </c>
      <c r="V12" s="91">
        <v>27</v>
      </c>
      <c r="W12" s="264">
        <v>26</v>
      </c>
      <c r="X12" s="273">
        <v>77500</v>
      </c>
      <c r="Y12" s="257">
        <v>58500</v>
      </c>
      <c r="Z12" s="257"/>
      <c r="AA12" s="257">
        <f t="shared" si="0"/>
        <v>136000</v>
      </c>
      <c r="AB12" s="257">
        <v>79825</v>
      </c>
      <c r="AC12" s="257">
        <v>60255</v>
      </c>
      <c r="AD12" s="257"/>
      <c r="AE12" s="257">
        <f t="shared" si="1"/>
        <v>140080</v>
      </c>
      <c r="AF12" s="257">
        <v>82220</v>
      </c>
      <c r="AG12" s="257">
        <v>62063</v>
      </c>
      <c r="AH12" s="257"/>
      <c r="AI12" s="257">
        <f t="shared" si="2"/>
        <v>144283</v>
      </c>
      <c r="AJ12" s="257">
        <v>84686</v>
      </c>
      <c r="AK12" s="257">
        <v>63925</v>
      </c>
      <c r="AL12" s="257"/>
      <c r="AM12" s="257">
        <f t="shared" si="4"/>
        <v>148611</v>
      </c>
      <c r="AN12" s="260">
        <f t="shared" si="3"/>
        <v>568974</v>
      </c>
    </row>
    <row r="13" spans="1:40" ht="57.75" customHeight="1" thickBot="1">
      <c r="A13" s="452"/>
      <c r="B13" s="452"/>
      <c r="C13" s="523"/>
      <c r="D13" s="517"/>
      <c r="E13" s="517"/>
      <c r="F13" s="525"/>
      <c r="G13" s="520"/>
      <c r="H13" s="520"/>
      <c r="I13" s="520"/>
      <c r="J13" s="520"/>
      <c r="K13" s="520"/>
      <c r="L13" s="520"/>
      <c r="M13" s="419"/>
      <c r="N13" s="419"/>
      <c r="O13" s="164" t="s">
        <v>257</v>
      </c>
      <c r="P13" s="165">
        <v>30</v>
      </c>
      <c r="Q13" s="166" t="s">
        <v>256</v>
      </c>
      <c r="R13" s="167" t="s">
        <v>258</v>
      </c>
      <c r="S13" s="167">
        <v>30</v>
      </c>
      <c r="T13" s="167">
        <v>6</v>
      </c>
      <c r="U13" s="167">
        <v>8</v>
      </c>
      <c r="V13" s="167">
        <v>8</v>
      </c>
      <c r="W13" s="265">
        <v>8</v>
      </c>
      <c r="X13" s="274"/>
      <c r="Y13" s="258">
        <v>4000</v>
      </c>
      <c r="Z13" s="258"/>
      <c r="AA13" s="258">
        <f t="shared" si="0"/>
        <v>4000</v>
      </c>
      <c r="AB13" s="258"/>
      <c r="AC13" s="258">
        <v>4120</v>
      </c>
      <c r="AD13" s="258"/>
      <c r="AE13" s="258">
        <f t="shared" si="1"/>
        <v>4120</v>
      </c>
      <c r="AF13" s="258"/>
      <c r="AG13" s="258">
        <v>4244</v>
      </c>
      <c r="AH13" s="258"/>
      <c r="AI13" s="258">
        <f t="shared" si="2"/>
        <v>4244</v>
      </c>
      <c r="AJ13" s="258"/>
      <c r="AK13" s="258">
        <v>4370</v>
      </c>
      <c r="AL13" s="258"/>
      <c r="AM13" s="258">
        <f t="shared" si="4"/>
        <v>4370</v>
      </c>
      <c r="AN13" s="261">
        <f t="shared" si="3"/>
        <v>16734</v>
      </c>
    </row>
    <row r="14" spans="1:40" ht="50.25" customHeight="1">
      <c r="A14" s="452"/>
      <c r="B14" s="452"/>
      <c r="C14" s="508">
        <v>86.84</v>
      </c>
      <c r="D14" s="515" t="s">
        <v>285</v>
      </c>
      <c r="E14" s="150">
        <v>10</v>
      </c>
      <c r="F14" s="151" t="s">
        <v>499</v>
      </c>
      <c r="G14" s="170">
        <v>9126</v>
      </c>
      <c r="H14" s="170">
        <v>10448</v>
      </c>
      <c r="I14" s="170">
        <v>9456</v>
      </c>
      <c r="J14" s="170">
        <v>9786</v>
      </c>
      <c r="K14" s="170">
        <v>10116</v>
      </c>
      <c r="L14" s="170">
        <v>10448</v>
      </c>
      <c r="M14" s="515" t="s">
        <v>260</v>
      </c>
      <c r="N14" s="420">
        <v>92</v>
      </c>
      <c r="O14" s="154" t="s">
        <v>272</v>
      </c>
      <c r="P14" s="300">
        <v>40</v>
      </c>
      <c r="Q14" s="171" t="s">
        <v>273</v>
      </c>
      <c r="R14" s="172" t="s">
        <v>258</v>
      </c>
      <c r="S14" s="173">
        <v>0.5</v>
      </c>
      <c r="T14" s="174">
        <v>0.125</v>
      </c>
      <c r="U14" s="173">
        <v>0.25</v>
      </c>
      <c r="V14" s="174">
        <v>0.375</v>
      </c>
      <c r="W14" s="266">
        <v>0.5</v>
      </c>
      <c r="X14" s="275">
        <v>425322</v>
      </c>
      <c r="Y14" s="256">
        <v>7000</v>
      </c>
      <c r="Z14" s="256">
        <v>8889</v>
      </c>
      <c r="AA14" s="262">
        <f t="shared" si="0"/>
        <v>441211</v>
      </c>
      <c r="AB14" s="256">
        <v>438081.666666666</v>
      </c>
      <c r="AC14" s="256">
        <v>7210</v>
      </c>
      <c r="AD14" s="256">
        <v>9155.66666666666</v>
      </c>
      <c r="AE14" s="262">
        <f t="shared" si="1"/>
        <v>454447.3333333327</v>
      </c>
      <c r="AF14" s="256">
        <v>451224</v>
      </c>
      <c r="AG14" s="256">
        <v>7426.33333333333</v>
      </c>
      <c r="AH14" s="256">
        <v>9640.33333333333</v>
      </c>
      <c r="AI14" s="262">
        <f t="shared" si="2"/>
        <v>468290.6666666666</v>
      </c>
      <c r="AJ14" s="256">
        <v>464760.666666666</v>
      </c>
      <c r="AK14" s="256"/>
      <c r="AL14" s="256"/>
      <c r="AM14" s="262">
        <f t="shared" si="4"/>
        <v>464760.666666666</v>
      </c>
      <c r="AN14" s="292">
        <f t="shared" si="3"/>
        <v>1828709.666666665</v>
      </c>
    </row>
    <row r="15" spans="1:40" ht="66" customHeight="1">
      <c r="A15" s="452"/>
      <c r="B15" s="452"/>
      <c r="C15" s="509"/>
      <c r="D15" s="516"/>
      <c r="E15" s="80">
        <v>10</v>
      </c>
      <c r="F15" s="83" t="s">
        <v>500</v>
      </c>
      <c r="G15" s="85">
        <v>1</v>
      </c>
      <c r="H15" s="85">
        <v>1</v>
      </c>
      <c r="I15" s="85">
        <v>1</v>
      </c>
      <c r="J15" s="85">
        <v>1</v>
      </c>
      <c r="K15" s="85">
        <v>1</v>
      </c>
      <c r="L15" s="85">
        <v>1</v>
      </c>
      <c r="M15" s="516"/>
      <c r="N15" s="417"/>
      <c r="O15" s="87" t="s">
        <v>274</v>
      </c>
      <c r="P15" s="148">
        <v>30</v>
      </c>
      <c r="Q15" s="90" t="s">
        <v>275</v>
      </c>
      <c r="R15" s="91">
        <v>0</v>
      </c>
      <c r="S15" s="93">
        <v>1</v>
      </c>
      <c r="T15" s="93">
        <v>0.25</v>
      </c>
      <c r="U15" s="93">
        <v>0.5</v>
      </c>
      <c r="V15" s="93">
        <v>0.75</v>
      </c>
      <c r="W15" s="267">
        <v>1</v>
      </c>
      <c r="X15" s="276">
        <v>425322</v>
      </c>
      <c r="Y15" s="257">
        <v>7000</v>
      </c>
      <c r="Z15" s="257">
        <v>8889</v>
      </c>
      <c r="AA15" s="257">
        <f t="shared" si="0"/>
        <v>441211</v>
      </c>
      <c r="AB15" s="257">
        <v>438081.666666666</v>
      </c>
      <c r="AC15" s="257">
        <v>7210</v>
      </c>
      <c r="AD15" s="257">
        <v>9155.66666666666</v>
      </c>
      <c r="AE15" s="257">
        <f t="shared" si="1"/>
        <v>454447.3333333327</v>
      </c>
      <c r="AF15" s="257">
        <v>451224</v>
      </c>
      <c r="AG15" s="257">
        <v>7426.33333333333</v>
      </c>
      <c r="AH15" s="257">
        <v>9640.33333333333</v>
      </c>
      <c r="AI15" s="257">
        <f t="shared" si="2"/>
        <v>468290.6666666666</v>
      </c>
      <c r="AJ15" s="257">
        <v>464760.666666666</v>
      </c>
      <c r="AK15" s="257"/>
      <c r="AL15" s="257"/>
      <c r="AM15" s="257">
        <f t="shared" si="4"/>
        <v>464760.666666666</v>
      </c>
      <c r="AN15" s="260">
        <f t="shared" si="3"/>
        <v>1828709.666666665</v>
      </c>
    </row>
    <row r="16" spans="1:40" ht="42.75" customHeight="1">
      <c r="A16" s="452"/>
      <c r="B16" s="452"/>
      <c r="C16" s="509"/>
      <c r="D16" s="516"/>
      <c r="E16" s="80">
        <v>10</v>
      </c>
      <c r="F16" s="83" t="s">
        <v>501</v>
      </c>
      <c r="G16" s="85">
        <v>1</v>
      </c>
      <c r="H16" s="85">
        <v>1</v>
      </c>
      <c r="I16" s="85">
        <v>1</v>
      </c>
      <c r="J16" s="85">
        <v>1</v>
      </c>
      <c r="K16" s="85">
        <v>1</v>
      </c>
      <c r="L16" s="85">
        <v>1</v>
      </c>
      <c r="M16" s="516"/>
      <c r="N16" s="418"/>
      <c r="O16" s="87" t="s">
        <v>276</v>
      </c>
      <c r="P16" s="148">
        <v>30</v>
      </c>
      <c r="Q16" s="90" t="s">
        <v>277</v>
      </c>
      <c r="R16" s="91">
        <v>0</v>
      </c>
      <c r="S16" s="93">
        <v>1</v>
      </c>
      <c r="T16" s="93">
        <v>0.25</v>
      </c>
      <c r="U16" s="93">
        <v>0.5</v>
      </c>
      <c r="V16" s="93">
        <v>0.75</v>
      </c>
      <c r="W16" s="267">
        <v>1</v>
      </c>
      <c r="X16" s="276">
        <v>425322</v>
      </c>
      <c r="Y16" s="257">
        <v>7000</v>
      </c>
      <c r="Z16" s="257">
        <v>8889</v>
      </c>
      <c r="AA16" s="257">
        <f t="shared" si="0"/>
        <v>441211</v>
      </c>
      <c r="AB16" s="257">
        <v>438081.666666666</v>
      </c>
      <c r="AC16" s="257">
        <v>7210</v>
      </c>
      <c r="AD16" s="257">
        <v>9155.66666666666</v>
      </c>
      <c r="AE16" s="257">
        <f t="shared" si="1"/>
        <v>454447.3333333327</v>
      </c>
      <c r="AF16" s="257">
        <v>451224</v>
      </c>
      <c r="AG16" s="257">
        <v>7426.33333333333</v>
      </c>
      <c r="AH16" s="257">
        <v>9640.33333333333</v>
      </c>
      <c r="AI16" s="257">
        <f t="shared" si="2"/>
        <v>468290.6666666666</v>
      </c>
      <c r="AJ16" s="257">
        <v>464760.666666666</v>
      </c>
      <c r="AK16" s="257"/>
      <c r="AL16" s="257"/>
      <c r="AM16" s="257">
        <f t="shared" si="4"/>
        <v>464760.666666666</v>
      </c>
      <c r="AN16" s="260">
        <f t="shared" si="3"/>
        <v>1828709.666666665</v>
      </c>
    </row>
    <row r="17" spans="1:40" ht="63" customHeight="1">
      <c r="A17" s="452"/>
      <c r="B17" s="452"/>
      <c r="C17" s="509"/>
      <c r="D17" s="516"/>
      <c r="E17" s="80">
        <v>10</v>
      </c>
      <c r="F17" s="83" t="s">
        <v>502</v>
      </c>
      <c r="G17" s="85">
        <v>1</v>
      </c>
      <c r="H17" s="85">
        <v>1</v>
      </c>
      <c r="I17" s="85">
        <v>1</v>
      </c>
      <c r="J17" s="85">
        <v>1</v>
      </c>
      <c r="K17" s="85">
        <v>1</v>
      </c>
      <c r="L17" s="85">
        <v>1</v>
      </c>
      <c r="M17" s="516" t="s">
        <v>261</v>
      </c>
      <c r="N17" s="416">
        <v>2</v>
      </c>
      <c r="O17" s="87" t="s">
        <v>278</v>
      </c>
      <c r="P17" s="148">
        <v>25</v>
      </c>
      <c r="Q17" s="90" t="s">
        <v>279</v>
      </c>
      <c r="R17" s="91" t="s">
        <v>258</v>
      </c>
      <c r="S17" s="93">
        <v>1</v>
      </c>
      <c r="T17" s="93">
        <v>0.25</v>
      </c>
      <c r="U17" s="93">
        <v>0.5</v>
      </c>
      <c r="V17" s="93">
        <v>0.75</v>
      </c>
      <c r="W17" s="267">
        <v>1</v>
      </c>
      <c r="X17" s="273"/>
      <c r="Y17" s="255">
        <v>3750</v>
      </c>
      <c r="Z17" s="257">
        <v>5000</v>
      </c>
      <c r="AA17" s="257">
        <f aca="true" t="shared" si="5" ref="AA17:AA30">SUM(X17:Z17)</f>
        <v>8750</v>
      </c>
      <c r="AB17" s="255"/>
      <c r="AC17" s="257">
        <v>3862.5</v>
      </c>
      <c r="AD17" s="257">
        <v>5150</v>
      </c>
      <c r="AE17" s="257">
        <f aca="true" t="shared" si="6" ref="AE17:AE30">SUM(AB17:AD17)</f>
        <v>9012.5</v>
      </c>
      <c r="AF17" s="88"/>
      <c r="AG17" s="257">
        <v>3978.5</v>
      </c>
      <c r="AH17" s="293">
        <v>5304.5</v>
      </c>
      <c r="AI17" s="257">
        <f aca="true" t="shared" si="7" ref="AI17:AI30">SUM(AF17:AH17)</f>
        <v>9283</v>
      </c>
      <c r="AJ17" s="88"/>
      <c r="AK17" s="88"/>
      <c r="AL17" s="88"/>
      <c r="AM17" s="257">
        <f t="shared" si="4"/>
        <v>0</v>
      </c>
      <c r="AN17" s="260">
        <f aca="true" t="shared" si="8" ref="AN17:AN30">+AM17+AI17+AE17+AA17</f>
        <v>27045.5</v>
      </c>
    </row>
    <row r="18" spans="1:40" ht="84.75" customHeight="1">
      <c r="A18" s="452"/>
      <c r="B18" s="452"/>
      <c r="C18" s="509"/>
      <c r="D18" s="516"/>
      <c r="E18" s="80">
        <v>10</v>
      </c>
      <c r="F18" s="83" t="s">
        <v>503</v>
      </c>
      <c r="G18" s="85">
        <v>1</v>
      </c>
      <c r="H18" s="85">
        <v>1</v>
      </c>
      <c r="I18" s="85">
        <v>1</v>
      </c>
      <c r="J18" s="85">
        <v>1</v>
      </c>
      <c r="K18" s="85">
        <v>1</v>
      </c>
      <c r="L18" s="85">
        <v>1</v>
      </c>
      <c r="M18" s="516"/>
      <c r="N18" s="417"/>
      <c r="O18" s="87" t="s">
        <v>280</v>
      </c>
      <c r="P18" s="148">
        <v>25</v>
      </c>
      <c r="Q18" s="90" t="s">
        <v>281</v>
      </c>
      <c r="R18" s="91">
        <v>1</v>
      </c>
      <c r="S18" s="91">
        <v>1</v>
      </c>
      <c r="T18" s="91">
        <v>1</v>
      </c>
      <c r="U18" s="91">
        <v>1</v>
      </c>
      <c r="V18" s="91">
        <v>1</v>
      </c>
      <c r="W18" s="264">
        <v>1</v>
      </c>
      <c r="X18" s="277"/>
      <c r="Y18" s="255">
        <v>3750</v>
      </c>
      <c r="Z18" s="257">
        <v>5000</v>
      </c>
      <c r="AA18" s="257">
        <f t="shared" si="5"/>
        <v>8750</v>
      </c>
      <c r="AB18" s="255"/>
      <c r="AC18" s="257">
        <v>3862.5</v>
      </c>
      <c r="AD18" s="257">
        <v>5150</v>
      </c>
      <c r="AE18" s="257">
        <f t="shared" si="6"/>
        <v>9012.5</v>
      </c>
      <c r="AF18" s="88"/>
      <c r="AG18" s="257">
        <v>3978.5</v>
      </c>
      <c r="AH18" s="293">
        <v>5304.5</v>
      </c>
      <c r="AI18" s="257">
        <f t="shared" si="7"/>
        <v>9283</v>
      </c>
      <c r="AJ18" s="88"/>
      <c r="AK18" s="88"/>
      <c r="AL18" s="88"/>
      <c r="AM18" s="257">
        <f t="shared" si="4"/>
        <v>0</v>
      </c>
      <c r="AN18" s="260">
        <f t="shared" si="8"/>
        <v>27045.5</v>
      </c>
    </row>
    <row r="19" spans="1:40" ht="51.75" customHeight="1">
      <c r="A19" s="452"/>
      <c r="B19" s="452"/>
      <c r="C19" s="509"/>
      <c r="D19" s="516"/>
      <c r="E19" s="80">
        <v>10</v>
      </c>
      <c r="F19" s="83" t="s">
        <v>504</v>
      </c>
      <c r="G19" s="85">
        <v>1</v>
      </c>
      <c r="H19" s="85">
        <v>1</v>
      </c>
      <c r="I19" s="85">
        <v>1</v>
      </c>
      <c r="J19" s="85">
        <v>1</v>
      </c>
      <c r="K19" s="85">
        <v>1</v>
      </c>
      <c r="L19" s="85">
        <v>1</v>
      </c>
      <c r="M19" s="516"/>
      <c r="N19" s="417"/>
      <c r="O19" s="87" t="s">
        <v>282</v>
      </c>
      <c r="P19" s="148">
        <v>25</v>
      </c>
      <c r="Q19" s="90" t="s">
        <v>283</v>
      </c>
      <c r="R19" s="91">
        <v>0</v>
      </c>
      <c r="S19" s="93">
        <v>1</v>
      </c>
      <c r="T19" s="93">
        <v>0.25</v>
      </c>
      <c r="U19" s="93">
        <v>0.5</v>
      </c>
      <c r="V19" s="93">
        <v>0.75</v>
      </c>
      <c r="W19" s="267">
        <v>1</v>
      </c>
      <c r="X19" s="277"/>
      <c r="Y19" s="255">
        <v>3750</v>
      </c>
      <c r="Z19" s="257">
        <v>5000</v>
      </c>
      <c r="AA19" s="257">
        <f t="shared" si="5"/>
        <v>8750</v>
      </c>
      <c r="AB19" s="255"/>
      <c r="AC19" s="257">
        <v>3862.5</v>
      </c>
      <c r="AD19" s="257">
        <v>5150</v>
      </c>
      <c r="AE19" s="257">
        <f t="shared" si="6"/>
        <v>9012.5</v>
      </c>
      <c r="AF19" s="88"/>
      <c r="AG19" s="257">
        <v>3978.5</v>
      </c>
      <c r="AH19" s="293">
        <v>5304.5</v>
      </c>
      <c r="AI19" s="257">
        <f t="shared" si="7"/>
        <v>9283</v>
      </c>
      <c r="AJ19" s="88"/>
      <c r="AK19" s="88"/>
      <c r="AL19" s="88"/>
      <c r="AM19" s="257">
        <f t="shared" si="4"/>
        <v>0</v>
      </c>
      <c r="AN19" s="260">
        <f t="shared" si="8"/>
        <v>27045.5</v>
      </c>
    </row>
    <row r="20" spans="1:40" ht="37.5" customHeight="1">
      <c r="A20" s="452"/>
      <c r="B20" s="452"/>
      <c r="C20" s="509"/>
      <c r="D20" s="516"/>
      <c r="E20" s="80">
        <v>10</v>
      </c>
      <c r="F20" s="83" t="s">
        <v>505</v>
      </c>
      <c r="G20" s="85">
        <v>1</v>
      </c>
      <c r="H20" s="85">
        <v>1</v>
      </c>
      <c r="I20" s="85">
        <v>1</v>
      </c>
      <c r="J20" s="85">
        <v>1</v>
      </c>
      <c r="K20" s="85">
        <v>1</v>
      </c>
      <c r="L20" s="85">
        <v>1</v>
      </c>
      <c r="M20" s="516"/>
      <c r="N20" s="418"/>
      <c r="O20" s="87" t="s">
        <v>167</v>
      </c>
      <c r="P20" s="148">
        <v>25</v>
      </c>
      <c r="Q20" s="90" t="s">
        <v>284</v>
      </c>
      <c r="R20" s="91" t="s">
        <v>258</v>
      </c>
      <c r="S20" s="93">
        <v>1</v>
      </c>
      <c r="T20" s="93">
        <v>0.25</v>
      </c>
      <c r="U20" s="93">
        <v>0.5</v>
      </c>
      <c r="V20" s="93">
        <v>0.75</v>
      </c>
      <c r="W20" s="267">
        <v>1</v>
      </c>
      <c r="X20" s="277"/>
      <c r="Y20" s="255">
        <v>3750</v>
      </c>
      <c r="Z20" s="257">
        <v>5000</v>
      </c>
      <c r="AA20" s="257">
        <f t="shared" si="5"/>
        <v>8750</v>
      </c>
      <c r="AB20" s="255"/>
      <c r="AC20" s="257">
        <v>3862.5</v>
      </c>
      <c r="AD20" s="257">
        <v>5150</v>
      </c>
      <c r="AE20" s="257">
        <f t="shared" si="6"/>
        <v>9012.5</v>
      </c>
      <c r="AF20" s="88"/>
      <c r="AG20" s="257">
        <v>3978.5</v>
      </c>
      <c r="AH20" s="293">
        <v>5304.5</v>
      </c>
      <c r="AI20" s="257">
        <f t="shared" si="7"/>
        <v>9283</v>
      </c>
      <c r="AJ20" s="88"/>
      <c r="AK20" s="88"/>
      <c r="AL20" s="88"/>
      <c r="AM20" s="257">
        <f t="shared" si="4"/>
        <v>0</v>
      </c>
      <c r="AN20" s="260">
        <f t="shared" si="8"/>
        <v>27045.5</v>
      </c>
    </row>
    <row r="21" spans="1:40" ht="56.25" customHeight="1">
      <c r="A21" s="452"/>
      <c r="B21" s="452"/>
      <c r="C21" s="509"/>
      <c r="D21" s="516"/>
      <c r="E21" s="80">
        <v>10</v>
      </c>
      <c r="F21" s="83" t="s">
        <v>506</v>
      </c>
      <c r="G21" s="81">
        <v>3</v>
      </c>
      <c r="H21" s="81">
        <v>3</v>
      </c>
      <c r="I21" s="81">
        <v>3</v>
      </c>
      <c r="J21" s="81">
        <v>3</v>
      </c>
      <c r="K21" s="81">
        <v>3</v>
      </c>
      <c r="L21" s="81">
        <v>3</v>
      </c>
      <c r="M21" s="516" t="s">
        <v>262</v>
      </c>
      <c r="N21" s="416">
        <v>6</v>
      </c>
      <c r="O21" s="87" t="s">
        <v>263</v>
      </c>
      <c r="P21" s="148">
        <v>50</v>
      </c>
      <c r="Q21" s="90" t="s">
        <v>267</v>
      </c>
      <c r="R21" s="91" t="s">
        <v>258</v>
      </c>
      <c r="S21" s="93">
        <v>1</v>
      </c>
      <c r="T21" s="93">
        <v>0.25</v>
      </c>
      <c r="U21" s="93">
        <v>0.5</v>
      </c>
      <c r="V21" s="93">
        <v>0.75</v>
      </c>
      <c r="W21" s="267">
        <v>1</v>
      </c>
      <c r="X21" s="273">
        <v>70000</v>
      </c>
      <c r="Y21" s="257"/>
      <c r="Z21" s="257"/>
      <c r="AA21" s="257">
        <f t="shared" si="5"/>
        <v>70000</v>
      </c>
      <c r="AB21" s="257">
        <v>72100</v>
      </c>
      <c r="AC21" s="257"/>
      <c r="AD21" s="257"/>
      <c r="AE21" s="257">
        <f t="shared" si="6"/>
        <v>72100</v>
      </c>
      <c r="AF21" s="257">
        <v>74263</v>
      </c>
      <c r="AG21" s="257"/>
      <c r="AH21" s="257"/>
      <c r="AI21" s="257">
        <f t="shared" si="7"/>
        <v>74263</v>
      </c>
      <c r="AJ21" s="257">
        <v>76491</v>
      </c>
      <c r="AK21" s="257"/>
      <c r="AL21" s="257"/>
      <c r="AM21" s="257">
        <f t="shared" si="4"/>
        <v>76491</v>
      </c>
      <c r="AN21" s="260">
        <f t="shared" si="8"/>
        <v>292854</v>
      </c>
    </row>
    <row r="22" spans="1:40" ht="55.5" customHeight="1">
      <c r="A22" s="452"/>
      <c r="B22" s="452"/>
      <c r="C22" s="509"/>
      <c r="D22" s="516"/>
      <c r="E22" s="80">
        <v>10</v>
      </c>
      <c r="F22" s="83" t="s">
        <v>507</v>
      </c>
      <c r="G22" s="85">
        <v>1</v>
      </c>
      <c r="H22" s="85">
        <v>1</v>
      </c>
      <c r="I22" s="85">
        <v>1</v>
      </c>
      <c r="J22" s="85">
        <v>1</v>
      </c>
      <c r="K22" s="85">
        <v>1</v>
      </c>
      <c r="L22" s="85">
        <v>1</v>
      </c>
      <c r="M22" s="516"/>
      <c r="N22" s="417"/>
      <c r="O22" s="87" t="s">
        <v>264</v>
      </c>
      <c r="P22" s="148">
        <v>20</v>
      </c>
      <c r="Q22" s="90" t="s">
        <v>268</v>
      </c>
      <c r="R22" s="91">
        <v>0</v>
      </c>
      <c r="S22" s="93">
        <v>1</v>
      </c>
      <c r="T22" s="93">
        <v>0.25</v>
      </c>
      <c r="U22" s="93">
        <v>0.5</v>
      </c>
      <c r="V22" s="93">
        <v>0.75</v>
      </c>
      <c r="W22" s="267">
        <v>1</v>
      </c>
      <c r="X22" s="273">
        <v>5000</v>
      </c>
      <c r="Y22" s="257"/>
      <c r="Z22" s="257"/>
      <c r="AA22" s="257">
        <f t="shared" si="5"/>
        <v>5000</v>
      </c>
      <c r="AB22" s="257">
        <v>5150</v>
      </c>
      <c r="AC22" s="257"/>
      <c r="AD22" s="257"/>
      <c r="AE22" s="257">
        <f t="shared" si="6"/>
        <v>5150</v>
      </c>
      <c r="AF22" s="257">
        <v>5305</v>
      </c>
      <c r="AG22" s="257"/>
      <c r="AH22" s="257"/>
      <c r="AI22" s="257">
        <f t="shared" si="7"/>
        <v>5305</v>
      </c>
      <c r="AJ22" s="257">
        <v>5464</v>
      </c>
      <c r="AK22" s="257"/>
      <c r="AL22" s="257"/>
      <c r="AM22" s="257">
        <f t="shared" si="4"/>
        <v>5464</v>
      </c>
      <c r="AN22" s="260">
        <f t="shared" si="8"/>
        <v>20919</v>
      </c>
    </row>
    <row r="23" spans="1:40" ht="59.25" customHeight="1">
      <c r="A23" s="452"/>
      <c r="B23" s="452"/>
      <c r="C23" s="509"/>
      <c r="D23" s="516"/>
      <c r="E23" s="80">
        <v>5</v>
      </c>
      <c r="F23" s="83" t="s">
        <v>266</v>
      </c>
      <c r="G23" s="81">
        <v>0</v>
      </c>
      <c r="H23" s="85">
        <v>0.6</v>
      </c>
      <c r="I23" s="85">
        <v>0.15</v>
      </c>
      <c r="J23" s="85">
        <v>0.3</v>
      </c>
      <c r="K23" s="85">
        <v>0.45</v>
      </c>
      <c r="L23" s="85">
        <v>0.6</v>
      </c>
      <c r="M23" s="516"/>
      <c r="N23" s="417"/>
      <c r="O23" s="87" t="s">
        <v>265</v>
      </c>
      <c r="P23" s="148">
        <v>20</v>
      </c>
      <c r="Q23" s="90" t="s">
        <v>269</v>
      </c>
      <c r="R23" s="91" t="s">
        <v>258</v>
      </c>
      <c r="S23" s="93">
        <v>1</v>
      </c>
      <c r="T23" s="93">
        <v>0.25</v>
      </c>
      <c r="U23" s="93">
        <v>0.5</v>
      </c>
      <c r="V23" s="93">
        <v>0.75</v>
      </c>
      <c r="W23" s="267">
        <v>1</v>
      </c>
      <c r="X23" s="273">
        <v>3000</v>
      </c>
      <c r="Y23" s="257"/>
      <c r="Z23" s="257"/>
      <c r="AA23" s="257">
        <f t="shared" si="5"/>
        <v>3000</v>
      </c>
      <c r="AB23" s="257">
        <v>3090</v>
      </c>
      <c r="AC23" s="257"/>
      <c r="AD23" s="257"/>
      <c r="AE23" s="257">
        <f t="shared" si="6"/>
        <v>3090</v>
      </c>
      <c r="AF23" s="257">
        <v>3183</v>
      </c>
      <c r="AG23" s="257"/>
      <c r="AH23" s="257"/>
      <c r="AI23" s="257">
        <f t="shared" si="7"/>
        <v>3183</v>
      </c>
      <c r="AJ23" s="257">
        <v>3278</v>
      </c>
      <c r="AK23" s="257"/>
      <c r="AL23" s="257"/>
      <c r="AM23" s="257">
        <f t="shared" si="4"/>
        <v>3278</v>
      </c>
      <c r="AN23" s="260">
        <f t="shared" si="8"/>
        <v>12551</v>
      </c>
    </row>
    <row r="24" spans="1:40" ht="64.5" customHeight="1" thickBot="1">
      <c r="A24" s="452"/>
      <c r="B24" s="452"/>
      <c r="C24" s="523"/>
      <c r="D24" s="517"/>
      <c r="E24" s="161">
        <v>5</v>
      </c>
      <c r="F24" s="175" t="s">
        <v>266</v>
      </c>
      <c r="G24" s="163">
        <v>0</v>
      </c>
      <c r="H24" s="176">
        <v>0.6</v>
      </c>
      <c r="I24" s="176">
        <v>0.15</v>
      </c>
      <c r="J24" s="176">
        <v>0.3</v>
      </c>
      <c r="K24" s="176">
        <v>0.45</v>
      </c>
      <c r="L24" s="176">
        <v>0.6</v>
      </c>
      <c r="M24" s="517"/>
      <c r="N24" s="419"/>
      <c r="O24" s="164" t="s">
        <v>270</v>
      </c>
      <c r="P24" s="165">
        <v>10</v>
      </c>
      <c r="Q24" s="166" t="s">
        <v>271</v>
      </c>
      <c r="R24" s="177">
        <v>0.66</v>
      </c>
      <c r="S24" s="177">
        <v>0.8</v>
      </c>
      <c r="T24" s="178">
        <v>0.695</v>
      </c>
      <c r="U24" s="177">
        <v>0.73</v>
      </c>
      <c r="V24" s="178">
        <v>0.765</v>
      </c>
      <c r="W24" s="294">
        <v>0.8</v>
      </c>
      <c r="X24" s="295">
        <v>2000</v>
      </c>
      <c r="Y24" s="258"/>
      <c r="Z24" s="258"/>
      <c r="AA24" s="257">
        <f t="shared" si="5"/>
        <v>2000</v>
      </c>
      <c r="AB24" s="258">
        <v>2060</v>
      </c>
      <c r="AC24" s="258"/>
      <c r="AD24" s="258"/>
      <c r="AE24" s="257">
        <f t="shared" si="6"/>
        <v>2060</v>
      </c>
      <c r="AF24" s="258">
        <v>2122</v>
      </c>
      <c r="AG24" s="258"/>
      <c r="AH24" s="258"/>
      <c r="AI24" s="257">
        <f t="shared" si="7"/>
        <v>2122</v>
      </c>
      <c r="AJ24" s="258">
        <v>2185</v>
      </c>
      <c r="AK24" s="258"/>
      <c r="AL24" s="258"/>
      <c r="AM24" s="257">
        <f t="shared" si="4"/>
        <v>2185</v>
      </c>
      <c r="AN24" s="260">
        <f t="shared" si="8"/>
        <v>8367</v>
      </c>
    </row>
    <row r="25" spans="1:40" ht="77.25" customHeight="1">
      <c r="A25" s="452"/>
      <c r="B25" s="452"/>
      <c r="C25" s="508">
        <v>2.4</v>
      </c>
      <c r="D25" s="515" t="s">
        <v>286</v>
      </c>
      <c r="E25" s="150">
        <v>20</v>
      </c>
      <c r="F25" s="151" t="s">
        <v>289</v>
      </c>
      <c r="G25" s="170">
        <v>3</v>
      </c>
      <c r="H25" s="170">
        <v>3</v>
      </c>
      <c r="I25" s="170">
        <v>0</v>
      </c>
      <c r="J25" s="170">
        <v>1</v>
      </c>
      <c r="K25" s="170">
        <v>1</v>
      </c>
      <c r="L25" s="170">
        <v>1</v>
      </c>
      <c r="M25" s="420" t="s">
        <v>288</v>
      </c>
      <c r="N25" s="420">
        <v>22</v>
      </c>
      <c r="O25" s="154" t="s">
        <v>170</v>
      </c>
      <c r="P25" s="300">
        <v>50</v>
      </c>
      <c r="Q25" s="171" t="s">
        <v>380</v>
      </c>
      <c r="R25" s="172" t="s">
        <v>258</v>
      </c>
      <c r="S25" s="173">
        <v>1</v>
      </c>
      <c r="T25" s="296">
        <v>0.25</v>
      </c>
      <c r="U25" s="296">
        <v>0.5</v>
      </c>
      <c r="V25" s="296">
        <v>0.75</v>
      </c>
      <c r="W25" s="297">
        <v>1</v>
      </c>
      <c r="X25" s="273">
        <v>3500</v>
      </c>
      <c r="Y25" s="256"/>
      <c r="Z25" s="256">
        <v>6500</v>
      </c>
      <c r="AA25" s="257">
        <f t="shared" si="5"/>
        <v>10000</v>
      </c>
      <c r="AB25" s="256">
        <v>3605</v>
      </c>
      <c r="AC25" s="256"/>
      <c r="AD25" s="256">
        <v>6695</v>
      </c>
      <c r="AE25" s="257">
        <f t="shared" si="6"/>
        <v>10300</v>
      </c>
      <c r="AF25" s="256">
        <v>3713</v>
      </c>
      <c r="AG25" s="256"/>
      <c r="AH25" s="256">
        <v>6896</v>
      </c>
      <c r="AI25" s="257">
        <f t="shared" si="7"/>
        <v>10609</v>
      </c>
      <c r="AJ25" s="256">
        <v>3824.5</v>
      </c>
      <c r="AK25" s="256"/>
      <c r="AL25" s="256"/>
      <c r="AM25" s="257">
        <f t="shared" si="4"/>
        <v>3824.5</v>
      </c>
      <c r="AN25" s="260">
        <f t="shared" si="8"/>
        <v>34733.5</v>
      </c>
    </row>
    <row r="26" spans="1:40" ht="73.5" customHeight="1">
      <c r="A26" s="452"/>
      <c r="B26" s="452"/>
      <c r="C26" s="509"/>
      <c r="D26" s="516"/>
      <c r="E26" s="80">
        <v>20</v>
      </c>
      <c r="F26" s="83" t="s">
        <v>290</v>
      </c>
      <c r="G26" s="81">
        <v>3</v>
      </c>
      <c r="H26" s="81">
        <v>3</v>
      </c>
      <c r="I26" s="81">
        <v>0</v>
      </c>
      <c r="J26" s="81">
        <v>1</v>
      </c>
      <c r="K26" s="81">
        <v>1</v>
      </c>
      <c r="L26" s="81">
        <v>1</v>
      </c>
      <c r="M26" s="418"/>
      <c r="N26" s="418"/>
      <c r="O26" s="87" t="s">
        <v>171</v>
      </c>
      <c r="P26" s="148">
        <v>50</v>
      </c>
      <c r="Q26" s="90" t="s">
        <v>390</v>
      </c>
      <c r="R26" s="91" t="s">
        <v>258</v>
      </c>
      <c r="S26" s="91">
        <v>7</v>
      </c>
      <c r="T26" s="298">
        <v>1</v>
      </c>
      <c r="U26" s="298">
        <v>2</v>
      </c>
      <c r="V26" s="298">
        <v>2</v>
      </c>
      <c r="W26" s="299">
        <v>2</v>
      </c>
      <c r="X26" s="273">
        <v>3500</v>
      </c>
      <c r="Y26" s="257"/>
      <c r="Z26" s="257">
        <v>6500</v>
      </c>
      <c r="AA26" s="257">
        <f t="shared" si="5"/>
        <v>10000</v>
      </c>
      <c r="AB26" s="257">
        <v>3605</v>
      </c>
      <c r="AC26" s="257"/>
      <c r="AD26" s="257">
        <v>6695</v>
      </c>
      <c r="AE26" s="257">
        <f t="shared" si="6"/>
        <v>10300</v>
      </c>
      <c r="AF26" s="257">
        <v>3713</v>
      </c>
      <c r="AG26" s="257"/>
      <c r="AH26" s="257">
        <v>6896</v>
      </c>
      <c r="AI26" s="257">
        <f t="shared" si="7"/>
        <v>10609</v>
      </c>
      <c r="AJ26" s="257">
        <v>3824.5</v>
      </c>
      <c r="AK26" s="257"/>
      <c r="AL26" s="257"/>
      <c r="AM26" s="257">
        <f t="shared" si="4"/>
        <v>3824.5</v>
      </c>
      <c r="AN26" s="260">
        <f t="shared" si="8"/>
        <v>34733.5</v>
      </c>
    </row>
    <row r="27" spans="1:40" ht="72.75" customHeight="1">
      <c r="A27" s="452"/>
      <c r="B27" s="452"/>
      <c r="C27" s="509"/>
      <c r="D27" s="516"/>
      <c r="E27" s="416">
        <v>20</v>
      </c>
      <c r="F27" s="478" t="s">
        <v>178</v>
      </c>
      <c r="G27" s="528">
        <v>0.01</v>
      </c>
      <c r="H27" s="528">
        <v>0.02</v>
      </c>
      <c r="I27" s="531">
        <v>0.0125</v>
      </c>
      <c r="J27" s="531">
        <v>0.015</v>
      </c>
      <c r="K27" s="531">
        <v>0.0175</v>
      </c>
      <c r="L27" s="531">
        <v>0.02</v>
      </c>
      <c r="M27" s="416" t="s">
        <v>169</v>
      </c>
      <c r="N27" s="416">
        <v>19</v>
      </c>
      <c r="O27" s="87" t="s">
        <v>172</v>
      </c>
      <c r="P27" s="148">
        <v>50</v>
      </c>
      <c r="Q27" s="90" t="s">
        <v>391</v>
      </c>
      <c r="R27" s="91">
        <v>0</v>
      </c>
      <c r="S27" s="93">
        <v>1</v>
      </c>
      <c r="T27" s="93">
        <v>0.25</v>
      </c>
      <c r="U27" s="93">
        <v>0.5</v>
      </c>
      <c r="V27" s="93">
        <v>0.75</v>
      </c>
      <c r="W27" s="267">
        <v>1</v>
      </c>
      <c r="X27" s="277"/>
      <c r="Y27" s="88"/>
      <c r="Z27" s="88"/>
      <c r="AA27" s="257">
        <f t="shared" si="5"/>
        <v>0</v>
      </c>
      <c r="AB27" s="88"/>
      <c r="AC27" s="88"/>
      <c r="AD27" s="88"/>
      <c r="AE27" s="257">
        <f t="shared" si="6"/>
        <v>0</v>
      </c>
      <c r="AF27" s="88"/>
      <c r="AG27" s="88"/>
      <c r="AH27" s="88"/>
      <c r="AI27" s="257">
        <f t="shared" si="7"/>
        <v>0</v>
      </c>
      <c r="AJ27" s="88"/>
      <c r="AK27" s="88"/>
      <c r="AL27" s="88"/>
      <c r="AM27" s="257">
        <f t="shared" si="4"/>
        <v>0</v>
      </c>
      <c r="AN27" s="260">
        <f t="shared" si="8"/>
        <v>0</v>
      </c>
    </row>
    <row r="28" spans="1:40" ht="58.5" customHeight="1">
      <c r="A28" s="452"/>
      <c r="B28" s="452"/>
      <c r="C28" s="509"/>
      <c r="D28" s="516"/>
      <c r="E28" s="417"/>
      <c r="F28" s="518"/>
      <c r="G28" s="529"/>
      <c r="H28" s="529"/>
      <c r="I28" s="532"/>
      <c r="J28" s="532"/>
      <c r="K28" s="532"/>
      <c r="L28" s="532"/>
      <c r="M28" s="417"/>
      <c r="N28" s="417"/>
      <c r="O28" s="87" t="s">
        <v>174</v>
      </c>
      <c r="P28" s="148">
        <v>25</v>
      </c>
      <c r="Q28" s="90" t="s">
        <v>392</v>
      </c>
      <c r="R28" s="91" t="s">
        <v>258</v>
      </c>
      <c r="S28" s="91">
        <v>2</v>
      </c>
      <c r="T28" s="91">
        <v>0</v>
      </c>
      <c r="U28" s="91">
        <v>1</v>
      </c>
      <c r="V28" s="91">
        <v>1</v>
      </c>
      <c r="W28" s="264">
        <v>0</v>
      </c>
      <c r="X28" s="273">
        <v>4000</v>
      </c>
      <c r="Y28" s="257"/>
      <c r="Z28" s="257">
        <v>5000</v>
      </c>
      <c r="AA28" s="257">
        <f t="shared" si="5"/>
        <v>9000</v>
      </c>
      <c r="AB28" s="257">
        <v>4120</v>
      </c>
      <c r="AC28" s="257"/>
      <c r="AD28" s="257">
        <v>5150</v>
      </c>
      <c r="AE28" s="257">
        <f t="shared" si="6"/>
        <v>9270</v>
      </c>
      <c r="AF28" s="257">
        <v>4243.5</v>
      </c>
      <c r="AG28" s="257"/>
      <c r="AH28" s="257">
        <v>5304.5</v>
      </c>
      <c r="AI28" s="257">
        <f t="shared" si="7"/>
        <v>9548</v>
      </c>
      <c r="AJ28" s="257">
        <v>4371</v>
      </c>
      <c r="AK28" s="257"/>
      <c r="AL28" s="88"/>
      <c r="AM28" s="257">
        <f t="shared" si="4"/>
        <v>4371</v>
      </c>
      <c r="AN28" s="260">
        <f t="shared" si="8"/>
        <v>32189</v>
      </c>
    </row>
    <row r="29" spans="1:40" ht="51.75" customHeight="1">
      <c r="A29" s="452"/>
      <c r="B29" s="452"/>
      <c r="C29" s="509"/>
      <c r="D29" s="516"/>
      <c r="E29" s="417"/>
      <c r="F29" s="518"/>
      <c r="G29" s="529"/>
      <c r="H29" s="529"/>
      <c r="I29" s="532"/>
      <c r="J29" s="532"/>
      <c r="K29" s="532"/>
      <c r="L29" s="532"/>
      <c r="M29" s="418"/>
      <c r="N29" s="418"/>
      <c r="O29" s="87" t="s">
        <v>175</v>
      </c>
      <c r="P29" s="148">
        <v>25</v>
      </c>
      <c r="Q29" s="90" t="s">
        <v>393</v>
      </c>
      <c r="R29" s="91">
        <v>0</v>
      </c>
      <c r="S29" s="91">
        <v>3</v>
      </c>
      <c r="T29" s="91">
        <v>0</v>
      </c>
      <c r="U29" s="91">
        <v>1</v>
      </c>
      <c r="V29" s="91">
        <v>1</v>
      </c>
      <c r="W29" s="264">
        <v>1</v>
      </c>
      <c r="X29" s="273">
        <v>4000</v>
      </c>
      <c r="Y29" s="257"/>
      <c r="Z29" s="257">
        <v>5000</v>
      </c>
      <c r="AA29" s="257">
        <f t="shared" si="5"/>
        <v>9000</v>
      </c>
      <c r="AB29" s="257">
        <v>4120</v>
      </c>
      <c r="AC29" s="257"/>
      <c r="AD29" s="257">
        <v>5150</v>
      </c>
      <c r="AE29" s="257">
        <f t="shared" si="6"/>
        <v>9270</v>
      </c>
      <c r="AF29" s="257">
        <v>4243.5</v>
      </c>
      <c r="AG29" s="257"/>
      <c r="AH29" s="257">
        <v>5304.5</v>
      </c>
      <c r="AI29" s="257">
        <f t="shared" si="7"/>
        <v>9548</v>
      </c>
      <c r="AJ29" s="257">
        <v>4371</v>
      </c>
      <c r="AK29" s="257"/>
      <c r="AL29" s="88"/>
      <c r="AM29" s="257">
        <f t="shared" si="4"/>
        <v>4371</v>
      </c>
      <c r="AN29" s="260">
        <f t="shared" si="8"/>
        <v>32189</v>
      </c>
    </row>
    <row r="30" spans="1:40" ht="72.75" customHeight="1">
      <c r="A30" s="452"/>
      <c r="B30" s="452"/>
      <c r="C30" s="509"/>
      <c r="D30" s="516"/>
      <c r="E30" s="417"/>
      <c r="F30" s="518"/>
      <c r="G30" s="529"/>
      <c r="H30" s="529"/>
      <c r="I30" s="532"/>
      <c r="J30" s="532"/>
      <c r="K30" s="532"/>
      <c r="L30" s="532"/>
      <c r="M30" s="516" t="s">
        <v>173</v>
      </c>
      <c r="N30" s="416">
        <v>47</v>
      </c>
      <c r="O30" s="87" t="s">
        <v>176</v>
      </c>
      <c r="P30" s="80">
        <v>50</v>
      </c>
      <c r="Q30" s="87" t="s">
        <v>394</v>
      </c>
      <c r="R30" s="91">
        <v>0</v>
      </c>
      <c r="S30" s="91">
        <v>20</v>
      </c>
      <c r="T30" s="91">
        <v>5</v>
      </c>
      <c r="U30" s="91">
        <v>5</v>
      </c>
      <c r="V30" s="91">
        <v>5</v>
      </c>
      <c r="W30" s="264">
        <v>5</v>
      </c>
      <c r="X30" s="273">
        <v>10000</v>
      </c>
      <c r="Y30" s="257">
        <v>750</v>
      </c>
      <c r="Z30" s="257">
        <v>11000</v>
      </c>
      <c r="AA30" s="257">
        <f t="shared" si="5"/>
        <v>21750</v>
      </c>
      <c r="AB30" s="257">
        <v>10300</v>
      </c>
      <c r="AC30" s="257">
        <v>772.5</v>
      </c>
      <c r="AD30" s="257">
        <v>11330</v>
      </c>
      <c r="AE30" s="257">
        <f t="shared" si="6"/>
        <v>22402.5</v>
      </c>
      <c r="AF30" s="257">
        <v>10609</v>
      </c>
      <c r="AG30" s="257">
        <v>795.5</v>
      </c>
      <c r="AH30" s="257">
        <v>11670</v>
      </c>
      <c r="AI30" s="257">
        <f t="shared" si="7"/>
        <v>23074.5</v>
      </c>
      <c r="AJ30" s="257">
        <v>10927.5</v>
      </c>
      <c r="AK30" s="257">
        <v>819.5</v>
      </c>
      <c r="AL30" s="257">
        <v>12020</v>
      </c>
      <c r="AM30" s="257">
        <f t="shared" si="4"/>
        <v>23767</v>
      </c>
      <c r="AN30" s="260">
        <f t="shared" si="8"/>
        <v>90994</v>
      </c>
    </row>
    <row r="31" spans="1:40" ht="57" customHeight="1">
      <c r="A31" s="452"/>
      <c r="B31" s="452"/>
      <c r="C31" s="509"/>
      <c r="D31" s="516"/>
      <c r="E31" s="417"/>
      <c r="F31" s="518"/>
      <c r="G31" s="529"/>
      <c r="H31" s="529"/>
      <c r="I31" s="532"/>
      <c r="J31" s="532"/>
      <c r="K31" s="532"/>
      <c r="L31" s="532"/>
      <c r="M31" s="516"/>
      <c r="N31" s="417"/>
      <c r="O31" s="482" t="s">
        <v>395</v>
      </c>
      <c r="P31" s="416">
        <v>50</v>
      </c>
      <c r="Q31" s="482" t="s">
        <v>381</v>
      </c>
      <c r="R31" s="478">
        <v>0</v>
      </c>
      <c r="S31" s="478">
        <v>1</v>
      </c>
      <c r="T31" s="478"/>
      <c r="U31" s="478"/>
      <c r="V31" s="478"/>
      <c r="W31" s="526"/>
      <c r="X31" s="399"/>
      <c r="Y31" s="392"/>
      <c r="Z31" s="392"/>
      <c r="AA31" s="392"/>
      <c r="AB31" s="392"/>
      <c r="AC31" s="392"/>
      <c r="AD31" s="392"/>
      <c r="AE31" s="392"/>
      <c r="AF31" s="392"/>
      <c r="AG31" s="392"/>
      <c r="AH31" s="392"/>
      <c r="AI31" s="392"/>
      <c r="AJ31" s="392"/>
      <c r="AK31" s="392"/>
      <c r="AL31" s="392"/>
      <c r="AM31" s="392"/>
      <c r="AN31" s="394"/>
    </row>
    <row r="32" spans="1:40" ht="18.75" customHeight="1">
      <c r="A32" s="452"/>
      <c r="B32" s="452"/>
      <c r="C32" s="509"/>
      <c r="D32" s="516"/>
      <c r="E32" s="417"/>
      <c r="F32" s="518"/>
      <c r="G32" s="529"/>
      <c r="H32" s="529"/>
      <c r="I32" s="532"/>
      <c r="J32" s="532"/>
      <c r="K32" s="532"/>
      <c r="L32" s="532"/>
      <c r="M32" s="516"/>
      <c r="N32" s="418"/>
      <c r="O32" s="483"/>
      <c r="P32" s="418"/>
      <c r="Q32" s="483"/>
      <c r="R32" s="479"/>
      <c r="S32" s="479"/>
      <c r="T32" s="479"/>
      <c r="U32" s="479"/>
      <c r="V32" s="479"/>
      <c r="W32" s="527"/>
      <c r="X32" s="400"/>
      <c r="Y32" s="393"/>
      <c r="Z32" s="393"/>
      <c r="AA32" s="393"/>
      <c r="AB32" s="393"/>
      <c r="AC32" s="393"/>
      <c r="AD32" s="393"/>
      <c r="AE32" s="393"/>
      <c r="AF32" s="393"/>
      <c r="AG32" s="393"/>
      <c r="AH32" s="393"/>
      <c r="AI32" s="393"/>
      <c r="AJ32" s="393"/>
      <c r="AK32" s="393"/>
      <c r="AL32" s="393"/>
      <c r="AM32" s="393"/>
      <c r="AN32" s="395"/>
    </row>
    <row r="33" spans="1:40" ht="94.5" customHeight="1">
      <c r="A33" s="452"/>
      <c r="B33" s="452"/>
      <c r="C33" s="509"/>
      <c r="D33" s="516"/>
      <c r="E33" s="418"/>
      <c r="F33" s="479"/>
      <c r="G33" s="530"/>
      <c r="H33" s="530"/>
      <c r="I33" s="533"/>
      <c r="J33" s="533"/>
      <c r="K33" s="533"/>
      <c r="L33" s="533"/>
      <c r="M33" s="92" t="s">
        <v>177</v>
      </c>
      <c r="N33" s="80">
        <v>1</v>
      </c>
      <c r="O33" s="86" t="s">
        <v>382</v>
      </c>
      <c r="P33" s="301">
        <v>100</v>
      </c>
      <c r="Q33" s="96" t="s">
        <v>383</v>
      </c>
      <c r="R33" s="91">
        <v>0</v>
      </c>
      <c r="S33" s="91">
        <v>100</v>
      </c>
      <c r="T33" s="91">
        <v>25</v>
      </c>
      <c r="U33" s="91">
        <v>25</v>
      </c>
      <c r="V33" s="91">
        <v>25</v>
      </c>
      <c r="W33" s="264">
        <v>25</v>
      </c>
      <c r="X33" s="273">
        <v>10000</v>
      </c>
      <c r="Y33" s="257">
        <v>750</v>
      </c>
      <c r="Z33" s="257">
        <v>11000</v>
      </c>
      <c r="AA33" s="257">
        <f aca="true" t="shared" si="9" ref="AA33:AA73">SUM(X33:Z33)</f>
        <v>21750</v>
      </c>
      <c r="AB33" s="257">
        <v>10300</v>
      </c>
      <c r="AC33" s="257">
        <v>772.5</v>
      </c>
      <c r="AD33" s="257">
        <v>11330</v>
      </c>
      <c r="AE33" s="257">
        <f aca="true" t="shared" si="10" ref="AE33:AE65">SUM(AB33:AD33)</f>
        <v>22402.5</v>
      </c>
      <c r="AF33" s="257">
        <v>10609</v>
      </c>
      <c r="AG33" s="257">
        <v>795.5</v>
      </c>
      <c r="AH33" s="257">
        <v>11670</v>
      </c>
      <c r="AI33" s="257">
        <f aca="true" t="shared" si="11" ref="AI33:AI65">SUM(AF33:AH33)</f>
        <v>23074.5</v>
      </c>
      <c r="AJ33" s="257">
        <v>10927.5</v>
      </c>
      <c r="AK33" s="257">
        <v>819.5</v>
      </c>
      <c r="AL33" s="257">
        <v>12020</v>
      </c>
      <c r="AM33" s="257">
        <f aca="true" t="shared" si="12" ref="AM33:AM65">SUM(AJ33:AL33)</f>
        <v>23767</v>
      </c>
      <c r="AN33" s="260">
        <f aca="true" t="shared" si="13" ref="AN33:AN65">+AM33+AI33+AE33+AA33</f>
        <v>90994</v>
      </c>
    </row>
    <row r="34" spans="1:40" ht="60" customHeight="1">
      <c r="A34" s="452"/>
      <c r="B34" s="452"/>
      <c r="C34" s="509"/>
      <c r="D34" s="516"/>
      <c r="E34" s="80">
        <v>20</v>
      </c>
      <c r="F34" s="97" t="s">
        <v>180</v>
      </c>
      <c r="G34" s="98">
        <v>0</v>
      </c>
      <c r="H34" s="98">
        <v>20</v>
      </c>
      <c r="I34" s="98">
        <v>5</v>
      </c>
      <c r="J34" s="98">
        <v>5</v>
      </c>
      <c r="K34" s="98">
        <v>5</v>
      </c>
      <c r="L34" s="98">
        <v>5</v>
      </c>
      <c r="M34" s="416" t="s">
        <v>179</v>
      </c>
      <c r="N34" s="416">
        <v>11</v>
      </c>
      <c r="O34" s="87" t="s">
        <v>384</v>
      </c>
      <c r="P34" s="148">
        <v>20</v>
      </c>
      <c r="Q34" s="99" t="s">
        <v>385</v>
      </c>
      <c r="R34" s="91">
        <v>0</v>
      </c>
      <c r="S34" s="93">
        <v>1</v>
      </c>
      <c r="T34" s="93">
        <v>0.25</v>
      </c>
      <c r="U34" s="93">
        <v>0.5</v>
      </c>
      <c r="V34" s="93">
        <v>0.75</v>
      </c>
      <c r="W34" s="267">
        <v>1</v>
      </c>
      <c r="X34" s="273"/>
      <c r="Y34" s="257"/>
      <c r="Z34" s="257"/>
      <c r="AA34" s="257">
        <f t="shared" si="9"/>
        <v>0</v>
      </c>
      <c r="AB34" s="257"/>
      <c r="AC34" s="257"/>
      <c r="AD34" s="257"/>
      <c r="AE34" s="257">
        <f t="shared" si="10"/>
        <v>0</v>
      </c>
      <c r="AF34" s="257"/>
      <c r="AG34" s="88"/>
      <c r="AH34" s="88"/>
      <c r="AI34" s="257">
        <f t="shared" si="11"/>
        <v>0</v>
      </c>
      <c r="AJ34" s="88"/>
      <c r="AK34" s="88"/>
      <c r="AL34" s="88"/>
      <c r="AM34" s="257">
        <f t="shared" si="12"/>
        <v>0</v>
      </c>
      <c r="AN34" s="260">
        <f t="shared" si="13"/>
        <v>0</v>
      </c>
    </row>
    <row r="35" spans="1:40" ht="43.5" customHeight="1">
      <c r="A35" s="452"/>
      <c r="B35" s="452"/>
      <c r="C35" s="509"/>
      <c r="D35" s="516"/>
      <c r="E35" s="416">
        <v>20</v>
      </c>
      <c r="F35" s="521" t="s">
        <v>181</v>
      </c>
      <c r="G35" s="521">
        <v>0</v>
      </c>
      <c r="H35" s="521">
        <v>60</v>
      </c>
      <c r="I35" s="521">
        <v>15</v>
      </c>
      <c r="J35" s="521">
        <v>15</v>
      </c>
      <c r="K35" s="521">
        <v>15</v>
      </c>
      <c r="L35" s="521">
        <v>15</v>
      </c>
      <c r="M35" s="417"/>
      <c r="N35" s="417"/>
      <c r="O35" s="87" t="s">
        <v>386</v>
      </c>
      <c r="P35" s="148">
        <v>40</v>
      </c>
      <c r="Q35" s="90" t="s">
        <v>387</v>
      </c>
      <c r="R35" s="91">
        <v>0</v>
      </c>
      <c r="S35" s="91">
        <v>12</v>
      </c>
      <c r="T35" s="91">
        <v>3</v>
      </c>
      <c r="U35" s="91">
        <v>3</v>
      </c>
      <c r="V35" s="91">
        <v>3</v>
      </c>
      <c r="W35" s="264">
        <v>3</v>
      </c>
      <c r="X35" s="273"/>
      <c r="Y35" s="257"/>
      <c r="Z35" s="257">
        <v>5000</v>
      </c>
      <c r="AA35" s="257">
        <f t="shared" si="9"/>
        <v>5000</v>
      </c>
      <c r="AB35" s="257"/>
      <c r="AC35" s="257"/>
      <c r="AD35" s="257">
        <v>5150</v>
      </c>
      <c r="AE35" s="257">
        <f t="shared" si="10"/>
        <v>5150</v>
      </c>
      <c r="AF35" s="257"/>
      <c r="AG35" s="257"/>
      <c r="AH35" s="257">
        <v>5304.5</v>
      </c>
      <c r="AI35" s="257">
        <f t="shared" si="11"/>
        <v>5304.5</v>
      </c>
      <c r="AJ35" s="257"/>
      <c r="AK35" s="257"/>
      <c r="AL35" s="257">
        <v>5463.5</v>
      </c>
      <c r="AM35" s="257">
        <f t="shared" si="12"/>
        <v>5463.5</v>
      </c>
      <c r="AN35" s="260">
        <f t="shared" si="13"/>
        <v>20918</v>
      </c>
    </row>
    <row r="36" spans="1:40" ht="45.75" customHeight="1" thickBot="1">
      <c r="A36" s="452"/>
      <c r="B36" s="452"/>
      <c r="C36" s="523"/>
      <c r="D36" s="517"/>
      <c r="E36" s="419"/>
      <c r="F36" s="522"/>
      <c r="G36" s="522"/>
      <c r="H36" s="522"/>
      <c r="I36" s="522"/>
      <c r="J36" s="522"/>
      <c r="K36" s="522"/>
      <c r="L36" s="522"/>
      <c r="M36" s="419"/>
      <c r="N36" s="419"/>
      <c r="O36" s="164" t="s">
        <v>388</v>
      </c>
      <c r="P36" s="165">
        <v>40</v>
      </c>
      <c r="Q36" s="166" t="s">
        <v>389</v>
      </c>
      <c r="R36" s="167">
        <v>4</v>
      </c>
      <c r="S36" s="167">
        <v>4</v>
      </c>
      <c r="T36" s="167">
        <v>1</v>
      </c>
      <c r="U36" s="167">
        <v>1</v>
      </c>
      <c r="V36" s="167">
        <v>1</v>
      </c>
      <c r="W36" s="265">
        <v>1</v>
      </c>
      <c r="X36" s="274"/>
      <c r="Y36" s="258"/>
      <c r="Z36" s="258">
        <v>5000</v>
      </c>
      <c r="AA36" s="258">
        <f t="shared" si="9"/>
        <v>5000</v>
      </c>
      <c r="AB36" s="258"/>
      <c r="AC36" s="258"/>
      <c r="AD36" s="258">
        <v>5150</v>
      </c>
      <c r="AE36" s="258">
        <f t="shared" si="10"/>
        <v>5150</v>
      </c>
      <c r="AF36" s="258"/>
      <c r="AG36" s="258"/>
      <c r="AH36" s="258">
        <v>5304.5</v>
      </c>
      <c r="AI36" s="258">
        <f t="shared" si="11"/>
        <v>5304.5</v>
      </c>
      <c r="AJ36" s="258"/>
      <c r="AK36" s="258"/>
      <c r="AL36" s="258">
        <v>5463.5</v>
      </c>
      <c r="AM36" s="258">
        <f t="shared" si="12"/>
        <v>5463.5</v>
      </c>
      <c r="AN36" s="261">
        <f t="shared" si="13"/>
        <v>20918</v>
      </c>
    </row>
    <row r="37" spans="1:40" ht="57.75" customHeight="1">
      <c r="A37" s="452"/>
      <c r="B37" s="452"/>
      <c r="C37" s="508">
        <v>1.45</v>
      </c>
      <c r="D37" s="515" t="s">
        <v>182</v>
      </c>
      <c r="E37" s="515">
        <v>50</v>
      </c>
      <c r="F37" s="542" t="s">
        <v>184</v>
      </c>
      <c r="G37" s="545" t="s">
        <v>258</v>
      </c>
      <c r="H37" s="534">
        <v>0.2</v>
      </c>
      <c r="I37" s="534">
        <v>0.05</v>
      </c>
      <c r="J37" s="534">
        <v>0.1</v>
      </c>
      <c r="K37" s="534">
        <v>0.15</v>
      </c>
      <c r="L37" s="534">
        <v>0.2</v>
      </c>
      <c r="M37" s="515" t="s">
        <v>183</v>
      </c>
      <c r="N37" s="420">
        <v>64</v>
      </c>
      <c r="O37" s="154" t="s">
        <v>396</v>
      </c>
      <c r="P37" s="150">
        <v>20</v>
      </c>
      <c r="Q37" s="154" t="s">
        <v>397</v>
      </c>
      <c r="R37" s="170" t="s">
        <v>258</v>
      </c>
      <c r="S37" s="170">
        <v>4</v>
      </c>
      <c r="T37" s="172">
        <v>1</v>
      </c>
      <c r="U37" s="172">
        <v>1</v>
      </c>
      <c r="V37" s="172">
        <v>1</v>
      </c>
      <c r="W37" s="302">
        <v>1</v>
      </c>
      <c r="X37" s="279"/>
      <c r="Y37" s="158"/>
      <c r="Z37" s="158"/>
      <c r="AA37" s="262">
        <f t="shared" si="9"/>
        <v>0</v>
      </c>
      <c r="AB37" s="158"/>
      <c r="AC37" s="158"/>
      <c r="AD37" s="158"/>
      <c r="AE37" s="262">
        <f t="shared" si="10"/>
        <v>0</v>
      </c>
      <c r="AF37" s="158"/>
      <c r="AG37" s="158"/>
      <c r="AH37" s="158"/>
      <c r="AI37" s="262">
        <f t="shared" si="11"/>
        <v>0</v>
      </c>
      <c r="AJ37" s="158"/>
      <c r="AK37" s="158"/>
      <c r="AL37" s="158"/>
      <c r="AM37" s="262">
        <f t="shared" si="12"/>
        <v>0</v>
      </c>
      <c r="AN37" s="292">
        <f t="shared" si="13"/>
        <v>0</v>
      </c>
    </row>
    <row r="38" spans="1:40" ht="71.25" customHeight="1">
      <c r="A38" s="452"/>
      <c r="B38" s="452"/>
      <c r="C38" s="509"/>
      <c r="D38" s="516"/>
      <c r="E38" s="516"/>
      <c r="F38" s="543"/>
      <c r="G38" s="540"/>
      <c r="H38" s="535"/>
      <c r="I38" s="535"/>
      <c r="J38" s="535"/>
      <c r="K38" s="535"/>
      <c r="L38" s="535"/>
      <c r="M38" s="516"/>
      <c r="N38" s="417"/>
      <c r="O38" s="87" t="s">
        <v>398</v>
      </c>
      <c r="P38" s="80">
        <v>20</v>
      </c>
      <c r="Q38" s="87" t="s">
        <v>399</v>
      </c>
      <c r="R38" s="81" t="s">
        <v>258</v>
      </c>
      <c r="S38" s="91">
        <v>2000</v>
      </c>
      <c r="T38" s="91">
        <v>50</v>
      </c>
      <c r="U38" s="91">
        <v>50</v>
      </c>
      <c r="V38" s="91">
        <v>50</v>
      </c>
      <c r="W38" s="264">
        <v>50</v>
      </c>
      <c r="X38" s="277"/>
      <c r="Y38" s="88"/>
      <c r="Z38" s="88"/>
      <c r="AA38" s="257">
        <f t="shared" si="9"/>
        <v>0</v>
      </c>
      <c r="AB38" s="88"/>
      <c r="AC38" s="88"/>
      <c r="AD38" s="88"/>
      <c r="AE38" s="257">
        <f t="shared" si="10"/>
        <v>0</v>
      </c>
      <c r="AF38" s="88"/>
      <c r="AG38" s="88"/>
      <c r="AH38" s="88"/>
      <c r="AI38" s="257">
        <f t="shared" si="11"/>
        <v>0</v>
      </c>
      <c r="AJ38" s="88"/>
      <c r="AK38" s="88"/>
      <c r="AL38" s="88"/>
      <c r="AM38" s="257">
        <f t="shared" si="12"/>
        <v>0</v>
      </c>
      <c r="AN38" s="260">
        <f t="shared" si="13"/>
        <v>0</v>
      </c>
    </row>
    <row r="39" spans="1:40" ht="60.75" customHeight="1">
      <c r="A39" s="452"/>
      <c r="B39" s="452"/>
      <c r="C39" s="509"/>
      <c r="D39" s="516"/>
      <c r="E39" s="516"/>
      <c r="F39" s="543"/>
      <c r="G39" s="540"/>
      <c r="H39" s="535"/>
      <c r="I39" s="535"/>
      <c r="J39" s="535"/>
      <c r="K39" s="535"/>
      <c r="L39" s="535"/>
      <c r="M39" s="516"/>
      <c r="N39" s="417"/>
      <c r="O39" s="87" t="s">
        <v>400</v>
      </c>
      <c r="P39" s="148">
        <v>20</v>
      </c>
      <c r="Q39" s="90" t="s">
        <v>401</v>
      </c>
      <c r="R39" s="91" t="s">
        <v>402</v>
      </c>
      <c r="S39" s="91">
        <v>8</v>
      </c>
      <c r="T39" s="91">
        <v>2</v>
      </c>
      <c r="U39" s="91">
        <v>2</v>
      </c>
      <c r="V39" s="91">
        <v>2</v>
      </c>
      <c r="W39" s="264">
        <v>2</v>
      </c>
      <c r="X39" s="277"/>
      <c r="Y39" s="88"/>
      <c r="Z39" s="88"/>
      <c r="AA39" s="257">
        <f t="shared" si="9"/>
        <v>0</v>
      </c>
      <c r="AB39" s="88"/>
      <c r="AC39" s="88"/>
      <c r="AD39" s="88"/>
      <c r="AE39" s="257">
        <f t="shared" si="10"/>
        <v>0</v>
      </c>
      <c r="AF39" s="88"/>
      <c r="AG39" s="88"/>
      <c r="AH39" s="88"/>
      <c r="AI39" s="257">
        <f t="shared" si="11"/>
        <v>0</v>
      </c>
      <c r="AJ39" s="88"/>
      <c r="AK39" s="88"/>
      <c r="AL39" s="88"/>
      <c r="AM39" s="257">
        <f t="shared" si="12"/>
        <v>0</v>
      </c>
      <c r="AN39" s="260">
        <f t="shared" si="13"/>
        <v>0</v>
      </c>
    </row>
    <row r="40" spans="1:40" ht="63" customHeight="1">
      <c r="A40" s="452"/>
      <c r="B40" s="452"/>
      <c r="C40" s="509"/>
      <c r="D40" s="516"/>
      <c r="E40" s="516"/>
      <c r="F40" s="543"/>
      <c r="G40" s="540"/>
      <c r="H40" s="535"/>
      <c r="I40" s="535"/>
      <c r="J40" s="535"/>
      <c r="K40" s="535"/>
      <c r="L40" s="535"/>
      <c r="M40" s="516"/>
      <c r="N40" s="417"/>
      <c r="O40" s="87" t="s">
        <v>403</v>
      </c>
      <c r="P40" s="148">
        <v>20</v>
      </c>
      <c r="Q40" s="90" t="s">
        <v>404</v>
      </c>
      <c r="R40" s="91">
        <v>0</v>
      </c>
      <c r="S40" s="91">
        <v>1</v>
      </c>
      <c r="T40" s="91">
        <v>1</v>
      </c>
      <c r="U40" s="91">
        <v>1</v>
      </c>
      <c r="V40" s="91">
        <v>1</v>
      </c>
      <c r="W40" s="264">
        <v>1</v>
      </c>
      <c r="X40" s="277"/>
      <c r="Y40" s="88"/>
      <c r="Z40" s="88"/>
      <c r="AA40" s="257">
        <f t="shared" si="9"/>
        <v>0</v>
      </c>
      <c r="AB40" s="88"/>
      <c r="AC40" s="88"/>
      <c r="AD40" s="88"/>
      <c r="AE40" s="257">
        <f t="shared" si="10"/>
        <v>0</v>
      </c>
      <c r="AF40" s="88"/>
      <c r="AG40" s="88"/>
      <c r="AH40" s="88"/>
      <c r="AI40" s="257">
        <f t="shared" si="11"/>
        <v>0</v>
      </c>
      <c r="AJ40" s="88"/>
      <c r="AK40" s="88"/>
      <c r="AL40" s="88"/>
      <c r="AM40" s="257">
        <f t="shared" si="12"/>
        <v>0</v>
      </c>
      <c r="AN40" s="260">
        <f t="shared" si="13"/>
        <v>0</v>
      </c>
    </row>
    <row r="41" spans="1:40" ht="73.5" customHeight="1">
      <c r="A41" s="452"/>
      <c r="B41" s="452"/>
      <c r="C41" s="509"/>
      <c r="D41" s="516"/>
      <c r="E41" s="516"/>
      <c r="F41" s="544"/>
      <c r="G41" s="540"/>
      <c r="H41" s="535"/>
      <c r="I41" s="535"/>
      <c r="J41" s="535"/>
      <c r="K41" s="535"/>
      <c r="L41" s="535"/>
      <c r="M41" s="516"/>
      <c r="N41" s="418"/>
      <c r="O41" s="87" t="s">
        <v>405</v>
      </c>
      <c r="P41" s="148">
        <v>20</v>
      </c>
      <c r="Q41" s="90" t="s">
        <v>406</v>
      </c>
      <c r="R41" s="91" t="s">
        <v>258</v>
      </c>
      <c r="S41" s="91">
        <v>100</v>
      </c>
      <c r="T41" s="91">
        <v>25</v>
      </c>
      <c r="U41" s="91">
        <v>25</v>
      </c>
      <c r="V41" s="91">
        <v>25</v>
      </c>
      <c r="W41" s="264">
        <v>25</v>
      </c>
      <c r="X41" s="277"/>
      <c r="Y41" s="88"/>
      <c r="Z41" s="88"/>
      <c r="AA41" s="257">
        <f t="shared" si="9"/>
        <v>0</v>
      </c>
      <c r="AB41" s="88"/>
      <c r="AC41" s="88"/>
      <c r="AD41" s="88"/>
      <c r="AE41" s="257">
        <f t="shared" si="10"/>
        <v>0</v>
      </c>
      <c r="AF41" s="88"/>
      <c r="AG41" s="88"/>
      <c r="AH41" s="88"/>
      <c r="AI41" s="257">
        <f t="shared" si="11"/>
        <v>0</v>
      </c>
      <c r="AJ41" s="88"/>
      <c r="AK41" s="88"/>
      <c r="AL41" s="88"/>
      <c r="AM41" s="257">
        <f t="shared" si="12"/>
        <v>0</v>
      </c>
      <c r="AN41" s="260">
        <f t="shared" si="13"/>
        <v>0</v>
      </c>
    </row>
    <row r="42" spans="1:40" ht="33.75" customHeight="1">
      <c r="A42" s="452"/>
      <c r="B42" s="452"/>
      <c r="C42" s="509"/>
      <c r="D42" s="516"/>
      <c r="E42" s="516">
        <v>50</v>
      </c>
      <c r="F42" s="537" t="s">
        <v>379</v>
      </c>
      <c r="G42" s="540" t="s">
        <v>258</v>
      </c>
      <c r="H42" s="535">
        <v>0.2</v>
      </c>
      <c r="I42" s="535">
        <v>0.05</v>
      </c>
      <c r="J42" s="535">
        <v>0.1</v>
      </c>
      <c r="K42" s="535">
        <v>0.15</v>
      </c>
      <c r="L42" s="535">
        <v>0.2</v>
      </c>
      <c r="M42" s="516" t="s">
        <v>407</v>
      </c>
      <c r="N42" s="416">
        <v>36</v>
      </c>
      <c r="O42" s="87" t="s">
        <v>414</v>
      </c>
      <c r="P42" s="80">
        <v>50</v>
      </c>
      <c r="Q42" s="87" t="s">
        <v>408</v>
      </c>
      <c r="R42" s="81">
        <v>34</v>
      </c>
      <c r="S42" s="81">
        <v>36</v>
      </c>
      <c r="T42" s="91">
        <v>0</v>
      </c>
      <c r="U42" s="91">
        <v>1</v>
      </c>
      <c r="V42" s="91">
        <v>0</v>
      </c>
      <c r="W42" s="264">
        <v>1</v>
      </c>
      <c r="X42" s="273">
        <v>27000</v>
      </c>
      <c r="Y42" s="257">
        <v>4000</v>
      </c>
      <c r="Z42" s="257">
        <v>5000</v>
      </c>
      <c r="AA42" s="257">
        <f t="shared" si="9"/>
        <v>36000</v>
      </c>
      <c r="AB42" s="257">
        <v>27810</v>
      </c>
      <c r="AC42" s="257">
        <v>4120</v>
      </c>
      <c r="AD42" s="257">
        <v>5150</v>
      </c>
      <c r="AE42" s="257">
        <f t="shared" si="10"/>
        <v>37080</v>
      </c>
      <c r="AF42" s="257">
        <v>21218</v>
      </c>
      <c r="AG42" s="257"/>
      <c r="AH42" s="257"/>
      <c r="AI42" s="257">
        <f t="shared" si="11"/>
        <v>21218</v>
      </c>
      <c r="AJ42" s="257">
        <v>21855</v>
      </c>
      <c r="AK42" s="257"/>
      <c r="AL42" s="257"/>
      <c r="AM42" s="257">
        <f t="shared" si="12"/>
        <v>21855</v>
      </c>
      <c r="AN42" s="260">
        <f t="shared" si="13"/>
        <v>116153</v>
      </c>
    </row>
    <row r="43" spans="1:40" ht="76.5">
      <c r="A43" s="452"/>
      <c r="B43" s="452"/>
      <c r="C43" s="509"/>
      <c r="D43" s="516"/>
      <c r="E43" s="516"/>
      <c r="F43" s="538"/>
      <c r="G43" s="540"/>
      <c r="H43" s="535"/>
      <c r="I43" s="535"/>
      <c r="J43" s="535"/>
      <c r="K43" s="535"/>
      <c r="L43" s="535"/>
      <c r="M43" s="516"/>
      <c r="N43" s="417"/>
      <c r="O43" s="87" t="s">
        <v>409</v>
      </c>
      <c r="P43" s="80">
        <v>10</v>
      </c>
      <c r="Q43" s="87" t="s">
        <v>390</v>
      </c>
      <c r="R43" s="81" t="s">
        <v>258</v>
      </c>
      <c r="S43" s="100">
        <v>7</v>
      </c>
      <c r="T43" s="91">
        <v>7</v>
      </c>
      <c r="U43" s="91">
        <v>7</v>
      </c>
      <c r="V43" s="91">
        <v>7</v>
      </c>
      <c r="W43" s="264">
        <v>7</v>
      </c>
      <c r="X43" s="273"/>
      <c r="Y43" s="257"/>
      <c r="Z43" s="257"/>
      <c r="AA43" s="257">
        <f t="shared" si="9"/>
        <v>0</v>
      </c>
      <c r="AB43" s="257"/>
      <c r="AC43" s="257"/>
      <c r="AD43" s="257"/>
      <c r="AE43" s="257">
        <f t="shared" si="10"/>
        <v>0</v>
      </c>
      <c r="AF43" s="257"/>
      <c r="AG43" s="257"/>
      <c r="AH43" s="257"/>
      <c r="AI43" s="257">
        <f t="shared" si="11"/>
        <v>0</v>
      </c>
      <c r="AJ43" s="257"/>
      <c r="AK43" s="257"/>
      <c r="AL43" s="257"/>
      <c r="AM43" s="257">
        <f t="shared" si="12"/>
        <v>0</v>
      </c>
      <c r="AN43" s="260">
        <f t="shared" si="13"/>
        <v>0</v>
      </c>
    </row>
    <row r="44" spans="1:40" ht="51">
      <c r="A44" s="452"/>
      <c r="B44" s="452"/>
      <c r="C44" s="509"/>
      <c r="D44" s="516"/>
      <c r="E44" s="516"/>
      <c r="F44" s="538"/>
      <c r="G44" s="540"/>
      <c r="H44" s="535"/>
      <c r="I44" s="535"/>
      <c r="J44" s="535"/>
      <c r="K44" s="535"/>
      <c r="L44" s="535"/>
      <c r="M44" s="516"/>
      <c r="N44" s="417"/>
      <c r="O44" s="87" t="s">
        <v>410</v>
      </c>
      <c r="P44" s="80">
        <v>20</v>
      </c>
      <c r="Q44" s="87" t="s">
        <v>411</v>
      </c>
      <c r="R44" s="81">
        <v>36</v>
      </c>
      <c r="S44" s="91">
        <v>36</v>
      </c>
      <c r="T44" s="91">
        <v>6</v>
      </c>
      <c r="U44" s="91">
        <v>10</v>
      </c>
      <c r="V44" s="91">
        <v>10</v>
      </c>
      <c r="W44" s="264">
        <v>10</v>
      </c>
      <c r="X44" s="273">
        <v>10000</v>
      </c>
      <c r="Y44" s="257"/>
      <c r="Z44" s="257"/>
      <c r="AA44" s="257">
        <f t="shared" si="9"/>
        <v>10000</v>
      </c>
      <c r="AB44" s="257">
        <v>10300</v>
      </c>
      <c r="AC44" s="257"/>
      <c r="AD44" s="257"/>
      <c r="AE44" s="257">
        <f t="shared" si="10"/>
        <v>10300</v>
      </c>
      <c r="AF44" s="257">
        <v>24931</v>
      </c>
      <c r="AG44" s="257">
        <v>2122</v>
      </c>
      <c r="AH44" s="257">
        <v>2652.5</v>
      </c>
      <c r="AI44" s="257">
        <f t="shared" si="11"/>
        <v>29705.5</v>
      </c>
      <c r="AJ44" s="257">
        <v>25679</v>
      </c>
      <c r="AK44" s="257">
        <v>2185.5</v>
      </c>
      <c r="AL44" s="257">
        <v>2732</v>
      </c>
      <c r="AM44" s="257">
        <f t="shared" si="12"/>
        <v>30596.5</v>
      </c>
      <c r="AN44" s="260">
        <f t="shared" si="13"/>
        <v>80602</v>
      </c>
    </row>
    <row r="45" spans="1:40" ht="39" thickBot="1">
      <c r="A45" s="452"/>
      <c r="B45" s="452"/>
      <c r="C45" s="523"/>
      <c r="D45" s="517"/>
      <c r="E45" s="517"/>
      <c r="F45" s="539"/>
      <c r="G45" s="541"/>
      <c r="H45" s="536"/>
      <c r="I45" s="536"/>
      <c r="J45" s="536"/>
      <c r="K45" s="536"/>
      <c r="L45" s="536"/>
      <c r="M45" s="517"/>
      <c r="N45" s="419"/>
      <c r="O45" s="164" t="s">
        <v>412</v>
      </c>
      <c r="P45" s="161">
        <v>20</v>
      </c>
      <c r="Q45" s="164" t="s">
        <v>413</v>
      </c>
      <c r="R45" s="163" t="s">
        <v>258</v>
      </c>
      <c r="S45" s="167">
        <v>1</v>
      </c>
      <c r="T45" s="167">
        <v>0</v>
      </c>
      <c r="U45" s="167">
        <v>0</v>
      </c>
      <c r="V45" s="167">
        <v>1</v>
      </c>
      <c r="W45" s="265">
        <v>0</v>
      </c>
      <c r="X45" s="274">
        <v>10000</v>
      </c>
      <c r="Y45" s="258"/>
      <c r="Z45" s="258"/>
      <c r="AA45" s="257">
        <f t="shared" si="9"/>
        <v>10000</v>
      </c>
      <c r="AB45" s="258">
        <v>10300</v>
      </c>
      <c r="AC45" s="258"/>
      <c r="AD45" s="258"/>
      <c r="AE45" s="257">
        <f t="shared" si="10"/>
        <v>10300</v>
      </c>
      <c r="AF45" s="258">
        <v>24931</v>
      </c>
      <c r="AG45" s="258">
        <v>2122</v>
      </c>
      <c r="AH45" s="258">
        <v>2652.5</v>
      </c>
      <c r="AI45" s="257">
        <f t="shared" si="11"/>
        <v>29705.5</v>
      </c>
      <c r="AJ45" s="258">
        <v>25679</v>
      </c>
      <c r="AK45" s="258">
        <v>2185.5</v>
      </c>
      <c r="AL45" s="258">
        <v>2732</v>
      </c>
      <c r="AM45" s="257">
        <f t="shared" si="12"/>
        <v>30596.5</v>
      </c>
      <c r="AN45" s="260">
        <f t="shared" si="13"/>
        <v>80602</v>
      </c>
    </row>
    <row r="46" spans="1:40" ht="76.5" customHeight="1">
      <c r="A46" s="452"/>
      <c r="B46" s="452"/>
      <c r="C46" s="508">
        <v>1.4</v>
      </c>
      <c r="D46" s="515" t="s">
        <v>415</v>
      </c>
      <c r="E46" s="179"/>
      <c r="F46" s="181"/>
      <c r="G46" s="181"/>
      <c r="H46" s="181"/>
      <c r="I46" s="181"/>
      <c r="J46" s="181"/>
      <c r="K46" s="181"/>
      <c r="L46" s="181"/>
      <c r="M46" s="515" t="s">
        <v>416</v>
      </c>
      <c r="N46" s="420">
        <v>4</v>
      </c>
      <c r="O46" s="154" t="s">
        <v>417</v>
      </c>
      <c r="P46" s="300">
        <v>30</v>
      </c>
      <c r="Q46" s="171" t="s">
        <v>418</v>
      </c>
      <c r="R46" s="172" t="s">
        <v>258</v>
      </c>
      <c r="S46" s="173">
        <v>1</v>
      </c>
      <c r="T46" s="173">
        <v>0.25</v>
      </c>
      <c r="U46" s="173">
        <v>0.5</v>
      </c>
      <c r="V46" s="173">
        <v>0.75</v>
      </c>
      <c r="W46" s="266">
        <v>1</v>
      </c>
      <c r="X46" s="279"/>
      <c r="Y46" s="158"/>
      <c r="Z46" s="158"/>
      <c r="AA46" s="257">
        <f t="shared" si="9"/>
        <v>0</v>
      </c>
      <c r="AB46" s="158"/>
      <c r="AC46" s="158"/>
      <c r="AD46" s="158"/>
      <c r="AE46" s="257">
        <f t="shared" si="10"/>
        <v>0</v>
      </c>
      <c r="AF46" s="158"/>
      <c r="AG46" s="158"/>
      <c r="AH46" s="158"/>
      <c r="AI46" s="257">
        <f t="shared" si="11"/>
        <v>0</v>
      </c>
      <c r="AJ46" s="158"/>
      <c r="AK46" s="158"/>
      <c r="AL46" s="158"/>
      <c r="AM46" s="257">
        <f t="shared" si="12"/>
        <v>0</v>
      </c>
      <c r="AN46" s="260">
        <f t="shared" si="13"/>
        <v>0</v>
      </c>
    </row>
    <row r="47" spans="1:40" ht="63.75">
      <c r="A47" s="452"/>
      <c r="B47" s="452"/>
      <c r="C47" s="509"/>
      <c r="D47" s="516"/>
      <c r="E47" s="82"/>
      <c r="F47" s="101"/>
      <c r="G47" s="101"/>
      <c r="H47" s="101"/>
      <c r="I47" s="101"/>
      <c r="J47" s="101"/>
      <c r="K47" s="101"/>
      <c r="L47" s="101"/>
      <c r="M47" s="516"/>
      <c r="N47" s="417"/>
      <c r="O47" s="87" t="s">
        <v>419</v>
      </c>
      <c r="P47" s="148">
        <v>10</v>
      </c>
      <c r="Q47" s="90" t="s">
        <v>420</v>
      </c>
      <c r="R47" s="91">
        <v>0</v>
      </c>
      <c r="S47" s="91">
        <v>1</v>
      </c>
      <c r="T47" s="91">
        <v>0</v>
      </c>
      <c r="U47" s="91">
        <v>0</v>
      </c>
      <c r="V47" s="91">
        <v>1</v>
      </c>
      <c r="W47" s="264">
        <v>0</v>
      </c>
      <c r="X47" s="277"/>
      <c r="Y47" s="88"/>
      <c r="Z47" s="88"/>
      <c r="AA47" s="257">
        <f t="shared" si="9"/>
        <v>0</v>
      </c>
      <c r="AB47" s="88"/>
      <c r="AC47" s="88"/>
      <c r="AD47" s="88"/>
      <c r="AE47" s="257">
        <f t="shared" si="10"/>
        <v>0</v>
      </c>
      <c r="AF47" s="88"/>
      <c r="AG47" s="88"/>
      <c r="AH47" s="88"/>
      <c r="AI47" s="257">
        <f t="shared" si="11"/>
        <v>0</v>
      </c>
      <c r="AJ47" s="88"/>
      <c r="AK47" s="88"/>
      <c r="AL47" s="88"/>
      <c r="AM47" s="257">
        <f t="shared" si="12"/>
        <v>0</v>
      </c>
      <c r="AN47" s="260">
        <f t="shared" si="13"/>
        <v>0</v>
      </c>
    </row>
    <row r="48" spans="1:40" ht="47.25" customHeight="1">
      <c r="A48" s="452"/>
      <c r="B48" s="452"/>
      <c r="C48" s="509"/>
      <c r="D48" s="516"/>
      <c r="E48" s="82"/>
      <c r="F48" s="101"/>
      <c r="G48" s="101"/>
      <c r="H48" s="101"/>
      <c r="I48" s="101"/>
      <c r="J48" s="101"/>
      <c r="K48" s="101"/>
      <c r="L48" s="101"/>
      <c r="M48" s="516"/>
      <c r="N48" s="417"/>
      <c r="O48" s="87" t="s">
        <v>421</v>
      </c>
      <c r="P48" s="148">
        <v>30</v>
      </c>
      <c r="Q48" s="90" t="s">
        <v>422</v>
      </c>
      <c r="R48" s="91">
        <v>1</v>
      </c>
      <c r="S48" s="91">
        <v>1</v>
      </c>
      <c r="T48" s="91">
        <v>1</v>
      </c>
      <c r="U48" s="91">
        <v>1</v>
      </c>
      <c r="V48" s="91">
        <v>1</v>
      </c>
      <c r="W48" s="264">
        <v>1</v>
      </c>
      <c r="X48" s="277"/>
      <c r="Y48" s="88"/>
      <c r="Z48" s="88"/>
      <c r="AA48" s="257">
        <f t="shared" si="9"/>
        <v>0</v>
      </c>
      <c r="AB48" s="88"/>
      <c r="AC48" s="88"/>
      <c r="AD48" s="88"/>
      <c r="AE48" s="257">
        <f t="shared" si="10"/>
        <v>0</v>
      </c>
      <c r="AF48" s="88"/>
      <c r="AG48" s="88"/>
      <c r="AH48" s="88"/>
      <c r="AI48" s="257">
        <f t="shared" si="11"/>
        <v>0</v>
      </c>
      <c r="AJ48" s="88"/>
      <c r="AK48" s="88"/>
      <c r="AL48" s="88"/>
      <c r="AM48" s="257">
        <f t="shared" si="12"/>
        <v>0</v>
      </c>
      <c r="AN48" s="260">
        <f t="shared" si="13"/>
        <v>0</v>
      </c>
    </row>
    <row r="49" spans="1:40" ht="39.75" customHeight="1">
      <c r="A49" s="452"/>
      <c r="B49" s="452"/>
      <c r="C49" s="509"/>
      <c r="D49" s="516"/>
      <c r="E49" s="82"/>
      <c r="F49" s="101"/>
      <c r="G49" s="101"/>
      <c r="H49" s="101"/>
      <c r="I49" s="101"/>
      <c r="J49" s="101"/>
      <c r="K49" s="101"/>
      <c r="L49" s="101"/>
      <c r="M49" s="516"/>
      <c r="N49" s="417"/>
      <c r="O49" s="87" t="s">
        <v>423</v>
      </c>
      <c r="P49" s="148">
        <v>20</v>
      </c>
      <c r="Q49" s="90" t="s">
        <v>424</v>
      </c>
      <c r="R49" s="91">
        <v>0</v>
      </c>
      <c r="S49" s="91">
        <v>1</v>
      </c>
      <c r="T49" s="91">
        <v>0</v>
      </c>
      <c r="U49" s="91">
        <v>1</v>
      </c>
      <c r="V49" s="91">
        <v>0</v>
      </c>
      <c r="W49" s="264">
        <v>0</v>
      </c>
      <c r="X49" s="277"/>
      <c r="Y49" s="88"/>
      <c r="Z49" s="88"/>
      <c r="AA49" s="257">
        <f t="shared" si="9"/>
        <v>0</v>
      </c>
      <c r="AB49" s="88"/>
      <c r="AC49" s="88"/>
      <c r="AD49" s="88"/>
      <c r="AE49" s="257">
        <f t="shared" si="10"/>
        <v>0</v>
      </c>
      <c r="AF49" s="88"/>
      <c r="AG49" s="88"/>
      <c r="AH49" s="88"/>
      <c r="AI49" s="257">
        <f t="shared" si="11"/>
        <v>0</v>
      </c>
      <c r="AJ49" s="88"/>
      <c r="AK49" s="88"/>
      <c r="AL49" s="88"/>
      <c r="AM49" s="257">
        <f t="shared" si="12"/>
        <v>0</v>
      </c>
      <c r="AN49" s="260">
        <f t="shared" si="13"/>
        <v>0</v>
      </c>
    </row>
    <row r="50" spans="1:40" ht="89.25" customHeight="1">
      <c r="A50" s="452"/>
      <c r="B50" s="452"/>
      <c r="C50" s="509"/>
      <c r="D50" s="516"/>
      <c r="E50" s="82"/>
      <c r="F50" s="101"/>
      <c r="G50" s="101"/>
      <c r="H50" s="101"/>
      <c r="I50" s="101"/>
      <c r="J50" s="101"/>
      <c r="K50" s="101"/>
      <c r="L50" s="101"/>
      <c r="M50" s="516"/>
      <c r="N50" s="418"/>
      <c r="O50" s="87" t="s">
        <v>425</v>
      </c>
      <c r="P50" s="148">
        <v>10</v>
      </c>
      <c r="Q50" s="90" t="s">
        <v>426</v>
      </c>
      <c r="R50" s="91">
        <v>216</v>
      </c>
      <c r="S50" s="91">
        <v>252</v>
      </c>
      <c r="T50" s="91">
        <v>9</v>
      </c>
      <c r="U50" s="91">
        <v>9</v>
      </c>
      <c r="V50" s="91">
        <v>9</v>
      </c>
      <c r="W50" s="264">
        <v>9</v>
      </c>
      <c r="X50" s="273"/>
      <c r="Y50" s="257">
        <v>2000</v>
      </c>
      <c r="Z50" s="257"/>
      <c r="AA50" s="257">
        <f t="shared" si="9"/>
        <v>2000</v>
      </c>
      <c r="AB50" s="257"/>
      <c r="AC50" s="257">
        <v>2060</v>
      </c>
      <c r="AD50" s="257"/>
      <c r="AE50" s="257">
        <f t="shared" si="10"/>
        <v>2060</v>
      </c>
      <c r="AF50" s="257"/>
      <c r="AG50" s="257">
        <v>2122</v>
      </c>
      <c r="AH50" s="257"/>
      <c r="AI50" s="257">
        <f t="shared" si="11"/>
        <v>2122</v>
      </c>
      <c r="AJ50" s="257"/>
      <c r="AK50" s="257">
        <v>2185</v>
      </c>
      <c r="AL50" s="257"/>
      <c r="AM50" s="257">
        <f t="shared" si="12"/>
        <v>2185</v>
      </c>
      <c r="AN50" s="260">
        <f t="shared" si="13"/>
        <v>8367</v>
      </c>
    </row>
    <row r="51" spans="1:40" ht="78.75" customHeight="1">
      <c r="A51" s="452"/>
      <c r="B51" s="452"/>
      <c r="C51" s="509"/>
      <c r="D51" s="516"/>
      <c r="E51" s="82"/>
      <c r="F51" s="101"/>
      <c r="G51" s="101"/>
      <c r="H51" s="101"/>
      <c r="I51" s="101"/>
      <c r="J51" s="101"/>
      <c r="K51" s="101"/>
      <c r="L51" s="101"/>
      <c r="M51" s="516" t="s">
        <v>427</v>
      </c>
      <c r="N51" s="416">
        <v>6</v>
      </c>
      <c r="O51" s="87" t="s">
        <v>428</v>
      </c>
      <c r="P51" s="80">
        <v>25</v>
      </c>
      <c r="Q51" s="87" t="s">
        <v>429</v>
      </c>
      <c r="R51" s="91">
        <v>0</v>
      </c>
      <c r="S51" s="93">
        <v>1</v>
      </c>
      <c r="T51" s="93">
        <v>0.1</v>
      </c>
      <c r="U51" s="93">
        <v>0.3</v>
      </c>
      <c r="V51" s="93">
        <v>0.4</v>
      </c>
      <c r="W51" s="267">
        <v>0.2</v>
      </c>
      <c r="X51" s="277"/>
      <c r="Y51" s="88"/>
      <c r="Z51" s="88"/>
      <c r="AA51" s="257">
        <f t="shared" si="9"/>
        <v>0</v>
      </c>
      <c r="AB51" s="88"/>
      <c r="AC51" s="88"/>
      <c r="AD51" s="88"/>
      <c r="AE51" s="257">
        <f t="shared" si="10"/>
        <v>0</v>
      </c>
      <c r="AF51" s="88"/>
      <c r="AG51" s="88"/>
      <c r="AH51" s="88"/>
      <c r="AI51" s="257">
        <f t="shared" si="11"/>
        <v>0</v>
      </c>
      <c r="AJ51" s="88"/>
      <c r="AK51" s="88"/>
      <c r="AL51" s="88"/>
      <c r="AM51" s="257">
        <f t="shared" si="12"/>
        <v>0</v>
      </c>
      <c r="AN51" s="260">
        <f t="shared" si="13"/>
        <v>0</v>
      </c>
    </row>
    <row r="52" spans="1:40" ht="59.25" customHeight="1">
      <c r="A52" s="452"/>
      <c r="B52" s="452"/>
      <c r="C52" s="509"/>
      <c r="D52" s="516"/>
      <c r="E52" s="82"/>
      <c r="F52" s="101"/>
      <c r="G52" s="101"/>
      <c r="H52" s="101"/>
      <c r="I52" s="101"/>
      <c r="J52" s="101"/>
      <c r="K52" s="101"/>
      <c r="L52" s="101"/>
      <c r="M52" s="516"/>
      <c r="N52" s="417"/>
      <c r="O52" s="87" t="s">
        <v>430</v>
      </c>
      <c r="P52" s="80">
        <v>25</v>
      </c>
      <c r="Q52" s="87" t="s">
        <v>431</v>
      </c>
      <c r="R52" s="91">
        <v>0</v>
      </c>
      <c r="S52" s="91">
        <v>4</v>
      </c>
      <c r="T52" s="91">
        <v>1</v>
      </c>
      <c r="U52" s="91">
        <v>1</v>
      </c>
      <c r="V52" s="91">
        <v>1</v>
      </c>
      <c r="W52" s="264">
        <v>1</v>
      </c>
      <c r="X52" s="277"/>
      <c r="Y52" s="257">
        <v>1500</v>
      </c>
      <c r="Z52" s="257"/>
      <c r="AA52" s="257">
        <f t="shared" si="9"/>
        <v>1500</v>
      </c>
      <c r="AB52" s="257"/>
      <c r="AC52" s="257">
        <v>1545</v>
      </c>
      <c r="AD52" s="257"/>
      <c r="AE52" s="257">
        <f t="shared" si="10"/>
        <v>1545</v>
      </c>
      <c r="AF52" s="257"/>
      <c r="AG52" s="257">
        <v>1591.5</v>
      </c>
      <c r="AH52" s="257"/>
      <c r="AI52" s="257">
        <f t="shared" si="11"/>
        <v>1591.5</v>
      </c>
      <c r="AJ52" s="257"/>
      <c r="AK52" s="257">
        <v>1639</v>
      </c>
      <c r="AL52" s="257"/>
      <c r="AM52" s="257">
        <f t="shared" si="12"/>
        <v>1639</v>
      </c>
      <c r="AN52" s="260">
        <f t="shared" si="13"/>
        <v>6275.5</v>
      </c>
    </row>
    <row r="53" spans="1:40" ht="38.25">
      <c r="A53" s="452"/>
      <c r="B53" s="452"/>
      <c r="C53" s="509"/>
      <c r="D53" s="516"/>
      <c r="E53" s="82"/>
      <c r="F53" s="101"/>
      <c r="G53" s="101"/>
      <c r="H53" s="101"/>
      <c r="I53" s="101"/>
      <c r="J53" s="101"/>
      <c r="K53" s="101"/>
      <c r="L53" s="101"/>
      <c r="M53" s="516"/>
      <c r="N53" s="417"/>
      <c r="O53" s="87" t="s">
        <v>432</v>
      </c>
      <c r="P53" s="80">
        <v>25</v>
      </c>
      <c r="Q53" s="87" t="s">
        <v>433</v>
      </c>
      <c r="R53" s="91">
        <v>18</v>
      </c>
      <c r="S53" s="91">
        <v>18</v>
      </c>
      <c r="T53" s="91">
        <v>2</v>
      </c>
      <c r="U53" s="91">
        <v>6</v>
      </c>
      <c r="V53" s="91">
        <v>5</v>
      </c>
      <c r="W53" s="264">
        <v>5</v>
      </c>
      <c r="X53" s="277"/>
      <c r="Y53" s="257">
        <v>1500</v>
      </c>
      <c r="Z53" s="257"/>
      <c r="AA53" s="257">
        <f t="shared" si="9"/>
        <v>1500</v>
      </c>
      <c r="AB53" s="257"/>
      <c r="AC53" s="257">
        <v>1545</v>
      </c>
      <c r="AD53" s="257"/>
      <c r="AE53" s="257">
        <f t="shared" si="10"/>
        <v>1545</v>
      </c>
      <c r="AF53" s="257"/>
      <c r="AG53" s="257">
        <v>1591.5</v>
      </c>
      <c r="AH53" s="257"/>
      <c r="AI53" s="257">
        <f t="shared" si="11"/>
        <v>1591.5</v>
      </c>
      <c r="AJ53" s="257"/>
      <c r="AK53" s="257">
        <v>1639</v>
      </c>
      <c r="AL53" s="257"/>
      <c r="AM53" s="257">
        <f t="shared" si="12"/>
        <v>1639</v>
      </c>
      <c r="AN53" s="260">
        <f t="shared" si="13"/>
        <v>6275.5</v>
      </c>
    </row>
    <row r="54" spans="1:40" ht="114.75" customHeight="1">
      <c r="A54" s="452"/>
      <c r="B54" s="452"/>
      <c r="C54" s="509"/>
      <c r="D54" s="516"/>
      <c r="E54" s="82"/>
      <c r="F54" s="101"/>
      <c r="G54" s="101"/>
      <c r="H54" s="101"/>
      <c r="I54" s="101"/>
      <c r="J54" s="101"/>
      <c r="K54" s="101"/>
      <c r="L54" s="101"/>
      <c r="M54" s="516"/>
      <c r="N54" s="418"/>
      <c r="O54" s="87" t="s">
        <v>434</v>
      </c>
      <c r="P54" s="80">
        <v>25</v>
      </c>
      <c r="Q54" s="87" t="s">
        <v>435</v>
      </c>
      <c r="R54" s="91" t="s">
        <v>258</v>
      </c>
      <c r="S54" s="93">
        <v>1</v>
      </c>
      <c r="T54" s="93">
        <v>0.1</v>
      </c>
      <c r="U54" s="93">
        <v>0.2</v>
      </c>
      <c r="V54" s="93">
        <v>0.3</v>
      </c>
      <c r="W54" s="267">
        <v>0.4</v>
      </c>
      <c r="X54" s="277"/>
      <c r="Y54" s="88"/>
      <c r="Z54" s="88"/>
      <c r="AA54" s="257">
        <f t="shared" si="9"/>
        <v>0</v>
      </c>
      <c r="AB54" s="88"/>
      <c r="AC54" s="88"/>
      <c r="AD54" s="88"/>
      <c r="AE54" s="257">
        <f t="shared" si="10"/>
        <v>0</v>
      </c>
      <c r="AF54" s="88"/>
      <c r="AG54" s="88"/>
      <c r="AH54" s="88"/>
      <c r="AI54" s="257">
        <f t="shared" si="11"/>
        <v>0</v>
      </c>
      <c r="AJ54" s="88"/>
      <c r="AK54" s="88"/>
      <c r="AL54" s="88"/>
      <c r="AM54" s="257">
        <f t="shared" si="12"/>
        <v>0</v>
      </c>
      <c r="AN54" s="260">
        <f t="shared" si="13"/>
        <v>0</v>
      </c>
    </row>
    <row r="55" spans="1:40" ht="90" customHeight="1">
      <c r="A55" s="452"/>
      <c r="B55" s="452"/>
      <c r="C55" s="509"/>
      <c r="D55" s="516"/>
      <c r="E55" s="82"/>
      <c r="F55" s="101"/>
      <c r="G55" s="101"/>
      <c r="H55" s="101"/>
      <c r="I55" s="101"/>
      <c r="J55" s="101"/>
      <c r="K55" s="101"/>
      <c r="L55" s="101"/>
      <c r="M55" s="516" t="s">
        <v>12</v>
      </c>
      <c r="N55" s="416">
        <v>9</v>
      </c>
      <c r="O55" s="87" t="s">
        <v>13</v>
      </c>
      <c r="P55" s="80">
        <v>60</v>
      </c>
      <c r="Q55" s="87" t="s">
        <v>14</v>
      </c>
      <c r="R55" s="91">
        <v>1</v>
      </c>
      <c r="S55" s="91">
        <v>4</v>
      </c>
      <c r="T55" s="91">
        <v>1</v>
      </c>
      <c r="U55" s="91">
        <v>1</v>
      </c>
      <c r="V55" s="91">
        <v>1</v>
      </c>
      <c r="W55" s="264">
        <v>1</v>
      </c>
      <c r="X55" s="277"/>
      <c r="Y55" s="257">
        <v>5000</v>
      </c>
      <c r="Z55" s="257"/>
      <c r="AA55" s="257">
        <f t="shared" si="9"/>
        <v>5000</v>
      </c>
      <c r="AB55" s="257"/>
      <c r="AC55" s="257">
        <v>5150</v>
      </c>
      <c r="AD55" s="257"/>
      <c r="AE55" s="257">
        <f t="shared" si="10"/>
        <v>5150</v>
      </c>
      <c r="AF55" s="257"/>
      <c r="AG55" s="257">
        <v>5305</v>
      </c>
      <c r="AH55" s="257"/>
      <c r="AI55" s="257">
        <f t="shared" si="11"/>
        <v>5305</v>
      </c>
      <c r="AJ55" s="257"/>
      <c r="AK55" s="257">
        <v>5464</v>
      </c>
      <c r="AL55" s="257"/>
      <c r="AM55" s="257">
        <f t="shared" si="12"/>
        <v>5464</v>
      </c>
      <c r="AN55" s="260">
        <f t="shared" si="13"/>
        <v>20919</v>
      </c>
    </row>
    <row r="56" spans="1:40" ht="61.5" customHeight="1">
      <c r="A56" s="452"/>
      <c r="B56" s="452"/>
      <c r="C56" s="509"/>
      <c r="D56" s="516"/>
      <c r="E56" s="82"/>
      <c r="F56" s="101"/>
      <c r="G56" s="101"/>
      <c r="H56" s="101"/>
      <c r="I56" s="101"/>
      <c r="J56" s="101"/>
      <c r="K56" s="101"/>
      <c r="L56" s="101"/>
      <c r="M56" s="516"/>
      <c r="N56" s="417"/>
      <c r="O56" s="87" t="s">
        <v>15</v>
      </c>
      <c r="P56" s="80">
        <v>20</v>
      </c>
      <c r="Q56" s="87" t="s">
        <v>16</v>
      </c>
      <c r="R56" s="91">
        <v>0</v>
      </c>
      <c r="S56" s="91">
        <v>4</v>
      </c>
      <c r="T56" s="91">
        <v>1</v>
      </c>
      <c r="U56" s="91">
        <v>1</v>
      </c>
      <c r="V56" s="91">
        <v>1</v>
      </c>
      <c r="W56" s="264">
        <v>1</v>
      </c>
      <c r="X56" s="277"/>
      <c r="Y56" s="88"/>
      <c r="Z56" s="88"/>
      <c r="AA56" s="257">
        <f t="shared" si="9"/>
        <v>0</v>
      </c>
      <c r="AB56" s="88"/>
      <c r="AC56" s="88"/>
      <c r="AD56" s="88"/>
      <c r="AE56" s="257">
        <f t="shared" si="10"/>
        <v>0</v>
      </c>
      <c r="AF56" s="88"/>
      <c r="AG56" s="88"/>
      <c r="AH56" s="88"/>
      <c r="AI56" s="257">
        <f t="shared" si="11"/>
        <v>0</v>
      </c>
      <c r="AJ56" s="88"/>
      <c r="AK56" s="88"/>
      <c r="AL56" s="88"/>
      <c r="AM56" s="257">
        <f t="shared" si="12"/>
        <v>0</v>
      </c>
      <c r="AN56" s="260">
        <f t="shared" si="13"/>
        <v>0</v>
      </c>
    </row>
    <row r="57" spans="1:40" ht="48.75" customHeight="1">
      <c r="A57" s="452"/>
      <c r="B57" s="452"/>
      <c r="C57" s="509"/>
      <c r="D57" s="516"/>
      <c r="E57" s="82"/>
      <c r="F57" s="101"/>
      <c r="G57" s="101"/>
      <c r="H57" s="101"/>
      <c r="I57" s="101"/>
      <c r="J57" s="101"/>
      <c r="K57" s="101"/>
      <c r="L57" s="101"/>
      <c r="M57" s="516"/>
      <c r="N57" s="418"/>
      <c r="O57" s="87" t="s">
        <v>17</v>
      </c>
      <c r="P57" s="80">
        <v>20</v>
      </c>
      <c r="Q57" s="87" t="s">
        <v>18</v>
      </c>
      <c r="R57" s="91">
        <v>0</v>
      </c>
      <c r="S57" s="91">
        <v>4</v>
      </c>
      <c r="T57" s="91">
        <v>1</v>
      </c>
      <c r="U57" s="91">
        <v>1</v>
      </c>
      <c r="V57" s="91">
        <v>1</v>
      </c>
      <c r="W57" s="264">
        <v>1</v>
      </c>
      <c r="X57" s="277"/>
      <c r="Y57" s="88"/>
      <c r="Z57" s="88"/>
      <c r="AA57" s="257">
        <f t="shared" si="9"/>
        <v>0</v>
      </c>
      <c r="AB57" s="88"/>
      <c r="AC57" s="88"/>
      <c r="AD57" s="88"/>
      <c r="AE57" s="257">
        <f t="shared" si="10"/>
        <v>0</v>
      </c>
      <c r="AF57" s="88"/>
      <c r="AG57" s="88"/>
      <c r="AH57" s="88"/>
      <c r="AI57" s="257">
        <f t="shared" si="11"/>
        <v>0</v>
      </c>
      <c r="AJ57" s="88"/>
      <c r="AK57" s="88"/>
      <c r="AL57" s="88"/>
      <c r="AM57" s="257">
        <f t="shared" si="12"/>
        <v>0</v>
      </c>
      <c r="AN57" s="260">
        <f t="shared" si="13"/>
        <v>0</v>
      </c>
    </row>
    <row r="58" spans="1:40" ht="82.5" customHeight="1">
      <c r="A58" s="452"/>
      <c r="B58" s="452"/>
      <c r="C58" s="509"/>
      <c r="D58" s="516"/>
      <c r="E58" s="82"/>
      <c r="F58" s="101"/>
      <c r="G58" s="101"/>
      <c r="H58" s="101"/>
      <c r="I58" s="101"/>
      <c r="J58" s="101"/>
      <c r="K58" s="101"/>
      <c r="L58" s="101"/>
      <c r="M58" s="92" t="s">
        <v>19</v>
      </c>
      <c r="N58" s="92">
        <v>4</v>
      </c>
      <c r="O58" s="102" t="s">
        <v>20</v>
      </c>
      <c r="P58" s="307">
        <v>100</v>
      </c>
      <c r="Q58" s="103" t="s">
        <v>21</v>
      </c>
      <c r="R58" s="104">
        <v>0</v>
      </c>
      <c r="S58" s="91">
        <v>4</v>
      </c>
      <c r="T58" s="91">
        <v>1</v>
      </c>
      <c r="U58" s="91">
        <v>1</v>
      </c>
      <c r="V58" s="91">
        <v>1</v>
      </c>
      <c r="W58" s="264">
        <v>1</v>
      </c>
      <c r="X58" s="277"/>
      <c r="Y58" s="257">
        <v>2000</v>
      </c>
      <c r="Z58" s="257"/>
      <c r="AA58" s="257">
        <f t="shared" si="9"/>
        <v>2000</v>
      </c>
      <c r="AB58" s="257"/>
      <c r="AC58" s="257">
        <v>2060</v>
      </c>
      <c r="AD58" s="257"/>
      <c r="AE58" s="257">
        <f t="shared" si="10"/>
        <v>2060</v>
      </c>
      <c r="AF58" s="257"/>
      <c r="AG58" s="257">
        <v>2122</v>
      </c>
      <c r="AH58" s="257"/>
      <c r="AI58" s="257">
        <f t="shared" si="11"/>
        <v>2122</v>
      </c>
      <c r="AJ58" s="257"/>
      <c r="AK58" s="257">
        <v>2185</v>
      </c>
      <c r="AL58" s="257"/>
      <c r="AM58" s="257">
        <f t="shared" si="12"/>
        <v>2185</v>
      </c>
      <c r="AN58" s="260">
        <f t="shared" si="13"/>
        <v>8367</v>
      </c>
    </row>
    <row r="59" spans="1:40" ht="106.5" customHeight="1">
      <c r="A59" s="452"/>
      <c r="B59" s="452"/>
      <c r="C59" s="509"/>
      <c r="D59" s="516"/>
      <c r="E59" s="82"/>
      <c r="F59" s="101"/>
      <c r="G59" s="101"/>
      <c r="H59" s="101"/>
      <c r="I59" s="101"/>
      <c r="J59" s="101"/>
      <c r="K59" s="101"/>
      <c r="L59" s="101"/>
      <c r="M59" s="516" t="s">
        <v>22</v>
      </c>
      <c r="N59" s="416">
        <v>4</v>
      </c>
      <c r="O59" s="87" t="s">
        <v>23</v>
      </c>
      <c r="P59" s="80">
        <v>50</v>
      </c>
      <c r="Q59" s="87" t="s">
        <v>24</v>
      </c>
      <c r="R59" s="81" t="s">
        <v>258</v>
      </c>
      <c r="S59" s="91">
        <v>400</v>
      </c>
      <c r="T59" s="91">
        <v>100</v>
      </c>
      <c r="U59" s="91">
        <v>100</v>
      </c>
      <c r="V59" s="91">
        <v>100</v>
      </c>
      <c r="W59" s="264">
        <v>100</v>
      </c>
      <c r="X59" s="277"/>
      <c r="Y59" s="257">
        <v>1000</v>
      </c>
      <c r="Z59" s="257"/>
      <c r="AA59" s="257">
        <f t="shared" si="9"/>
        <v>1000</v>
      </c>
      <c r="AB59" s="257"/>
      <c r="AC59" s="257">
        <v>1030</v>
      </c>
      <c r="AD59" s="257"/>
      <c r="AE59" s="257">
        <f t="shared" si="10"/>
        <v>1030</v>
      </c>
      <c r="AF59" s="257"/>
      <c r="AG59" s="257">
        <v>1061</v>
      </c>
      <c r="AH59" s="257"/>
      <c r="AI59" s="257">
        <f t="shared" si="11"/>
        <v>1061</v>
      </c>
      <c r="AJ59" s="257"/>
      <c r="AK59" s="257">
        <v>1092.5</v>
      </c>
      <c r="AL59" s="257"/>
      <c r="AM59" s="257">
        <f t="shared" si="12"/>
        <v>1092.5</v>
      </c>
      <c r="AN59" s="260">
        <f t="shared" si="13"/>
        <v>4183.5</v>
      </c>
    </row>
    <row r="60" spans="1:40" ht="54" customHeight="1">
      <c r="A60" s="452"/>
      <c r="B60" s="452"/>
      <c r="C60" s="509"/>
      <c r="D60" s="516"/>
      <c r="E60" s="82"/>
      <c r="F60" s="101"/>
      <c r="G60" s="101"/>
      <c r="H60" s="101"/>
      <c r="I60" s="101"/>
      <c r="J60" s="101"/>
      <c r="K60" s="101"/>
      <c r="L60" s="101"/>
      <c r="M60" s="516"/>
      <c r="N60" s="418"/>
      <c r="O60" s="87" t="s">
        <v>25</v>
      </c>
      <c r="P60" s="80">
        <v>50</v>
      </c>
      <c r="Q60" s="87" t="s">
        <v>26</v>
      </c>
      <c r="R60" s="81" t="s">
        <v>258</v>
      </c>
      <c r="S60" s="91">
        <v>25</v>
      </c>
      <c r="T60" s="91">
        <v>5</v>
      </c>
      <c r="U60" s="91">
        <v>5</v>
      </c>
      <c r="V60" s="91">
        <v>10</v>
      </c>
      <c r="W60" s="264">
        <v>5</v>
      </c>
      <c r="X60" s="277"/>
      <c r="Y60" s="257">
        <v>1000</v>
      </c>
      <c r="Z60" s="257"/>
      <c r="AA60" s="257">
        <f t="shared" si="9"/>
        <v>1000</v>
      </c>
      <c r="AB60" s="257"/>
      <c r="AC60" s="257">
        <v>1030</v>
      </c>
      <c r="AD60" s="257"/>
      <c r="AE60" s="257">
        <f t="shared" si="10"/>
        <v>1030</v>
      </c>
      <c r="AF60" s="257"/>
      <c r="AG60" s="257">
        <v>1061</v>
      </c>
      <c r="AH60" s="257"/>
      <c r="AI60" s="257">
        <f t="shared" si="11"/>
        <v>1061</v>
      </c>
      <c r="AJ60" s="257"/>
      <c r="AK60" s="257">
        <v>1092.5</v>
      </c>
      <c r="AL60" s="257"/>
      <c r="AM60" s="257">
        <f t="shared" si="12"/>
        <v>1092.5</v>
      </c>
      <c r="AN60" s="260">
        <f t="shared" si="13"/>
        <v>4183.5</v>
      </c>
    </row>
    <row r="61" spans="1:40" ht="41.25" customHeight="1">
      <c r="A61" s="452"/>
      <c r="B61" s="452"/>
      <c r="C61" s="509"/>
      <c r="D61" s="516"/>
      <c r="E61" s="82"/>
      <c r="F61" s="101"/>
      <c r="G61" s="101"/>
      <c r="H61" s="101"/>
      <c r="I61" s="101"/>
      <c r="J61" s="101"/>
      <c r="K61" s="101"/>
      <c r="L61" s="101"/>
      <c r="M61" s="516" t="s">
        <v>27</v>
      </c>
      <c r="N61" s="416">
        <v>19</v>
      </c>
      <c r="O61" s="86" t="s">
        <v>28</v>
      </c>
      <c r="P61" s="301">
        <v>40</v>
      </c>
      <c r="Q61" s="96" t="s">
        <v>29</v>
      </c>
      <c r="R61" s="100">
        <v>0</v>
      </c>
      <c r="S61" s="93">
        <v>1</v>
      </c>
      <c r="T61" s="93">
        <v>0.4</v>
      </c>
      <c r="U61" s="93">
        <v>0.7</v>
      </c>
      <c r="V61" s="93">
        <v>0.9</v>
      </c>
      <c r="W61" s="267">
        <v>1</v>
      </c>
      <c r="X61" s="277"/>
      <c r="Y61" s="88"/>
      <c r="Z61" s="88"/>
      <c r="AA61" s="257">
        <f t="shared" si="9"/>
        <v>0</v>
      </c>
      <c r="AB61" s="88"/>
      <c r="AC61" s="88"/>
      <c r="AD61" s="88"/>
      <c r="AE61" s="257">
        <f t="shared" si="10"/>
        <v>0</v>
      </c>
      <c r="AF61" s="88"/>
      <c r="AG61" s="88"/>
      <c r="AH61" s="88"/>
      <c r="AI61" s="257">
        <f t="shared" si="11"/>
        <v>0</v>
      </c>
      <c r="AJ61" s="88"/>
      <c r="AK61" s="88"/>
      <c r="AL61" s="88"/>
      <c r="AM61" s="257">
        <f t="shared" si="12"/>
        <v>0</v>
      </c>
      <c r="AN61" s="260">
        <f t="shared" si="13"/>
        <v>0</v>
      </c>
    </row>
    <row r="62" spans="1:40" ht="99.75" customHeight="1">
      <c r="A62" s="452"/>
      <c r="B62" s="452"/>
      <c r="C62" s="509"/>
      <c r="D62" s="516"/>
      <c r="E62" s="82"/>
      <c r="F62" s="87"/>
      <c r="G62" s="87"/>
      <c r="H62" s="87"/>
      <c r="I62" s="87"/>
      <c r="J62" s="87"/>
      <c r="K62" s="87"/>
      <c r="L62" s="87"/>
      <c r="M62" s="516"/>
      <c r="N62" s="418"/>
      <c r="O62" s="86" t="s">
        <v>30</v>
      </c>
      <c r="P62" s="301">
        <v>60</v>
      </c>
      <c r="Q62" s="96" t="s">
        <v>31</v>
      </c>
      <c r="R62" s="100" t="s">
        <v>258</v>
      </c>
      <c r="S62" s="100">
        <v>1000</v>
      </c>
      <c r="T62" s="100">
        <v>250</v>
      </c>
      <c r="U62" s="100">
        <v>250</v>
      </c>
      <c r="V62" s="100">
        <v>250</v>
      </c>
      <c r="W62" s="303">
        <v>250</v>
      </c>
      <c r="X62" s="273">
        <v>5000</v>
      </c>
      <c r="Y62" s="257">
        <v>5000</v>
      </c>
      <c r="Z62" s="257"/>
      <c r="AA62" s="257">
        <f t="shared" si="9"/>
        <v>10000</v>
      </c>
      <c r="AB62" s="257">
        <v>5150</v>
      </c>
      <c r="AC62" s="257">
        <v>5150</v>
      </c>
      <c r="AD62" s="257"/>
      <c r="AE62" s="257">
        <f t="shared" si="10"/>
        <v>10300</v>
      </c>
      <c r="AF62" s="257">
        <v>5305</v>
      </c>
      <c r="AG62" s="257">
        <v>5305</v>
      </c>
      <c r="AH62" s="257"/>
      <c r="AI62" s="257">
        <f t="shared" si="11"/>
        <v>10610</v>
      </c>
      <c r="AJ62" s="257">
        <v>5464</v>
      </c>
      <c r="AK62" s="257">
        <v>5464</v>
      </c>
      <c r="AL62" s="257"/>
      <c r="AM62" s="257">
        <f t="shared" si="12"/>
        <v>10928</v>
      </c>
      <c r="AN62" s="260">
        <f t="shared" si="13"/>
        <v>41838</v>
      </c>
    </row>
    <row r="63" spans="1:40" ht="52.5" customHeight="1">
      <c r="A63" s="452"/>
      <c r="B63" s="452"/>
      <c r="C63" s="509"/>
      <c r="D63" s="516"/>
      <c r="E63" s="82"/>
      <c r="F63" s="87"/>
      <c r="G63" s="87"/>
      <c r="H63" s="87"/>
      <c r="I63" s="87"/>
      <c r="J63" s="87"/>
      <c r="K63" s="87"/>
      <c r="L63" s="87"/>
      <c r="M63" s="516" t="s">
        <v>32</v>
      </c>
      <c r="N63" s="416">
        <v>56</v>
      </c>
      <c r="O63" s="87" t="s">
        <v>33</v>
      </c>
      <c r="P63" s="148">
        <v>50</v>
      </c>
      <c r="Q63" s="90" t="s">
        <v>34</v>
      </c>
      <c r="R63" s="91">
        <v>0</v>
      </c>
      <c r="S63" s="93">
        <v>1</v>
      </c>
      <c r="T63" s="93">
        <v>0.4</v>
      </c>
      <c r="U63" s="93">
        <v>0.7</v>
      </c>
      <c r="V63" s="93">
        <v>0.9</v>
      </c>
      <c r="W63" s="267">
        <v>1</v>
      </c>
      <c r="X63" s="273">
        <v>10000</v>
      </c>
      <c r="Y63" s="257"/>
      <c r="Z63" s="257"/>
      <c r="AA63" s="257">
        <f t="shared" si="9"/>
        <v>10000</v>
      </c>
      <c r="AB63" s="257">
        <v>10300</v>
      </c>
      <c r="AC63" s="257"/>
      <c r="AD63" s="257"/>
      <c r="AE63" s="257">
        <f t="shared" si="10"/>
        <v>10300</v>
      </c>
      <c r="AF63" s="257">
        <v>10609</v>
      </c>
      <c r="AG63" s="257"/>
      <c r="AH63" s="257"/>
      <c r="AI63" s="257">
        <f t="shared" si="11"/>
        <v>10609</v>
      </c>
      <c r="AJ63" s="257">
        <v>10927.3333333333</v>
      </c>
      <c r="AK63" s="257"/>
      <c r="AL63" s="257"/>
      <c r="AM63" s="257">
        <f t="shared" si="12"/>
        <v>10927.3333333333</v>
      </c>
      <c r="AN63" s="260">
        <f t="shared" si="13"/>
        <v>41836.3333333333</v>
      </c>
    </row>
    <row r="64" spans="1:40" ht="70.5" customHeight="1">
      <c r="A64" s="452"/>
      <c r="B64" s="452"/>
      <c r="C64" s="509"/>
      <c r="D64" s="516"/>
      <c r="E64" s="82"/>
      <c r="F64" s="87"/>
      <c r="G64" s="87"/>
      <c r="H64" s="87"/>
      <c r="I64" s="87"/>
      <c r="J64" s="87"/>
      <c r="K64" s="87"/>
      <c r="L64" s="87"/>
      <c r="M64" s="516"/>
      <c r="N64" s="417"/>
      <c r="O64" s="87" t="s">
        <v>35</v>
      </c>
      <c r="P64" s="148">
        <v>15</v>
      </c>
      <c r="Q64" s="90" t="s">
        <v>36</v>
      </c>
      <c r="R64" s="91">
        <v>0</v>
      </c>
      <c r="S64" s="91">
        <v>4</v>
      </c>
      <c r="T64" s="91">
        <v>1</v>
      </c>
      <c r="U64" s="91">
        <v>1</v>
      </c>
      <c r="V64" s="91">
        <v>1</v>
      </c>
      <c r="W64" s="264">
        <v>1</v>
      </c>
      <c r="X64" s="273">
        <v>10000</v>
      </c>
      <c r="Y64" s="257"/>
      <c r="Z64" s="257"/>
      <c r="AA64" s="257">
        <f t="shared" si="9"/>
        <v>10000</v>
      </c>
      <c r="AB64" s="257">
        <v>10300</v>
      </c>
      <c r="AC64" s="257"/>
      <c r="AD64" s="257"/>
      <c r="AE64" s="257">
        <f t="shared" si="10"/>
        <v>10300</v>
      </c>
      <c r="AF64" s="257">
        <v>10609</v>
      </c>
      <c r="AG64" s="257"/>
      <c r="AH64" s="257"/>
      <c r="AI64" s="257">
        <f t="shared" si="11"/>
        <v>10609</v>
      </c>
      <c r="AJ64" s="257">
        <v>10927.3333333333</v>
      </c>
      <c r="AK64" s="257"/>
      <c r="AL64" s="257"/>
      <c r="AM64" s="257">
        <f t="shared" si="12"/>
        <v>10927.3333333333</v>
      </c>
      <c r="AN64" s="260">
        <f t="shared" si="13"/>
        <v>41836.3333333333</v>
      </c>
    </row>
    <row r="65" spans="1:40" ht="48.75" customHeight="1">
      <c r="A65" s="452"/>
      <c r="B65" s="452"/>
      <c r="C65" s="509"/>
      <c r="D65" s="516"/>
      <c r="E65" s="82"/>
      <c r="F65" s="87"/>
      <c r="G65" s="87"/>
      <c r="H65" s="87"/>
      <c r="I65" s="87"/>
      <c r="J65" s="87"/>
      <c r="K65" s="87"/>
      <c r="L65" s="87"/>
      <c r="M65" s="516"/>
      <c r="N65" s="417"/>
      <c r="O65" s="87" t="s">
        <v>37</v>
      </c>
      <c r="P65" s="148">
        <v>20</v>
      </c>
      <c r="Q65" s="90" t="s">
        <v>38</v>
      </c>
      <c r="R65" s="91">
        <v>0</v>
      </c>
      <c r="S65" s="93">
        <v>1</v>
      </c>
      <c r="T65" s="93">
        <v>0.4</v>
      </c>
      <c r="U65" s="93">
        <v>0.7</v>
      </c>
      <c r="V65" s="93">
        <v>0.9</v>
      </c>
      <c r="W65" s="267">
        <v>1</v>
      </c>
      <c r="X65" s="273">
        <v>10000</v>
      </c>
      <c r="Y65" s="257"/>
      <c r="Z65" s="257"/>
      <c r="AA65" s="257">
        <f t="shared" si="9"/>
        <v>10000</v>
      </c>
      <c r="AB65" s="257">
        <v>10300</v>
      </c>
      <c r="AC65" s="257"/>
      <c r="AD65" s="257"/>
      <c r="AE65" s="257">
        <f t="shared" si="10"/>
        <v>10300</v>
      </c>
      <c r="AF65" s="257">
        <v>10609</v>
      </c>
      <c r="AG65" s="257"/>
      <c r="AH65" s="257"/>
      <c r="AI65" s="257">
        <f t="shared" si="11"/>
        <v>10609</v>
      </c>
      <c r="AJ65" s="257">
        <v>10927.3333333333</v>
      </c>
      <c r="AK65" s="257"/>
      <c r="AL65" s="257"/>
      <c r="AM65" s="257">
        <f t="shared" si="12"/>
        <v>10927.3333333333</v>
      </c>
      <c r="AN65" s="260">
        <f t="shared" si="13"/>
        <v>41836.3333333333</v>
      </c>
    </row>
    <row r="66" spans="1:40" ht="89.25" customHeight="1" thickBot="1">
      <c r="A66" s="452"/>
      <c r="B66" s="452"/>
      <c r="C66" s="523"/>
      <c r="D66" s="517"/>
      <c r="E66" s="182"/>
      <c r="F66" s="164"/>
      <c r="G66" s="164"/>
      <c r="H66" s="164"/>
      <c r="I66" s="164"/>
      <c r="J66" s="164"/>
      <c r="K66" s="164"/>
      <c r="L66" s="164"/>
      <c r="M66" s="517"/>
      <c r="N66" s="419"/>
      <c r="O66" s="164" t="s">
        <v>39</v>
      </c>
      <c r="P66" s="165">
        <v>15</v>
      </c>
      <c r="Q66" s="166" t="s">
        <v>40</v>
      </c>
      <c r="R66" s="167" t="s">
        <v>258</v>
      </c>
      <c r="S66" s="177">
        <v>1</v>
      </c>
      <c r="T66" s="177">
        <v>0.25</v>
      </c>
      <c r="U66" s="177">
        <v>0.5</v>
      </c>
      <c r="V66" s="177">
        <v>0.75</v>
      </c>
      <c r="W66" s="268">
        <v>1</v>
      </c>
      <c r="X66" s="278"/>
      <c r="Y66" s="168"/>
      <c r="Z66" s="168"/>
      <c r="AA66" s="258">
        <f t="shared" si="9"/>
        <v>0</v>
      </c>
      <c r="AB66" s="168"/>
      <c r="AC66" s="168"/>
      <c r="AD66" s="168"/>
      <c r="AE66" s="168"/>
      <c r="AF66" s="168"/>
      <c r="AG66" s="168"/>
      <c r="AH66" s="168"/>
      <c r="AI66" s="168"/>
      <c r="AJ66" s="168"/>
      <c r="AK66" s="168"/>
      <c r="AL66" s="168"/>
      <c r="AM66" s="168"/>
      <c r="AN66" s="169"/>
    </row>
    <row r="67" spans="1:40" ht="46.5" customHeight="1">
      <c r="A67" s="452"/>
      <c r="B67" s="452"/>
      <c r="C67" s="508">
        <v>1</v>
      </c>
      <c r="D67" s="515" t="s">
        <v>41</v>
      </c>
      <c r="E67" s="179"/>
      <c r="F67" s="154"/>
      <c r="G67" s="154"/>
      <c r="H67" s="154"/>
      <c r="I67" s="154"/>
      <c r="J67" s="154"/>
      <c r="K67" s="154"/>
      <c r="L67" s="154"/>
      <c r="M67" s="515" t="s">
        <v>42</v>
      </c>
      <c r="N67" s="420">
        <v>100</v>
      </c>
      <c r="O67" s="154" t="s">
        <v>43</v>
      </c>
      <c r="P67" s="150">
        <v>20</v>
      </c>
      <c r="Q67" s="154" t="s">
        <v>44</v>
      </c>
      <c r="R67" s="172">
        <v>0</v>
      </c>
      <c r="S67" s="173">
        <v>1</v>
      </c>
      <c r="T67" s="304">
        <v>0.25</v>
      </c>
      <c r="U67" s="304">
        <v>0.5</v>
      </c>
      <c r="V67" s="304">
        <v>0.75</v>
      </c>
      <c r="W67" s="294">
        <v>1</v>
      </c>
      <c r="X67" s="279"/>
      <c r="Y67" s="158"/>
      <c r="Z67" s="158"/>
      <c r="AA67" s="262">
        <f t="shared" si="9"/>
        <v>0</v>
      </c>
      <c r="AB67" s="158"/>
      <c r="AC67" s="158"/>
      <c r="AD67" s="158"/>
      <c r="AE67" s="158"/>
      <c r="AF67" s="158"/>
      <c r="AG67" s="158"/>
      <c r="AH67" s="158"/>
      <c r="AI67" s="158"/>
      <c r="AJ67" s="158"/>
      <c r="AK67" s="158"/>
      <c r="AL67" s="158"/>
      <c r="AM67" s="158"/>
      <c r="AN67" s="159"/>
    </row>
    <row r="68" spans="1:40" ht="54" customHeight="1">
      <c r="A68" s="452"/>
      <c r="B68" s="452"/>
      <c r="C68" s="509"/>
      <c r="D68" s="516"/>
      <c r="E68" s="82"/>
      <c r="F68" s="87"/>
      <c r="G68" s="87"/>
      <c r="H68" s="87"/>
      <c r="I68" s="87"/>
      <c r="J68" s="87"/>
      <c r="K68" s="87"/>
      <c r="L68" s="87"/>
      <c r="M68" s="516"/>
      <c r="N68" s="417"/>
      <c r="O68" s="87" t="s">
        <v>45</v>
      </c>
      <c r="P68" s="80">
        <v>20</v>
      </c>
      <c r="Q68" s="87" t="s">
        <v>46</v>
      </c>
      <c r="R68" s="81">
        <v>25</v>
      </c>
      <c r="S68" s="91">
        <v>25</v>
      </c>
      <c r="T68" s="81">
        <v>6</v>
      </c>
      <c r="U68" s="91">
        <v>6</v>
      </c>
      <c r="V68" s="91">
        <v>6</v>
      </c>
      <c r="W68" s="305">
        <v>7</v>
      </c>
      <c r="X68" s="273">
        <v>36000</v>
      </c>
      <c r="Y68" s="257">
        <v>2000</v>
      </c>
      <c r="Z68" s="257"/>
      <c r="AA68" s="257">
        <f t="shared" si="9"/>
        <v>38000</v>
      </c>
      <c r="AB68" s="257">
        <v>37080</v>
      </c>
      <c r="AC68" s="257">
        <v>2060</v>
      </c>
      <c r="AD68" s="257"/>
      <c r="AE68" s="257">
        <f>SUM(AB68:AD68)</f>
        <v>39140</v>
      </c>
      <c r="AF68" s="257">
        <v>38192</v>
      </c>
      <c r="AG68" s="257">
        <v>2122</v>
      </c>
      <c r="AH68" s="257"/>
      <c r="AI68" s="257">
        <f>SUM(AF68:AH68)</f>
        <v>40314</v>
      </c>
      <c r="AJ68" s="257">
        <v>39338</v>
      </c>
      <c r="AK68" s="257">
        <v>2185</v>
      </c>
      <c r="AL68" s="257"/>
      <c r="AM68" s="257">
        <f>SUM(AJ68:AL68)</f>
        <v>41523</v>
      </c>
      <c r="AN68" s="260">
        <f>+AM68+AI68+AE68+AA68</f>
        <v>158977</v>
      </c>
    </row>
    <row r="69" spans="1:40" ht="60.75" customHeight="1">
      <c r="A69" s="452"/>
      <c r="B69" s="452"/>
      <c r="C69" s="509"/>
      <c r="D69" s="516"/>
      <c r="E69" s="82"/>
      <c r="F69" s="83"/>
      <c r="G69" s="87"/>
      <c r="H69" s="87"/>
      <c r="I69" s="87"/>
      <c r="J69" s="87"/>
      <c r="K69" s="87"/>
      <c r="L69" s="87"/>
      <c r="M69" s="516"/>
      <c r="N69" s="417"/>
      <c r="O69" s="87" t="s">
        <v>49</v>
      </c>
      <c r="P69" s="80">
        <v>20</v>
      </c>
      <c r="Q69" s="87" t="s">
        <v>50</v>
      </c>
      <c r="R69" s="81">
        <v>869</v>
      </c>
      <c r="S69" s="91">
        <v>900</v>
      </c>
      <c r="T69" s="91">
        <v>8</v>
      </c>
      <c r="U69" s="91">
        <v>8</v>
      </c>
      <c r="V69" s="91">
        <v>8</v>
      </c>
      <c r="W69" s="264">
        <v>7</v>
      </c>
      <c r="X69" s="277"/>
      <c r="Y69" s="88"/>
      <c r="Z69" s="88"/>
      <c r="AA69" s="257">
        <f t="shared" si="9"/>
        <v>0</v>
      </c>
      <c r="AB69" s="88"/>
      <c r="AC69" s="88"/>
      <c r="AD69" s="88"/>
      <c r="AE69" s="88"/>
      <c r="AF69" s="88"/>
      <c r="AG69" s="88"/>
      <c r="AH69" s="88"/>
      <c r="AI69" s="88"/>
      <c r="AJ69" s="88"/>
      <c r="AK69" s="88"/>
      <c r="AL69" s="88"/>
      <c r="AM69" s="88"/>
      <c r="AN69" s="160"/>
    </row>
    <row r="70" spans="1:40" ht="51.75" customHeight="1">
      <c r="A70" s="452"/>
      <c r="B70" s="452"/>
      <c r="C70" s="509"/>
      <c r="D70" s="516"/>
      <c r="E70" s="82"/>
      <c r="F70" s="105"/>
      <c r="G70" s="87"/>
      <c r="H70" s="87"/>
      <c r="I70" s="87"/>
      <c r="J70" s="87"/>
      <c r="K70" s="87"/>
      <c r="L70" s="87"/>
      <c r="M70" s="516"/>
      <c r="N70" s="417"/>
      <c r="O70" s="87" t="s">
        <v>47</v>
      </c>
      <c r="P70" s="80">
        <v>20</v>
      </c>
      <c r="Q70" s="87" t="s">
        <v>48</v>
      </c>
      <c r="R70" s="81">
        <v>965</v>
      </c>
      <c r="S70" s="91">
        <v>1015</v>
      </c>
      <c r="T70" s="91">
        <v>12</v>
      </c>
      <c r="U70" s="91">
        <v>12</v>
      </c>
      <c r="V70" s="91">
        <v>12</v>
      </c>
      <c r="W70" s="264">
        <v>14</v>
      </c>
      <c r="X70" s="277"/>
      <c r="Y70" s="88"/>
      <c r="Z70" s="88"/>
      <c r="AA70" s="257">
        <f t="shared" si="9"/>
        <v>0</v>
      </c>
      <c r="AB70" s="88"/>
      <c r="AC70" s="88"/>
      <c r="AD70" s="88"/>
      <c r="AE70" s="88"/>
      <c r="AF70" s="88"/>
      <c r="AG70" s="88"/>
      <c r="AH70" s="88"/>
      <c r="AI70" s="88"/>
      <c r="AJ70" s="88"/>
      <c r="AK70" s="88"/>
      <c r="AL70" s="88"/>
      <c r="AM70" s="88"/>
      <c r="AN70" s="160"/>
    </row>
    <row r="71" spans="1:40" ht="64.5" thickBot="1">
      <c r="A71" s="453"/>
      <c r="B71" s="453"/>
      <c r="C71" s="510"/>
      <c r="D71" s="416"/>
      <c r="E71" s="94"/>
      <c r="F71" s="199"/>
      <c r="G71" s="199"/>
      <c r="H71" s="199"/>
      <c r="I71" s="199"/>
      <c r="J71" s="199"/>
      <c r="K71" s="199"/>
      <c r="L71" s="199"/>
      <c r="M71" s="416"/>
      <c r="N71" s="417"/>
      <c r="O71" s="200" t="s">
        <v>51</v>
      </c>
      <c r="P71" s="89">
        <v>20</v>
      </c>
      <c r="Q71" s="200" t="s">
        <v>52</v>
      </c>
      <c r="R71" s="95">
        <v>1100</v>
      </c>
      <c r="S71" s="104">
        <v>1100</v>
      </c>
      <c r="T71" s="104">
        <v>275</v>
      </c>
      <c r="U71" s="104">
        <v>275</v>
      </c>
      <c r="V71" s="104">
        <v>275</v>
      </c>
      <c r="W71" s="306">
        <v>275</v>
      </c>
      <c r="X71" s="280"/>
      <c r="Y71" s="201"/>
      <c r="Z71" s="201"/>
      <c r="AA71" s="258">
        <f t="shared" si="9"/>
        <v>0</v>
      </c>
      <c r="AB71" s="168"/>
      <c r="AC71" s="201"/>
      <c r="AD71" s="201"/>
      <c r="AE71" s="168"/>
      <c r="AF71" s="201"/>
      <c r="AG71" s="201"/>
      <c r="AH71" s="201"/>
      <c r="AI71" s="168"/>
      <c r="AJ71" s="201"/>
      <c r="AK71" s="201"/>
      <c r="AL71" s="201"/>
      <c r="AM71" s="168"/>
      <c r="AN71" s="169"/>
    </row>
    <row r="72" spans="1:40" ht="39" customHeight="1">
      <c r="A72" s="454">
        <v>11.51</v>
      </c>
      <c r="B72" s="454" t="s">
        <v>532</v>
      </c>
      <c r="C72" s="511">
        <v>5.63</v>
      </c>
      <c r="D72" s="421" t="s">
        <v>53</v>
      </c>
      <c r="E72" s="183"/>
      <c r="F72" s="184"/>
      <c r="G72" s="184"/>
      <c r="H72" s="184"/>
      <c r="I72" s="184"/>
      <c r="J72" s="184"/>
      <c r="K72" s="184"/>
      <c r="L72" s="184"/>
      <c r="M72" s="421" t="s">
        <v>54</v>
      </c>
      <c r="N72" s="421">
        <v>70</v>
      </c>
      <c r="O72" s="185" t="s">
        <v>55</v>
      </c>
      <c r="P72" s="180">
        <v>30</v>
      </c>
      <c r="Q72" s="185" t="s">
        <v>56</v>
      </c>
      <c r="R72" s="186" t="s">
        <v>258</v>
      </c>
      <c r="S72" s="186">
        <v>40</v>
      </c>
      <c r="T72" s="186">
        <v>10</v>
      </c>
      <c r="U72" s="186">
        <v>10</v>
      </c>
      <c r="V72" s="186">
        <v>10</v>
      </c>
      <c r="W72" s="308">
        <v>10</v>
      </c>
      <c r="X72" s="281"/>
      <c r="Y72" s="323">
        <v>12500</v>
      </c>
      <c r="Z72" s="323">
        <v>7500</v>
      </c>
      <c r="AA72" s="326">
        <f t="shared" si="9"/>
        <v>20000</v>
      </c>
      <c r="AB72" s="327"/>
      <c r="AC72" s="323">
        <v>12875</v>
      </c>
      <c r="AD72" s="323">
        <v>7725</v>
      </c>
      <c r="AE72" s="326">
        <f>SUM(AC72:AD72)</f>
        <v>20600</v>
      </c>
      <c r="AF72" s="323"/>
      <c r="AG72" s="323">
        <v>13261.5</v>
      </c>
      <c r="AH72" s="323">
        <v>7957</v>
      </c>
      <c r="AI72" s="326">
        <f>SUM(AG72:AH72)</f>
        <v>21218.5</v>
      </c>
      <c r="AJ72" s="323"/>
      <c r="AK72" s="323">
        <v>13659</v>
      </c>
      <c r="AL72" s="323">
        <v>8195.5</v>
      </c>
      <c r="AM72" s="326">
        <f>SUM(AK72:AL72)</f>
        <v>21854.5</v>
      </c>
      <c r="AN72" s="328">
        <f>+AM72+AI72+AE72+AA72</f>
        <v>83673</v>
      </c>
    </row>
    <row r="73" spans="1:40" ht="49.5" customHeight="1">
      <c r="A73" s="455"/>
      <c r="B73" s="455"/>
      <c r="C73" s="512"/>
      <c r="D73" s="422"/>
      <c r="E73" s="107"/>
      <c r="F73" s="108"/>
      <c r="G73" s="108"/>
      <c r="H73" s="108"/>
      <c r="I73" s="108"/>
      <c r="J73" s="108"/>
      <c r="K73" s="108"/>
      <c r="L73" s="108"/>
      <c r="M73" s="422"/>
      <c r="N73" s="422"/>
      <c r="O73" s="109" t="s">
        <v>57</v>
      </c>
      <c r="P73" s="106">
        <v>30</v>
      </c>
      <c r="Q73" s="109" t="s">
        <v>58</v>
      </c>
      <c r="R73" s="110" t="s">
        <v>258</v>
      </c>
      <c r="S73" s="110">
        <v>20</v>
      </c>
      <c r="T73" s="110">
        <v>0</v>
      </c>
      <c r="U73" s="110">
        <v>10</v>
      </c>
      <c r="V73" s="110">
        <v>5</v>
      </c>
      <c r="W73" s="309">
        <v>5</v>
      </c>
      <c r="X73" s="282"/>
      <c r="Y73" s="324">
        <v>12500</v>
      </c>
      <c r="Z73" s="324">
        <v>7500</v>
      </c>
      <c r="AA73" s="324">
        <f t="shared" si="9"/>
        <v>20000</v>
      </c>
      <c r="AB73" s="109"/>
      <c r="AC73" s="324">
        <v>12875</v>
      </c>
      <c r="AD73" s="324">
        <v>7725</v>
      </c>
      <c r="AE73" s="324">
        <f>SUM(AC73:AD73)</f>
        <v>20600</v>
      </c>
      <c r="AF73" s="324"/>
      <c r="AG73" s="324">
        <v>13261.5</v>
      </c>
      <c r="AH73" s="324">
        <v>7957</v>
      </c>
      <c r="AI73" s="324">
        <f>SUM(AG73:AH73)</f>
        <v>21218.5</v>
      </c>
      <c r="AJ73" s="324"/>
      <c r="AK73" s="324">
        <v>13659</v>
      </c>
      <c r="AL73" s="324">
        <v>8195.5</v>
      </c>
      <c r="AM73" s="324">
        <f>SUM(AK73:AL73)</f>
        <v>21854.5</v>
      </c>
      <c r="AN73" s="325">
        <f>+AM73+AI73+AE73+AA73</f>
        <v>83673</v>
      </c>
    </row>
    <row r="74" spans="1:40" ht="38.25">
      <c r="A74" s="455"/>
      <c r="B74" s="455"/>
      <c r="C74" s="512"/>
      <c r="D74" s="422"/>
      <c r="E74" s="107"/>
      <c r="F74" s="108"/>
      <c r="G74" s="108"/>
      <c r="H74" s="108"/>
      <c r="I74" s="108"/>
      <c r="J74" s="108"/>
      <c r="K74" s="108"/>
      <c r="L74" s="108"/>
      <c r="M74" s="422"/>
      <c r="N74" s="422"/>
      <c r="O74" s="109" t="s">
        <v>59</v>
      </c>
      <c r="P74" s="106">
        <v>15</v>
      </c>
      <c r="Q74" s="109" t="s">
        <v>60</v>
      </c>
      <c r="R74" s="110" t="s">
        <v>258</v>
      </c>
      <c r="S74" s="110">
        <v>10</v>
      </c>
      <c r="T74" s="110">
        <v>0</v>
      </c>
      <c r="U74" s="110">
        <v>2</v>
      </c>
      <c r="V74" s="110">
        <v>2</v>
      </c>
      <c r="W74" s="309">
        <v>6</v>
      </c>
      <c r="X74" s="282"/>
      <c r="Y74" s="113"/>
      <c r="Z74" s="113"/>
      <c r="AA74" s="113"/>
      <c r="AB74" s="113"/>
      <c r="AC74" s="113"/>
      <c r="AD74" s="113"/>
      <c r="AE74" s="113"/>
      <c r="AF74" s="113"/>
      <c r="AG74" s="113"/>
      <c r="AH74" s="113"/>
      <c r="AI74" s="113"/>
      <c r="AJ74" s="113"/>
      <c r="AK74" s="113"/>
      <c r="AL74" s="113"/>
      <c r="AM74" s="113"/>
      <c r="AN74" s="191"/>
    </row>
    <row r="75" spans="1:40" ht="50.25" customHeight="1">
      <c r="A75" s="455"/>
      <c r="B75" s="455"/>
      <c r="C75" s="512"/>
      <c r="D75" s="422"/>
      <c r="E75" s="107"/>
      <c r="F75" s="108"/>
      <c r="G75" s="108"/>
      <c r="H75" s="108"/>
      <c r="I75" s="108"/>
      <c r="J75" s="108"/>
      <c r="K75" s="108"/>
      <c r="L75" s="108"/>
      <c r="M75" s="422"/>
      <c r="N75" s="422"/>
      <c r="O75" s="109" t="s">
        <v>61</v>
      </c>
      <c r="P75" s="106">
        <v>15</v>
      </c>
      <c r="Q75" s="109" t="s">
        <v>62</v>
      </c>
      <c r="R75" s="110">
        <v>0</v>
      </c>
      <c r="S75" s="110">
        <v>1</v>
      </c>
      <c r="T75" s="110">
        <v>0</v>
      </c>
      <c r="U75" s="110">
        <v>0</v>
      </c>
      <c r="V75" s="110">
        <v>1</v>
      </c>
      <c r="W75" s="309">
        <v>0</v>
      </c>
      <c r="X75" s="282"/>
      <c r="Y75" s="113"/>
      <c r="Z75" s="113"/>
      <c r="AA75" s="113"/>
      <c r="AB75" s="113"/>
      <c r="AC75" s="113"/>
      <c r="AD75" s="113"/>
      <c r="AE75" s="113"/>
      <c r="AF75" s="113"/>
      <c r="AG75" s="113"/>
      <c r="AH75" s="113"/>
      <c r="AI75" s="113"/>
      <c r="AJ75" s="113"/>
      <c r="AK75" s="113"/>
      <c r="AL75" s="113"/>
      <c r="AM75" s="113"/>
      <c r="AN75" s="191"/>
    </row>
    <row r="76" spans="1:40" ht="67.5" customHeight="1">
      <c r="A76" s="455"/>
      <c r="B76" s="455"/>
      <c r="C76" s="512"/>
      <c r="D76" s="422"/>
      <c r="E76" s="107"/>
      <c r="F76" s="108"/>
      <c r="G76" s="108"/>
      <c r="H76" s="108"/>
      <c r="I76" s="108"/>
      <c r="J76" s="108"/>
      <c r="K76" s="108"/>
      <c r="L76" s="108"/>
      <c r="M76" s="422"/>
      <c r="N76" s="422"/>
      <c r="O76" s="109" t="s">
        <v>63</v>
      </c>
      <c r="P76" s="106">
        <v>10</v>
      </c>
      <c r="Q76" s="109" t="s">
        <v>64</v>
      </c>
      <c r="R76" s="110">
        <v>0</v>
      </c>
      <c r="S76" s="110">
        <v>4</v>
      </c>
      <c r="T76" s="110">
        <v>1</v>
      </c>
      <c r="U76" s="110">
        <v>1</v>
      </c>
      <c r="V76" s="110">
        <v>1</v>
      </c>
      <c r="W76" s="309">
        <v>1</v>
      </c>
      <c r="X76" s="282"/>
      <c r="Y76" s="113"/>
      <c r="Z76" s="113"/>
      <c r="AA76" s="113"/>
      <c r="AB76" s="113"/>
      <c r="AC76" s="113"/>
      <c r="AD76" s="113"/>
      <c r="AE76" s="113"/>
      <c r="AF76" s="113"/>
      <c r="AG76" s="113"/>
      <c r="AH76" s="113"/>
      <c r="AI76" s="113"/>
      <c r="AJ76" s="113"/>
      <c r="AK76" s="113"/>
      <c r="AL76" s="113"/>
      <c r="AM76" s="113"/>
      <c r="AN76" s="191"/>
    </row>
    <row r="77" spans="1:40" ht="73.5" customHeight="1">
      <c r="A77" s="455"/>
      <c r="B77" s="455"/>
      <c r="C77" s="512"/>
      <c r="D77" s="422"/>
      <c r="E77" s="107"/>
      <c r="F77" s="108"/>
      <c r="G77" s="108"/>
      <c r="H77" s="108"/>
      <c r="I77" s="108"/>
      <c r="J77" s="108"/>
      <c r="K77" s="108"/>
      <c r="L77" s="108"/>
      <c r="M77" s="422" t="s">
        <v>65</v>
      </c>
      <c r="N77" s="422">
        <v>30</v>
      </c>
      <c r="O77" s="109" t="s">
        <v>66</v>
      </c>
      <c r="P77" s="106">
        <v>50</v>
      </c>
      <c r="Q77" s="109" t="s">
        <v>67</v>
      </c>
      <c r="R77" s="110" t="s">
        <v>258</v>
      </c>
      <c r="S77" s="110">
        <v>120</v>
      </c>
      <c r="T77" s="110">
        <v>30</v>
      </c>
      <c r="U77" s="110">
        <v>30</v>
      </c>
      <c r="V77" s="110">
        <v>30</v>
      </c>
      <c r="W77" s="309">
        <v>30</v>
      </c>
      <c r="X77" s="282"/>
      <c r="Y77" s="113"/>
      <c r="Z77" s="113"/>
      <c r="AA77" s="113"/>
      <c r="AB77" s="113"/>
      <c r="AC77" s="113"/>
      <c r="AD77" s="113"/>
      <c r="AE77" s="113"/>
      <c r="AF77" s="113"/>
      <c r="AG77" s="113"/>
      <c r="AH77" s="113"/>
      <c r="AI77" s="113"/>
      <c r="AJ77" s="113"/>
      <c r="AK77" s="113"/>
      <c r="AL77" s="113"/>
      <c r="AM77" s="113"/>
      <c r="AN77" s="191"/>
    </row>
    <row r="78" spans="1:40" ht="80.25" customHeight="1" thickBot="1">
      <c r="A78" s="455"/>
      <c r="B78" s="455"/>
      <c r="C78" s="513"/>
      <c r="D78" s="423"/>
      <c r="E78" s="192"/>
      <c r="F78" s="193"/>
      <c r="G78" s="193"/>
      <c r="H78" s="193"/>
      <c r="I78" s="193"/>
      <c r="J78" s="193"/>
      <c r="K78" s="193"/>
      <c r="L78" s="193"/>
      <c r="M78" s="423"/>
      <c r="N78" s="423"/>
      <c r="O78" s="194" t="s">
        <v>68</v>
      </c>
      <c r="P78" s="162">
        <v>50</v>
      </c>
      <c r="Q78" s="194" t="s">
        <v>69</v>
      </c>
      <c r="R78" s="202" t="s">
        <v>258</v>
      </c>
      <c r="S78" s="202">
        <v>20</v>
      </c>
      <c r="T78" s="202">
        <v>5</v>
      </c>
      <c r="U78" s="202">
        <v>5</v>
      </c>
      <c r="V78" s="202">
        <v>5</v>
      </c>
      <c r="W78" s="310">
        <v>5</v>
      </c>
      <c r="X78" s="283"/>
      <c r="Y78" s="197"/>
      <c r="Z78" s="197"/>
      <c r="AA78" s="197"/>
      <c r="AB78" s="197"/>
      <c r="AC78" s="197"/>
      <c r="AD78" s="197"/>
      <c r="AE78" s="197"/>
      <c r="AF78" s="197"/>
      <c r="AG78" s="197"/>
      <c r="AH78" s="197"/>
      <c r="AI78" s="197"/>
      <c r="AJ78" s="197"/>
      <c r="AK78" s="197"/>
      <c r="AL78" s="197"/>
      <c r="AM78" s="197"/>
      <c r="AN78" s="198"/>
    </row>
    <row r="79" spans="1:40" ht="61.5" customHeight="1">
      <c r="A79" s="455"/>
      <c r="B79" s="455"/>
      <c r="C79" s="511">
        <v>42.43</v>
      </c>
      <c r="D79" s="421" t="s">
        <v>70</v>
      </c>
      <c r="E79" s="183"/>
      <c r="F79" s="185" t="s">
        <v>291</v>
      </c>
      <c r="G79" s="186" t="s">
        <v>292</v>
      </c>
      <c r="H79" s="186" t="s">
        <v>293</v>
      </c>
      <c r="I79" s="358">
        <v>0.989</v>
      </c>
      <c r="J79" s="358">
        <v>0.99</v>
      </c>
      <c r="K79" s="358">
        <v>0.991</v>
      </c>
      <c r="L79" s="358">
        <v>0.992</v>
      </c>
      <c r="M79" s="421" t="s">
        <v>71</v>
      </c>
      <c r="N79" s="424">
        <v>100</v>
      </c>
      <c r="O79" s="185" t="s">
        <v>72</v>
      </c>
      <c r="P79" s="180">
        <v>6</v>
      </c>
      <c r="Q79" s="185" t="s">
        <v>73</v>
      </c>
      <c r="R79" s="203">
        <v>1</v>
      </c>
      <c r="S79" s="203">
        <v>1</v>
      </c>
      <c r="T79" s="312">
        <v>0.25</v>
      </c>
      <c r="U79" s="312">
        <v>0.5</v>
      </c>
      <c r="V79" s="312">
        <v>0.75</v>
      </c>
      <c r="W79" s="313">
        <v>1</v>
      </c>
      <c r="X79" s="329">
        <v>20000</v>
      </c>
      <c r="Y79" s="323"/>
      <c r="Z79" s="323">
        <v>11312.5</v>
      </c>
      <c r="AA79" s="324">
        <f aca="true" t="shared" si="14" ref="AA79:AA110">SUM(X79:Z79)</f>
        <v>31312.5</v>
      </c>
      <c r="AB79" s="323">
        <v>20600</v>
      </c>
      <c r="AC79" s="323"/>
      <c r="AD79" s="323">
        <v>11651.875</v>
      </c>
      <c r="AE79" s="324">
        <f aca="true" t="shared" si="15" ref="AE79:AE94">SUM(AB79:AD79)</f>
        <v>32251.875</v>
      </c>
      <c r="AF79" s="323">
        <v>21218</v>
      </c>
      <c r="AG79" s="323"/>
      <c r="AH79" s="323">
        <v>12001.375</v>
      </c>
      <c r="AI79" s="324">
        <f aca="true" t="shared" si="16" ref="AI79:AI94">SUM(AF79:AH79)</f>
        <v>33219.375</v>
      </c>
      <c r="AJ79" s="323">
        <v>21854.5</v>
      </c>
      <c r="AK79" s="323"/>
      <c r="AL79" s="323">
        <v>12361.375</v>
      </c>
      <c r="AM79" s="324">
        <f aca="true" t="shared" si="17" ref="AM79:AM94">SUM(AJ79:AL79)</f>
        <v>34215.875</v>
      </c>
      <c r="AN79" s="325">
        <f aca="true" t="shared" si="18" ref="AN79:AN110">+AM79+AI79+AE79+AA79</f>
        <v>130999.625</v>
      </c>
    </row>
    <row r="80" spans="1:40" ht="51">
      <c r="A80" s="455"/>
      <c r="B80" s="455"/>
      <c r="C80" s="512"/>
      <c r="D80" s="422"/>
      <c r="E80" s="107"/>
      <c r="F80" s="109" t="s">
        <v>294</v>
      </c>
      <c r="G80" s="110" t="s">
        <v>295</v>
      </c>
      <c r="H80" s="110" t="s">
        <v>296</v>
      </c>
      <c r="I80" s="359">
        <v>0.9462</v>
      </c>
      <c r="J80" s="359">
        <v>0.9512</v>
      </c>
      <c r="K80" s="359">
        <v>0.9562</v>
      </c>
      <c r="L80" s="359">
        <v>0.9612</v>
      </c>
      <c r="M80" s="422"/>
      <c r="N80" s="425"/>
      <c r="O80" s="109" t="s">
        <v>74</v>
      </c>
      <c r="P80" s="106">
        <v>6</v>
      </c>
      <c r="Q80" s="109" t="s">
        <v>75</v>
      </c>
      <c r="R80" s="115">
        <v>1</v>
      </c>
      <c r="S80" s="115">
        <v>1</v>
      </c>
      <c r="T80" s="314">
        <v>0.25</v>
      </c>
      <c r="U80" s="115">
        <v>0.5</v>
      </c>
      <c r="V80" s="115">
        <v>0.75</v>
      </c>
      <c r="W80" s="315">
        <v>1</v>
      </c>
      <c r="X80" s="330">
        <v>20000</v>
      </c>
      <c r="Y80" s="324"/>
      <c r="Z80" s="324">
        <v>11312.5</v>
      </c>
      <c r="AA80" s="324">
        <f t="shared" si="14"/>
        <v>31312.5</v>
      </c>
      <c r="AB80" s="324">
        <v>20600</v>
      </c>
      <c r="AC80" s="324"/>
      <c r="AD80" s="324">
        <v>11651.875</v>
      </c>
      <c r="AE80" s="324">
        <f t="shared" si="15"/>
        <v>32251.875</v>
      </c>
      <c r="AF80" s="324">
        <v>21218</v>
      </c>
      <c r="AG80" s="324"/>
      <c r="AH80" s="324">
        <v>12001.375</v>
      </c>
      <c r="AI80" s="324">
        <f t="shared" si="16"/>
        <v>33219.375</v>
      </c>
      <c r="AJ80" s="324">
        <v>21854.5</v>
      </c>
      <c r="AK80" s="324"/>
      <c r="AL80" s="324">
        <v>12361.375</v>
      </c>
      <c r="AM80" s="324">
        <f t="shared" si="17"/>
        <v>34215.875</v>
      </c>
      <c r="AN80" s="325">
        <f t="shared" si="18"/>
        <v>130999.625</v>
      </c>
    </row>
    <row r="81" spans="1:40" ht="58.5" customHeight="1">
      <c r="A81" s="455"/>
      <c r="B81" s="455"/>
      <c r="C81" s="512"/>
      <c r="D81" s="422"/>
      <c r="E81" s="107"/>
      <c r="F81" s="360" t="s">
        <v>297</v>
      </c>
      <c r="G81" s="110" t="s">
        <v>298</v>
      </c>
      <c r="H81" s="359">
        <v>0.7312</v>
      </c>
      <c r="I81" s="359">
        <v>0.7132</v>
      </c>
      <c r="J81" s="359">
        <v>0.7192</v>
      </c>
      <c r="K81" s="359">
        <v>0.7252</v>
      </c>
      <c r="L81" s="359">
        <v>0.7312</v>
      </c>
      <c r="M81" s="422"/>
      <c r="N81" s="425"/>
      <c r="O81" s="109" t="s">
        <v>76</v>
      </c>
      <c r="P81" s="106">
        <v>8</v>
      </c>
      <c r="Q81" s="109" t="s">
        <v>77</v>
      </c>
      <c r="R81" s="111" t="s">
        <v>258</v>
      </c>
      <c r="S81" s="111">
        <v>330</v>
      </c>
      <c r="T81" s="111">
        <v>80</v>
      </c>
      <c r="U81" s="111">
        <v>80</v>
      </c>
      <c r="V81" s="111">
        <v>80</v>
      </c>
      <c r="W81" s="316">
        <v>90</v>
      </c>
      <c r="X81" s="330">
        <v>20000</v>
      </c>
      <c r="Y81" s="324"/>
      <c r="Z81" s="324">
        <v>11312.5</v>
      </c>
      <c r="AA81" s="324">
        <f t="shared" si="14"/>
        <v>31312.5</v>
      </c>
      <c r="AB81" s="324">
        <v>20600</v>
      </c>
      <c r="AC81" s="324"/>
      <c r="AD81" s="324">
        <v>11651.875</v>
      </c>
      <c r="AE81" s="324">
        <f t="shared" si="15"/>
        <v>32251.875</v>
      </c>
      <c r="AF81" s="324">
        <v>21218</v>
      </c>
      <c r="AG81" s="324"/>
      <c r="AH81" s="324">
        <v>12001.375</v>
      </c>
      <c r="AI81" s="324">
        <f t="shared" si="16"/>
        <v>33219.375</v>
      </c>
      <c r="AJ81" s="324">
        <v>21854.5</v>
      </c>
      <c r="AK81" s="324"/>
      <c r="AL81" s="324">
        <v>12361.375</v>
      </c>
      <c r="AM81" s="324">
        <f t="shared" si="17"/>
        <v>34215.875</v>
      </c>
      <c r="AN81" s="325">
        <f t="shared" si="18"/>
        <v>130999.625</v>
      </c>
    </row>
    <row r="82" spans="1:40" ht="37.5" customHeight="1">
      <c r="A82" s="455"/>
      <c r="B82" s="455"/>
      <c r="C82" s="512"/>
      <c r="D82" s="422"/>
      <c r="E82" s="107"/>
      <c r="F82" s="360" t="s">
        <v>299</v>
      </c>
      <c r="G82" s="110" t="s">
        <v>258</v>
      </c>
      <c r="H82" s="110">
        <v>4</v>
      </c>
      <c r="I82" s="110">
        <v>1</v>
      </c>
      <c r="J82" s="110">
        <v>1</v>
      </c>
      <c r="K82" s="110">
        <v>1</v>
      </c>
      <c r="L82" s="110">
        <v>1</v>
      </c>
      <c r="M82" s="422"/>
      <c r="N82" s="425"/>
      <c r="O82" s="109" t="s">
        <v>78</v>
      </c>
      <c r="P82" s="106">
        <v>8</v>
      </c>
      <c r="Q82" s="109" t="s">
        <v>79</v>
      </c>
      <c r="R82" s="111">
        <v>8</v>
      </c>
      <c r="S82" s="111">
        <v>16</v>
      </c>
      <c r="T82" s="111">
        <v>4</v>
      </c>
      <c r="U82" s="111">
        <v>4</v>
      </c>
      <c r="V82" s="111">
        <v>4</v>
      </c>
      <c r="W82" s="316">
        <v>4</v>
      </c>
      <c r="X82" s="330">
        <v>20000</v>
      </c>
      <c r="Y82" s="324"/>
      <c r="Z82" s="324">
        <v>11312.5</v>
      </c>
      <c r="AA82" s="324">
        <f t="shared" si="14"/>
        <v>31312.5</v>
      </c>
      <c r="AB82" s="324">
        <v>20600</v>
      </c>
      <c r="AC82" s="324"/>
      <c r="AD82" s="324">
        <v>11651.875</v>
      </c>
      <c r="AE82" s="324">
        <f t="shared" si="15"/>
        <v>32251.875</v>
      </c>
      <c r="AF82" s="324">
        <v>21218</v>
      </c>
      <c r="AG82" s="324"/>
      <c r="AH82" s="324">
        <v>12001.375</v>
      </c>
      <c r="AI82" s="324">
        <f t="shared" si="16"/>
        <v>33219.375</v>
      </c>
      <c r="AJ82" s="324">
        <v>21854.5</v>
      </c>
      <c r="AK82" s="324"/>
      <c r="AL82" s="324">
        <v>12361.375</v>
      </c>
      <c r="AM82" s="324">
        <f t="shared" si="17"/>
        <v>34215.875</v>
      </c>
      <c r="AN82" s="325">
        <f t="shared" si="18"/>
        <v>130999.625</v>
      </c>
    </row>
    <row r="83" spans="1:40" ht="60" customHeight="1">
      <c r="A83" s="455"/>
      <c r="B83" s="455"/>
      <c r="C83" s="512"/>
      <c r="D83" s="422"/>
      <c r="E83" s="107"/>
      <c r="F83" s="109"/>
      <c r="G83" s="109"/>
      <c r="H83" s="109"/>
      <c r="I83" s="109"/>
      <c r="J83" s="109"/>
      <c r="K83" s="109"/>
      <c r="L83" s="109"/>
      <c r="M83" s="422"/>
      <c r="N83" s="425"/>
      <c r="O83" s="109" t="s">
        <v>508</v>
      </c>
      <c r="P83" s="106">
        <v>6</v>
      </c>
      <c r="Q83" s="109" t="s">
        <v>509</v>
      </c>
      <c r="R83" s="116">
        <v>1</v>
      </c>
      <c r="S83" s="116">
        <v>1</v>
      </c>
      <c r="T83" s="314">
        <v>0.25</v>
      </c>
      <c r="U83" s="115">
        <v>0.5</v>
      </c>
      <c r="V83" s="115">
        <v>0.75</v>
      </c>
      <c r="W83" s="315">
        <v>1</v>
      </c>
      <c r="X83" s="330">
        <v>20000</v>
      </c>
      <c r="Y83" s="324"/>
      <c r="Z83" s="324">
        <v>11312.5</v>
      </c>
      <c r="AA83" s="324">
        <f t="shared" si="14"/>
        <v>31312.5</v>
      </c>
      <c r="AB83" s="324">
        <v>20600</v>
      </c>
      <c r="AC83" s="324"/>
      <c r="AD83" s="324">
        <v>11651.875</v>
      </c>
      <c r="AE83" s="324">
        <f t="shared" si="15"/>
        <v>32251.875</v>
      </c>
      <c r="AF83" s="324">
        <v>21218</v>
      </c>
      <c r="AG83" s="324"/>
      <c r="AH83" s="324">
        <v>12001.375</v>
      </c>
      <c r="AI83" s="324">
        <f t="shared" si="16"/>
        <v>33219.375</v>
      </c>
      <c r="AJ83" s="324">
        <v>21854.5</v>
      </c>
      <c r="AK83" s="324"/>
      <c r="AL83" s="324">
        <v>12361.375</v>
      </c>
      <c r="AM83" s="324">
        <f t="shared" si="17"/>
        <v>34215.875</v>
      </c>
      <c r="AN83" s="325">
        <f t="shared" si="18"/>
        <v>130999.625</v>
      </c>
    </row>
    <row r="84" spans="1:40" ht="31.5" customHeight="1">
      <c r="A84" s="455"/>
      <c r="B84" s="455"/>
      <c r="C84" s="512"/>
      <c r="D84" s="422"/>
      <c r="E84" s="107"/>
      <c r="F84" s="118"/>
      <c r="G84" s="118"/>
      <c r="H84" s="118"/>
      <c r="I84" s="118"/>
      <c r="J84" s="118"/>
      <c r="K84" s="118"/>
      <c r="L84" s="118"/>
      <c r="M84" s="422"/>
      <c r="N84" s="425"/>
      <c r="O84" s="109" t="s">
        <v>510</v>
      </c>
      <c r="P84" s="106">
        <v>6</v>
      </c>
      <c r="Q84" s="109" t="s">
        <v>511</v>
      </c>
      <c r="R84" s="111">
        <v>0</v>
      </c>
      <c r="S84" s="115">
        <v>0.25</v>
      </c>
      <c r="T84" s="115">
        <v>0.05</v>
      </c>
      <c r="U84" s="115">
        <v>0.1</v>
      </c>
      <c r="V84" s="115">
        <v>0.15</v>
      </c>
      <c r="W84" s="317">
        <v>0.25</v>
      </c>
      <c r="X84" s="330">
        <v>20000</v>
      </c>
      <c r="Y84" s="324"/>
      <c r="Z84" s="324">
        <v>11312.5</v>
      </c>
      <c r="AA84" s="324">
        <f t="shared" si="14"/>
        <v>31312.5</v>
      </c>
      <c r="AB84" s="324">
        <v>20600</v>
      </c>
      <c r="AC84" s="324"/>
      <c r="AD84" s="324">
        <v>11651.875</v>
      </c>
      <c r="AE84" s="324">
        <f t="shared" si="15"/>
        <v>32251.875</v>
      </c>
      <c r="AF84" s="324">
        <v>21218</v>
      </c>
      <c r="AG84" s="324"/>
      <c r="AH84" s="324">
        <v>12001.375</v>
      </c>
      <c r="AI84" s="324">
        <f t="shared" si="16"/>
        <v>33219.375</v>
      </c>
      <c r="AJ84" s="324">
        <v>21854.5</v>
      </c>
      <c r="AK84" s="324"/>
      <c r="AL84" s="324">
        <v>12361.375</v>
      </c>
      <c r="AM84" s="324">
        <f t="shared" si="17"/>
        <v>34215.875</v>
      </c>
      <c r="AN84" s="325">
        <f t="shared" si="18"/>
        <v>130999.625</v>
      </c>
    </row>
    <row r="85" spans="1:40" ht="45.75" customHeight="1">
      <c r="A85" s="455"/>
      <c r="B85" s="455"/>
      <c r="C85" s="512"/>
      <c r="D85" s="422"/>
      <c r="E85" s="107"/>
      <c r="F85" s="107"/>
      <c r="G85" s="107"/>
      <c r="H85" s="107"/>
      <c r="I85" s="107"/>
      <c r="J85" s="107"/>
      <c r="K85" s="107"/>
      <c r="L85" s="107"/>
      <c r="M85" s="422"/>
      <c r="N85" s="425"/>
      <c r="O85" s="109" t="s">
        <v>512</v>
      </c>
      <c r="P85" s="106">
        <v>6</v>
      </c>
      <c r="Q85" s="109" t="s">
        <v>513</v>
      </c>
      <c r="R85" s="111" t="s">
        <v>258</v>
      </c>
      <c r="S85" s="111">
        <v>100</v>
      </c>
      <c r="T85" s="111">
        <v>25</v>
      </c>
      <c r="U85" s="111">
        <v>25</v>
      </c>
      <c r="V85" s="111">
        <v>25</v>
      </c>
      <c r="W85" s="316">
        <v>25</v>
      </c>
      <c r="X85" s="330">
        <v>20000</v>
      </c>
      <c r="Y85" s="324"/>
      <c r="Z85" s="324">
        <v>11312.5</v>
      </c>
      <c r="AA85" s="324">
        <f t="shared" si="14"/>
        <v>31312.5</v>
      </c>
      <c r="AB85" s="324">
        <v>20600</v>
      </c>
      <c r="AC85" s="324"/>
      <c r="AD85" s="324">
        <v>11651.875</v>
      </c>
      <c r="AE85" s="324">
        <f t="shared" si="15"/>
        <v>32251.875</v>
      </c>
      <c r="AF85" s="324">
        <v>21218</v>
      </c>
      <c r="AG85" s="324"/>
      <c r="AH85" s="324">
        <v>12001.375</v>
      </c>
      <c r="AI85" s="324">
        <f t="shared" si="16"/>
        <v>33219.375</v>
      </c>
      <c r="AJ85" s="324">
        <v>21854.5</v>
      </c>
      <c r="AK85" s="324"/>
      <c r="AL85" s="324">
        <v>12361.375</v>
      </c>
      <c r="AM85" s="324">
        <f t="shared" si="17"/>
        <v>34215.875</v>
      </c>
      <c r="AN85" s="325">
        <f t="shared" si="18"/>
        <v>130999.625</v>
      </c>
    </row>
    <row r="86" spans="1:40" ht="44.25" customHeight="1">
      <c r="A86" s="455"/>
      <c r="B86" s="455"/>
      <c r="C86" s="512"/>
      <c r="D86" s="422"/>
      <c r="E86" s="107"/>
      <c r="F86" s="107"/>
      <c r="G86" s="107"/>
      <c r="H86" s="107"/>
      <c r="I86" s="107"/>
      <c r="J86" s="107"/>
      <c r="K86" s="107"/>
      <c r="L86" s="107"/>
      <c r="M86" s="422"/>
      <c r="N86" s="425"/>
      <c r="O86" s="109" t="s">
        <v>514</v>
      </c>
      <c r="P86" s="106">
        <v>6</v>
      </c>
      <c r="Q86" s="109" t="s">
        <v>515</v>
      </c>
      <c r="R86" s="111" t="s">
        <v>258</v>
      </c>
      <c r="S86" s="111">
        <v>20</v>
      </c>
      <c r="T86" s="111">
        <v>5</v>
      </c>
      <c r="U86" s="111">
        <v>5</v>
      </c>
      <c r="V86" s="111">
        <v>5</v>
      </c>
      <c r="W86" s="316">
        <v>5</v>
      </c>
      <c r="X86" s="330">
        <v>20000</v>
      </c>
      <c r="Y86" s="324"/>
      <c r="Z86" s="324">
        <v>11312.5</v>
      </c>
      <c r="AA86" s="324">
        <f t="shared" si="14"/>
        <v>31312.5</v>
      </c>
      <c r="AB86" s="324">
        <v>20600</v>
      </c>
      <c r="AC86" s="324"/>
      <c r="AD86" s="324">
        <v>11651.875</v>
      </c>
      <c r="AE86" s="324">
        <f t="shared" si="15"/>
        <v>32251.875</v>
      </c>
      <c r="AF86" s="324">
        <v>21218</v>
      </c>
      <c r="AG86" s="324"/>
      <c r="AH86" s="324">
        <v>12001.375</v>
      </c>
      <c r="AI86" s="324">
        <f t="shared" si="16"/>
        <v>33219.375</v>
      </c>
      <c r="AJ86" s="324">
        <v>21854.5</v>
      </c>
      <c r="AK86" s="324"/>
      <c r="AL86" s="324">
        <v>12361.375</v>
      </c>
      <c r="AM86" s="324">
        <f t="shared" si="17"/>
        <v>34215.875</v>
      </c>
      <c r="AN86" s="325">
        <f t="shared" si="18"/>
        <v>130999.625</v>
      </c>
    </row>
    <row r="87" spans="1:40" ht="47.25" customHeight="1">
      <c r="A87" s="455"/>
      <c r="B87" s="455"/>
      <c r="C87" s="512"/>
      <c r="D87" s="422"/>
      <c r="E87" s="107"/>
      <c r="F87" s="107"/>
      <c r="G87" s="107"/>
      <c r="H87" s="107"/>
      <c r="I87" s="107"/>
      <c r="J87" s="107"/>
      <c r="K87" s="107"/>
      <c r="L87" s="107"/>
      <c r="M87" s="422"/>
      <c r="N87" s="425"/>
      <c r="O87" s="119" t="s">
        <v>516</v>
      </c>
      <c r="P87" s="318">
        <v>6</v>
      </c>
      <c r="Q87" s="109" t="s">
        <v>517</v>
      </c>
      <c r="R87" s="111">
        <v>0</v>
      </c>
      <c r="S87" s="111">
        <v>184</v>
      </c>
      <c r="T87" s="111">
        <v>46</v>
      </c>
      <c r="U87" s="111">
        <v>46</v>
      </c>
      <c r="V87" s="111">
        <v>46</v>
      </c>
      <c r="W87" s="316">
        <v>46</v>
      </c>
      <c r="X87" s="330">
        <v>7500</v>
      </c>
      <c r="Y87" s="324"/>
      <c r="Z87" s="324">
        <v>3000</v>
      </c>
      <c r="AA87" s="324">
        <f>SUM(X87:Z87)</f>
        <v>10500</v>
      </c>
      <c r="AB87" s="324">
        <v>7725</v>
      </c>
      <c r="AC87" s="324"/>
      <c r="AD87" s="324">
        <v>3090</v>
      </c>
      <c r="AE87" s="324">
        <f t="shared" si="15"/>
        <v>10815</v>
      </c>
      <c r="AF87" s="324">
        <v>7957</v>
      </c>
      <c r="AG87" s="324"/>
      <c r="AH87" s="324">
        <v>3182.5</v>
      </c>
      <c r="AI87" s="324">
        <f t="shared" si="16"/>
        <v>11139.5</v>
      </c>
      <c r="AJ87" s="324">
        <v>8195.5</v>
      </c>
      <c r="AK87" s="324"/>
      <c r="AL87" s="324">
        <v>3278</v>
      </c>
      <c r="AM87" s="324">
        <f t="shared" si="17"/>
        <v>11473.5</v>
      </c>
      <c r="AN87" s="325">
        <f t="shared" si="18"/>
        <v>43928</v>
      </c>
    </row>
    <row r="88" spans="1:40" ht="46.5" customHeight="1">
      <c r="A88" s="455"/>
      <c r="B88" s="455"/>
      <c r="C88" s="512"/>
      <c r="D88" s="422"/>
      <c r="E88" s="107"/>
      <c r="F88" s="107"/>
      <c r="G88" s="107"/>
      <c r="H88" s="107"/>
      <c r="I88" s="107"/>
      <c r="J88" s="107"/>
      <c r="K88" s="107"/>
      <c r="L88" s="107"/>
      <c r="M88" s="422"/>
      <c r="N88" s="425"/>
      <c r="O88" s="109" t="s">
        <v>518</v>
      </c>
      <c r="P88" s="319">
        <v>6</v>
      </c>
      <c r="Q88" s="112" t="s">
        <v>519</v>
      </c>
      <c r="R88" s="111">
        <v>0</v>
      </c>
      <c r="S88" s="111">
        <v>4</v>
      </c>
      <c r="T88" s="111">
        <v>1</v>
      </c>
      <c r="U88" s="111">
        <v>1</v>
      </c>
      <c r="V88" s="111">
        <v>1</v>
      </c>
      <c r="W88" s="316">
        <v>1</v>
      </c>
      <c r="X88" s="330">
        <v>7500</v>
      </c>
      <c r="Y88" s="324"/>
      <c r="Z88" s="324">
        <v>3000</v>
      </c>
      <c r="AA88" s="324">
        <f t="shared" si="14"/>
        <v>10500</v>
      </c>
      <c r="AB88" s="324">
        <v>7725</v>
      </c>
      <c r="AC88" s="324"/>
      <c r="AD88" s="324">
        <v>3090</v>
      </c>
      <c r="AE88" s="324">
        <f t="shared" si="15"/>
        <v>10815</v>
      </c>
      <c r="AF88" s="324">
        <v>7957</v>
      </c>
      <c r="AG88" s="324"/>
      <c r="AH88" s="324">
        <v>3182.5</v>
      </c>
      <c r="AI88" s="324">
        <f t="shared" si="16"/>
        <v>11139.5</v>
      </c>
      <c r="AJ88" s="324">
        <v>8195.5</v>
      </c>
      <c r="AK88" s="324"/>
      <c r="AL88" s="324">
        <v>3278</v>
      </c>
      <c r="AM88" s="324">
        <f t="shared" si="17"/>
        <v>11473.5</v>
      </c>
      <c r="AN88" s="325">
        <f t="shared" si="18"/>
        <v>43928</v>
      </c>
    </row>
    <row r="89" spans="1:40" ht="33.75" customHeight="1">
      <c r="A89" s="455"/>
      <c r="B89" s="455"/>
      <c r="C89" s="512"/>
      <c r="D89" s="422"/>
      <c r="E89" s="107"/>
      <c r="F89" s="107"/>
      <c r="G89" s="107"/>
      <c r="H89" s="107"/>
      <c r="I89" s="107"/>
      <c r="J89" s="107"/>
      <c r="K89" s="107"/>
      <c r="L89" s="107"/>
      <c r="M89" s="422"/>
      <c r="N89" s="425"/>
      <c r="O89" s="109" t="s">
        <v>520</v>
      </c>
      <c r="P89" s="319">
        <v>6</v>
      </c>
      <c r="Q89" s="112" t="s">
        <v>521</v>
      </c>
      <c r="R89" s="111">
        <v>1300</v>
      </c>
      <c r="S89" s="111">
        <v>1700</v>
      </c>
      <c r="T89" s="111">
        <v>100</v>
      </c>
      <c r="U89" s="111">
        <v>100</v>
      </c>
      <c r="V89" s="111">
        <v>100</v>
      </c>
      <c r="W89" s="316">
        <v>100</v>
      </c>
      <c r="X89" s="330">
        <v>5000</v>
      </c>
      <c r="Y89" s="324"/>
      <c r="Z89" s="324">
        <v>6000</v>
      </c>
      <c r="AA89" s="324">
        <f t="shared" si="14"/>
        <v>11000</v>
      </c>
      <c r="AB89" s="324">
        <v>5150</v>
      </c>
      <c r="AC89" s="324"/>
      <c r="AD89" s="324">
        <v>6180</v>
      </c>
      <c r="AE89" s="324">
        <f t="shared" si="15"/>
        <v>11330</v>
      </c>
      <c r="AF89" s="324">
        <v>5304.5</v>
      </c>
      <c r="AG89" s="324"/>
      <c r="AH89" s="324">
        <v>6365.5</v>
      </c>
      <c r="AI89" s="324">
        <f t="shared" si="16"/>
        <v>11670</v>
      </c>
      <c r="AJ89" s="324">
        <v>5463.5</v>
      </c>
      <c r="AK89" s="324"/>
      <c r="AL89" s="324">
        <v>6556.5</v>
      </c>
      <c r="AM89" s="324">
        <f t="shared" si="17"/>
        <v>12020</v>
      </c>
      <c r="AN89" s="325">
        <f t="shared" si="18"/>
        <v>46020</v>
      </c>
    </row>
    <row r="90" spans="1:40" ht="49.5" customHeight="1">
      <c r="A90" s="455"/>
      <c r="B90" s="455"/>
      <c r="C90" s="512"/>
      <c r="D90" s="422"/>
      <c r="E90" s="107"/>
      <c r="F90" s="107"/>
      <c r="G90" s="107"/>
      <c r="H90" s="107"/>
      <c r="I90" s="107"/>
      <c r="J90" s="107"/>
      <c r="K90" s="107"/>
      <c r="L90" s="107"/>
      <c r="M90" s="422"/>
      <c r="N90" s="425"/>
      <c r="O90" s="109" t="s">
        <v>522</v>
      </c>
      <c r="P90" s="319">
        <v>6</v>
      </c>
      <c r="Q90" s="112" t="s">
        <v>523</v>
      </c>
      <c r="R90" s="111">
        <v>0</v>
      </c>
      <c r="S90" s="115">
        <v>1</v>
      </c>
      <c r="T90" s="314">
        <v>0.25</v>
      </c>
      <c r="U90" s="115">
        <v>0.5</v>
      </c>
      <c r="V90" s="115">
        <v>0.75</v>
      </c>
      <c r="W90" s="315">
        <v>1</v>
      </c>
      <c r="X90" s="330">
        <v>5000</v>
      </c>
      <c r="Y90" s="324"/>
      <c r="Z90" s="324">
        <v>6000</v>
      </c>
      <c r="AA90" s="324">
        <f t="shared" si="14"/>
        <v>11000</v>
      </c>
      <c r="AB90" s="324">
        <v>5150</v>
      </c>
      <c r="AC90" s="324"/>
      <c r="AD90" s="324">
        <v>6180</v>
      </c>
      <c r="AE90" s="324">
        <f t="shared" si="15"/>
        <v>11330</v>
      </c>
      <c r="AF90" s="324">
        <v>5304.5</v>
      </c>
      <c r="AG90" s="324"/>
      <c r="AH90" s="324">
        <v>6365.5</v>
      </c>
      <c r="AI90" s="324">
        <f t="shared" si="16"/>
        <v>11670</v>
      </c>
      <c r="AJ90" s="324">
        <v>5463.5</v>
      </c>
      <c r="AK90" s="324"/>
      <c r="AL90" s="324">
        <v>6556.5</v>
      </c>
      <c r="AM90" s="324">
        <f t="shared" si="17"/>
        <v>12020</v>
      </c>
      <c r="AN90" s="325">
        <f t="shared" si="18"/>
        <v>46020</v>
      </c>
    </row>
    <row r="91" spans="1:40" ht="43.5" customHeight="1">
      <c r="A91" s="455"/>
      <c r="B91" s="455"/>
      <c r="C91" s="512"/>
      <c r="D91" s="422"/>
      <c r="E91" s="107"/>
      <c r="F91" s="120"/>
      <c r="G91" s="109"/>
      <c r="H91" s="109"/>
      <c r="I91" s="109"/>
      <c r="J91" s="109"/>
      <c r="K91" s="109"/>
      <c r="L91" s="109"/>
      <c r="M91" s="422"/>
      <c r="N91" s="425"/>
      <c r="O91" s="109" t="s">
        <v>524</v>
      </c>
      <c r="P91" s="319">
        <v>6</v>
      </c>
      <c r="Q91" s="112" t="s">
        <v>525</v>
      </c>
      <c r="R91" s="111">
        <v>0</v>
      </c>
      <c r="S91" s="111">
        <v>4</v>
      </c>
      <c r="T91" s="111">
        <v>1</v>
      </c>
      <c r="U91" s="111">
        <v>1</v>
      </c>
      <c r="V91" s="111">
        <v>1</v>
      </c>
      <c r="W91" s="316">
        <v>1</v>
      </c>
      <c r="X91" s="330">
        <v>2500</v>
      </c>
      <c r="Y91" s="324"/>
      <c r="Z91" s="324"/>
      <c r="AA91" s="324">
        <f t="shared" si="14"/>
        <v>2500</v>
      </c>
      <c r="AB91" s="324">
        <v>2575</v>
      </c>
      <c r="AC91" s="324"/>
      <c r="AD91" s="324"/>
      <c r="AE91" s="324">
        <f t="shared" si="15"/>
        <v>2575</v>
      </c>
      <c r="AF91" s="324">
        <v>2652.5</v>
      </c>
      <c r="AG91" s="324"/>
      <c r="AH91" s="324"/>
      <c r="AI91" s="324">
        <f t="shared" si="16"/>
        <v>2652.5</v>
      </c>
      <c r="AJ91" s="324">
        <v>2732</v>
      </c>
      <c r="AK91" s="324"/>
      <c r="AL91" s="324"/>
      <c r="AM91" s="324">
        <f t="shared" si="17"/>
        <v>2732</v>
      </c>
      <c r="AN91" s="325">
        <f t="shared" si="18"/>
        <v>10459.5</v>
      </c>
    </row>
    <row r="92" spans="1:40" ht="57" customHeight="1">
      <c r="A92" s="455"/>
      <c r="B92" s="455"/>
      <c r="C92" s="512"/>
      <c r="D92" s="422"/>
      <c r="E92" s="107"/>
      <c r="F92" s="120"/>
      <c r="G92" s="109"/>
      <c r="H92" s="109"/>
      <c r="I92" s="109"/>
      <c r="J92" s="109"/>
      <c r="K92" s="109"/>
      <c r="L92" s="109"/>
      <c r="M92" s="422"/>
      <c r="N92" s="425"/>
      <c r="O92" s="109" t="s">
        <v>526</v>
      </c>
      <c r="P92" s="319">
        <v>6</v>
      </c>
      <c r="Q92" s="112" t="s">
        <v>527</v>
      </c>
      <c r="R92" s="111">
        <v>0</v>
      </c>
      <c r="S92" s="111">
        <v>1000</v>
      </c>
      <c r="T92" s="111">
        <v>250</v>
      </c>
      <c r="U92" s="111">
        <v>250</v>
      </c>
      <c r="V92" s="111">
        <v>250</v>
      </c>
      <c r="W92" s="316">
        <v>250</v>
      </c>
      <c r="X92" s="330">
        <v>2500</v>
      </c>
      <c r="Y92" s="324"/>
      <c r="Z92" s="324"/>
      <c r="AA92" s="324">
        <f t="shared" si="14"/>
        <v>2500</v>
      </c>
      <c r="AB92" s="324">
        <v>2575</v>
      </c>
      <c r="AC92" s="324"/>
      <c r="AD92" s="324"/>
      <c r="AE92" s="324">
        <f t="shared" si="15"/>
        <v>2575</v>
      </c>
      <c r="AF92" s="324">
        <v>2652.5</v>
      </c>
      <c r="AG92" s="324"/>
      <c r="AH92" s="324"/>
      <c r="AI92" s="324">
        <f t="shared" si="16"/>
        <v>2652.5</v>
      </c>
      <c r="AJ92" s="324">
        <v>2732</v>
      </c>
      <c r="AK92" s="324"/>
      <c r="AL92" s="324"/>
      <c r="AM92" s="324">
        <f t="shared" si="17"/>
        <v>2732</v>
      </c>
      <c r="AN92" s="325">
        <f t="shared" si="18"/>
        <v>10459.5</v>
      </c>
    </row>
    <row r="93" spans="1:40" ht="73.5" customHeight="1">
      <c r="A93" s="455"/>
      <c r="B93" s="455"/>
      <c r="C93" s="512"/>
      <c r="D93" s="422"/>
      <c r="E93" s="107"/>
      <c r="F93" s="120"/>
      <c r="G93" s="109"/>
      <c r="H93" s="109"/>
      <c r="I93" s="109"/>
      <c r="J93" s="109"/>
      <c r="K93" s="109"/>
      <c r="L93" s="109"/>
      <c r="M93" s="422"/>
      <c r="N93" s="425"/>
      <c r="O93" s="109" t="s">
        <v>528</v>
      </c>
      <c r="P93" s="319">
        <v>6</v>
      </c>
      <c r="Q93" s="112" t="s">
        <v>529</v>
      </c>
      <c r="R93" s="111" t="s">
        <v>258</v>
      </c>
      <c r="S93" s="111">
        <v>184</v>
      </c>
      <c r="T93" s="111">
        <v>46</v>
      </c>
      <c r="U93" s="111">
        <v>46</v>
      </c>
      <c r="V93" s="111">
        <v>46</v>
      </c>
      <c r="W93" s="316">
        <v>46</v>
      </c>
      <c r="X93" s="282"/>
      <c r="Y93" s="113"/>
      <c r="Z93" s="324">
        <v>1000</v>
      </c>
      <c r="AA93" s="324">
        <f t="shared" si="14"/>
        <v>1000</v>
      </c>
      <c r="AB93" s="324"/>
      <c r="AC93" s="324"/>
      <c r="AD93" s="324">
        <v>1030</v>
      </c>
      <c r="AE93" s="324">
        <f t="shared" si="15"/>
        <v>1030</v>
      </c>
      <c r="AF93" s="324"/>
      <c r="AG93" s="324"/>
      <c r="AH93" s="324">
        <v>1061</v>
      </c>
      <c r="AI93" s="324">
        <f t="shared" si="16"/>
        <v>1061</v>
      </c>
      <c r="AJ93" s="324"/>
      <c r="AK93" s="324"/>
      <c r="AL93" s="324">
        <v>1093</v>
      </c>
      <c r="AM93" s="324">
        <f t="shared" si="17"/>
        <v>1093</v>
      </c>
      <c r="AN93" s="325">
        <f t="shared" si="18"/>
        <v>4184</v>
      </c>
    </row>
    <row r="94" spans="1:40" ht="82.5" customHeight="1" thickBot="1">
      <c r="A94" s="455"/>
      <c r="B94" s="455"/>
      <c r="C94" s="513"/>
      <c r="D94" s="423"/>
      <c r="E94" s="192"/>
      <c r="F94" s="204"/>
      <c r="G94" s="194"/>
      <c r="H94" s="194"/>
      <c r="I94" s="194"/>
      <c r="J94" s="194"/>
      <c r="K94" s="194"/>
      <c r="L94" s="194"/>
      <c r="M94" s="423"/>
      <c r="N94" s="426"/>
      <c r="O94" s="194" t="s">
        <v>530</v>
      </c>
      <c r="P94" s="320">
        <v>6</v>
      </c>
      <c r="Q94" s="196" t="s">
        <v>531</v>
      </c>
      <c r="R94" s="195">
        <v>2</v>
      </c>
      <c r="S94" s="195">
        <v>20</v>
      </c>
      <c r="T94" s="195">
        <v>5</v>
      </c>
      <c r="U94" s="195">
        <v>5</v>
      </c>
      <c r="V94" s="195">
        <v>5</v>
      </c>
      <c r="W94" s="321">
        <v>5</v>
      </c>
      <c r="X94" s="283"/>
      <c r="Y94" s="197"/>
      <c r="Z94" s="331">
        <v>2000</v>
      </c>
      <c r="AA94" s="324">
        <f t="shared" si="14"/>
        <v>2000</v>
      </c>
      <c r="AB94" s="331"/>
      <c r="AC94" s="331"/>
      <c r="AD94" s="331">
        <v>2060</v>
      </c>
      <c r="AE94" s="331">
        <f t="shared" si="15"/>
        <v>2060</v>
      </c>
      <c r="AF94" s="331"/>
      <c r="AG94" s="331"/>
      <c r="AH94" s="331">
        <v>2112</v>
      </c>
      <c r="AI94" s="331">
        <f t="shared" si="16"/>
        <v>2112</v>
      </c>
      <c r="AJ94" s="331"/>
      <c r="AK94" s="331"/>
      <c r="AL94" s="331">
        <v>2185</v>
      </c>
      <c r="AM94" s="331">
        <f t="shared" si="17"/>
        <v>2185</v>
      </c>
      <c r="AN94" s="332">
        <f t="shared" si="18"/>
        <v>8357</v>
      </c>
    </row>
    <row r="95" spans="1:40" ht="64.5" customHeight="1">
      <c r="A95" s="455"/>
      <c r="B95" s="455"/>
      <c r="C95" s="511">
        <v>51.94</v>
      </c>
      <c r="D95" s="421" t="s">
        <v>533</v>
      </c>
      <c r="E95" s="424">
        <v>70</v>
      </c>
      <c r="F95" s="499" t="s">
        <v>300</v>
      </c>
      <c r="G95" s="502">
        <v>0.9699</v>
      </c>
      <c r="H95" s="505">
        <v>0.98</v>
      </c>
      <c r="I95" s="502">
        <v>0.9724</v>
      </c>
      <c r="J95" s="502">
        <v>0.9749</v>
      </c>
      <c r="K95" s="502">
        <v>0.9774</v>
      </c>
      <c r="L95" s="505">
        <v>0.98</v>
      </c>
      <c r="M95" s="421" t="s">
        <v>534</v>
      </c>
      <c r="N95" s="424">
        <v>30</v>
      </c>
      <c r="O95" s="185" t="s">
        <v>535</v>
      </c>
      <c r="P95" s="322">
        <v>15</v>
      </c>
      <c r="Q95" s="188" t="s">
        <v>536</v>
      </c>
      <c r="R95" s="187">
        <v>1</v>
      </c>
      <c r="S95" s="203">
        <v>1</v>
      </c>
      <c r="T95" s="203">
        <v>0.5</v>
      </c>
      <c r="U95" s="203">
        <v>0.7</v>
      </c>
      <c r="V95" s="203">
        <v>0.9</v>
      </c>
      <c r="W95" s="311">
        <v>1</v>
      </c>
      <c r="X95" s="281"/>
      <c r="Y95" s="189"/>
      <c r="Z95" s="189"/>
      <c r="AA95" s="189"/>
      <c r="AB95" s="189"/>
      <c r="AC95" s="189"/>
      <c r="AD95" s="189"/>
      <c r="AE95" s="189"/>
      <c r="AF95" s="189"/>
      <c r="AG95" s="189"/>
      <c r="AH95" s="189"/>
      <c r="AI95" s="189"/>
      <c r="AJ95" s="189"/>
      <c r="AK95" s="189"/>
      <c r="AL95" s="189"/>
      <c r="AM95" s="189"/>
      <c r="AN95" s="190"/>
    </row>
    <row r="96" spans="1:40" ht="51.75" customHeight="1">
      <c r="A96" s="455"/>
      <c r="B96" s="455"/>
      <c r="C96" s="512"/>
      <c r="D96" s="422"/>
      <c r="E96" s="425"/>
      <c r="F96" s="500"/>
      <c r="G96" s="503"/>
      <c r="H96" s="506"/>
      <c r="I96" s="503"/>
      <c r="J96" s="503"/>
      <c r="K96" s="503"/>
      <c r="L96" s="506"/>
      <c r="M96" s="422"/>
      <c r="N96" s="425"/>
      <c r="O96" s="109" t="s">
        <v>537</v>
      </c>
      <c r="P96" s="319">
        <v>15</v>
      </c>
      <c r="Q96" s="112" t="s">
        <v>538</v>
      </c>
      <c r="R96" s="111">
        <v>0</v>
      </c>
      <c r="S96" s="111">
        <v>1</v>
      </c>
      <c r="T96" s="111">
        <v>0</v>
      </c>
      <c r="U96" s="111">
        <v>0</v>
      </c>
      <c r="V96" s="111">
        <v>1</v>
      </c>
      <c r="W96" s="316">
        <v>0</v>
      </c>
      <c r="X96" s="330">
        <v>16000</v>
      </c>
      <c r="Y96" s="324"/>
      <c r="Z96" s="324">
        <v>20000</v>
      </c>
      <c r="AA96" s="324">
        <f t="shared" si="14"/>
        <v>36000</v>
      </c>
      <c r="AB96" s="324">
        <v>16480</v>
      </c>
      <c r="AC96" s="324"/>
      <c r="AD96" s="324">
        <v>20600</v>
      </c>
      <c r="AE96" s="324">
        <f aca="true" t="shared" si="19" ref="AE96:AE110">SUM(AB96:AD96)</f>
        <v>37080</v>
      </c>
      <c r="AF96" s="324">
        <v>16974.4</v>
      </c>
      <c r="AG96" s="324"/>
      <c r="AH96" s="324">
        <v>21218</v>
      </c>
      <c r="AI96" s="324">
        <f aca="true" t="shared" si="20" ref="AI96:AI110">SUM(AF96:AH96)</f>
        <v>38192.4</v>
      </c>
      <c r="AJ96" s="324">
        <v>17483.6</v>
      </c>
      <c r="AK96" s="324"/>
      <c r="AL96" s="324">
        <v>21854.6</v>
      </c>
      <c r="AM96" s="324">
        <f aca="true" t="shared" si="21" ref="AM96:AM110">SUM(AJ96:AL96)</f>
        <v>39338.2</v>
      </c>
      <c r="AN96" s="325">
        <f t="shared" si="18"/>
        <v>150610.6</v>
      </c>
    </row>
    <row r="97" spans="1:40" ht="38.25">
      <c r="A97" s="455"/>
      <c r="B97" s="455"/>
      <c r="C97" s="512"/>
      <c r="D97" s="422"/>
      <c r="E97" s="425"/>
      <c r="F97" s="500"/>
      <c r="G97" s="503"/>
      <c r="H97" s="506"/>
      <c r="I97" s="503"/>
      <c r="J97" s="503"/>
      <c r="K97" s="503"/>
      <c r="L97" s="506"/>
      <c r="M97" s="422"/>
      <c r="N97" s="425"/>
      <c r="O97" s="109" t="s">
        <v>539</v>
      </c>
      <c r="P97" s="319">
        <v>10</v>
      </c>
      <c r="Q97" s="112" t="s">
        <v>540</v>
      </c>
      <c r="R97" s="111">
        <v>0</v>
      </c>
      <c r="S97" s="111">
        <v>1</v>
      </c>
      <c r="T97" s="111">
        <v>0</v>
      </c>
      <c r="U97" s="111">
        <v>0</v>
      </c>
      <c r="V97" s="111">
        <v>1</v>
      </c>
      <c r="W97" s="316">
        <v>0</v>
      </c>
      <c r="X97" s="330">
        <v>16000</v>
      </c>
      <c r="Y97" s="324"/>
      <c r="Z97" s="324">
        <v>20000</v>
      </c>
      <c r="AA97" s="324">
        <f t="shared" si="14"/>
        <v>36000</v>
      </c>
      <c r="AB97" s="324">
        <v>16480</v>
      </c>
      <c r="AC97" s="324"/>
      <c r="AD97" s="324">
        <v>20600</v>
      </c>
      <c r="AE97" s="324">
        <f t="shared" si="19"/>
        <v>37080</v>
      </c>
      <c r="AF97" s="324">
        <v>16974.4</v>
      </c>
      <c r="AG97" s="324"/>
      <c r="AH97" s="324">
        <v>21218</v>
      </c>
      <c r="AI97" s="324">
        <f t="shared" si="20"/>
        <v>38192.4</v>
      </c>
      <c r="AJ97" s="324">
        <v>17483.6</v>
      </c>
      <c r="AK97" s="324"/>
      <c r="AL97" s="324">
        <v>21854.6</v>
      </c>
      <c r="AM97" s="324">
        <f t="shared" si="21"/>
        <v>39338.2</v>
      </c>
      <c r="AN97" s="325">
        <f t="shared" si="18"/>
        <v>150610.6</v>
      </c>
    </row>
    <row r="98" spans="1:40" ht="49.5" customHeight="1">
      <c r="A98" s="455"/>
      <c r="B98" s="455"/>
      <c r="C98" s="512"/>
      <c r="D98" s="422"/>
      <c r="E98" s="425"/>
      <c r="F98" s="500"/>
      <c r="G98" s="503"/>
      <c r="H98" s="506"/>
      <c r="I98" s="503"/>
      <c r="J98" s="503"/>
      <c r="K98" s="503"/>
      <c r="L98" s="506"/>
      <c r="M98" s="422"/>
      <c r="N98" s="425"/>
      <c r="O98" s="119" t="s">
        <v>541</v>
      </c>
      <c r="P98" s="318">
        <v>10</v>
      </c>
      <c r="Q98" s="117" t="s">
        <v>542</v>
      </c>
      <c r="R98" s="114">
        <v>0</v>
      </c>
      <c r="S98" s="114">
        <v>2</v>
      </c>
      <c r="T98" s="114">
        <v>0</v>
      </c>
      <c r="U98" s="114">
        <v>1</v>
      </c>
      <c r="V98" s="114">
        <v>0</v>
      </c>
      <c r="W98" s="333">
        <v>1</v>
      </c>
      <c r="X98" s="330">
        <v>16000</v>
      </c>
      <c r="Y98" s="324"/>
      <c r="Z98" s="324">
        <v>20000</v>
      </c>
      <c r="AA98" s="324">
        <f t="shared" si="14"/>
        <v>36000</v>
      </c>
      <c r="AB98" s="324">
        <v>16480</v>
      </c>
      <c r="AC98" s="324"/>
      <c r="AD98" s="324">
        <v>20600</v>
      </c>
      <c r="AE98" s="324">
        <f t="shared" si="19"/>
        <v>37080</v>
      </c>
      <c r="AF98" s="324">
        <v>16974.4</v>
      </c>
      <c r="AG98" s="324"/>
      <c r="AH98" s="324">
        <v>21218</v>
      </c>
      <c r="AI98" s="324">
        <f t="shared" si="20"/>
        <v>38192.4</v>
      </c>
      <c r="AJ98" s="324">
        <v>17483.6</v>
      </c>
      <c r="AK98" s="324"/>
      <c r="AL98" s="324">
        <v>21854.6</v>
      </c>
      <c r="AM98" s="324">
        <f t="shared" si="21"/>
        <v>39338.2</v>
      </c>
      <c r="AN98" s="325">
        <f t="shared" si="18"/>
        <v>150610.6</v>
      </c>
    </row>
    <row r="99" spans="1:40" ht="39" customHeight="1">
      <c r="A99" s="455"/>
      <c r="B99" s="455"/>
      <c r="C99" s="512"/>
      <c r="D99" s="422"/>
      <c r="E99" s="484"/>
      <c r="F99" s="501"/>
      <c r="G99" s="504"/>
      <c r="H99" s="507"/>
      <c r="I99" s="504"/>
      <c r="J99" s="504"/>
      <c r="K99" s="504"/>
      <c r="L99" s="507"/>
      <c r="M99" s="422"/>
      <c r="N99" s="425"/>
      <c r="O99" s="109" t="s">
        <v>543</v>
      </c>
      <c r="P99" s="319">
        <v>5</v>
      </c>
      <c r="Q99" s="112" t="s">
        <v>544</v>
      </c>
      <c r="R99" s="115">
        <v>1</v>
      </c>
      <c r="S99" s="115">
        <v>1</v>
      </c>
      <c r="T99" s="115">
        <v>1</v>
      </c>
      <c r="U99" s="115">
        <v>1</v>
      </c>
      <c r="V99" s="115">
        <v>1</v>
      </c>
      <c r="W99" s="115">
        <v>1</v>
      </c>
      <c r="X99" s="330"/>
      <c r="Y99" s="324"/>
      <c r="Z99" s="324"/>
      <c r="AA99" s="324">
        <f t="shared" si="14"/>
        <v>0</v>
      </c>
      <c r="AB99" s="324"/>
      <c r="AC99" s="324"/>
      <c r="AD99" s="324"/>
      <c r="AE99" s="324">
        <f t="shared" si="19"/>
        <v>0</v>
      </c>
      <c r="AF99" s="324"/>
      <c r="AG99" s="324"/>
      <c r="AH99" s="324"/>
      <c r="AI99" s="324">
        <f t="shared" si="20"/>
        <v>0</v>
      </c>
      <c r="AJ99" s="324"/>
      <c r="AK99" s="324"/>
      <c r="AL99" s="324"/>
      <c r="AM99" s="324">
        <f t="shared" si="21"/>
        <v>0</v>
      </c>
      <c r="AN99" s="325">
        <f t="shared" si="18"/>
        <v>0</v>
      </c>
    </row>
    <row r="100" spans="1:40" ht="38.25" customHeight="1">
      <c r="A100" s="455"/>
      <c r="B100" s="455"/>
      <c r="C100" s="512"/>
      <c r="D100" s="422"/>
      <c r="E100" s="485">
        <v>30</v>
      </c>
      <c r="F100" s="546" t="s">
        <v>301</v>
      </c>
      <c r="G100" s="547">
        <v>0.6176</v>
      </c>
      <c r="H100" s="547">
        <v>0.6876</v>
      </c>
      <c r="I100" s="547">
        <v>0.6351</v>
      </c>
      <c r="J100" s="547">
        <v>0.6526</v>
      </c>
      <c r="K100" s="547">
        <v>0.6701</v>
      </c>
      <c r="L100" s="547">
        <v>0.6876</v>
      </c>
      <c r="M100" s="422"/>
      <c r="N100" s="425"/>
      <c r="O100" s="119" t="s">
        <v>545</v>
      </c>
      <c r="P100" s="318">
        <v>15</v>
      </c>
      <c r="Q100" s="117" t="s">
        <v>546</v>
      </c>
      <c r="R100" s="114" t="s">
        <v>258</v>
      </c>
      <c r="S100" s="114">
        <v>250</v>
      </c>
      <c r="T100" s="114">
        <v>50</v>
      </c>
      <c r="U100" s="114">
        <v>50</v>
      </c>
      <c r="V100" s="114">
        <v>50</v>
      </c>
      <c r="W100" s="333">
        <v>100</v>
      </c>
      <c r="X100" s="330">
        <v>16000</v>
      </c>
      <c r="Y100" s="324"/>
      <c r="Z100" s="324">
        <v>20000</v>
      </c>
      <c r="AA100" s="324">
        <f t="shared" si="14"/>
        <v>36000</v>
      </c>
      <c r="AB100" s="324">
        <v>16480</v>
      </c>
      <c r="AC100" s="324"/>
      <c r="AD100" s="324">
        <v>20600</v>
      </c>
      <c r="AE100" s="324">
        <f t="shared" si="19"/>
        <v>37080</v>
      </c>
      <c r="AF100" s="324">
        <v>16974.4</v>
      </c>
      <c r="AG100" s="324"/>
      <c r="AH100" s="324">
        <v>21218</v>
      </c>
      <c r="AI100" s="324">
        <f t="shared" si="20"/>
        <v>38192.4</v>
      </c>
      <c r="AJ100" s="324">
        <v>17483.6</v>
      </c>
      <c r="AK100" s="324"/>
      <c r="AL100" s="324">
        <v>21854.6</v>
      </c>
      <c r="AM100" s="324">
        <f t="shared" si="21"/>
        <v>39338.2</v>
      </c>
      <c r="AN100" s="325">
        <f t="shared" si="18"/>
        <v>150610.6</v>
      </c>
    </row>
    <row r="101" spans="1:40" ht="52.5" customHeight="1">
      <c r="A101" s="455"/>
      <c r="B101" s="455"/>
      <c r="C101" s="512"/>
      <c r="D101" s="422"/>
      <c r="E101" s="425"/>
      <c r="F101" s="500"/>
      <c r="G101" s="503"/>
      <c r="H101" s="503"/>
      <c r="I101" s="503"/>
      <c r="J101" s="503"/>
      <c r="K101" s="503"/>
      <c r="L101" s="503"/>
      <c r="M101" s="422"/>
      <c r="N101" s="425"/>
      <c r="O101" s="109" t="s">
        <v>547</v>
      </c>
      <c r="P101" s="319">
        <v>5</v>
      </c>
      <c r="Q101" s="112" t="s">
        <v>548</v>
      </c>
      <c r="R101" s="121">
        <v>0.6176</v>
      </c>
      <c r="S101" s="121">
        <v>0.6876</v>
      </c>
      <c r="T101" s="121">
        <v>0.0175</v>
      </c>
      <c r="U101" s="121">
        <v>0.035</v>
      </c>
      <c r="V101" s="121">
        <v>0.0525</v>
      </c>
      <c r="W101" s="334">
        <v>0.07</v>
      </c>
      <c r="X101" s="330"/>
      <c r="Y101" s="324"/>
      <c r="Z101" s="324"/>
      <c r="AA101" s="324">
        <f t="shared" si="14"/>
        <v>0</v>
      </c>
      <c r="AB101" s="324"/>
      <c r="AC101" s="324"/>
      <c r="AD101" s="324"/>
      <c r="AE101" s="324">
        <f t="shared" si="19"/>
        <v>0</v>
      </c>
      <c r="AF101" s="324"/>
      <c r="AG101" s="324"/>
      <c r="AH101" s="324"/>
      <c r="AI101" s="324">
        <f t="shared" si="20"/>
        <v>0</v>
      </c>
      <c r="AJ101" s="324"/>
      <c r="AK101" s="324"/>
      <c r="AL101" s="324"/>
      <c r="AM101" s="324">
        <f t="shared" si="21"/>
        <v>0</v>
      </c>
      <c r="AN101" s="325">
        <f t="shared" si="18"/>
        <v>0</v>
      </c>
    </row>
    <row r="102" spans="1:40" ht="37.5" customHeight="1">
      <c r="A102" s="455"/>
      <c r="B102" s="455"/>
      <c r="C102" s="512"/>
      <c r="D102" s="422"/>
      <c r="E102" s="425"/>
      <c r="F102" s="500"/>
      <c r="G102" s="503"/>
      <c r="H102" s="503"/>
      <c r="I102" s="503"/>
      <c r="J102" s="503"/>
      <c r="K102" s="503"/>
      <c r="L102" s="503"/>
      <c r="M102" s="422"/>
      <c r="N102" s="425"/>
      <c r="O102" s="109" t="s">
        <v>549</v>
      </c>
      <c r="P102" s="319">
        <v>15</v>
      </c>
      <c r="Q102" s="112" t="s">
        <v>550</v>
      </c>
      <c r="R102" s="111" t="s">
        <v>258</v>
      </c>
      <c r="S102" s="111">
        <v>50</v>
      </c>
      <c r="T102" s="111">
        <v>10</v>
      </c>
      <c r="U102" s="111">
        <v>10</v>
      </c>
      <c r="V102" s="111">
        <v>15</v>
      </c>
      <c r="W102" s="316">
        <v>15</v>
      </c>
      <c r="X102" s="330">
        <v>16000</v>
      </c>
      <c r="Y102" s="324"/>
      <c r="Z102" s="324">
        <v>20000</v>
      </c>
      <c r="AA102" s="324">
        <f t="shared" si="14"/>
        <v>36000</v>
      </c>
      <c r="AB102" s="324">
        <v>16480</v>
      </c>
      <c r="AC102" s="324"/>
      <c r="AD102" s="324">
        <v>20600</v>
      </c>
      <c r="AE102" s="324">
        <f t="shared" si="19"/>
        <v>37080</v>
      </c>
      <c r="AF102" s="324">
        <v>16974.4</v>
      </c>
      <c r="AG102" s="324"/>
      <c r="AH102" s="324">
        <v>21218</v>
      </c>
      <c r="AI102" s="324">
        <f t="shared" si="20"/>
        <v>38192.4</v>
      </c>
      <c r="AJ102" s="324">
        <v>17483.6</v>
      </c>
      <c r="AK102" s="324"/>
      <c r="AL102" s="324">
        <v>21854.6</v>
      </c>
      <c r="AM102" s="324">
        <f t="shared" si="21"/>
        <v>39338.2</v>
      </c>
      <c r="AN102" s="325">
        <f t="shared" si="18"/>
        <v>150610.6</v>
      </c>
    </row>
    <row r="103" spans="1:40" ht="48.75" customHeight="1">
      <c r="A103" s="455"/>
      <c r="B103" s="455"/>
      <c r="C103" s="512"/>
      <c r="D103" s="422"/>
      <c r="E103" s="425"/>
      <c r="F103" s="500"/>
      <c r="G103" s="503"/>
      <c r="H103" s="503"/>
      <c r="I103" s="503"/>
      <c r="J103" s="503"/>
      <c r="K103" s="503"/>
      <c r="L103" s="503"/>
      <c r="M103" s="422"/>
      <c r="N103" s="425"/>
      <c r="O103" s="109" t="s">
        <v>551</v>
      </c>
      <c r="P103" s="319">
        <v>5</v>
      </c>
      <c r="Q103" s="112" t="s">
        <v>552</v>
      </c>
      <c r="R103" s="115">
        <v>0.1</v>
      </c>
      <c r="S103" s="115">
        <v>0.5</v>
      </c>
      <c r="T103" s="115">
        <v>0.2</v>
      </c>
      <c r="U103" s="115">
        <v>0.3</v>
      </c>
      <c r="V103" s="115">
        <v>0.4</v>
      </c>
      <c r="W103" s="317">
        <v>0.5</v>
      </c>
      <c r="X103" s="330"/>
      <c r="Y103" s="324"/>
      <c r="Z103" s="324"/>
      <c r="AA103" s="324">
        <f t="shared" si="14"/>
        <v>0</v>
      </c>
      <c r="AB103" s="324"/>
      <c r="AC103" s="324"/>
      <c r="AD103" s="324"/>
      <c r="AE103" s="324">
        <f t="shared" si="19"/>
        <v>0</v>
      </c>
      <c r="AF103" s="324"/>
      <c r="AG103" s="324"/>
      <c r="AH103" s="324"/>
      <c r="AI103" s="324">
        <f t="shared" si="20"/>
        <v>0</v>
      </c>
      <c r="AJ103" s="324"/>
      <c r="AK103" s="324"/>
      <c r="AL103" s="324"/>
      <c r="AM103" s="324">
        <f t="shared" si="21"/>
        <v>0</v>
      </c>
      <c r="AN103" s="325">
        <f t="shared" si="18"/>
        <v>0</v>
      </c>
    </row>
    <row r="104" spans="1:40" ht="53.25" customHeight="1">
      <c r="A104" s="455"/>
      <c r="B104" s="455"/>
      <c r="C104" s="512"/>
      <c r="D104" s="422"/>
      <c r="E104" s="484"/>
      <c r="F104" s="501"/>
      <c r="G104" s="504"/>
      <c r="H104" s="504"/>
      <c r="I104" s="504"/>
      <c r="J104" s="504"/>
      <c r="K104" s="504"/>
      <c r="L104" s="504"/>
      <c r="M104" s="422"/>
      <c r="N104" s="484"/>
      <c r="O104" s="109" t="s">
        <v>553</v>
      </c>
      <c r="P104" s="319">
        <v>5</v>
      </c>
      <c r="Q104" s="112" t="s">
        <v>554</v>
      </c>
      <c r="R104" s="111">
        <v>0</v>
      </c>
      <c r="S104" s="111">
        <v>1</v>
      </c>
      <c r="T104" s="111">
        <v>0</v>
      </c>
      <c r="U104" s="111">
        <v>0</v>
      </c>
      <c r="V104" s="111">
        <v>1</v>
      </c>
      <c r="W104" s="316">
        <v>0</v>
      </c>
      <c r="X104" s="330"/>
      <c r="Y104" s="324"/>
      <c r="Z104" s="324"/>
      <c r="AA104" s="324">
        <f t="shared" si="14"/>
        <v>0</v>
      </c>
      <c r="AB104" s="324"/>
      <c r="AC104" s="324"/>
      <c r="AD104" s="324"/>
      <c r="AE104" s="324">
        <f t="shared" si="19"/>
        <v>0</v>
      </c>
      <c r="AF104" s="324"/>
      <c r="AG104" s="324"/>
      <c r="AH104" s="324"/>
      <c r="AI104" s="324">
        <f t="shared" si="20"/>
        <v>0</v>
      </c>
      <c r="AJ104" s="324"/>
      <c r="AK104" s="324"/>
      <c r="AL104" s="324"/>
      <c r="AM104" s="324">
        <f t="shared" si="21"/>
        <v>0</v>
      </c>
      <c r="AN104" s="325">
        <f t="shared" si="18"/>
        <v>0</v>
      </c>
    </row>
    <row r="105" spans="1:40" ht="63.75" customHeight="1">
      <c r="A105" s="455"/>
      <c r="B105" s="455"/>
      <c r="C105" s="512"/>
      <c r="D105" s="422"/>
      <c r="E105" s="107"/>
      <c r="F105" s="120"/>
      <c r="G105" s="109"/>
      <c r="H105" s="109"/>
      <c r="I105" s="109"/>
      <c r="J105" s="109"/>
      <c r="K105" s="109"/>
      <c r="L105" s="109"/>
      <c r="M105" s="422" t="s">
        <v>555</v>
      </c>
      <c r="N105" s="485">
        <v>40</v>
      </c>
      <c r="O105" s="109" t="s">
        <v>556</v>
      </c>
      <c r="P105" s="319">
        <v>60</v>
      </c>
      <c r="Q105" s="112" t="s">
        <v>557</v>
      </c>
      <c r="R105" s="111">
        <v>0</v>
      </c>
      <c r="S105" s="111">
        <v>1</v>
      </c>
      <c r="T105" s="111">
        <v>0</v>
      </c>
      <c r="U105" s="111">
        <v>1</v>
      </c>
      <c r="V105" s="111">
        <v>0</v>
      </c>
      <c r="W105" s="316">
        <v>0</v>
      </c>
      <c r="X105" s="330"/>
      <c r="Y105" s="324"/>
      <c r="Z105" s="324">
        <v>189000</v>
      </c>
      <c r="AA105" s="324">
        <f t="shared" si="14"/>
        <v>189000</v>
      </c>
      <c r="AB105" s="324"/>
      <c r="AC105" s="324"/>
      <c r="AD105" s="324">
        <v>194670</v>
      </c>
      <c r="AE105" s="324">
        <f t="shared" si="19"/>
        <v>194670</v>
      </c>
      <c r="AF105" s="324"/>
      <c r="AG105" s="327"/>
      <c r="AH105" s="324">
        <v>200510</v>
      </c>
      <c r="AI105" s="324">
        <f t="shared" si="20"/>
        <v>200510</v>
      </c>
      <c r="AJ105" s="324"/>
      <c r="AK105" s="324"/>
      <c r="AL105" s="324">
        <v>206525</v>
      </c>
      <c r="AM105" s="324">
        <f t="shared" si="21"/>
        <v>206525</v>
      </c>
      <c r="AN105" s="325">
        <f t="shared" si="18"/>
        <v>790705</v>
      </c>
    </row>
    <row r="106" spans="1:40" ht="75.75" customHeight="1">
      <c r="A106" s="455"/>
      <c r="B106" s="455"/>
      <c r="C106" s="512"/>
      <c r="D106" s="422"/>
      <c r="E106" s="107"/>
      <c r="F106" s="120"/>
      <c r="G106" s="109"/>
      <c r="H106" s="109"/>
      <c r="I106" s="109"/>
      <c r="J106" s="109"/>
      <c r="K106" s="109"/>
      <c r="L106" s="109"/>
      <c r="M106" s="422"/>
      <c r="N106" s="425"/>
      <c r="O106" s="109" t="s">
        <v>558</v>
      </c>
      <c r="P106" s="319">
        <v>20</v>
      </c>
      <c r="Q106" s="112" t="s">
        <v>559</v>
      </c>
      <c r="R106" s="111" t="s">
        <v>258</v>
      </c>
      <c r="S106" s="115">
        <v>0.2</v>
      </c>
      <c r="T106" s="115">
        <v>0.05</v>
      </c>
      <c r="U106" s="115">
        <v>0.1</v>
      </c>
      <c r="V106" s="115">
        <v>0.15</v>
      </c>
      <c r="W106" s="317">
        <v>0.2</v>
      </c>
      <c r="X106" s="330"/>
      <c r="Y106" s="324"/>
      <c r="Z106" s="324"/>
      <c r="AA106" s="324">
        <f t="shared" si="14"/>
        <v>0</v>
      </c>
      <c r="AB106" s="324"/>
      <c r="AC106" s="324"/>
      <c r="AD106" s="324"/>
      <c r="AE106" s="324">
        <f t="shared" si="19"/>
        <v>0</v>
      </c>
      <c r="AF106" s="324"/>
      <c r="AG106" s="324"/>
      <c r="AH106" s="324"/>
      <c r="AI106" s="324">
        <f t="shared" si="20"/>
        <v>0</v>
      </c>
      <c r="AJ106" s="324"/>
      <c r="AK106" s="324"/>
      <c r="AL106" s="324"/>
      <c r="AM106" s="324">
        <f t="shared" si="21"/>
        <v>0</v>
      </c>
      <c r="AN106" s="325">
        <f t="shared" si="18"/>
        <v>0</v>
      </c>
    </row>
    <row r="107" spans="1:40" ht="73.5" customHeight="1">
      <c r="A107" s="455"/>
      <c r="B107" s="455"/>
      <c r="C107" s="512"/>
      <c r="D107" s="422"/>
      <c r="E107" s="107"/>
      <c r="F107" s="120"/>
      <c r="G107" s="109"/>
      <c r="H107" s="109"/>
      <c r="I107" s="109"/>
      <c r="J107" s="109"/>
      <c r="K107" s="109"/>
      <c r="L107" s="109"/>
      <c r="M107" s="422"/>
      <c r="N107" s="484"/>
      <c r="O107" s="109" t="s">
        <v>560</v>
      </c>
      <c r="P107" s="319">
        <v>20</v>
      </c>
      <c r="Q107" s="112" t="s">
        <v>561</v>
      </c>
      <c r="R107" s="111">
        <v>1</v>
      </c>
      <c r="S107" s="111">
        <v>1</v>
      </c>
      <c r="T107" s="111">
        <v>1</v>
      </c>
      <c r="U107" s="111">
        <v>1</v>
      </c>
      <c r="V107" s="111">
        <v>1</v>
      </c>
      <c r="W107" s="316">
        <v>1</v>
      </c>
      <c r="X107" s="330">
        <v>30000</v>
      </c>
      <c r="Y107" s="324"/>
      <c r="Z107" s="324"/>
      <c r="AA107" s="324">
        <f t="shared" si="14"/>
        <v>30000</v>
      </c>
      <c r="AB107" s="324">
        <v>30900</v>
      </c>
      <c r="AC107" s="324"/>
      <c r="AD107" s="324"/>
      <c r="AE107" s="324">
        <f t="shared" si="19"/>
        <v>30900</v>
      </c>
      <c r="AF107" s="324">
        <v>31827</v>
      </c>
      <c r="AG107" s="324"/>
      <c r="AH107" s="324"/>
      <c r="AI107" s="324">
        <f t="shared" si="20"/>
        <v>31827</v>
      </c>
      <c r="AJ107" s="324">
        <v>32782</v>
      </c>
      <c r="AK107" s="324"/>
      <c r="AL107" s="324"/>
      <c r="AM107" s="324">
        <f t="shared" si="21"/>
        <v>32782</v>
      </c>
      <c r="AN107" s="325">
        <f t="shared" si="18"/>
        <v>125509</v>
      </c>
    </row>
    <row r="108" spans="1:40" ht="48.75" customHeight="1">
      <c r="A108" s="455"/>
      <c r="B108" s="455"/>
      <c r="C108" s="512"/>
      <c r="D108" s="422"/>
      <c r="E108" s="107"/>
      <c r="F108" s="120"/>
      <c r="G108" s="109"/>
      <c r="H108" s="109"/>
      <c r="I108" s="109"/>
      <c r="J108" s="109"/>
      <c r="K108" s="109"/>
      <c r="L108" s="109"/>
      <c r="M108" s="422" t="s">
        <v>562</v>
      </c>
      <c r="N108" s="485">
        <v>30</v>
      </c>
      <c r="O108" s="109" t="s">
        <v>563</v>
      </c>
      <c r="P108" s="106">
        <v>10</v>
      </c>
      <c r="Q108" s="109" t="s">
        <v>564</v>
      </c>
      <c r="R108" s="111" t="s">
        <v>258</v>
      </c>
      <c r="S108" s="115">
        <v>1</v>
      </c>
      <c r="T108" s="115">
        <v>0.1</v>
      </c>
      <c r="U108" s="115">
        <v>0.3</v>
      </c>
      <c r="V108" s="115">
        <v>0.6</v>
      </c>
      <c r="W108" s="317">
        <v>1</v>
      </c>
      <c r="X108" s="282"/>
      <c r="Y108" s="113"/>
      <c r="Z108" s="113"/>
      <c r="AA108" s="324">
        <f t="shared" si="14"/>
        <v>0</v>
      </c>
      <c r="AB108" s="113"/>
      <c r="AC108" s="113"/>
      <c r="AD108" s="113"/>
      <c r="AE108" s="324">
        <f t="shared" si="19"/>
        <v>0</v>
      </c>
      <c r="AF108" s="113"/>
      <c r="AG108" s="113"/>
      <c r="AH108" s="113"/>
      <c r="AI108" s="324">
        <f t="shared" si="20"/>
        <v>0</v>
      </c>
      <c r="AJ108" s="113"/>
      <c r="AK108" s="113"/>
      <c r="AL108" s="113"/>
      <c r="AM108" s="324">
        <f t="shared" si="21"/>
        <v>0</v>
      </c>
      <c r="AN108" s="325">
        <f t="shared" si="18"/>
        <v>0</v>
      </c>
    </row>
    <row r="109" spans="1:40" ht="38.25">
      <c r="A109" s="455"/>
      <c r="B109" s="455"/>
      <c r="C109" s="512"/>
      <c r="D109" s="422"/>
      <c r="E109" s="107"/>
      <c r="F109" s="120"/>
      <c r="G109" s="109"/>
      <c r="H109" s="109"/>
      <c r="I109" s="109"/>
      <c r="J109" s="109"/>
      <c r="K109" s="109"/>
      <c r="L109" s="109"/>
      <c r="M109" s="422"/>
      <c r="N109" s="425"/>
      <c r="O109" s="109" t="s">
        <v>565</v>
      </c>
      <c r="P109" s="106">
        <v>20</v>
      </c>
      <c r="Q109" s="109" t="s">
        <v>566</v>
      </c>
      <c r="R109" s="111">
        <v>1</v>
      </c>
      <c r="S109" s="111">
        <v>1</v>
      </c>
      <c r="T109" s="111">
        <v>0</v>
      </c>
      <c r="U109" s="111">
        <v>1</v>
      </c>
      <c r="V109" s="111">
        <v>0</v>
      </c>
      <c r="W109" s="316">
        <v>1</v>
      </c>
      <c r="X109" s="282"/>
      <c r="Y109" s="113"/>
      <c r="Z109" s="113"/>
      <c r="AA109" s="324">
        <f t="shared" si="14"/>
        <v>0</v>
      </c>
      <c r="AB109" s="113"/>
      <c r="AC109" s="113"/>
      <c r="AD109" s="113"/>
      <c r="AE109" s="324">
        <f t="shared" si="19"/>
        <v>0</v>
      </c>
      <c r="AF109" s="113"/>
      <c r="AG109" s="113"/>
      <c r="AH109" s="113"/>
      <c r="AI109" s="324">
        <f t="shared" si="20"/>
        <v>0</v>
      </c>
      <c r="AJ109" s="113"/>
      <c r="AK109" s="113"/>
      <c r="AL109" s="113"/>
      <c r="AM109" s="324">
        <f t="shared" si="21"/>
        <v>0</v>
      </c>
      <c r="AN109" s="325">
        <f t="shared" si="18"/>
        <v>0</v>
      </c>
    </row>
    <row r="110" spans="1:40" ht="41.25" customHeight="1">
      <c r="A110" s="455"/>
      <c r="B110" s="455"/>
      <c r="C110" s="512"/>
      <c r="D110" s="422"/>
      <c r="E110" s="122"/>
      <c r="F110" s="120"/>
      <c r="G110" s="109"/>
      <c r="H110" s="109"/>
      <c r="I110" s="109"/>
      <c r="J110" s="109"/>
      <c r="K110" s="109"/>
      <c r="L110" s="109"/>
      <c r="M110" s="422"/>
      <c r="N110" s="425"/>
      <c r="O110" s="109" t="s">
        <v>567</v>
      </c>
      <c r="P110" s="106">
        <v>30</v>
      </c>
      <c r="Q110" s="109" t="s">
        <v>568</v>
      </c>
      <c r="R110" s="111">
        <v>1</v>
      </c>
      <c r="S110" s="111">
        <v>1</v>
      </c>
      <c r="T110" s="111">
        <v>0</v>
      </c>
      <c r="U110" s="111">
        <v>0</v>
      </c>
      <c r="V110" s="111">
        <v>1</v>
      </c>
      <c r="W110" s="316">
        <v>0</v>
      </c>
      <c r="X110" s="330">
        <v>55000</v>
      </c>
      <c r="Y110" s="324"/>
      <c r="Z110" s="324">
        <v>15000</v>
      </c>
      <c r="AA110" s="324">
        <f t="shared" si="14"/>
        <v>70000</v>
      </c>
      <c r="AB110" s="324">
        <v>56650</v>
      </c>
      <c r="AC110" s="324"/>
      <c r="AD110" s="324">
        <v>15450</v>
      </c>
      <c r="AE110" s="324">
        <f t="shared" si="19"/>
        <v>72100</v>
      </c>
      <c r="AF110" s="324">
        <v>58350</v>
      </c>
      <c r="AG110" s="324"/>
      <c r="AH110" s="324">
        <v>15914</v>
      </c>
      <c r="AI110" s="324">
        <f t="shared" si="20"/>
        <v>74264</v>
      </c>
      <c r="AJ110" s="324">
        <v>60100</v>
      </c>
      <c r="AK110" s="324"/>
      <c r="AL110" s="324">
        <v>16391</v>
      </c>
      <c r="AM110" s="324">
        <f t="shared" si="21"/>
        <v>76491</v>
      </c>
      <c r="AN110" s="325">
        <f t="shared" si="18"/>
        <v>292855</v>
      </c>
    </row>
    <row r="111" spans="1:40" ht="51" customHeight="1">
      <c r="A111" s="455"/>
      <c r="B111" s="455"/>
      <c r="C111" s="512"/>
      <c r="D111" s="422"/>
      <c r="E111" s="122"/>
      <c r="F111" s="120"/>
      <c r="G111" s="109"/>
      <c r="H111" s="109"/>
      <c r="I111" s="109"/>
      <c r="J111" s="109"/>
      <c r="K111" s="109"/>
      <c r="L111" s="109"/>
      <c r="M111" s="422"/>
      <c r="N111" s="425"/>
      <c r="O111" s="109" t="s">
        <v>569</v>
      </c>
      <c r="P111" s="106">
        <v>10</v>
      </c>
      <c r="Q111" s="109" t="s">
        <v>570</v>
      </c>
      <c r="R111" s="111">
        <v>1</v>
      </c>
      <c r="S111" s="111">
        <v>1</v>
      </c>
      <c r="T111" s="111">
        <v>0</v>
      </c>
      <c r="U111" s="111">
        <v>0</v>
      </c>
      <c r="V111" s="111">
        <v>1</v>
      </c>
      <c r="W111" s="316">
        <v>0</v>
      </c>
      <c r="X111" s="282"/>
      <c r="Y111" s="113"/>
      <c r="Z111" s="113"/>
      <c r="AA111" s="113"/>
      <c r="AB111" s="113"/>
      <c r="AC111" s="113"/>
      <c r="AD111" s="113"/>
      <c r="AE111" s="113"/>
      <c r="AF111" s="113"/>
      <c r="AG111" s="113"/>
      <c r="AH111" s="113"/>
      <c r="AI111" s="113"/>
      <c r="AJ111" s="113"/>
      <c r="AK111" s="113"/>
      <c r="AL111" s="113"/>
      <c r="AM111" s="113"/>
      <c r="AN111" s="191"/>
    </row>
    <row r="112" spans="1:40" ht="45.75" customHeight="1">
      <c r="A112" s="455"/>
      <c r="B112" s="455"/>
      <c r="C112" s="512"/>
      <c r="D112" s="422"/>
      <c r="E112" s="122"/>
      <c r="F112" s="120"/>
      <c r="G112" s="109"/>
      <c r="H112" s="109"/>
      <c r="I112" s="109"/>
      <c r="J112" s="109"/>
      <c r="K112" s="109"/>
      <c r="L112" s="109"/>
      <c r="M112" s="422"/>
      <c r="N112" s="425"/>
      <c r="O112" s="109" t="s">
        <v>571</v>
      </c>
      <c r="P112" s="106">
        <v>10</v>
      </c>
      <c r="Q112" s="109" t="s">
        <v>572</v>
      </c>
      <c r="R112" s="111" t="s">
        <v>258</v>
      </c>
      <c r="S112" s="111">
        <v>1</v>
      </c>
      <c r="T112" s="111">
        <v>0</v>
      </c>
      <c r="U112" s="111">
        <v>0</v>
      </c>
      <c r="V112" s="111">
        <v>1</v>
      </c>
      <c r="W112" s="316">
        <v>0</v>
      </c>
      <c r="X112" s="282"/>
      <c r="Y112" s="113"/>
      <c r="Z112" s="113"/>
      <c r="AA112" s="113"/>
      <c r="AB112" s="113"/>
      <c r="AC112" s="113"/>
      <c r="AD112" s="113"/>
      <c r="AE112" s="113"/>
      <c r="AF112" s="113"/>
      <c r="AG112" s="113"/>
      <c r="AH112" s="113"/>
      <c r="AI112" s="113"/>
      <c r="AJ112" s="113"/>
      <c r="AK112" s="113"/>
      <c r="AL112" s="113"/>
      <c r="AM112" s="113"/>
      <c r="AN112" s="191"/>
    </row>
    <row r="113" spans="1:40" ht="48" customHeight="1" thickBot="1">
      <c r="A113" s="456"/>
      <c r="B113" s="456"/>
      <c r="C113" s="513"/>
      <c r="D113" s="423"/>
      <c r="E113" s="205"/>
      <c r="F113" s="204"/>
      <c r="G113" s="194"/>
      <c r="H113" s="194"/>
      <c r="I113" s="194"/>
      <c r="J113" s="194"/>
      <c r="K113" s="194"/>
      <c r="L113" s="194"/>
      <c r="M113" s="423"/>
      <c r="N113" s="426"/>
      <c r="O113" s="194" t="s">
        <v>573</v>
      </c>
      <c r="P113" s="162">
        <v>20</v>
      </c>
      <c r="Q113" s="194" t="s">
        <v>574</v>
      </c>
      <c r="R113" s="195" t="s">
        <v>258</v>
      </c>
      <c r="S113" s="206">
        <v>1</v>
      </c>
      <c r="T113" s="206">
        <v>0.1</v>
      </c>
      <c r="U113" s="206">
        <v>0.3</v>
      </c>
      <c r="V113" s="206">
        <v>0.6</v>
      </c>
      <c r="W113" s="335">
        <v>1</v>
      </c>
      <c r="X113" s="283"/>
      <c r="Y113" s="197"/>
      <c r="Z113" s="197"/>
      <c r="AA113" s="197"/>
      <c r="AB113" s="197"/>
      <c r="AC113" s="197"/>
      <c r="AD113" s="197"/>
      <c r="AE113" s="197"/>
      <c r="AF113" s="197"/>
      <c r="AG113" s="197"/>
      <c r="AH113" s="197"/>
      <c r="AI113" s="197"/>
      <c r="AJ113" s="197"/>
      <c r="AK113" s="197"/>
      <c r="AL113" s="197"/>
      <c r="AM113" s="197"/>
      <c r="AN113" s="198"/>
    </row>
    <row r="114" spans="1:40" ht="54.75" customHeight="1">
      <c r="A114" s="411">
        <v>8.47</v>
      </c>
      <c r="B114" s="494" t="s">
        <v>575</v>
      </c>
      <c r="C114" s="491">
        <v>83.94</v>
      </c>
      <c r="D114" s="480" t="s">
        <v>576</v>
      </c>
      <c r="E114" s="551">
        <v>100</v>
      </c>
      <c r="F114" s="548" t="s">
        <v>302</v>
      </c>
      <c r="G114" s="548" t="s">
        <v>258</v>
      </c>
      <c r="H114" s="486">
        <v>1</v>
      </c>
      <c r="I114" s="486">
        <v>0.5</v>
      </c>
      <c r="J114" s="486">
        <v>0.8</v>
      </c>
      <c r="K114" s="486">
        <v>0.9</v>
      </c>
      <c r="L114" s="486">
        <v>1</v>
      </c>
      <c r="M114" s="480" t="s">
        <v>577</v>
      </c>
      <c r="N114" s="408">
        <v>100</v>
      </c>
      <c r="O114" s="209" t="s">
        <v>578</v>
      </c>
      <c r="P114" s="207">
        <v>15</v>
      </c>
      <c r="Q114" s="209" t="s">
        <v>579</v>
      </c>
      <c r="R114" s="211">
        <v>258</v>
      </c>
      <c r="S114" s="211">
        <v>1032</v>
      </c>
      <c r="T114" s="211">
        <v>193.5</v>
      </c>
      <c r="U114" s="211">
        <v>193.5</v>
      </c>
      <c r="V114" s="211">
        <v>193.5</v>
      </c>
      <c r="W114" s="336">
        <v>193.5</v>
      </c>
      <c r="X114" s="339">
        <v>16750</v>
      </c>
      <c r="Y114" s="340">
        <v>6875</v>
      </c>
      <c r="Z114" s="340">
        <v>31250</v>
      </c>
      <c r="AA114" s="342">
        <f aca="true" t="shared" si="22" ref="AA114:AA128">SUM(X114:Z114)</f>
        <v>54875</v>
      </c>
      <c r="AB114" s="340">
        <v>15335.5555555555</v>
      </c>
      <c r="AC114" s="340">
        <v>6294.44444444444</v>
      </c>
      <c r="AD114" s="340">
        <v>28611.1111111111</v>
      </c>
      <c r="AE114" s="342">
        <f aca="true" t="shared" si="23" ref="AE114:AE128">SUM(AB114:AD114)</f>
        <v>50241.11111111104</v>
      </c>
      <c r="AF114" s="340">
        <v>17770.125</v>
      </c>
      <c r="AG114" s="340">
        <v>7293.75</v>
      </c>
      <c r="AH114" s="340">
        <v>33153.125</v>
      </c>
      <c r="AI114" s="342">
        <f aca="true" t="shared" si="24" ref="AI114:AI128">SUM(AF114:AH114)</f>
        <v>58217</v>
      </c>
      <c r="AJ114" s="340">
        <v>16269.4444444444</v>
      </c>
      <c r="AK114" s="340">
        <v>6677.77777777777</v>
      </c>
      <c r="AL114" s="340">
        <v>30353.5555555555</v>
      </c>
      <c r="AM114" s="342">
        <f aca="true" t="shared" si="25" ref="AM114:AM128">SUM(AJ114:AL114)</f>
        <v>53300.777777777665</v>
      </c>
      <c r="AN114" s="343">
        <f aca="true" t="shared" si="26" ref="AN114:AN135">+AM114+AI114+AE114+AA114</f>
        <v>216633.8888888887</v>
      </c>
    </row>
    <row r="115" spans="1:40" ht="68.25" customHeight="1">
      <c r="A115" s="457"/>
      <c r="B115" s="495"/>
      <c r="C115" s="492"/>
      <c r="D115" s="457"/>
      <c r="E115" s="552"/>
      <c r="F115" s="549"/>
      <c r="G115" s="549"/>
      <c r="H115" s="487"/>
      <c r="I115" s="487"/>
      <c r="J115" s="487"/>
      <c r="K115" s="487"/>
      <c r="L115" s="487"/>
      <c r="M115" s="457"/>
      <c r="N115" s="409"/>
      <c r="O115" s="124" t="s">
        <v>580</v>
      </c>
      <c r="P115" s="66">
        <v>15</v>
      </c>
      <c r="Q115" s="124" t="s">
        <v>581</v>
      </c>
      <c r="R115" s="126" t="s">
        <v>258</v>
      </c>
      <c r="S115" s="126">
        <v>144</v>
      </c>
      <c r="T115" s="126">
        <v>36</v>
      </c>
      <c r="U115" s="126">
        <v>36</v>
      </c>
      <c r="V115" s="126">
        <v>36</v>
      </c>
      <c r="W115" s="337">
        <v>36</v>
      </c>
      <c r="X115" s="341">
        <v>16750</v>
      </c>
      <c r="Y115" s="342">
        <v>6875</v>
      </c>
      <c r="Z115" s="342">
        <v>31250</v>
      </c>
      <c r="AA115" s="342">
        <f t="shared" si="22"/>
        <v>54875</v>
      </c>
      <c r="AB115" s="342">
        <v>15335.5555555555</v>
      </c>
      <c r="AC115" s="342">
        <v>6294.44444444444</v>
      </c>
      <c r="AD115" s="342">
        <v>28611.1111111111</v>
      </c>
      <c r="AE115" s="342">
        <f t="shared" si="23"/>
        <v>50241.11111111104</v>
      </c>
      <c r="AF115" s="342">
        <v>17770.125</v>
      </c>
      <c r="AG115" s="342">
        <v>7293.75</v>
      </c>
      <c r="AH115" s="342">
        <v>33153.125</v>
      </c>
      <c r="AI115" s="342">
        <f t="shared" si="24"/>
        <v>58217</v>
      </c>
      <c r="AJ115" s="342">
        <v>16269.4444444444</v>
      </c>
      <c r="AK115" s="342">
        <v>6677.77777777777</v>
      </c>
      <c r="AL115" s="342">
        <v>30353.5555555555</v>
      </c>
      <c r="AM115" s="342">
        <f t="shared" si="25"/>
        <v>53300.777777777665</v>
      </c>
      <c r="AN115" s="343">
        <f t="shared" si="26"/>
        <v>216633.8888888887</v>
      </c>
    </row>
    <row r="116" spans="1:40" ht="33.75" customHeight="1">
      <c r="A116" s="457"/>
      <c r="B116" s="495"/>
      <c r="C116" s="492"/>
      <c r="D116" s="457"/>
      <c r="E116" s="552"/>
      <c r="F116" s="549"/>
      <c r="G116" s="549"/>
      <c r="H116" s="487"/>
      <c r="I116" s="487"/>
      <c r="J116" s="487"/>
      <c r="K116" s="487"/>
      <c r="L116" s="487"/>
      <c r="M116" s="457"/>
      <c r="N116" s="409"/>
      <c r="O116" s="124" t="s">
        <v>582</v>
      </c>
      <c r="P116" s="66">
        <v>10</v>
      </c>
      <c r="Q116" s="124" t="s">
        <v>583</v>
      </c>
      <c r="R116" s="126" t="s">
        <v>258</v>
      </c>
      <c r="S116" s="126">
        <v>5</v>
      </c>
      <c r="T116" s="126">
        <v>1</v>
      </c>
      <c r="U116" s="126">
        <v>1</v>
      </c>
      <c r="V116" s="126">
        <v>2</v>
      </c>
      <c r="W116" s="337">
        <v>1</v>
      </c>
      <c r="X116" s="341">
        <v>16750</v>
      </c>
      <c r="Y116" s="342">
        <v>6875</v>
      </c>
      <c r="Z116" s="342">
        <v>31250</v>
      </c>
      <c r="AA116" s="342">
        <f t="shared" si="22"/>
        <v>54875</v>
      </c>
      <c r="AB116" s="342">
        <v>15335.5555555555</v>
      </c>
      <c r="AC116" s="342">
        <v>6294.44444444444</v>
      </c>
      <c r="AD116" s="342">
        <v>28611.1111111111</v>
      </c>
      <c r="AE116" s="342">
        <f t="shared" si="23"/>
        <v>50241.11111111104</v>
      </c>
      <c r="AF116" s="342">
        <v>17770.125</v>
      </c>
      <c r="AG116" s="342">
        <v>7293.75</v>
      </c>
      <c r="AH116" s="342">
        <v>33153.125</v>
      </c>
      <c r="AI116" s="342">
        <f t="shared" si="24"/>
        <v>58217</v>
      </c>
      <c r="AJ116" s="342">
        <v>16269.4444444444</v>
      </c>
      <c r="AK116" s="342">
        <v>6677.77777777777</v>
      </c>
      <c r="AL116" s="342">
        <v>30353.5555555555</v>
      </c>
      <c r="AM116" s="342">
        <f t="shared" si="25"/>
        <v>53300.777777777665</v>
      </c>
      <c r="AN116" s="343">
        <f t="shared" si="26"/>
        <v>216633.8888888887</v>
      </c>
    </row>
    <row r="117" spans="1:40" ht="45" customHeight="1">
      <c r="A117" s="457"/>
      <c r="B117" s="495"/>
      <c r="C117" s="492"/>
      <c r="D117" s="457"/>
      <c r="E117" s="552"/>
      <c r="F117" s="549"/>
      <c r="G117" s="549"/>
      <c r="H117" s="487"/>
      <c r="I117" s="487"/>
      <c r="J117" s="487"/>
      <c r="K117" s="487"/>
      <c r="L117" s="487"/>
      <c r="M117" s="457"/>
      <c r="N117" s="409"/>
      <c r="O117" s="124" t="s">
        <v>584</v>
      </c>
      <c r="P117" s="66">
        <v>10</v>
      </c>
      <c r="Q117" s="124" t="s">
        <v>585</v>
      </c>
      <c r="R117" s="126">
        <v>258</v>
      </c>
      <c r="S117" s="126">
        <v>268</v>
      </c>
      <c r="T117" s="126">
        <v>2.5</v>
      </c>
      <c r="U117" s="126">
        <v>2.5</v>
      </c>
      <c r="V117" s="126">
        <v>2.5</v>
      </c>
      <c r="W117" s="337">
        <v>2.5</v>
      </c>
      <c r="X117" s="341">
        <v>16750</v>
      </c>
      <c r="Y117" s="342">
        <v>6875</v>
      </c>
      <c r="Z117" s="342">
        <v>31250</v>
      </c>
      <c r="AA117" s="342">
        <f t="shared" si="22"/>
        <v>54875</v>
      </c>
      <c r="AB117" s="342">
        <v>15335.5555555555</v>
      </c>
      <c r="AC117" s="342">
        <v>6294.44444444444</v>
      </c>
      <c r="AD117" s="342">
        <v>28611.1111111111</v>
      </c>
      <c r="AE117" s="342">
        <f t="shared" si="23"/>
        <v>50241.11111111104</v>
      </c>
      <c r="AF117" s="342">
        <v>17770.125</v>
      </c>
      <c r="AG117" s="342">
        <v>7293.75</v>
      </c>
      <c r="AH117" s="342">
        <v>33153.125</v>
      </c>
      <c r="AI117" s="342">
        <f t="shared" si="24"/>
        <v>58217</v>
      </c>
      <c r="AJ117" s="342">
        <v>16269.4444444444</v>
      </c>
      <c r="AK117" s="342">
        <v>6677.77777777777</v>
      </c>
      <c r="AL117" s="342">
        <v>30353.5555555555</v>
      </c>
      <c r="AM117" s="342">
        <f t="shared" si="25"/>
        <v>53300.777777777665</v>
      </c>
      <c r="AN117" s="343">
        <f t="shared" si="26"/>
        <v>216633.8888888887</v>
      </c>
    </row>
    <row r="118" spans="1:40" ht="39.75" customHeight="1">
      <c r="A118" s="457"/>
      <c r="B118" s="495"/>
      <c r="C118" s="492"/>
      <c r="D118" s="457"/>
      <c r="E118" s="552"/>
      <c r="F118" s="549"/>
      <c r="G118" s="549"/>
      <c r="H118" s="487"/>
      <c r="I118" s="487"/>
      <c r="J118" s="487"/>
      <c r="K118" s="487"/>
      <c r="L118" s="487"/>
      <c r="M118" s="457"/>
      <c r="N118" s="409"/>
      <c r="O118" s="124" t="s">
        <v>586</v>
      </c>
      <c r="P118" s="66">
        <v>10</v>
      </c>
      <c r="Q118" s="124" t="s">
        <v>587</v>
      </c>
      <c r="R118" s="126" t="s">
        <v>258</v>
      </c>
      <c r="S118" s="126">
        <v>2</v>
      </c>
      <c r="T118" s="126">
        <v>0</v>
      </c>
      <c r="U118" s="126">
        <v>1</v>
      </c>
      <c r="V118" s="126">
        <v>0</v>
      </c>
      <c r="W118" s="337">
        <v>1</v>
      </c>
      <c r="X118" s="341"/>
      <c r="Y118" s="342"/>
      <c r="Z118" s="342"/>
      <c r="AA118" s="342">
        <f t="shared" si="22"/>
        <v>0</v>
      </c>
      <c r="AB118" s="342">
        <v>15335.5555555555</v>
      </c>
      <c r="AC118" s="342">
        <v>6294.44444444444</v>
      </c>
      <c r="AD118" s="342">
        <v>28611.1111111111</v>
      </c>
      <c r="AE118" s="342">
        <f t="shared" si="23"/>
        <v>50241.11111111104</v>
      </c>
      <c r="AF118" s="342"/>
      <c r="AG118" s="342"/>
      <c r="AH118" s="342"/>
      <c r="AI118" s="342">
        <f t="shared" si="24"/>
        <v>0</v>
      </c>
      <c r="AJ118" s="342">
        <v>16269.4444444444</v>
      </c>
      <c r="AK118" s="342">
        <v>6677.77777777777</v>
      </c>
      <c r="AL118" s="342">
        <v>30353.5555555555</v>
      </c>
      <c r="AM118" s="342">
        <f t="shared" si="25"/>
        <v>53300.777777777665</v>
      </c>
      <c r="AN118" s="343">
        <f t="shared" si="26"/>
        <v>103541.8888888887</v>
      </c>
    </row>
    <row r="119" spans="1:40" ht="46.5" customHeight="1">
      <c r="A119" s="457"/>
      <c r="B119" s="495"/>
      <c r="C119" s="492"/>
      <c r="D119" s="457"/>
      <c r="E119" s="552"/>
      <c r="F119" s="549"/>
      <c r="G119" s="549"/>
      <c r="H119" s="487"/>
      <c r="I119" s="487"/>
      <c r="J119" s="487"/>
      <c r="K119" s="487"/>
      <c r="L119" s="487"/>
      <c r="M119" s="457"/>
      <c r="N119" s="409"/>
      <c r="O119" s="124" t="s">
        <v>588</v>
      </c>
      <c r="P119" s="66">
        <v>10</v>
      </c>
      <c r="Q119" s="124" t="s">
        <v>589</v>
      </c>
      <c r="R119" s="126" t="s">
        <v>258</v>
      </c>
      <c r="S119" s="126">
        <v>5</v>
      </c>
      <c r="T119" s="126">
        <v>1</v>
      </c>
      <c r="U119" s="126">
        <v>2</v>
      </c>
      <c r="V119" s="126">
        <v>1</v>
      </c>
      <c r="W119" s="337">
        <v>1</v>
      </c>
      <c r="X119" s="341">
        <v>16750</v>
      </c>
      <c r="Y119" s="342">
        <v>6875</v>
      </c>
      <c r="Z119" s="342">
        <v>31250</v>
      </c>
      <c r="AA119" s="342">
        <f t="shared" si="22"/>
        <v>54875</v>
      </c>
      <c r="AB119" s="342">
        <v>15335.5555555555</v>
      </c>
      <c r="AC119" s="342">
        <v>6294.44444444444</v>
      </c>
      <c r="AD119" s="342">
        <v>28611.1111111111</v>
      </c>
      <c r="AE119" s="342">
        <f t="shared" si="23"/>
        <v>50241.11111111104</v>
      </c>
      <c r="AF119" s="342">
        <v>17770.125</v>
      </c>
      <c r="AG119" s="342">
        <v>7293.75</v>
      </c>
      <c r="AH119" s="342">
        <v>33153.125</v>
      </c>
      <c r="AI119" s="342">
        <f t="shared" si="24"/>
        <v>58217</v>
      </c>
      <c r="AJ119" s="342">
        <v>16269.4444444444</v>
      </c>
      <c r="AK119" s="342">
        <v>6677.77777777777</v>
      </c>
      <c r="AL119" s="342">
        <v>30353.5555555555</v>
      </c>
      <c r="AM119" s="342">
        <f t="shared" si="25"/>
        <v>53300.777777777665</v>
      </c>
      <c r="AN119" s="343">
        <f t="shared" si="26"/>
        <v>216633.8888888887</v>
      </c>
    </row>
    <row r="120" spans="1:40" ht="48.75" customHeight="1">
      <c r="A120" s="457"/>
      <c r="B120" s="495"/>
      <c r="C120" s="492"/>
      <c r="D120" s="457"/>
      <c r="E120" s="552"/>
      <c r="F120" s="549"/>
      <c r="G120" s="549"/>
      <c r="H120" s="487"/>
      <c r="I120" s="487"/>
      <c r="J120" s="487"/>
      <c r="K120" s="487"/>
      <c r="L120" s="487"/>
      <c r="M120" s="457"/>
      <c r="N120" s="409"/>
      <c r="O120" s="124" t="s">
        <v>590</v>
      </c>
      <c r="P120" s="66">
        <v>10</v>
      </c>
      <c r="Q120" s="124" t="s">
        <v>591</v>
      </c>
      <c r="R120" s="126" t="s">
        <v>258</v>
      </c>
      <c r="S120" s="126">
        <v>80</v>
      </c>
      <c r="T120" s="126">
        <v>20</v>
      </c>
      <c r="U120" s="126">
        <v>20</v>
      </c>
      <c r="V120" s="126">
        <v>20</v>
      </c>
      <c r="W120" s="337">
        <v>20</v>
      </c>
      <c r="X120" s="341">
        <v>16750</v>
      </c>
      <c r="Y120" s="342">
        <v>6875</v>
      </c>
      <c r="Z120" s="342">
        <v>31250</v>
      </c>
      <c r="AA120" s="342">
        <f t="shared" si="22"/>
        <v>54875</v>
      </c>
      <c r="AB120" s="342">
        <v>15335.5555555555</v>
      </c>
      <c r="AC120" s="342">
        <v>6294.44444444444</v>
      </c>
      <c r="AD120" s="342">
        <v>28611.1111111111</v>
      </c>
      <c r="AE120" s="342">
        <f t="shared" si="23"/>
        <v>50241.11111111104</v>
      </c>
      <c r="AF120" s="342">
        <v>17770.125</v>
      </c>
      <c r="AG120" s="342">
        <v>7293.75</v>
      </c>
      <c r="AH120" s="342">
        <v>33153.125</v>
      </c>
      <c r="AI120" s="342">
        <f t="shared" si="24"/>
        <v>58217</v>
      </c>
      <c r="AJ120" s="342">
        <v>16269.4444444444</v>
      </c>
      <c r="AK120" s="342">
        <v>6677.77777777777</v>
      </c>
      <c r="AL120" s="342">
        <v>30353.5555555555</v>
      </c>
      <c r="AM120" s="342">
        <f t="shared" si="25"/>
        <v>53300.777777777665</v>
      </c>
      <c r="AN120" s="343">
        <f t="shared" si="26"/>
        <v>216633.8888888887</v>
      </c>
    </row>
    <row r="121" spans="1:40" ht="53.25" customHeight="1">
      <c r="A121" s="457"/>
      <c r="B121" s="495"/>
      <c r="C121" s="492"/>
      <c r="D121" s="457"/>
      <c r="E121" s="552"/>
      <c r="F121" s="549"/>
      <c r="G121" s="549"/>
      <c r="H121" s="487"/>
      <c r="I121" s="487"/>
      <c r="J121" s="487"/>
      <c r="K121" s="487"/>
      <c r="L121" s="487"/>
      <c r="M121" s="457"/>
      <c r="N121" s="409"/>
      <c r="O121" s="124" t="s">
        <v>592</v>
      </c>
      <c r="P121" s="66">
        <v>10</v>
      </c>
      <c r="Q121" s="124" t="s">
        <v>593</v>
      </c>
      <c r="R121" s="126" t="s">
        <v>258</v>
      </c>
      <c r="S121" s="126">
        <v>2000</v>
      </c>
      <c r="T121" s="126">
        <v>500</v>
      </c>
      <c r="U121" s="126">
        <v>500</v>
      </c>
      <c r="V121" s="126">
        <v>500</v>
      </c>
      <c r="W121" s="337">
        <v>500</v>
      </c>
      <c r="X121" s="341">
        <v>16750</v>
      </c>
      <c r="Y121" s="342">
        <v>6875</v>
      </c>
      <c r="Z121" s="342">
        <v>31250</v>
      </c>
      <c r="AA121" s="342">
        <f t="shared" si="22"/>
        <v>54875</v>
      </c>
      <c r="AB121" s="342">
        <v>15335.5555555555</v>
      </c>
      <c r="AC121" s="342">
        <v>6294.44444444444</v>
      </c>
      <c r="AD121" s="342">
        <v>28611.1111111111</v>
      </c>
      <c r="AE121" s="342">
        <f t="shared" si="23"/>
        <v>50241.11111111104</v>
      </c>
      <c r="AF121" s="342">
        <v>17770.125</v>
      </c>
      <c r="AG121" s="342">
        <v>7293.75</v>
      </c>
      <c r="AH121" s="342">
        <v>33153.125</v>
      </c>
      <c r="AI121" s="342">
        <f t="shared" si="24"/>
        <v>58217</v>
      </c>
      <c r="AJ121" s="342">
        <v>16269.4444444444</v>
      </c>
      <c r="AK121" s="342">
        <v>6677.77777777777</v>
      </c>
      <c r="AL121" s="342">
        <v>30353.5555555555</v>
      </c>
      <c r="AM121" s="342">
        <f t="shared" si="25"/>
        <v>53300.777777777665</v>
      </c>
      <c r="AN121" s="343">
        <f t="shared" si="26"/>
        <v>216633.8888888887</v>
      </c>
    </row>
    <row r="122" spans="1:40" ht="47.25" customHeight="1" thickBot="1">
      <c r="A122" s="457"/>
      <c r="B122" s="495"/>
      <c r="C122" s="493"/>
      <c r="D122" s="481"/>
      <c r="E122" s="553"/>
      <c r="F122" s="550"/>
      <c r="G122" s="550"/>
      <c r="H122" s="488"/>
      <c r="I122" s="488"/>
      <c r="J122" s="488"/>
      <c r="K122" s="488"/>
      <c r="L122" s="488"/>
      <c r="M122" s="481"/>
      <c r="N122" s="410"/>
      <c r="O122" s="216" t="s">
        <v>594</v>
      </c>
      <c r="P122" s="213">
        <v>10</v>
      </c>
      <c r="Q122" s="216" t="s">
        <v>599</v>
      </c>
      <c r="R122" s="217" t="s">
        <v>258</v>
      </c>
      <c r="S122" s="217">
        <v>1200</v>
      </c>
      <c r="T122" s="217">
        <v>300</v>
      </c>
      <c r="U122" s="217">
        <v>300</v>
      </c>
      <c r="V122" s="217">
        <v>300</v>
      </c>
      <c r="W122" s="338">
        <v>300</v>
      </c>
      <c r="X122" s="344">
        <v>16750</v>
      </c>
      <c r="Y122" s="345">
        <v>6875</v>
      </c>
      <c r="Z122" s="345">
        <v>31250</v>
      </c>
      <c r="AA122" s="345">
        <f t="shared" si="22"/>
        <v>54875</v>
      </c>
      <c r="AB122" s="345">
        <v>15335.5555555555</v>
      </c>
      <c r="AC122" s="345">
        <v>6294.44444444444</v>
      </c>
      <c r="AD122" s="345">
        <v>28611.1111111111</v>
      </c>
      <c r="AE122" s="345">
        <f t="shared" si="23"/>
        <v>50241.11111111104</v>
      </c>
      <c r="AF122" s="345">
        <v>17770.125</v>
      </c>
      <c r="AG122" s="345">
        <v>7293.75</v>
      </c>
      <c r="AH122" s="345">
        <v>33153.125</v>
      </c>
      <c r="AI122" s="345">
        <f t="shared" si="24"/>
        <v>58217</v>
      </c>
      <c r="AJ122" s="345">
        <v>16269.4444444444</v>
      </c>
      <c r="AK122" s="345">
        <v>6677.77777777777</v>
      </c>
      <c r="AL122" s="345">
        <v>30353.5555555555</v>
      </c>
      <c r="AM122" s="345">
        <f t="shared" si="25"/>
        <v>53300.777777777665</v>
      </c>
      <c r="AN122" s="366">
        <f t="shared" si="26"/>
        <v>216633.8888888887</v>
      </c>
    </row>
    <row r="123" spans="1:40" ht="57" customHeight="1">
      <c r="A123" s="457"/>
      <c r="B123" s="495"/>
      <c r="C123" s="491">
        <v>13.19</v>
      </c>
      <c r="D123" s="480" t="s">
        <v>595</v>
      </c>
      <c r="E123" s="210"/>
      <c r="F123" s="208"/>
      <c r="G123" s="209"/>
      <c r="H123" s="209"/>
      <c r="I123" s="209"/>
      <c r="J123" s="209"/>
      <c r="K123" s="209"/>
      <c r="L123" s="209"/>
      <c r="M123" s="480" t="s">
        <v>596</v>
      </c>
      <c r="N123" s="408">
        <v>100</v>
      </c>
      <c r="O123" s="209" t="s">
        <v>597</v>
      </c>
      <c r="P123" s="207">
        <v>2.5</v>
      </c>
      <c r="Q123" s="209" t="s">
        <v>598</v>
      </c>
      <c r="R123" s="221" t="s">
        <v>258</v>
      </c>
      <c r="S123" s="221">
        <v>80</v>
      </c>
      <c r="T123" s="211">
        <v>20</v>
      </c>
      <c r="U123" s="211">
        <v>20</v>
      </c>
      <c r="V123" s="211">
        <v>20</v>
      </c>
      <c r="W123" s="336">
        <v>20</v>
      </c>
      <c r="X123" s="339">
        <v>2500</v>
      </c>
      <c r="Y123" s="340"/>
      <c r="Z123" s="340">
        <v>1000</v>
      </c>
      <c r="AA123" s="364">
        <f t="shared" si="22"/>
        <v>3500</v>
      </c>
      <c r="AB123" s="364">
        <f aca="true" t="shared" si="27" ref="AB123:AB128">X123/0.97</f>
        <v>2577.319587628866</v>
      </c>
      <c r="AC123" s="340"/>
      <c r="AD123" s="364">
        <f>Z123/0.97</f>
        <v>1030.9278350515465</v>
      </c>
      <c r="AE123" s="364">
        <f t="shared" si="23"/>
        <v>3608.2474226804125</v>
      </c>
      <c r="AF123" s="364">
        <f aca="true" t="shared" si="28" ref="AF123:AF128">AB123/0.97</f>
        <v>2657.0305027101713</v>
      </c>
      <c r="AG123" s="340"/>
      <c r="AH123" s="364">
        <f>AD123/0.97</f>
        <v>1062.8122010840686</v>
      </c>
      <c r="AI123" s="364">
        <f t="shared" si="24"/>
        <v>3719.84270379424</v>
      </c>
      <c r="AJ123" s="364">
        <f aca="true" t="shared" si="29" ref="AJ123:AJ128">AF123/0.97</f>
        <v>2739.206703824919</v>
      </c>
      <c r="AK123" s="340"/>
      <c r="AL123" s="364">
        <f>AH123/0.97</f>
        <v>1095.6826815299678</v>
      </c>
      <c r="AM123" s="364">
        <f t="shared" si="25"/>
        <v>3834.8893853548866</v>
      </c>
      <c r="AN123" s="365">
        <f t="shared" si="26"/>
        <v>14662.97951182954</v>
      </c>
    </row>
    <row r="124" spans="1:40" ht="41.25" customHeight="1">
      <c r="A124" s="457"/>
      <c r="B124" s="495"/>
      <c r="C124" s="492"/>
      <c r="D124" s="457"/>
      <c r="E124" s="125"/>
      <c r="F124" s="123"/>
      <c r="G124" s="124"/>
      <c r="H124" s="124"/>
      <c r="I124" s="124"/>
      <c r="J124" s="124"/>
      <c r="K124" s="124"/>
      <c r="L124" s="124"/>
      <c r="M124" s="457"/>
      <c r="N124" s="409"/>
      <c r="O124" s="124" t="s">
        <v>600</v>
      </c>
      <c r="P124" s="66">
        <v>2.5</v>
      </c>
      <c r="Q124" s="124" t="s">
        <v>601</v>
      </c>
      <c r="R124" s="129">
        <v>0</v>
      </c>
      <c r="S124" s="129">
        <v>1</v>
      </c>
      <c r="T124" s="126">
        <v>0</v>
      </c>
      <c r="U124" s="126">
        <v>0</v>
      </c>
      <c r="V124" s="126">
        <v>1</v>
      </c>
      <c r="W124" s="337">
        <v>0</v>
      </c>
      <c r="X124" s="341"/>
      <c r="Y124" s="342"/>
      <c r="Z124" s="342"/>
      <c r="AA124" s="342">
        <f t="shared" si="22"/>
        <v>0</v>
      </c>
      <c r="AB124" s="364">
        <f t="shared" si="27"/>
        <v>0</v>
      </c>
      <c r="AC124" s="342"/>
      <c r="AD124" s="342"/>
      <c r="AE124" s="342">
        <f t="shared" si="23"/>
        <v>0</v>
      </c>
      <c r="AF124" s="364">
        <f t="shared" si="28"/>
        <v>0</v>
      </c>
      <c r="AG124" s="342"/>
      <c r="AH124" s="342"/>
      <c r="AI124" s="342">
        <f t="shared" si="24"/>
        <v>0</v>
      </c>
      <c r="AJ124" s="364">
        <f t="shared" si="29"/>
        <v>0</v>
      </c>
      <c r="AK124" s="342"/>
      <c r="AL124" s="342"/>
      <c r="AM124" s="342">
        <f t="shared" si="25"/>
        <v>0</v>
      </c>
      <c r="AN124" s="343">
        <f t="shared" si="26"/>
        <v>0</v>
      </c>
    </row>
    <row r="125" spans="1:40" ht="36" customHeight="1">
      <c r="A125" s="457"/>
      <c r="B125" s="495"/>
      <c r="C125" s="492"/>
      <c r="D125" s="457"/>
      <c r="E125" s="125"/>
      <c r="F125" s="123"/>
      <c r="G125" s="124"/>
      <c r="H125" s="124"/>
      <c r="I125" s="124"/>
      <c r="J125" s="124"/>
      <c r="K125" s="124"/>
      <c r="L125" s="124"/>
      <c r="M125" s="457"/>
      <c r="N125" s="409"/>
      <c r="O125" s="124" t="s">
        <v>602</v>
      </c>
      <c r="P125" s="66">
        <v>2.5</v>
      </c>
      <c r="Q125" s="124" t="s">
        <v>603</v>
      </c>
      <c r="R125" s="129">
        <v>0</v>
      </c>
      <c r="S125" s="129">
        <v>30</v>
      </c>
      <c r="T125" s="126">
        <v>7</v>
      </c>
      <c r="U125" s="126">
        <v>7</v>
      </c>
      <c r="V125" s="126">
        <v>7</v>
      </c>
      <c r="W125" s="337">
        <v>9</v>
      </c>
      <c r="X125" s="341"/>
      <c r="Y125" s="342"/>
      <c r="Z125" s="342"/>
      <c r="AA125" s="342">
        <f t="shared" si="22"/>
        <v>0</v>
      </c>
      <c r="AB125" s="364">
        <f t="shared" si="27"/>
        <v>0</v>
      </c>
      <c r="AC125" s="342"/>
      <c r="AD125" s="342"/>
      <c r="AE125" s="342">
        <f t="shared" si="23"/>
        <v>0</v>
      </c>
      <c r="AF125" s="364">
        <f t="shared" si="28"/>
        <v>0</v>
      </c>
      <c r="AG125" s="342"/>
      <c r="AH125" s="342"/>
      <c r="AI125" s="342">
        <f t="shared" si="24"/>
        <v>0</v>
      </c>
      <c r="AJ125" s="364">
        <f t="shared" si="29"/>
        <v>0</v>
      </c>
      <c r="AK125" s="342"/>
      <c r="AL125" s="342"/>
      <c r="AM125" s="342">
        <f t="shared" si="25"/>
        <v>0</v>
      </c>
      <c r="AN125" s="343">
        <f t="shared" si="26"/>
        <v>0</v>
      </c>
    </row>
    <row r="126" spans="1:40" ht="30" customHeight="1">
      <c r="A126" s="457"/>
      <c r="B126" s="495"/>
      <c r="C126" s="492"/>
      <c r="D126" s="457"/>
      <c r="E126" s="125"/>
      <c r="F126" s="123"/>
      <c r="G126" s="124"/>
      <c r="H126" s="124"/>
      <c r="I126" s="124"/>
      <c r="J126" s="124"/>
      <c r="K126" s="124"/>
      <c r="L126" s="124"/>
      <c r="M126" s="457"/>
      <c r="N126" s="409"/>
      <c r="O126" s="124" t="s">
        <v>604</v>
      </c>
      <c r="P126" s="66">
        <v>2.5</v>
      </c>
      <c r="Q126" s="124" t="s">
        <v>605</v>
      </c>
      <c r="R126" s="129">
        <v>0</v>
      </c>
      <c r="S126" s="129">
        <v>80</v>
      </c>
      <c r="T126" s="126">
        <v>20</v>
      </c>
      <c r="U126" s="126">
        <v>20</v>
      </c>
      <c r="V126" s="126">
        <v>20</v>
      </c>
      <c r="W126" s="337">
        <v>20</v>
      </c>
      <c r="X126" s="341">
        <v>2500</v>
      </c>
      <c r="Y126" s="342"/>
      <c r="Z126" s="342">
        <v>1000</v>
      </c>
      <c r="AA126" s="342">
        <f t="shared" si="22"/>
        <v>3500</v>
      </c>
      <c r="AB126" s="364">
        <f t="shared" si="27"/>
        <v>2577.319587628866</v>
      </c>
      <c r="AC126" s="342"/>
      <c r="AD126" s="364">
        <f>Z126/0.97</f>
        <v>1030.9278350515465</v>
      </c>
      <c r="AE126" s="342">
        <f t="shared" si="23"/>
        <v>3608.2474226804125</v>
      </c>
      <c r="AF126" s="364">
        <f t="shared" si="28"/>
        <v>2657.0305027101713</v>
      </c>
      <c r="AG126" s="342"/>
      <c r="AH126" s="364">
        <f>AD126/0.97</f>
        <v>1062.8122010840686</v>
      </c>
      <c r="AI126" s="342">
        <f t="shared" si="24"/>
        <v>3719.84270379424</v>
      </c>
      <c r="AJ126" s="364">
        <f t="shared" si="29"/>
        <v>2739.206703824919</v>
      </c>
      <c r="AK126" s="342"/>
      <c r="AL126" s="364">
        <f>AH126/0.97</f>
        <v>1095.6826815299678</v>
      </c>
      <c r="AM126" s="342">
        <f t="shared" si="25"/>
        <v>3834.8893853548866</v>
      </c>
      <c r="AN126" s="343">
        <f t="shared" si="26"/>
        <v>14662.97951182954</v>
      </c>
    </row>
    <row r="127" spans="1:40" ht="43.5" customHeight="1">
      <c r="A127" s="457"/>
      <c r="B127" s="495"/>
      <c r="C127" s="492"/>
      <c r="D127" s="457"/>
      <c r="E127" s="125"/>
      <c r="F127" s="123"/>
      <c r="G127" s="124"/>
      <c r="H127" s="124"/>
      <c r="I127" s="124"/>
      <c r="J127" s="124"/>
      <c r="K127" s="124"/>
      <c r="L127" s="124"/>
      <c r="M127" s="457"/>
      <c r="N127" s="409"/>
      <c r="O127" s="124" t="s">
        <v>606</v>
      </c>
      <c r="P127" s="66">
        <v>2.5</v>
      </c>
      <c r="Q127" s="124" t="s">
        <v>607</v>
      </c>
      <c r="R127" s="129">
        <v>0</v>
      </c>
      <c r="S127" s="129">
        <v>20</v>
      </c>
      <c r="T127" s="126">
        <v>5</v>
      </c>
      <c r="U127" s="126">
        <v>5</v>
      </c>
      <c r="V127" s="126">
        <v>5</v>
      </c>
      <c r="W127" s="337">
        <v>5</v>
      </c>
      <c r="X127" s="341">
        <v>2500</v>
      </c>
      <c r="Y127" s="342"/>
      <c r="Z127" s="342">
        <v>1000</v>
      </c>
      <c r="AA127" s="342">
        <f t="shared" si="22"/>
        <v>3500</v>
      </c>
      <c r="AB127" s="364">
        <f t="shared" si="27"/>
        <v>2577.319587628866</v>
      </c>
      <c r="AC127" s="342"/>
      <c r="AD127" s="342"/>
      <c r="AE127" s="342">
        <f t="shared" si="23"/>
        <v>2577.319587628866</v>
      </c>
      <c r="AF127" s="364">
        <f t="shared" si="28"/>
        <v>2657.0305027101713</v>
      </c>
      <c r="AG127" s="342"/>
      <c r="AH127" s="342"/>
      <c r="AI127" s="342">
        <f t="shared" si="24"/>
        <v>2657.0305027101713</v>
      </c>
      <c r="AJ127" s="364">
        <f t="shared" si="29"/>
        <v>2739.206703824919</v>
      </c>
      <c r="AK127" s="342"/>
      <c r="AL127" s="342"/>
      <c r="AM127" s="342">
        <f t="shared" si="25"/>
        <v>2739.206703824919</v>
      </c>
      <c r="AN127" s="343">
        <f t="shared" si="26"/>
        <v>11473.556794163957</v>
      </c>
    </row>
    <row r="128" spans="1:40" ht="27.75" customHeight="1">
      <c r="A128" s="457"/>
      <c r="B128" s="495"/>
      <c r="C128" s="492"/>
      <c r="D128" s="457"/>
      <c r="E128" s="125"/>
      <c r="F128" s="123"/>
      <c r="G128" s="124"/>
      <c r="H128" s="124"/>
      <c r="I128" s="124"/>
      <c r="J128" s="124"/>
      <c r="K128" s="124"/>
      <c r="L128" s="124"/>
      <c r="M128" s="457"/>
      <c r="N128" s="409"/>
      <c r="O128" s="124" t="s">
        <v>608</v>
      </c>
      <c r="P128" s="66">
        <v>2.5</v>
      </c>
      <c r="Q128" s="124" t="s">
        <v>609</v>
      </c>
      <c r="R128" s="129">
        <v>0</v>
      </c>
      <c r="S128" s="129">
        <v>2</v>
      </c>
      <c r="T128" s="126">
        <v>0</v>
      </c>
      <c r="U128" s="126">
        <v>1</v>
      </c>
      <c r="V128" s="126">
        <v>0</v>
      </c>
      <c r="W128" s="337">
        <v>1</v>
      </c>
      <c r="X128" s="341">
        <v>2500</v>
      </c>
      <c r="Y128" s="342"/>
      <c r="Z128" s="342">
        <v>1000</v>
      </c>
      <c r="AA128" s="342">
        <f t="shared" si="22"/>
        <v>3500</v>
      </c>
      <c r="AB128" s="364">
        <f t="shared" si="27"/>
        <v>2577.319587628866</v>
      </c>
      <c r="AC128" s="342"/>
      <c r="AD128" s="364">
        <f>Z128/0.97</f>
        <v>1030.9278350515465</v>
      </c>
      <c r="AE128" s="342">
        <f t="shared" si="23"/>
        <v>3608.2474226804125</v>
      </c>
      <c r="AF128" s="364">
        <f t="shared" si="28"/>
        <v>2657.0305027101713</v>
      </c>
      <c r="AG128" s="342"/>
      <c r="AH128" s="364">
        <f>AD128/0.97</f>
        <v>1062.8122010840686</v>
      </c>
      <c r="AI128" s="342">
        <f t="shared" si="24"/>
        <v>3719.84270379424</v>
      </c>
      <c r="AJ128" s="364">
        <f t="shared" si="29"/>
        <v>2739.206703824919</v>
      </c>
      <c r="AK128" s="342"/>
      <c r="AL128" s="364">
        <f>AH128/0.97</f>
        <v>1095.6826815299678</v>
      </c>
      <c r="AM128" s="342">
        <f t="shared" si="25"/>
        <v>3834.8893853548866</v>
      </c>
      <c r="AN128" s="343">
        <f t="shared" si="26"/>
        <v>14662.97951182954</v>
      </c>
    </row>
    <row r="129" spans="1:40" ht="38.25" customHeight="1">
      <c r="A129" s="457"/>
      <c r="B129" s="495"/>
      <c r="C129" s="492"/>
      <c r="D129" s="457"/>
      <c r="E129" s="125"/>
      <c r="F129" s="123"/>
      <c r="G129" s="124"/>
      <c r="H129" s="124"/>
      <c r="I129" s="124"/>
      <c r="J129" s="124"/>
      <c r="K129" s="124"/>
      <c r="L129" s="124"/>
      <c r="M129" s="457"/>
      <c r="N129" s="409"/>
      <c r="O129" s="124" t="s">
        <v>610</v>
      </c>
      <c r="P129" s="66">
        <v>2.5</v>
      </c>
      <c r="Q129" s="124" t="s">
        <v>611</v>
      </c>
      <c r="R129" s="129">
        <v>0</v>
      </c>
      <c r="S129" s="129">
        <v>20</v>
      </c>
      <c r="T129" s="126">
        <v>5</v>
      </c>
      <c r="U129" s="126">
        <v>5</v>
      </c>
      <c r="V129" s="126">
        <v>5</v>
      </c>
      <c r="W129" s="337">
        <v>5</v>
      </c>
      <c r="X129" s="341"/>
      <c r="Y129" s="342"/>
      <c r="Z129" s="342"/>
      <c r="AA129" s="342"/>
      <c r="AB129" s="364"/>
      <c r="AC129" s="342"/>
      <c r="AD129" s="342"/>
      <c r="AE129" s="342"/>
      <c r="AF129" s="342"/>
      <c r="AG129" s="342"/>
      <c r="AH129" s="342"/>
      <c r="AI129" s="342"/>
      <c r="AJ129" s="342"/>
      <c r="AK129" s="342"/>
      <c r="AL129" s="342"/>
      <c r="AM129" s="342"/>
      <c r="AN129" s="343">
        <f t="shared" si="26"/>
        <v>0</v>
      </c>
    </row>
    <row r="130" spans="1:40" ht="39.75" customHeight="1">
      <c r="A130" s="457"/>
      <c r="B130" s="495"/>
      <c r="C130" s="492"/>
      <c r="D130" s="457"/>
      <c r="E130" s="125"/>
      <c r="F130" s="123"/>
      <c r="G130" s="124"/>
      <c r="H130" s="124"/>
      <c r="I130" s="124"/>
      <c r="J130" s="124"/>
      <c r="K130" s="124"/>
      <c r="L130" s="124"/>
      <c r="M130" s="457"/>
      <c r="N130" s="409"/>
      <c r="O130" s="124" t="s">
        <v>185</v>
      </c>
      <c r="P130" s="66">
        <v>2.5</v>
      </c>
      <c r="Q130" s="124" t="s">
        <v>186</v>
      </c>
      <c r="R130" s="129">
        <v>0</v>
      </c>
      <c r="S130" s="132">
        <v>1</v>
      </c>
      <c r="T130" s="346">
        <v>0.2</v>
      </c>
      <c r="U130" s="346">
        <v>0.5</v>
      </c>
      <c r="V130" s="346">
        <v>0.7</v>
      </c>
      <c r="W130" s="347">
        <v>1</v>
      </c>
      <c r="X130" s="284"/>
      <c r="Y130" s="128"/>
      <c r="Z130" s="128"/>
      <c r="AA130" s="128"/>
      <c r="AB130" s="128"/>
      <c r="AC130" s="128"/>
      <c r="AD130" s="128"/>
      <c r="AE130" s="128"/>
      <c r="AF130" s="128"/>
      <c r="AG130" s="128"/>
      <c r="AH130" s="128"/>
      <c r="AI130" s="128"/>
      <c r="AJ130" s="128"/>
      <c r="AK130" s="128"/>
      <c r="AL130" s="128"/>
      <c r="AM130" s="128"/>
      <c r="AN130" s="343">
        <f t="shared" si="26"/>
        <v>0</v>
      </c>
    </row>
    <row r="131" spans="1:40" ht="36.75" customHeight="1">
      <c r="A131" s="457"/>
      <c r="B131" s="495"/>
      <c r="C131" s="492"/>
      <c r="D131" s="457"/>
      <c r="E131" s="125"/>
      <c r="F131" s="123"/>
      <c r="G131" s="124"/>
      <c r="H131" s="124"/>
      <c r="I131" s="124"/>
      <c r="J131" s="124"/>
      <c r="K131" s="124"/>
      <c r="L131" s="124"/>
      <c r="M131" s="457"/>
      <c r="N131" s="409"/>
      <c r="O131" s="124" t="s">
        <v>187</v>
      </c>
      <c r="P131" s="66">
        <v>2.5</v>
      </c>
      <c r="Q131" s="124" t="s">
        <v>188</v>
      </c>
      <c r="R131" s="129">
        <v>0</v>
      </c>
      <c r="S131" s="129">
        <v>1</v>
      </c>
      <c r="T131" s="126">
        <v>0</v>
      </c>
      <c r="U131" s="126">
        <v>0</v>
      </c>
      <c r="V131" s="126">
        <v>1</v>
      </c>
      <c r="W131" s="337">
        <v>0</v>
      </c>
      <c r="X131" s="284"/>
      <c r="Y131" s="128"/>
      <c r="Z131" s="128"/>
      <c r="AA131" s="128"/>
      <c r="AB131" s="128"/>
      <c r="AC131" s="128"/>
      <c r="AD131" s="128"/>
      <c r="AE131" s="128"/>
      <c r="AF131" s="128"/>
      <c r="AG131" s="128"/>
      <c r="AH131" s="128"/>
      <c r="AI131" s="128"/>
      <c r="AJ131" s="128"/>
      <c r="AK131" s="128"/>
      <c r="AL131" s="128"/>
      <c r="AM131" s="128"/>
      <c r="AN131" s="343">
        <f t="shared" si="26"/>
        <v>0</v>
      </c>
    </row>
    <row r="132" spans="1:40" ht="33" customHeight="1">
      <c r="A132" s="457"/>
      <c r="B132" s="495"/>
      <c r="C132" s="492"/>
      <c r="D132" s="457"/>
      <c r="E132" s="125"/>
      <c r="F132" s="123"/>
      <c r="G132" s="124"/>
      <c r="H132" s="124"/>
      <c r="I132" s="124"/>
      <c r="J132" s="124"/>
      <c r="K132" s="124"/>
      <c r="L132" s="124"/>
      <c r="M132" s="457"/>
      <c r="N132" s="409"/>
      <c r="O132" s="124" t="s">
        <v>189</v>
      </c>
      <c r="P132" s="66">
        <v>2.5</v>
      </c>
      <c r="Q132" s="124" t="s">
        <v>190</v>
      </c>
      <c r="R132" s="129">
        <v>0</v>
      </c>
      <c r="S132" s="129">
        <v>1</v>
      </c>
      <c r="T132" s="126">
        <v>0</v>
      </c>
      <c r="U132" s="126">
        <v>0</v>
      </c>
      <c r="V132" s="126">
        <v>1</v>
      </c>
      <c r="W132" s="337">
        <v>0</v>
      </c>
      <c r="X132" s="284"/>
      <c r="Y132" s="128"/>
      <c r="Z132" s="128"/>
      <c r="AA132" s="128"/>
      <c r="AB132" s="128"/>
      <c r="AC132" s="128"/>
      <c r="AD132" s="128"/>
      <c r="AE132" s="128"/>
      <c r="AF132" s="128"/>
      <c r="AG132" s="128"/>
      <c r="AH132" s="128"/>
      <c r="AI132" s="128"/>
      <c r="AJ132" s="128"/>
      <c r="AK132" s="128"/>
      <c r="AL132" s="128"/>
      <c r="AM132" s="128"/>
      <c r="AN132" s="343">
        <f t="shared" si="26"/>
        <v>0</v>
      </c>
    </row>
    <row r="133" spans="1:40" ht="38.25" customHeight="1">
      <c r="A133" s="457"/>
      <c r="B133" s="495"/>
      <c r="C133" s="492"/>
      <c r="D133" s="457"/>
      <c r="E133" s="125"/>
      <c r="F133" s="123"/>
      <c r="G133" s="124"/>
      <c r="H133" s="124"/>
      <c r="I133" s="124"/>
      <c r="J133" s="124"/>
      <c r="K133" s="124"/>
      <c r="L133" s="124"/>
      <c r="M133" s="457"/>
      <c r="N133" s="409"/>
      <c r="O133" s="124" t="s">
        <v>436</v>
      </c>
      <c r="P133" s="66">
        <v>2.5</v>
      </c>
      <c r="Q133" s="124" t="s">
        <v>437</v>
      </c>
      <c r="R133" s="129" t="s">
        <v>258</v>
      </c>
      <c r="S133" s="129">
        <v>20</v>
      </c>
      <c r="T133" s="126">
        <v>5</v>
      </c>
      <c r="U133" s="126">
        <v>5</v>
      </c>
      <c r="V133" s="126">
        <v>5</v>
      </c>
      <c r="W133" s="337">
        <v>5</v>
      </c>
      <c r="X133" s="367">
        <v>3000</v>
      </c>
      <c r="Y133" s="342"/>
      <c r="Z133" s="342">
        <v>1666</v>
      </c>
      <c r="AA133" s="342">
        <f>SUM(X133:Z133)</f>
        <v>4666</v>
      </c>
      <c r="AB133" s="364">
        <f>X133/0.97</f>
        <v>3092.7835051546394</v>
      </c>
      <c r="AC133" s="342"/>
      <c r="AD133" s="364">
        <f>Z133/0.97</f>
        <v>1717.5257731958764</v>
      </c>
      <c r="AE133" s="342">
        <f>SUM(AB133:AD133)</f>
        <v>4810.309278350516</v>
      </c>
      <c r="AF133" s="364">
        <f>AB133/0.97</f>
        <v>3188.4366032522057</v>
      </c>
      <c r="AG133" s="342"/>
      <c r="AH133" s="364">
        <f>AD133/0.97</f>
        <v>1770.6451270060581</v>
      </c>
      <c r="AI133" s="342">
        <f>SUM(AF133:AH133)</f>
        <v>4959.081730258264</v>
      </c>
      <c r="AJ133" s="364">
        <f>AF133/0.97</f>
        <v>3287.048044589903</v>
      </c>
      <c r="AK133" s="342"/>
      <c r="AL133" s="364">
        <f>AH133/0.97</f>
        <v>1825.407347428926</v>
      </c>
      <c r="AM133" s="342">
        <f>SUM(AJ133:AL133)</f>
        <v>5112.455392018829</v>
      </c>
      <c r="AN133" s="343">
        <f t="shared" si="26"/>
        <v>19547.846400627608</v>
      </c>
    </row>
    <row r="134" spans="1:40" ht="49.5" customHeight="1">
      <c r="A134" s="457"/>
      <c r="B134" s="495"/>
      <c r="C134" s="492"/>
      <c r="D134" s="457"/>
      <c r="E134" s="125"/>
      <c r="F134" s="123"/>
      <c r="G134" s="124"/>
      <c r="H134" s="124"/>
      <c r="I134" s="124"/>
      <c r="J134" s="124"/>
      <c r="K134" s="124"/>
      <c r="L134" s="124"/>
      <c r="M134" s="457"/>
      <c r="N134" s="409"/>
      <c r="O134" s="124" t="s">
        <v>438</v>
      </c>
      <c r="P134" s="66">
        <v>2.5</v>
      </c>
      <c r="Q134" s="124" t="s">
        <v>439</v>
      </c>
      <c r="R134" s="129" t="s">
        <v>258</v>
      </c>
      <c r="S134" s="129">
        <v>40</v>
      </c>
      <c r="T134" s="126">
        <v>10</v>
      </c>
      <c r="U134" s="126">
        <v>10</v>
      </c>
      <c r="V134" s="126">
        <v>10</v>
      </c>
      <c r="W134" s="337">
        <v>10</v>
      </c>
      <c r="X134" s="367">
        <v>3000</v>
      </c>
      <c r="Y134" s="342"/>
      <c r="Z134" s="342">
        <v>1666</v>
      </c>
      <c r="AA134" s="342">
        <f>SUM(X134:Z134)</f>
        <v>4666</v>
      </c>
      <c r="AB134" s="364">
        <f>X134/0.97</f>
        <v>3092.7835051546394</v>
      </c>
      <c r="AC134" s="342"/>
      <c r="AD134" s="364">
        <f>Z134/0.97</f>
        <v>1717.5257731958764</v>
      </c>
      <c r="AE134" s="342">
        <f>SUM(AB134:AD134)</f>
        <v>4810.309278350516</v>
      </c>
      <c r="AF134" s="364">
        <f>AB134/0.97</f>
        <v>3188.4366032522057</v>
      </c>
      <c r="AG134" s="342"/>
      <c r="AH134" s="364">
        <f>AD134/0.97</f>
        <v>1770.6451270060581</v>
      </c>
      <c r="AI134" s="342">
        <f>SUM(AF134:AH134)</f>
        <v>4959.081730258264</v>
      </c>
      <c r="AJ134" s="364">
        <f>AF134/0.97</f>
        <v>3287.048044589903</v>
      </c>
      <c r="AK134" s="342"/>
      <c r="AL134" s="364">
        <f>AH134/0.97</f>
        <v>1825.407347428926</v>
      </c>
      <c r="AM134" s="342">
        <f>SUM(AJ134:AL134)</f>
        <v>5112.455392018829</v>
      </c>
      <c r="AN134" s="343">
        <f t="shared" si="26"/>
        <v>19547.846400627608</v>
      </c>
    </row>
    <row r="135" spans="1:40" ht="23.25" customHeight="1">
      <c r="A135" s="457"/>
      <c r="B135" s="495"/>
      <c r="C135" s="492"/>
      <c r="D135" s="457"/>
      <c r="E135" s="125"/>
      <c r="F135" s="123"/>
      <c r="G135" s="124"/>
      <c r="H135" s="124"/>
      <c r="I135" s="124"/>
      <c r="J135" s="124"/>
      <c r="K135" s="124"/>
      <c r="L135" s="124"/>
      <c r="M135" s="457"/>
      <c r="N135" s="409"/>
      <c r="O135" s="124" t="s">
        <v>440</v>
      </c>
      <c r="P135" s="66">
        <v>2.5</v>
      </c>
      <c r="Q135" s="124" t="s">
        <v>441</v>
      </c>
      <c r="R135" s="129" t="s">
        <v>258</v>
      </c>
      <c r="S135" s="129">
        <v>30</v>
      </c>
      <c r="T135" s="126">
        <v>5</v>
      </c>
      <c r="U135" s="126">
        <v>10</v>
      </c>
      <c r="V135" s="126">
        <v>5</v>
      </c>
      <c r="W135" s="337">
        <v>10</v>
      </c>
      <c r="X135" s="367">
        <v>3000</v>
      </c>
      <c r="Y135" s="342"/>
      <c r="Z135" s="342">
        <v>1666</v>
      </c>
      <c r="AA135" s="342">
        <f>SUM(X135:Z135)</f>
        <v>4666</v>
      </c>
      <c r="AB135" s="364">
        <f>X135/0.97</f>
        <v>3092.7835051546394</v>
      </c>
      <c r="AC135" s="342"/>
      <c r="AD135" s="364">
        <f>Z135/0.97</f>
        <v>1717.5257731958764</v>
      </c>
      <c r="AE135" s="342">
        <f>SUM(AB135:AD135)</f>
        <v>4810.309278350516</v>
      </c>
      <c r="AF135" s="364">
        <f>AB135/0.97</f>
        <v>3188.4366032522057</v>
      </c>
      <c r="AG135" s="342"/>
      <c r="AH135" s="364">
        <f>AD135/0.97</f>
        <v>1770.6451270060581</v>
      </c>
      <c r="AI135" s="342">
        <f>SUM(AF135:AH135)</f>
        <v>4959.081730258264</v>
      </c>
      <c r="AJ135" s="364">
        <f>AF135/0.97</f>
        <v>3287.048044589903</v>
      </c>
      <c r="AK135" s="342"/>
      <c r="AL135" s="364">
        <f>AH135/0.97</f>
        <v>1825.407347428926</v>
      </c>
      <c r="AM135" s="342">
        <f>SUM(AJ135:AL135)</f>
        <v>5112.455392018829</v>
      </c>
      <c r="AN135" s="343">
        <f t="shared" si="26"/>
        <v>19547.846400627608</v>
      </c>
    </row>
    <row r="136" spans="1:40" ht="52.5" customHeight="1">
      <c r="A136" s="457"/>
      <c r="B136" s="495"/>
      <c r="C136" s="492"/>
      <c r="D136" s="457"/>
      <c r="E136" s="125"/>
      <c r="F136" s="123"/>
      <c r="G136" s="124"/>
      <c r="H136" s="124"/>
      <c r="I136" s="124"/>
      <c r="J136" s="124"/>
      <c r="K136" s="124"/>
      <c r="L136" s="124"/>
      <c r="M136" s="457"/>
      <c r="N136" s="409"/>
      <c r="O136" s="124" t="s">
        <v>442</v>
      </c>
      <c r="P136" s="66">
        <v>2.5</v>
      </c>
      <c r="Q136" s="124" t="s">
        <v>443</v>
      </c>
      <c r="R136" s="129">
        <v>0</v>
      </c>
      <c r="S136" s="129">
        <v>1</v>
      </c>
      <c r="T136" s="126">
        <v>0</v>
      </c>
      <c r="U136" s="126">
        <v>1</v>
      </c>
      <c r="V136" s="126">
        <v>0</v>
      </c>
      <c r="W136" s="337">
        <v>0</v>
      </c>
      <c r="X136" s="284"/>
      <c r="Y136" s="128"/>
      <c r="Z136" s="128"/>
      <c r="AA136" s="128"/>
      <c r="AB136" s="128"/>
      <c r="AC136" s="128"/>
      <c r="AD136" s="128"/>
      <c r="AE136" s="128"/>
      <c r="AF136" s="128"/>
      <c r="AG136" s="128"/>
      <c r="AH136" s="128"/>
      <c r="AI136" s="128"/>
      <c r="AJ136" s="128"/>
      <c r="AK136" s="128"/>
      <c r="AL136" s="128"/>
      <c r="AM136" s="128"/>
      <c r="AN136" s="212"/>
    </row>
    <row r="137" spans="1:40" ht="38.25">
      <c r="A137" s="457"/>
      <c r="B137" s="495"/>
      <c r="C137" s="492"/>
      <c r="D137" s="457"/>
      <c r="E137" s="125"/>
      <c r="F137" s="123"/>
      <c r="G137" s="124"/>
      <c r="H137" s="124"/>
      <c r="I137" s="124"/>
      <c r="J137" s="124"/>
      <c r="K137" s="124"/>
      <c r="L137" s="124"/>
      <c r="M137" s="457"/>
      <c r="N137" s="409"/>
      <c r="O137" s="130" t="s">
        <v>444</v>
      </c>
      <c r="P137" s="348">
        <v>2.5</v>
      </c>
      <c r="Q137" s="131" t="s">
        <v>445</v>
      </c>
      <c r="R137" s="129" t="s">
        <v>258</v>
      </c>
      <c r="S137" s="132">
        <v>0.8</v>
      </c>
      <c r="T137" s="346">
        <v>0.2</v>
      </c>
      <c r="U137" s="346">
        <v>0.4</v>
      </c>
      <c r="V137" s="346">
        <v>0.6</v>
      </c>
      <c r="W137" s="347">
        <v>0.8</v>
      </c>
      <c r="X137" s="284"/>
      <c r="Y137" s="128"/>
      <c r="Z137" s="128"/>
      <c r="AA137" s="128"/>
      <c r="AB137" s="128"/>
      <c r="AC137" s="128"/>
      <c r="AD137" s="128"/>
      <c r="AE137" s="128"/>
      <c r="AF137" s="128"/>
      <c r="AG137" s="128"/>
      <c r="AH137" s="128"/>
      <c r="AI137" s="128"/>
      <c r="AJ137" s="128"/>
      <c r="AK137" s="128"/>
      <c r="AL137" s="128"/>
      <c r="AM137" s="128"/>
      <c r="AN137" s="212"/>
    </row>
    <row r="138" spans="1:40" ht="25.5">
      <c r="A138" s="457"/>
      <c r="B138" s="495"/>
      <c r="C138" s="492"/>
      <c r="D138" s="457"/>
      <c r="E138" s="125"/>
      <c r="F138" s="123"/>
      <c r="G138" s="124"/>
      <c r="H138" s="124"/>
      <c r="I138" s="124"/>
      <c r="J138" s="124"/>
      <c r="K138" s="124"/>
      <c r="L138" s="124"/>
      <c r="M138" s="457"/>
      <c r="N138" s="409"/>
      <c r="O138" s="124" t="s">
        <v>446</v>
      </c>
      <c r="P138" s="349">
        <v>2.5</v>
      </c>
      <c r="Q138" s="127" t="s">
        <v>447</v>
      </c>
      <c r="R138" s="129">
        <v>0</v>
      </c>
      <c r="S138" s="129">
        <v>100</v>
      </c>
      <c r="T138" s="126">
        <v>25</v>
      </c>
      <c r="U138" s="126">
        <v>25</v>
      </c>
      <c r="V138" s="126">
        <v>25</v>
      </c>
      <c r="W138" s="337">
        <v>25</v>
      </c>
      <c r="X138" s="341">
        <v>4000</v>
      </c>
      <c r="Y138" s="342"/>
      <c r="Z138" s="342">
        <v>1000</v>
      </c>
      <c r="AA138" s="342">
        <f>SUM(X138:Z138)</f>
        <v>5000</v>
      </c>
      <c r="AB138" s="364">
        <f>X138/0.97</f>
        <v>4123.711340206186</v>
      </c>
      <c r="AC138" s="342"/>
      <c r="AD138" s="364">
        <f>Z138/0.97</f>
        <v>1030.9278350515465</v>
      </c>
      <c r="AE138" s="342">
        <f>SUM(AB138:AD138)</f>
        <v>5154.639175257733</v>
      </c>
      <c r="AF138" s="364">
        <f>AB138/0.97</f>
        <v>4251.248804336275</v>
      </c>
      <c r="AG138" s="342"/>
      <c r="AH138" s="364">
        <f>AD138/0.97</f>
        <v>1062.8122010840686</v>
      </c>
      <c r="AI138" s="342">
        <f>SUM(AF138:AH138)</f>
        <v>5314.0610054203435</v>
      </c>
      <c r="AJ138" s="364">
        <f>AF138/0.97</f>
        <v>4382.730726119871</v>
      </c>
      <c r="AK138" s="342"/>
      <c r="AL138" s="364">
        <f>AH138/0.97</f>
        <v>1095.6826815299678</v>
      </c>
      <c r="AM138" s="342">
        <f>SUM(AJ138:AL138)</f>
        <v>5478.413407649839</v>
      </c>
      <c r="AN138" s="343">
        <f>+AM138+AI138+AE138+AA138</f>
        <v>20947.113588327917</v>
      </c>
    </row>
    <row r="139" spans="1:40" ht="38.25" customHeight="1">
      <c r="A139" s="457"/>
      <c r="B139" s="495"/>
      <c r="C139" s="492"/>
      <c r="D139" s="457"/>
      <c r="E139" s="125"/>
      <c r="F139" s="123"/>
      <c r="G139" s="124"/>
      <c r="H139" s="124"/>
      <c r="I139" s="124"/>
      <c r="J139" s="124"/>
      <c r="K139" s="124"/>
      <c r="L139" s="124"/>
      <c r="M139" s="457"/>
      <c r="N139" s="409"/>
      <c r="O139" s="124" t="s">
        <v>448</v>
      </c>
      <c r="P139" s="349">
        <v>2.5</v>
      </c>
      <c r="Q139" s="127" t="s">
        <v>449</v>
      </c>
      <c r="R139" s="129">
        <v>0</v>
      </c>
      <c r="S139" s="129">
        <v>20</v>
      </c>
      <c r="T139" s="126">
        <v>5</v>
      </c>
      <c r="U139" s="126">
        <v>5</v>
      </c>
      <c r="V139" s="126">
        <v>5</v>
      </c>
      <c r="W139" s="337">
        <v>5</v>
      </c>
      <c r="X139" s="341">
        <v>4000</v>
      </c>
      <c r="Y139" s="342"/>
      <c r="Z139" s="342">
        <v>1000</v>
      </c>
      <c r="AA139" s="342">
        <f>SUM(X139:Z139)</f>
        <v>5000</v>
      </c>
      <c r="AB139" s="364">
        <f>X139/0.97</f>
        <v>4123.711340206186</v>
      </c>
      <c r="AC139" s="342"/>
      <c r="AD139" s="364">
        <f>Z139/0.97</f>
        <v>1030.9278350515465</v>
      </c>
      <c r="AE139" s="342">
        <f>SUM(AB139:AD139)</f>
        <v>5154.639175257733</v>
      </c>
      <c r="AF139" s="364">
        <f>AB139/0.97</f>
        <v>4251.248804336275</v>
      </c>
      <c r="AG139" s="342"/>
      <c r="AH139" s="364">
        <f>AD139/0.97</f>
        <v>1062.8122010840686</v>
      </c>
      <c r="AI139" s="342">
        <f>SUM(AF139:AH139)</f>
        <v>5314.0610054203435</v>
      </c>
      <c r="AJ139" s="364">
        <f>AF139/0.97</f>
        <v>4382.730726119871</v>
      </c>
      <c r="AK139" s="342"/>
      <c r="AL139" s="364">
        <f>AH139/0.97</f>
        <v>1095.6826815299678</v>
      </c>
      <c r="AM139" s="342">
        <f>SUM(AJ139:AL139)</f>
        <v>5478.413407649839</v>
      </c>
      <c r="AN139" s="343">
        <f>+AM139+AI139+AE139+AA139</f>
        <v>20947.113588327917</v>
      </c>
    </row>
    <row r="140" spans="1:40" ht="36" customHeight="1">
      <c r="A140" s="457"/>
      <c r="B140" s="495"/>
      <c r="C140" s="492"/>
      <c r="D140" s="457"/>
      <c r="E140" s="125"/>
      <c r="F140" s="123"/>
      <c r="G140" s="124"/>
      <c r="H140" s="124"/>
      <c r="I140" s="124"/>
      <c r="J140" s="124"/>
      <c r="K140" s="124"/>
      <c r="L140" s="124"/>
      <c r="M140" s="457"/>
      <c r="N140" s="409"/>
      <c r="O140" s="124" t="s">
        <v>450</v>
      </c>
      <c r="P140" s="349">
        <v>2.5</v>
      </c>
      <c r="Q140" s="127" t="s">
        <v>451</v>
      </c>
      <c r="R140" s="129">
        <v>0</v>
      </c>
      <c r="S140" s="129">
        <v>60</v>
      </c>
      <c r="T140" s="126">
        <v>15</v>
      </c>
      <c r="U140" s="126">
        <v>15</v>
      </c>
      <c r="V140" s="126">
        <v>15</v>
      </c>
      <c r="W140" s="337">
        <v>15</v>
      </c>
      <c r="X140" s="341">
        <v>4000</v>
      </c>
      <c r="Y140" s="368"/>
      <c r="Z140" s="368">
        <v>1000</v>
      </c>
      <c r="AA140" s="342">
        <f>SUM(X140:Z140)</f>
        <v>5000</v>
      </c>
      <c r="AB140" s="364">
        <f>X140/0.97</f>
        <v>4123.711340206186</v>
      </c>
      <c r="AC140" s="342"/>
      <c r="AD140" s="364">
        <f>Z140/0.97</f>
        <v>1030.9278350515465</v>
      </c>
      <c r="AE140" s="342">
        <f>SUM(AB140:AD140)</f>
        <v>5154.639175257733</v>
      </c>
      <c r="AF140" s="364">
        <f>AB140/0.97</f>
        <v>4251.248804336275</v>
      </c>
      <c r="AG140" s="342"/>
      <c r="AH140" s="364">
        <f>AD140/0.97</f>
        <v>1062.8122010840686</v>
      </c>
      <c r="AI140" s="342">
        <f>SUM(AF140:AH140)</f>
        <v>5314.0610054203435</v>
      </c>
      <c r="AJ140" s="364">
        <f>AF140/0.97</f>
        <v>4382.730726119871</v>
      </c>
      <c r="AK140" s="342"/>
      <c r="AL140" s="364">
        <f>AH140/0.97</f>
        <v>1095.6826815299678</v>
      </c>
      <c r="AM140" s="342">
        <f>SUM(AJ140:AL140)</f>
        <v>5478.413407649839</v>
      </c>
      <c r="AN140" s="343">
        <f>+AM140+AI140+AE140+AA140</f>
        <v>20947.113588327917</v>
      </c>
    </row>
    <row r="141" spans="1:40" ht="39" customHeight="1">
      <c r="A141" s="457"/>
      <c r="B141" s="495"/>
      <c r="C141" s="492"/>
      <c r="D141" s="457"/>
      <c r="E141" s="125"/>
      <c r="F141" s="123"/>
      <c r="G141" s="124"/>
      <c r="H141" s="124"/>
      <c r="I141" s="124"/>
      <c r="J141" s="124"/>
      <c r="K141" s="124"/>
      <c r="L141" s="124"/>
      <c r="M141" s="457"/>
      <c r="N141" s="409"/>
      <c r="O141" s="124" t="s">
        <v>452</v>
      </c>
      <c r="P141" s="349">
        <v>2.5</v>
      </c>
      <c r="Q141" s="127" t="s">
        <v>453</v>
      </c>
      <c r="R141" s="129" t="s">
        <v>258</v>
      </c>
      <c r="S141" s="132">
        <v>0.6</v>
      </c>
      <c r="T141" s="346">
        <v>0.1</v>
      </c>
      <c r="U141" s="346">
        <v>0.3</v>
      </c>
      <c r="V141" s="346">
        <v>0.5</v>
      </c>
      <c r="W141" s="347">
        <v>0.6</v>
      </c>
      <c r="X141" s="284"/>
      <c r="Y141" s="128"/>
      <c r="Z141" s="128"/>
      <c r="AA141" s="128"/>
      <c r="AB141" s="128"/>
      <c r="AC141" s="128"/>
      <c r="AD141" s="128"/>
      <c r="AE141" s="128"/>
      <c r="AF141" s="128"/>
      <c r="AG141" s="128"/>
      <c r="AH141" s="128"/>
      <c r="AI141" s="128"/>
      <c r="AJ141" s="128"/>
      <c r="AK141" s="128"/>
      <c r="AL141" s="128"/>
      <c r="AM141" s="342"/>
      <c r="AN141" s="343"/>
    </row>
    <row r="142" spans="1:40" ht="27" customHeight="1">
      <c r="A142" s="457"/>
      <c r="B142" s="495"/>
      <c r="C142" s="492"/>
      <c r="D142" s="457"/>
      <c r="E142" s="125"/>
      <c r="F142" s="123"/>
      <c r="G142" s="124"/>
      <c r="H142" s="124"/>
      <c r="I142" s="124"/>
      <c r="J142" s="124"/>
      <c r="K142" s="124"/>
      <c r="L142" s="124"/>
      <c r="M142" s="457"/>
      <c r="N142" s="409"/>
      <c r="O142" s="124" t="s">
        <v>454</v>
      </c>
      <c r="P142" s="349">
        <v>2.5</v>
      </c>
      <c r="Q142" s="127" t="s">
        <v>455</v>
      </c>
      <c r="R142" s="129">
        <v>0</v>
      </c>
      <c r="S142" s="129">
        <v>1</v>
      </c>
      <c r="T142" s="126">
        <v>0</v>
      </c>
      <c r="U142" s="126">
        <v>1</v>
      </c>
      <c r="V142" s="126">
        <v>0</v>
      </c>
      <c r="W142" s="337">
        <v>0</v>
      </c>
      <c r="X142" s="284"/>
      <c r="Y142" s="128"/>
      <c r="Z142" s="128"/>
      <c r="AA142" s="128"/>
      <c r="AB142" s="128"/>
      <c r="AC142" s="128"/>
      <c r="AD142" s="128"/>
      <c r="AE142" s="128"/>
      <c r="AF142" s="128"/>
      <c r="AG142" s="128"/>
      <c r="AH142" s="128"/>
      <c r="AI142" s="128"/>
      <c r="AJ142" s="128"/>
      <c r="AK142" s="128"/>
      <c r="AL142" s="128"/>
      <c r="AM142" s="342"/>
      <c r="AN142" s="343"/>
    </row>
    <row r="143" spans="1:40" ht="44.25" customHeight="1">
      <c r="A143" s="457"/>
      <c r="B143" s="495"/>
      <c r="C143" s="492"/>
      <c r="D143" s="457"/>
      <c r="E143" s="125"/>
      <c r="F143" s="123"/>
      <c r="G143" s="124"/>
      <c r="H143" s="124"/>
      <c r="I143" s="124"/>
      <c r="J143" s="124"/>
      <c r="K143" s="124"/>
      <c r="L143" s="124"/>
      <c r="M143" s="457"/>
      <c r="N143" s="409"/>
      <c r="O143" s="124" t="s">
        <v>456</v>
      </c>
      <c r="P143" s="349">
        <v>2.5</v>
      </c>
      <c r="Q143" s="127" t="s">
        <v>457</v>
      </c>
      <c r="R143" s="126">
        <v>0</v>
      </c>
      <c r="S143" s="126">
        <v>4</v>
      </c>
      <c r="T143" s="126">
        <v>1</v>
      </c>
      <c r="U143" s="126">
        <v>1</v>
      </c>
      <c r="V143" s="126">
        <v>1</v>
      </c>
      <c r="W143" s="337">
        <v>1</v>
      </c>
      <c r="X143" s="341">
        <v>2500</v>
      </c>
      <c r="Y143" s="342"/>
      <c r="Z143" s="342"/>
      <c r="AA143" s="342">
        <f>SUM(X143:Z143)</f>
        <v>2500</v>
      </c>
      <c r="AB143" s="364">
        <f>X143/0.97</f>
        <v>2577.319587628866</v>
      </c>
      <c r="AC143" s="342"/>
      <c r="AD143" s="342"/>
      <c r="AE143" s="342">
        <f>SUM(AB143:AD143)</f>
        <v>2577.319587628866</v>
      </c>
      <c r="AF143" s="364">
        <f>AB143/0.97</f>
        <v>2657.0305027101713</v>
      </c>
      <c r="AG143" s="342"/>
      <c r="AH143" s="342"/>
      <c r="AI143" s="342">
        <f>SUM(AF143:AH143)</f>
        <v>2657.0305027101713</v>
      </c>
      <c r="AJ143" s="364">
        <f>AF143/0.97</f>
        <v>2739.206703824919</v>
      </c>
      <c r="AK143" s="342"/>
      <c r="AL143" s="342"/>
      <c r="AM143" s="342">
        <f>SUM(AJ143:AL143)</f>
        <v>2739.206703824919</v>
      </c>
      <c r="AN143" s="343">
        <f>+AM143+AI143+AE143+AA143</f>
        <v>10473.556794163957</v>
      </c>
    </row>
    <row r="144" spans="1:40" ht="40.5" customHeight="1">
      <c r="A144" s="457"/>
      <c r="B144" s="495"/>
      <c r="C144" s="492"/>
      <c r="D144" s="457"/>
      <c r="E144" s="125"/>
      <c r="F144" s="123"/>
      <c r="G144" s="124"/>
      <c r="H144" s="124"/>
      <c r="I144" s="124"/>
      <c r="J144" s="124"/>
      <c r="K144" s="124"/>
      <c r="L144" s="124"/>
      <c r="M144" s="457"/>
      <c r="N144" s="409"/>
      <c r="O144" s="124" t="s">
        <v>458</v>
      </c>
      <c r="P144" s="349">
        <v>2.5</v>
      </c>
      <c r="Q144" s="127" t="s">
        <v>459</v>
      </c>
      <c r="R144" s="126">
        <v>0</v>
      </c>
      <c r="S144" s="126">
        <v>120</v>
      </c>
      <c r="T144" s="126">
        <v>30</v>
      </c>
      <c r="U144" s="126">
        <v>30</v>
      </c>
      <c r="V144" s="126">
        <v>30</v>
      </c>
      <c r="W144" s="337">
        <v>30</v>
      </c>
      <c r="X144" s="341">
        <v>2500</v>
      </c>
      <c r="Y144" s="342"/>
      <c r="Z144" s="342"/>
      <c r="AA144" s="342">
        <f>SUM(X144:Z144)</f>
        <v>2500</v>
      </c>
      <c r="AB144" s="364">
        <f>X144/0.97</f>
        <v>2577.319587628866</v>
      </c>
      <c r="AC144" s="342"/>
      <c r="AD144" s="342"/>
      <c r="AE144" s="342">
        <f>SUM(AB144:AD144)</f>
        <v>2577.319587628866</v>
      </c>
      <c r="AF144" s="364">
        <f>AB144/0.97</f>
        <v>2657.0305027101713</v>
      </c>
      <c r="AG144" s="342"/>
      <c r="AH144" s="342"/>
      <c r="AI144" s="342">
        <f>SUM(AF144:AH144)</f>
        <v>2657.0305027101713</v>
      </c>
      <c r="AJ144" s="364">
        <f>AF144/0.97</f>
        <v>2739.206703824919</v>
      </c>
      <c r="AK144" s="342"/>
      <c r="AL144" s="342"/>
      <c r="AM144" s="342">
        <f>SUM(AJ144:AL144)</f>
        <v>2739.206703824919</v>
      </c>
      <c r="AN144" s="343">
        <f>+AM144+AI144+AE144+AA144</f>
        <v>10473.556794163957</v>
      </c>
    </row>
    <row r="145" spans="1:40" ht="36.75" customHeight="1">
      <c r="A145" s="457"/>
      <c r="B145" s="495"/>
      <c r="C145" s="492"/>
      <c r="D145" s="457"/>
      <c r="E145" s="125"/>
      <c r="F145" s="123"/>
      <c r="G145" s="124"/>
      <c r="H145" s="124"/>
      <c r="I145" s="124"/>
      <c r="J145" s="124"/>
      <c r="K145" s="124"/>
      <c r="L145" s="124"/>
      <c r="M145" s="457"/>
      <c r="N145" s="409"/>
      <c r="O145" s="124" t="s">
        <v>460</v>
      </c>
      <c r="P145" s="349">
        <v>2.5</v>
      </c>
      <c r="Q145" s="127" t="s">
        <v>461</v>
      </c>
      <c r="R145" s="126">
        <v>0</v>
      </c>
      <c r="S145" s="346">
        <v>1</v>
      </c>
      <c r="T145" s="346">
        <v>0.2</v>
      </c>
      <c r="U145" s="346">
        <v>0.4</v>
      </c>
      <c r="V145" s="346">
        <v>0.6</v>
      </c>
      <c r="W145" s="347">
        <v>1</v>
      </c>
      <c r="X145" s="341"/>
      <c r="Y145" s="342"/>
      <c r="Z145" s="342"/>
      <c r="AA145" s="342"/>
      <c r="AB145" s="364"/>
      <c r="AC145" s="342"/>
      <c r="AD145" s="342"/>
      <c r="AE145" s="342"/>
      <c r="AF145" s="364"/>
      <c r="AG145" s="342"/>
      <c r="AH145" s="342"/>
      <c r="AI145" s="342"/>
      <c r="AJ145" s="364"/>
      <c r="AK145" s="342"/>
      <c r="AL145" s="342"/>
      <c r="AM145" s="342"/>
      <c r="AN145" s="343"/>
    </row>
    <row r="146" spans="1:40" ht="28.5" customHeight="1">
      <c r="A146" s="457"/>
      <c r="B146" s="495"/>
      <c r="C146" s="492"/>
      <c r="D146" s="457"/>
      <c r="E146" s="125"/>
      <c r="F146" s="123"/>
      <c r="G146" s="124"/>
      <c r="H146" s="124"/>
      <c r="I146" s="124"/>
      <c r="J146" s="124"/>
      <c r="K146" s="124"/>
      <c r="L146" s="124"/>
      <c r="M146" s="457"/>
      <c r="N146" s="409"/>
      <c r="O146" s="124" t="s">
        <v>462</v>
      </c>
      <c r="P146" s="349">
        <v>2.5</v>
      </c>
      <c r="Q146" s="127" t="s">
        <v>463</v>
      </c>
      <c r="R146" s="126" t="s">
        <v>258</v>
      </c>
      <c r="S146" s="126">
        <v>20</v>
      </c>
      <c r="T146" s="126">
        <v>5</v>
      </c>
      <c r="U146" s="126">
        <v>5</v>
      </c>
      <c r="V146" s="126">
        <v>5</v>
      </c>
      <c r="W146" s="337">
        <v>5</v>
      </c>
      <c r="X146" s="341">
        <v>2500</v>
      </c>
      <c r="Y146" s="342"/>
      <c r="Z146" s="342"/>
      <c r="AA146" s="342">
        <f>SUM(X146:Z146)</f>
        <v>2500</v>
      </c>
      <c r="AB146" s="364">
        <f>X146/0.97</f>
        <v>2577.319587628866</v>
      </c>
      <c r="AC146" s="342"/>
      <c r="AD146" s="342"/>
      <c r="AE146" s="342">
        <f>SUM(AB146:AD146)</f>
        <v>2577.319587628866</v>
      </c>
      <c r="AF146" s="364">
        <f>AB146/0.97</f>
        <v>2657.0305027101713</v>
      </c>
      <c r="AG146" s="342"/>
      <c r="AH146" s="342"/>
      <c r="AI146" s="342">
        <f>SUM(AF146:AH146)</f>
        <v>2657.0305027101713</v>
      </c>
      <c r="AJ146" s="364">
        <f>AF146/0.97</f>
        <v>2739.206703824919</v>
      </c>
      <c r="AK146" s="342"/>
      <c r="AL146" s="342"/>
      <c r="AM146" s="342">
        <f>SUM(AJ146:AL146)</f>
        <v>2739.206703824919</v>
      </c>
      <c r="AN146" s="343">
        <f>+AM146+AI146+AE146+AA146</f>
        <v>10473.556794163957</v>
      </c>
    </row>
    <row r="147" spans="1:40" ht="42.75" customHeight="1">
      <c r="A147" s="457"/>
      <c r="B147" s="495"/>
      <c r="C147" s="492"/>
      <c r="D147" s="457"/>
      <c r="E147" s="125"/>
      <c r="F147" s="123"/>
      <c r="G147" s="124"/>
      <c r="H147" s="124"/>
      <c r="I147" s="124"/>
      <c r="J147" s="124"/>
      <c r="K147" s="124"/>
      <c r="L147" s="124"/>
      <c r="M147" s="457"/>
      <c r="N147" s="409"/>
      <c r="O147" s="124" t="s">
        <v>464</v>
      </c>
      <c r="P147" s="349">
        <v>2.5</v>
      </c>
      <c r="Q147" s="127" t="s">
        <v>465</v>
      </c>
      <c r="R147" s="126">
        <v>0</v>
      </c>
      <c r="S147" s="346">
        <v>1</v>
      </c>
      <c r="T147" s="346">
        <v>0.2</v>
      </c>
      <c r="U147" s="346">
        <v>0.4</v>
      </c>
      <c r="V147" s="346">
        <v>0.6</v>
      </c>
      <c r="W147" s="347">
        <v>1</v>
      </c>
      <c r="X147" s="341">
        <v>2500</v>
      </c>
      <c r="Y147" s="342"/>
      <c r="Z147" s="342"/>
      <c r="AA147" s="342">
        <f>SUM(X147:Z147)</f>
        <v>2500</v>
      </c>
      <c r="AB147" s="364">
        <f>X147/0.97</f>
        <v>2577.319587628866</v>
      </c>
      <c r="AC147" s="342"/>
      <c r="AD147" s="342"/>
      <c r="AE147" s="342">
        <f>SUM(AB147:AD147)</f>
        <v>2577.319587628866</v>
      </c>
      <c r="AF147" s="364">
        <f>AB147/0.97</f>
        <v>2657.0305027101713</v>
      </c>
      <c r="AG147" s="342"/>
      <c r="AH147" s="342"/>
      <c r="AI147" s="342">
        <f>SUM(AF147:AH147)</f>
        <v>2657.0305027101713</v>
      </c>
      <c r="AJ147" s="364">
        <f>AF147/0.97</f>
        <v>2739.206703824919</v>
      </c>
      <c r="AK147" s="342"/>
      <c r="AL147" s="342"/>
      <c r="AM147" s="342">
        <f>SUM(AJ147:AL147)</f>
        <v>2739.206703824919</v>
      </c>
      <c r="AN147" s="343">
        <f>+AM147+AI147+AE147+AA147</f>
        <v>10473.556794163957</v>
      </c>
    </row>
    <row r="148" spans="1:40" ht="33" customHeight="1">
      <c r="A148" s="457"/>
      <c r="B148" s="495"/>
      <c r="C148" s="492"/>
      <c r="D148" s="457"/>
      <c r="E148" s="125"/>
      <c r="F148" s="123"/>
      <c r="G148" s="124"/>
      <c r="H148" s="124"/>
      <c r="I148" s="124"/>
      <c r="J148" s="124"/>
      <c r="K148" s="124"/>
      <c r="L148" s="124"/>
      <c r="M148" s="457"/>
      <c r="N148" s="409"/>
      <c r="O148" s="124" t="s">
        <v>466</v>
      </c>
      <c r="P148" s="349">
        <v>2.5</v>
      </c>
      <c r="Q148" s="127" t="s">
        <v>467</v>
      </c>
      <c r="R148" s="126">
        <v>0</v>
      </c>
      <c r="S148" s="346">
        <v>1</v>
      </c>
      <c r="T148" s="346">
        <v>0.2</v>
      </c>
      <c r="U148" s="346">
        <v>0.4</v>
      </c>
      <c r="V148" s="346">
        <v>0.6</v>
      </c>
      <c r="W148" s="347">
        <v>1</v>
      </c>
      <c r="X148" s="284"/>
      <c r="Y148" s="128"/>
      <c r="Z148" s="128"/>
      <c r="AA148" s="128"/>
      <c r="AB148" s="128"/>
      <c r="AC148" s="128"/>
      <c r="AD148" s="128"/>
      <c r="AE148" s="128"/>
      <c r="AF148" s="128"/>
      <c r="AG148" s="128"/>
      <c r="AH148" s="128"/>
      <c r="AI148" s="128"/>
      <c r="AJ148" s="128"/>
      <c r="AK148" s="128"/>
      <c r="AL148" s="128"/>
      <c r="AM148" s="342"/>
      <c r="AN148" s="343"/>
    </row>
    <row r="149" spans="1:40" ht="41.25" customHeight="1">
      <c r="A149" s="457"/>
      <c r="B149" s="495"/>
      <c r="C149" s="492"/>
      <c r="D149" s="457"/>
      <c r="E149" s="125"/>
      <c r="F149" s="123"/>
      <c r="G149" s="124"/>
      <c r="H149" s="124"/>
      <c r="I149" s="124"/>
      <c r="J149" s="124"/>
      <c r="K149" s="124"/>
      <c r="L149" s="124"/>
      <c r="M149" s="457"/>
      <c r="N149" s="409"/>
      <c r="O149" s="124" t="s">
        <v>468</v>
      </c>
      <c r="P149" s="349">
        <v>2.5</v>
      </c>
      <c r="Q149" s="127" t="s">
        <v>469</v>
      </c>
      <c r="R149" s="126" t="s">
        <v>258</v>
      </c>
      <c r="S149" s="126">
        <v>60</v>
      </c>
      <c r="T149" s="126">
        <v>15</v>
      </c>
      <c r="U149" s="126">
        <v>15</v>
      </c>
      <c r="V149" s="126">
        <v>15</v>
      </c>
      <c r="W149" s="337">
        <v>15</v>
      </c>
      <c r="X149" s="341">
        <v>2000</v>
      </c>
      <c r="Y149" s="342"/>
      <c r="Z149" s="342"/>
      <c r="AA149" s="342">
        <f>SUM(X149:Z149)</f>
        <v>2000</v>
      </c>
      <c r="AB149" s="364">
        <f>X149/0.97</f>
        <v>2061.855670103093</v>
      </c>
      <c r="AC149" s="342"/>
      <c r="AD149" s="342"/>
      <c r="AE149" s="342">
        <f>SUM(AB149:AD149)</f>
        <v>2061.855670103093</v>
      </c>
      <c r="AF149" s="364">
        <f>AB149/0.97</f>
        <v>2125.6244021681373</v>
      </c>
      <c r="AG149" s="342"/>
      <c r="AH149" s="342"/>
      <c r="AI149" s="342">
        <f>SUM(AF149:AH149)</f>
        <v>2125.6244021681373</v>
      </c>
      <c r="AJ149" s="364">
        <f>AF149/0.97</f>
        <v>2191.3653630599356</v>
      </c>
      <c r="AK149" s="342"/>
      <c r="AL149" s="342"/>
      <c r="AM149" s="342">
        <f>SUM(AJ149:AL149)</f>
        <v>2191.3653630599356</v>
      </c>
      <c r="AN149" s="343">
        <f>+AM149+AI149+AE149+AA149</f>
        <v>8378.845435331164</v>
      </c>
    </row>
    <row r="150" spans="1:40" ht="36" customHeight="1">
      <c r="A150" s="457"/>
      <c r="B150" s="495"/>
      <c r="C150" s="492"/>
      <c r="D150" s="457"/>
      <c r="E150" s="125"/>
      <c r="F150" s="123"/>
      <c r="G150" s="124"/>
      <c r="H150" s="124"/>
      <c r="I150" s="124"/>
      <c r="J150" s="124"/>
      <c r="K150" s="124"/>
      <c r="L150" s="124"/>
      <c r="M150" s="457"/>
      <c r="N150" s="409"/>
      <c r="O150" s="124" t="s">
        <v>470</v>
      </c>
      <c r="P150" s="349">
        <v>2.5</v>
      </c>
      <c r="Q150" s="127" t="s">
        <v>471</v>
      </c>
      <c r="R150" s="126">
        <v>0</v>
      </c>
      <c r="S150" s="346">
        <v>1</v>
      </c>
      <c r="T150" s="346">
        <v>0.2</v>
      </c>
      <c r="U150" s="346">
        <v>0.4</v>
      </c>
      <c r="V150" s="346">
        <v>0.6</v>
      </c>
      <c r="W150" s="347">
        <v>1</v>
      </c>
      <c r="X150" s="341">
        <v>1000</v>
      </c>
      <c r="Y150" s="342"/>
      <c r="Z150" s="342"/>
      <c r="AA150" s="342">
        <f>SUM(X150:Z150)</f>
        <v>1000</v>
      </c>
      <c r="AB150" s="364">
        <f>X150/0.97</f>
        <v>1030.9278350515465</v>
      </c>
      <c r="AC150" s="342"/>
      <c r="AD150" s="342"/>
      <c r="AE150" s="342">
        <f>SUM(AB150:AD150)</f>
        <v>1030.9278350515465</v>
      </c>
      <c r="AF150" s="364">
        <f>AB150/0.97</f>
        <v>1062.8122010840686</v>
      </c>
      <c r="AG150" s="342"/>
      <c r="AH150" s="342"/>
      <c r="AI150" s="342">
        <f>SUM(AF150:AH150)</f>
        <v>1062.8122010840686</v>
      </c>
      <c r="AJ150" s="364">
        <f>AF150/0.97</f>
        <v>1095.6826815299678</v>
      </c>
      <c r="AK150" s="342"/>
      <c r="AL150" s="342"/>
      <c r="AM150" s="342">
        <f>SUM(AJ150:AL150)</f>
        <v>1095.6826815299678</v>
      </c>
      <c r="AN150" s="343">
        <f>+AM150+AI150+AE150+AA150</f>
        <v>4189.422717665582</v>
      </c>
    </row>
    <row r="151" spans="1:40" ht="42" customHeight="1">
      <c r="A151" s="457"/>
      <c r="B151" s="495"/>
      <c r="C151" s="492"/>
      <c r="D151" s="457"/>
      <c r="E151" s="125"/>
      <c r="F151" s="123"/>
      <c r="G151" s="124"/>
      <c r="H151" s="124"/>
      <c r="I151" s="124"/>
      <c r="J151" s="124"/>
      <c r="K151" s="124"/>
      <c r="L151" s="124"/>
      <c r="M151" s="457"/>
      <c r="N151" s="409"/>
      <c r="O151" s="124" t="s">
        <v>472</v>
      </c>
      <c r="P151" s="349">
        <v>2.5</v>
      </c>
      <c r="Q151" s="127" t="s">
        <v>473</v>
      </c>
      <c r="R151" s="126">
        <v>0</v>
      </c>
      <c r="S151" s="126">
        <v>40</v>
      </c>
      <c r="T151" s="126">
        <v>10</v>
      </c>
      <c r="U151" s="126">
        <v>10</v>
      </c>
      <c r="V151" s="126">
        <v>10</v>
      </c>
      <c r="W151" s="370">
        <v>10</v>
      </c>
      <c r="X151" s="341">
        <v>3000</v>
      </c>
      <c r="Y151" s="342"/>
      <c r="Z151" s="342"/>
      <c r="AA151" s="342">
        <f>SUM(X151:Z151)</f>
        <v>3000</v>
      </c>
      <c r="AB151" s="364">
        <f>X151/0.97</f>
        <v>3092.7835051546394</v>
      </c>
      <c r="AC151" s="342"/>
      <c r="AD151" s="342"/>
      <c r="AE151" s="342">
        <f>SUM(AB151:AD151)</f>
        <v>3092.7835051546394</v>
      </c>
      <c r="AF151" s="364">
        <f>AB151/0.97</f>
        <v>3188.4366032522057</v>
      </c>
      <c r="AG151" s="342"/>
      <c r="AH151" s="342"/>
      <c r="AI151" s="342">
        <f>SUM(AF151:AH151)</f>
        <v>3188.4366032522057</v>
      </c>
      <c r="AJ151" s="364">
        <f>AF151/0.97</f>
        <v>3287.048044589903</v>
      </c>
      <c r="AK151" s="342"/>
      <c r="AL151" s="342"/>
      <c r="AM151" s="342">
        <f>SUM(AJ151:AL151)</f>
        <v>3287.048044589903</v>
      </c>
      <c r="AN151" s="343">
        <f>+AM151+AI151+AE151+AA151</f>
        <v>12568.268152996749</v>
      </c>
    </row>
    <row r="152" spans="1:40" ht="46.5" customHeight="1">
      <c r="A152" s="457"/>
      <c r="B152" s="495"/>
      <c r="C152" s="492"/>
      <c r="D152" s="457"/>
      <c r="E152" s="125"/>
      <c r="F152" s="123"/>
      <c r="G152" s="124"/>
      <c r="H152" s="124"/>
      <c r="I152" s="124"/>
      <c r="J152" s="124"/>
      <c r="K152" s="124"/>
      <c r="L152" s="124"/>
      <c r="M152" s="457"/>
      <c r="N152" s="409"/>
      <c r="O152" s="124" t="s">
        <v>474</v>
      </c>
      <c r="P152" s="349">
        <v>2.5</v>
      </c>
      <c r="Q152" s="127" t="s">
        <v>475</v>
      </c>
      <c r="R152" s="126">
        <v>0</v>
      </c>
      <c r="S152" s="346">
        <v>1</v>
      </c>
      <c r="T152" s="346">
        <v>0.2</v>
      </c>
      <c r="U152" s="346">
        <v>0.4</v>
      </c>
      <c r="V152" s="346">
        <v>0.6</v>
      </c>
      <c r="W152" s="347">
        <v>1</v>
      </c>
      <c r="X152" s="369"/>
      <c r="Y152" s="364"/>
      <c r="Z152" s="364"/>
      <c r="AA152" s="364"/>
      <c r="AB152" s="364"/>
      <c r="AC152" s="364"/>
      <c r="AD152" s="364"/>
      <c r="AE152" s="364"/>
      <c r="AF152" s="364"/>
      <c r="AG152" s="364"/>
      <c r="AH152" s="364"/>
      <c r="AI152" s="364"/>
      <c r="AJ152" s="364"/>
      <c r="AK152" s="364"/>
      <c r="AL152" s="364"/>
      <c r="AM152" s="342"/>
      <c r="AN152" s="343"/>
    </row>
    <row r="153" spans="1:40" ht="48.75" customHeight="1">
      <c r="A153" s="457"/>
      <c r="B153" s="495"/>
      <c r="C153" s="492"/>
      <c r="D153" s="457"/>
      <c r="E153" s="125"/>
      <c r="F153" s="123"/>
      <c r="G153" s="124"/>
      <c r="H153" s="124"/>
      <c r="I153" s="124"/>
      <c r="J153" s="124"/>
      <c r="K153" s="124"/>
      <c r="L153" s="124"/>
      <c r="M153" s="457"/>
      <c r="N153" s="409"/>
      <c r="O153" s="124" t="s">
        <v>476</v>
      </c>
      <c r="P153" s="349">
        <v>2.5</v>
      </c>
      <c r="Q153" s="127" t="s">
        <v>477</v>
      </c>
      <c r="R153" s="126" t="s">
        <v>258</v>
      </c>
      <c r="S153" s="126">
        <v>20</v>
      </c>
      <c r="T153" s="126">
        <v>5</v>
      </c>
      <c r="U153" s="126">
        <v>5</v>
      </c>
      <c r="V153" s="126">
        <v>5</v>
      </c>
      <c r="W153" s="337">
        <v>5</v>
      </c>
      <c r="X153" s="341">
        <v>2500</v>
      </c>
      <c r="Y153" s="342"/>
      <c r="Z153" s="342"/>
      <c r="AA153" s="342">
        <f>SUM(X153:Z153)</f>
        <v>2500</v>
      </c>
      <c r="AB153" s="364">
        <f>X153/0.97</f>
        <v>2577.319587628866</v>
      </c>
      <c r="AC153" s="342"/>
      <c r="AD153" s="342"/>
      <c r="AE153" s="342">
        <f>SUM(AB153:AD153)</f>
        <v>2577.319587628866</v>
      </c>
      <c r="AF153" s="364">
        <f>AB153/0.97</f>
        <v>2657.0305027101713</v>
      </c>
      <c r="AG153" s="342"/>
      <c r="AH153" s="342"/>
      <c r="AI153" s="342">
        <f>SUM(AF153:AH153)</f>
        <v>2657.0305027101713</v>
      </c>
      <c r="AJ153" s="364">
        <f>AF153/0.97</f>
        <v>2739.206703824919</v>
      </c>
      <c r="AK153" s="342"/>
      <c r="AL153" s="342"/>
      <c r="AM153" s="342">
        <f>SUM(AJ153:AL153)</f>
        <v>2739.206703824919</v>
      </c>
      <c r="AN153" s="343">
        <f>+AM153+AI153+AE153+AA153</f>
        <v>10473.556794163957</v>
      </c>
    </row>
    <row r="154" spans="1:40" ht="21.75" customHeight="1">
      <c r="A154" s="457"/>
      <c r="B154" s="495"/>
      <c r="C154" s="492"/>
      <c r="D154" s="457"/>
      <c r="E154" s="125"/>
      <c r="F154" s="123"/>
      <c r="G154" s="124"/>
      <c r="H154" s="124"/>
      <c r="I154" s="124"/>
      <c r="J154" s="124"/>
      <c r="K154" s="124"/>
      <c r="L154" s="124"/>
      <c r="M154" s="457"/>
      <c r="N154" s="409"/>
      <c r="O154" s="124" t="s">
        <v>478</v>
      </c>
      <c r="P154" s="349">
        <v>1.25</v>
      </c>
      <c r="Q154" s="127" t="s">
        <v>479</v>
      </c>
      <c r="R154" s="126">
        <v>0</v>
      </c>
      <c r="S154" s="346">
        <v>1</v>
      </c>
      <c r="T154" s="346">
        <v>0.2</v>
      </c>
      <c r="U154" s="346">
        <v>0.4</v>
      </c>
      <c r="V154" s="346">
        <v>0.6</v>
      </c>
      <c r="W154" s="347">
        <v>1</v>
      </c>
      <c r="X154" s="341"/>
      <c r="Y154" s="342"/>
      <c r="Z154" s="342"/>
      <c r="AA154" s="342"/>
      <c r="AB154" s="342"/>
      <c r="AC154" s="342"/>
      <c r="AD154" s="342"/>
      <c r="AE154" s="342"/>
      <c r="AF154" s="342"/>
      <c r="AG154" s="342"/>
      <c r="AH154" s="342"/>
      <c r="AI154" s="342"/>
      <c r="AJ154" s="342"/>
      <c r="AK154" s="342"/>
      <c r="AL154" s="342"/>
      <c r="AM154" s="342"/>
      <c r="AN154" s="343"/>
    </row>
    <row r="155" spans="1:40" ht="53.25" customHeight="1">
      <c r="A155" s="457"/>
      <c r="B155" s="495"/>
      <c r="C155" s="492"/>
      <c r="D155" s="457"/>
      <c r="E155" s="125"/>
      <c r="F155" s="124"/>
      <c r="G155" s="124"/>
      <c r="H155" s="124"/>
      <c r="I155" s="124"/>
      <c r="J155" s="124"/>
      <c r="K155" s="124"/>
      <c r="L155" s="124"/>
      <c r="M155" s="457"/>
      <c r="N155" s="409"/>
      <c r="O155" s="130" t="s">
        <v>480</v>
      </c>
      <c r="P155" s="348">
        <v>1.25</v>
      </c>
      <c r="Q155" s="131" t="s">
        <v>481</v>
      </c>
      <c r="R155" s="126">
        <v>0</v>
      </c>
      <c r="S155" s="126">
        <v>20</v>
      </c>
      <c r="T155" s="126">
        <v>5</v>
      </c>
      <c r="U155" s="126">
        <v>5</v>
      </c>
      <c r="V155" s="126">
        <v>5</v>
      </c>
      <c r="W155" s="337">
        <v>5</v>
      </c>
      <c r="X155" s="341">
        <v>2500</v>
      </c>
      <c r="Y155" s="342"/>
      <c r="Z155" s="342"/>
      <c r="AA155" s="342">
        <f>SUM(X155:Z155)</f>
        <v>2500</v>
      </c>
      <c r="AB155" s="364">
        <f>X155/0.97</f>
        <v>2577.319587628866</v>
      </c>
      <c r="AC155" s="342"/>
      <c r="AD155" s="342"/>
      <c r="AE155" s="342">
        <f>SUM(AB155:AD155)</f>
        <v>2577.319587628866</v>
      </c>
      <c r="AF155" s="364">
        <f>AB155/0.97</f>
        <v>2657.0305027101713</v>
      </c>
      <c r="AG155" s="342"/>
      <c r="AH155" s="342"/>
      <c r="AI155" s="342">
        <f>SUM(AF155:AH155)</f>
        <v>2657.0305027101713</v>
      </c>
      <c r="AJ155" s="364">
        <f>AF155/0.97</f>
        <v>2739.206703824919</v>
      </c>
      <c r="AK155" s="342"/>
      <c r="AL155" s="342"/>
      <c r="AM155" s="342">
        <f>SUM(AJ155:AL155)</f>
        <v>2739.206703824919</v>
      </c>
      <c r="AN155" s="343">
        <f>+AM155+AI155+AE155+AA155</f>
        <v>10473.556794163957</v>
      </c>
    </row>
    <row r="156" spans="1:40" ht="33" customHeight="1">
      <c r="A156" s="457"/>
      <c r="B156" s="495"/>
      <c r="C156" s="492"/>
      <c r="D156" s="457"/>
      <c r="E156" s="125"/>
      <c r="F156" s="124"/>
      <c r="G156" s="124"/>
      <c r="H156" s="124"/>
      <c r="I156" s="124"/>
      <c r="J156" s="124"/>
      <c r="K156" s="124"/>
      <c r="L156" s="124"/>
      <c r="M156" s="457"/>
      <c r="N156" s="409"/>
      <c r="O156" s="124" t="s">
        <v>482</v>
      </c>
      <c r="P156" s="349">
        <v>2.5</v>
      </c>
      <c r="Q156" s="127" t="s">
        <v>483</v>
      </c>
      <c r="R156" s="126">
        <v>0</v>
      </c>
      <c r="S156" s="346">
        <v>1</v>
      </c>
      <c r="T156" s="346">
        <v>0.2</v>
      </c>
      <c r="U156" s="346">
        <v>0.4</v>
      </c>
      <c r="V156" s="346">
        <v>0.6</v>
      </c>
      <c r="W156" s="347">
        <v>1</v>
      </c>
      <c r="X156" s="284"/>
      <c r="Y156" s="128"/>
      <c r="Z156" s="128"/>
      <c r="AA156" s="128"/>
      <c r="AB156" s="128"/>
      <c r="AC156" s="128"/>
      <c r="AD156" s="128"/>
      <c r="AE156" s="128"/>
      <c r="AF156" s="128"/>
      <c r="AG156" s="128"/>
      <c r="AH156" s="128"/>
      <c r="AI156" s="128"/>
      <c r="AJ156" s="128"/>
      <c r="AK156" s="128"/>
      <c r="AL156" s="128"/>
      <c r="AM156" s="342"/>
      <c r="AN156" s="343"/>
    </row>
    <row r="157" spans="1:40" ht="18.75" customHeight="1">
      <c r="A157" s="457"/>
      <c r="B157" s="495"/>
      <c r="C157" s="492"/>
      <c r="D157" s="457"/>
      <c r="E157" s="125"/>
      <c r="F157" s="124"/>
      <c r="G157" s="124"/>
      <c r="H157" s="124"/>
      <c r="I157" s="124"/>
      <c r="J157" s="124"/>
      <c r="K157" s="124"/>
      <c r="L157" s="124"/>
      <c r="M157" s="457"/>
      <c r="N157" s="409"/>
      <c r="O157" s="124" t="s">
        <v>484</v>
      </c>
      <c r="P157" s="349">
        <v>2.5</v>
      </c>
      <c r="Q157" s="127" t="s">
        <v>485</v>
      </c>
      <c r="R157" s="126">
        <v>0</v>
      </c>
      <c r="S157" s="126">
        <v>2</v>
      </c>
      <c r="T157" s="126">
        <v>0</v>
      </c>
      <c r="U157" s="126">
        <v>1</v>
      </c>
      <c r="V157" s="126">
        <v>0</v>
      </c>
      <c r="W157" s="337">
        <v>1</v>
      </c>
      <c r="X157" s="284"/>
      <c r="Y157" s="128"/>
      <c r="Z157" s="128"/>
      <c r="AA157" s="128"/>
      <c r="AB157" s="128"/>
      <c r="AC157" s="128"/>
      <c r="AD157" s="128"/>
      <c r="AE157" s="128"/>
      <c r="AF157" s="128"/>
      <c r="AG157" s="128"/>
      <c r="AH157" s="128"/>
      <c r="AI157" s="128"/>
      <c r="AJ157" s="128"/>
      <c r="AK157" s="128"/>
      <c r="AL157" s="128"/>
      <c r="AM157" s="342"/>
      <c r="AN157" s="343"/>
    </row>
    <row r="158" spans="1:40" ht="28.5" customHeight="1">
      <c r="A158" s="457"/>
      <c r="B158" s="495"/>
      <c r="C158" s="492"/>
      <c r="D158" s="457"/>
      <c r="E158" s="125"/>
      <c r="F158" s="124"/>
      <c r="G158" s="124"/>
      <c r="H158" s="124"/>
      <c r="I158" s="124"/>
      <c r="J158" s="124"/>
      <c r="K158" s="124"/>
      <c r="L158" s="124"/>
      <c r="M158" s="457"/>
      <c r="N158" s="409"/>
      <c r="O158" s="124" t="s">
        <v>486</v>
      </c>
      <c r="P158" s="349">
        <v>2.5</v>
      </c>
      <c r="Q158" s="127" t="s">
        <v>471</v>
      </c>
      <c r="R158" s="126">
        <v>0</v>
      </c>
      <c r="S158" s="346">
        <v>1</v>
      </c>
      <c r="T158" s="346">
        <v>0.2</v>
      </c>
      <c r="U158" s="346">
        <v>0.4</v>
      </c>
      <c r="V158" s="346">
        <v>0.6</v>
      </c>
      <c r="W158" s="347">
        <v>1</v>
      </c>
      <c r="X158" s="284"/>
      <c r="Y158" s="128"/>
      <c r="Z158" s="128"/>
      <c r="AA158" s="128"/>
      <c r="AB158" s="128"/>
      <c r="AC158" s="128"/>
      <c r="AD158" s="128"/>
      <c r="AE158" s="128"/>
      <c r="AF158" s="128"/>
      <c r="AG158" s="128"/>
      <c r="AH158" s="128"/>
      <c r="AI158" s="128"/>
      <c r="AJ158" s="128"/>
      <c r="AK158" s="128"/>
      <c r="AL158" s="128"/>
      <c r="AM158" s="342"/>
      <c r="AN158" s="343"/>
    </row>
    <row r="159" spans="1:40" ht="30" customHeight="1">
      <c r="A159" s="457"/>
      <c r="B159" s="495"/>
      <c r="C159" s="492"/>
      <c r="D159" s="457"/>
      <c r="E159" s="125"/>
      <c r="F159" s="124"/>
      <c r="G159" s="124"/>
      <c r="H159" s="124"/>
      <c r="I159" s="124"/>
      <c r="J159" s="124"/>
      <c r="K159" s="124"/>
      <c r="L159" s="124"/>
      <c r="M159" s="457"/>
      <c r="N159" s="409"/>
      <c r="O159" s="124" t="s">
        <v>487</v>
      </c>
      <c r="P159" s="349">
        <v>2.5</v>
      </c>
      <c r="Q159" s="127" t="s">
        <v>488</v>
      </c>
      <c r="R159" s="126">
        <v>0</v>
      </c>
      <c r="S159" s="346">
        <v>1</v>
      </c>
      <c r="T159" s="346">
        <v>0.2</v>
      </c>
      <c r="U159" s="346">
        <v>0.4</v>
      </c>
      <c r="V159" s="346">
        <v>0.6</v>
      </c>
      <c r="W159" s="347">
        <v>1</v>
      </c>
      <c r="X159" s="284"/>
      <c r="Y159" s="128"/>
      <c r="Z159" s="128"/>
      <c r="AA159" s="128"/>
      <c r="AB159" s="128"/>
      <c r="AC159" s="128"/>
      <c r="AD159" s="128"/>
      <c r="AE159" s="128"/>
      <c r="AF159" s="128"/>
      <c r="AG159" s="128"/>
      <c r="AH159" s="128"/>
      <c r="AI159" s="128"/>
      <c r="AJ159" s="128"/>
      <c r="AK159" s="128"/>
      <c r="AL159" s="128"/>
      <c r="AM159" s="342"/>
      <c r="AN159" s="343"/>
    </row>
    <row r="160" spans="1:40" ht="33" customHeight="1">
      <c r="A160" s="457"/>
      <c r="B160" s="495"/>
      <c r="C160" s="492"/>
      <c r="D160" s="457"/>
      <c r="E160" s="125"/>
      <c r="F160" s="124"/>
      <c r="G160" s="124"/>
      <c r="H160" s="124"/>
      <c r="I160" s="124"/>
      <c r="J160" s="124"/>
      <c r="K160" s="124"/>
      <c r="L160" s="124"/>
      <c r="M160" s="457"/>
      <c r="N160" s="409"/>
      <c r="O160" s="124" t="s">
        <v>489</v>
      </c>
      <c r="P160" s="349">
        <v>2.5</v>
      </c>
      <c r="Q160" s="127" t="s">
        <v>490</v>
      </c>
      <c r="R160" s="126">
        <v>0</v>
      </c>
      <c r="S160" s="126">
        <v>20</v>
      </c>
      <c r="T160" s="126">
        <v>5</v>
      </c>
      <c r="U160" s="126">
        <v>5</v>
      </c>
      <c r="V160" s="126">
        <v>5</v>
      </c>
      <c r="W160" s="337">
        <v>5</v>
      </c>
      <c r="X160" s="341">
        <v>5000</v>
      </c>
      <c r="Y160" s="342"/>
      <c r="Z160" s="342"/>
      <c r="AA160" s="342">
        <f>SUM(X160:Z160)</f>
        <v>5000</v>
      </c>
      <c r="AB160" s="364">
        <f>X160/0.97</f>
        <v>5154.639175257732</v>
      </c>
      <c r="AC160" s="342"/>
      <c r="AD160" s="342"/>
      <c r="AE160" s="342">
        <f>SUM(AB160:AD160)</f>
        <v>5154.639175257732</v>
      </c>
      <c r="AF160" s="364">
        <f>AB160/0.97</f>
        <v>5314.061005420343</v>
      </c>
      <c r="AG160" s="342"/>
      <c r="AH160" s="342"/>
      <c r="AI160" s="342">
        <f>SUM(AF160:AH160)</f>
        <v>5314.061005420343</v>
      </c>
      <c r="AJ160" s="364">
        <f>AF160/0.97</f>
        <v>5478.413407649838</v>
      </c>
      <c r="AK160" s="342"/>
      <c r="AL160" s="342"/>
      <c r="AM160" s="342">
        <f>SUM(AJ160:AL160)</f>
        <v>5478.413407649838</v>
      </c>
      <c r="AN160" s="343">
        <f>+AM160+AI160+AE160+AA160</f>
        <v>20947.113588327913</v>
      </c>
    </row>
    <row r="161" spans="1:40" ht="51" customHeight="1" thickBot="1">
      <c r="A161" s="457"/>
      <c r="B161" s="495"/>
      <c r="C161" s="493"/>
      <c r="D161" s="481"/>
      <c r="E161" s="214"/>
      <c r="F161" s="214"/>
      <c r="G161" s="214"/>
      <c r="H161" s="214"/>
      <c r="I161" s="214"/>
      <c r="J161" s="214"/>
      <c r="K161" s="214"/>
      <c r="L161" s="214"/>
      <c r="M161" s="481"/>
      <c r="N161" s="410"/>
      <c r="O161" s="216" t="s">
        <v>491</v>
      </c>
      <c r="P161" s="350">
        <v>2.5</v>
      </c>
      <c r="Q161" s="218" t="s">
        <v>492</v>
      </c>
      <c r="R161" s="217">
        <v>0</v>
      </c>
      <c r="S161" s="217">
        <v>2</v>
      </c>
      <c r="T161" s="217">
        <v>0</v>
      </c>
      <c r="U161" s="217">
        <v>1</v>
      </c>
      <c r="V161" s="217">
        <v>0</v>
      </c>
      <c r="W161" s="338">
        <v>1</v>
      </c>
      <c r="X161" s="285"/>
      <c r="Y161" s="219"/>
      <c r="Z161" s="219"/>
      <c r="AA161" s="219"/>
      <c r="AB161" s="219"/>
      <c r="AC161" s="219"/>
      <c r="AD161" s="219"/>
      <c r="AE161" s="219"/>
      <c r="AF161" s="219"/>
      <c r="AG161" s="219"/>
      <c r="AH161" s="219"/>
      <c r="AI161" s="219"/>
      <c r="AJ161" s="219"/>
      <c r="AK161" s="219"/>
      <c r="AL161" s="219"/>
      <c r="AM161" s="345"/>
      <c r="AN161" s="366"/>
    </row>
    <row r="162" spans="1:40" ht="37.5" customHeight="1">
      <c r="A162" s="457"/>
      <c r="B162" s="495"/>
      <c r="C162" s="491">
        <v>2.87</v>
      </c>
      <c r="D162" s="480" t="s">
        <v>493</v>
      </c>
      <c r="E162" s="210"/>
      <c r="F162" s="210"/>
      <c r="G162" s="210"/>
      <c r="H162" s="210"/>
      <c r="I162" s="210"/>
      <c r="J162" s="210"/>
      <c r="K162" s="210"/>
      <c r="L162" s="210"/>
      <c r="M162" s="480" t="s">
        <v>494</v>
      </c>
      <c r="N162" s="408">
        <v>53</v>
      </c>
      <c r="O162" s="209" t="s">
        <v>495</v>
      </c>
      <c r="P162" s="207">
        <v>25</v>
      </c>
      <c r="Q162" s="209" t="s">
        <v>496</v>
      </c>
      <c r="R162" s="211">
        <v>0</v>
      </c>
      <c r="S162" s="346">
        <v>1</v>
      </c>
      <c r="T162" s="346">
        <v>0.2</v>
      </c>
      <c r="U162" s="346">
        <v>0.4</v>
      </c>
      <c r="V162" s="346">
        <v>0.6</v>
      </c>
      <c r="W162" s="347">
        <v>1</v>
      </c>
      <c r="X162" s="371">
        <v>2500</v>
      </c>
      <c r="Y162" s="340"/>
      <c r="Z162" s="340"/>
      <c r="AA162" s="342">
        <f>SUM(X162:Z162)</f>
        <v>2500</v>
      </c>
      <c r="AB162" s="364">
        <f>X162/0.97</f>
        <v>2577.319587628866</v>
      </c>
      <c r="AC162" s="340"/>
      <c r="AD162" s="340"/>
      <c r="AE162" s="342">
        <f>SUM(AB162:AD162)</f>
        <v>2577.319587628866</v>
      </c>
      <c r="AF162" s="364">
        <f>AB162/0.97</f>
        <v>2657.0305027101713</v>
      </c>
      <c r="AG162" s="340"/>
      <c r="AH162" s="340"/>
      <c r="AI162" s="342">
        <f>SUM(AF162:AH162)</f>
        <v>2657.0305027101713</v>
      </c>
      <c r="AJ162" s="364">
        <f>AF162/0.97</f>
        <v>2739.206703824919</v>
      </c>
      <c r="AK162" s="340"/>
      <c r="AL162" s="340"/>
      <c r="AM162" s="364">
        <f>SUM(AJ162:AL162)</f>
        <v>2739.206703824919</v>
      </c>
      <c r="AN162" s="365">
        <f>+AM162+AI162+AE162+AA162</f>
        <v>10473.556794163957</v>
      </c>
    </row>
    <row r="163" spans="1:40" ht="44.25" customHeight="1">
      <c r="A163" s="457"/>
      <c r="B163" s="495"/>
      <c r="C163" s="492"/>
      <c r="D163" s="457"/>
      <c r="E163" s="125"/>
      <c r="F163" s="125"/>
      <c r="G163" s="125"/>
      <c r="H163" s="125"/>
      <c r="I163" s="125"/>
      <c r="J163" s="125"/>
      <c r="K163" s="125"/>
      <c r="L163" s="125"/>
      <c r="M163" s="457"/>
      <c r="N163" s="409"/>
      <c r="O163" s="124" t="s">
        <v>497</v>
      </c>
      <c r="P163" s="66">
        <v>25</v>
      </c>
      <c r="Q163" s="124" t="s">
        <v>498</v>
      </c>
      <c r="R163" s="126" t="s">
        <v>258</v>
      </c>
      <c r="S163" s="126">
        <v>3000</v>
      </c>
      <c r="T163" s="126">
        <v>750</v>
      </c>
      <c r="U163" s="126">
        <v>750</v>
      </c>
      <c r="V163" s="126">
        <v>750</v>
      </c>
      <c r="W163" s="337">
        <v>750</v>
      </c>
      <c r="X163" s="367">
        <v>2500</v>
      </c>
      <c r="Y163" s="342"/>
      <c r="Z163" s="342"/>
      <c r="AA163" s="342">
        <f>SUM(X163:Z163)</f>
        <v>2500</v>
      </c>
      <c r="AB163" s="364">
        <f>X163/0.97</f>
        <v>2577.319587628866</v>
      </c>
      <c r="AC163" s="342"/>
      <c r="AD163" s="342"/>
      <c r="AE163" s="342">
        <f>SUM(AB163:AD163)</f>
        <v>2577.319587628866</v>
      </c>
      <c r="AF163" s="364">
        <f>AB163/0.97</f>
        <v>2657.0305027101713</v>
      </c>
      <c r="AG163" s="342"/>
      <c r="AH163" s="342"/>
      <c r="AI163" s="342">
        <f>SUM(AF163:AH163)</f>
        <v>2657.0305027101713</v>
      </c>
      <c r="AJ163" s="364">
        <f>AF163/0.97</f>
        <v>2739.206703824919</v>
      </c>
      <c r="AK163" s="342"/>
      <c r="AL163" s="342"/>
      <c r="AM163" s="342">
        <f>SUM(AJ163:AL163)</f>
        <v>2739.206703824919</v>
      </c>
      <c r="AN163" s="343">
        <f>+AM163+AI163+AE163+AA163</f>
        <v>10473.556794163957</v>
      </c>
    </row>
    <row r="164" spans="1:40" ht="54" customHeight="1">
      <c r="A164" s="457"/>
      <c r="B164" s="495"/>
      <c r="C164" s="492"/>
      <c r="D164" s="457"/>
      <c r="E164" s="125"/>
      <c r="F164" s="125"/>
      <c r="G164" s="125"/>
      <c r="H164" s="125"/>
      <c r="I164" s="125"/>
      <c r="J164" s="125"/>
      <c r="K164" s="125"/>
      <c r="L164" s="125"/>
      <c r="M164" s="457"/>
      <c r="N164" s="409"/>
      <c r="O164" s="124" t="s">
        <v>306</v>
      </c>
      <c r="P164" s="66">
        <v>25</v>
      </c>
      <c r="Q164" s="124" t="s">
        <v>307</v>
      </c>
      <c r="R164" s="126" t="s">
        <v>258</v>
      </c>
      <c r="S164" s="126">
        <v>2</v>
      </c>
      <c r="T164" s="126">
        <v>0</v>
      </c>
      <c r="U164" s="126">
        <v>1</v>
      </c>
      <c r="V164" s="126">
        <v>1</v>
      </c>
      <c r="W164" s="337">
        <v>0</v>
      </c>
      <c r="X164" s="367"/>
      <c r="Y164" s="342"/>
      <c r="Z164" s="342"/>
      <c r="AA164" s="342"/>
      <c r="AB164" s="342"/>
      <c r="AC164" s="342"/>
      <c r="AD164" s="342"/>
      <c r="AE164" s="342"/>
      <c r="AF164" s="342"/>
      <c r="AG164" s="342"/>
      <c r="AH164" s="342"/>
      <c r="AI164" s="342"/>
      <c r="AJ164" s="342"/>
      <c r="AK164" s="342"/>
      <c r="AL164" s="342"/>
      <c r="AM164" s="342"/>
      <c r="AN164" s="343"/>
    </row>
    <row r="165" spans="1:40" ht="46.5" customHeight="1">
      <c r="A165" s="457"/>
      <c r="B165" s="495"/>
      <c r="C165" s="492"/>
      <c r="D165" s="457"/>
      <c r="E165" s="125"/>
      <c r="F165" s="123"/>
      <c r="G165" s="124"/>
      <c r="H165" s="124"/>
      <c r="I165" s="124"/>
      <c r="J165" s="124"/>
      <c r="K165" s="124"/>
      <c r="L165" s="124"/>
      <c r="M165" s="457"/>
      <c r="N165" s="411"/>
      <c r="O165" s="124" t="s">
        <v>308</v>
      </c>
      <c r="P165" s="66">
        <v>25</v>
      </c>
      <c r="Q165" s="124" t="s">
        <v>459</v>
      </c>
      <c r="R165" s="126" t="s">
        <v>258</v>
      </c>
      <c r="S165" s="126">
        <v>40</v>
      </c>
      <c r="T165" s="126">
        <v>0</v>
      </c>
      <c r="U165" s="126">
        <v>20</v>
      </c>
      <c r="V165" s="126">
        <v>20</v>
      </c>
      <c r="W165" s="337">
        <v>0</v>
      </c>
      <c r="X165" s="367"/>
      <c r="Y165" s="342">
        <v>3000</v>
      </c>
      <c r="Z165" s="342"/>
      <c r="AA165" s="342">
        <f>SUM(X165:Z165)</f>
        <v>3000</v>
      </c>
      <c r="AB165" s="342"/>
      <c r="AC165" s="364">
        <f>Y165/0.97</f>
        <v>3092.7835051546394</v>
      </c>
      <c r="AD165" s="342"/>
      <c r="AE165" s="342">
        <f>SUM(AB165:AD165)</f>
        <v>3092.7835051546394</v>
      </c>
      <c r="AF165" s="342"/>
      <c r="AG165" s="364">
        <f>AC165/0.97</f>
        <v>3188.4366032522057</v>
      </c>
      <c r="AH165" s="342"/>
      <c r="AI165" s="342">
        <f>SUM(AF165:AH165)</f>
        <v>3188.4366032522057</v>
      </c>
      <c r="AJ165" s="342"/>
      <c r="AK165" s="364">
        <f>AG165/0.97</f>
        <v>3287.048044589903</v>
      </c>
      <c r="AL165" s="342"/>
      <c r="AM165" s="342">
        <f>SUM(AJ165:AL165)</f>
        <v>3287.048044589903</v>
      </c>
      <c r="AN165" s="343">
        <f>+AM165+AI165+AE165+AA165</f>
        <v>12568.268152996749</v>
      </c>
    </row>
    <row r="166" spans="1:40" ht="53.25" customHeight="1">
      <c r="A166" s="457"/>
      <c r="B166" s="495"/>
      <c r="C166" s="492"/>
      <c r="D166" s="457"/>
      <c r="E166" s="125"/>
      <c r="F166" s="123"/>
      <c r="G166" s="124"/>
      <c r="H166" s="124"/>
      <c r="I166" s="124"/>
      <c r="J166" s="124"/>
      <c r="K166" s="124"/>
      <c r="L166" s="124"/>
      <c r="M166" s="457" t="s">
        <v>309</v>
      </c>
      <c r="N166" s="412">
        <v>47</v>
      </c>
      <c r="O166" s="124" t="s">
        <v>310</v>
      </c>
      <c r="P166" s="66">
        <v>40</v>
      </c>
      <c r="Q166" s="131" t="s">
        <v>311</v>
      </c>
      <c r="R166" s="126">
        <v>1</v>
      </c>
      <c r="S166" s="346">
        <v>1</v>
      </c>
      <c r="T166" s="346">
        <v>0.2</v>
      </c>
      <c r="U166" s="346">
        <v>0.4</v>
      </c>
      <c r="V166" s="346">
        <v>0.6</v>
      </c>
      <c r="W166" s="347">
        <v>1</v>
      </c>
      <c r="X166" s="341"/>
      <c r="Y166" s="342">
        <v>2000</v>
      </c>
      <c r="Z166" s="342"/>
      <c r="AA166" s="342">
        <f>SUM(X166:Z166)</f>
        <v>2000</v>
      </c>
      <c r="AB166" s="342"/>
      <c r="AC166" s="364">
        <f>Y166/0.97</f>
        <v>2061.855670103093</v>
      </c>
      <c r="AD166" s="342"/>
      <c r="AE166" s="342">
        <f>SUM(AB166:AD166)</f>
        <v>2061.855670103093</v>
      </c>
      <c r="AF166" s="342"/>
      <c r="AG166" s="364">
        <f>AC166/0.97</f>
        <v>2125.6244021681373</v>
      </c>
      <c r="AH166" s="342"/>
      <c r="AI166" s="342">
        <f>SUM(AF166:AH166)</f>
        <v>2125.6244021681373</v>
      </c>
      <c r="AJ166" s="342"/>
      <c r="AK166" s="364">
        <f>AG166/0.97</f>
        <v>2191.3653630599356</v>
      </c>
      <c r="AL166" s="342"/>
      <c r="AM166" s="342">
        <f>SUM(AJ166:AL166)</f>
        <v>2191.3653630599356</v>
      </c>
      <c r="AN166" s="343">
        <f>+AM166+AI166+AE166+AA166</f>
        <v>8378.845435331164</v>
      </c>
    </row>
    <row r="167" spans="1:40" ht="61.5" customHeight="1">
      <c r="A167" s="457"/>
      <c r="B167" s="495"/>
      <c r="C167" s="492"/>
      <c r="D167" s="457"/>
      <c r="E167" s="125"/>
      <c r="F167" s="123"/>
      <c r="G167" s="124"/>
      <c r="H167" s="124"/>
      <c r="I167" s="124"/>
      <c r="J167" s="124"/>
      <c r="K167" s="124"/>
      <c r="L167" s="124"/>
      <c r="M167" s="457"/>
      <c r="N167" s="409"/>
      <c r="O167" s="124" t="s">
        <v>312</v>
      </c>
      <c r="P167" s="66">
        <v>40</v>
      </c>
      <c r="Q167" s="127" t="s">
        <v>313</v>
      </c>
      <c r="R167" s="126" t="s">
        <v>258</v>
      </c>
      <c r="S167" s="126">
        <v>3</v>
      </c>
      <c r="T167" s="126">
        <v>0</v>
      </c>
      <c r="U167" s="126">
        <v>1</v>
      </c>
      <c r="V167" s="126">
        <v>1</v>
      </c>
      <c r="W167" s="337">
        <v>1</v>
      </c>
      <c r="X167" s="341">
        <v>5000</v>
      </c>
      <c r="Y167" s="342"/>
      <c r="Z167" s="342"/>
      <c r="AA167" s="342">
        <f>SUM(X167:Z167)</f>
        <v>5000</v>
      </c>
      <c r="AB167" s="364">
        <f>X167/0.97</f>
        <v>5154.639175257732</v>
      </c>
      <c r="AC167" s="342"/>
      <c r="AD167" s="342"/>
      <c r="AE167" s="342">
        <f>SUM(AB167:AD167)</f>
        <v>5154.639175257732</v>
      </c>
      <c r="AF167" s="364">
        <f>AB167/0.97</f>
        <v>5314.061005420343</v>
      </c>
      <c r="AG167" s="342"/>
      <c r="AH167" s="342"/>
      <c r="AI167" s="342">
        <f>SUM(AF167:AH167)</f>
        <v>5314.061005420343</v>
      </c>
      <c r="AJ167" s="364">
        <f>AF167/0.97</f>
        <v>5478.413407649838</v>
      </c>
      <c r="AK167" s="342"/>
      <c r="AL167" s="342"/>
      <c r="AM167" s="342">
        <f>SUM(AJ167:AL167)</f>
        <v>5478.413407649838</v>
      </c>
      <c r="AN167" s="343">
        <f>+AM167+AI167+AE167+AA167</f>
        <v>20947.113588327913</v>
      </c>
    </row>
    <row r="168" spans="1:40" ht="54" customHeight="1" thickBot="1">
      <c r="A168" s="457"/>
      <c r="B168" s="495"/>
      <c r="C168" s="493"/>
      <c r="D168" s="481"/>
      <c r="E168" s="214"/>
      <c r="F168" s="215"/>
      <c r="G168" s="216"/>
      <c r="H168" s="216"/>
      <c r="I168" s="216"/>
      <c r="J168" s="216"/>
      <c r="K168" s="216"/>
      <c r="L168" s="216"/>
      <c r="M168" s="481"/>
      <c r="N168" s="410"/>
      <c r="O168" s="216" t="s">
        <v>314</v>
      </c>
      <c r="P168" s="213">
        <v>20</v>
      </c>
      <c r="Q168" s="218" t="s">
        <v>315</v>
      </c>
      <c r="R168" s="217">
        <v>0</v>
      </c>
      <c r="S168" s="217">
        <v>1</v>
      </c>
      <c r="T168" s="375">
        <v>0</v>
      </c>
      <c r="U168" s="217">
        <v>0</v>
      </c>
      <c r="V168" s="217">
        <v>0</v>
      </c>
      <c r="W168" s="376">
        <v>1</v>
      </c>
      <c r="X168" s="285"/>
      <c r="Y168" s="219"/>
      <c r="Z168" s="219"/>
      <c r="AA168" s="219"/>
      <c r="AB168" s="219"/>
      <c r="AC168" s="219"/>
      <c r="AD168" s="219"/>
      <c r="AE168" s="219"/>
      <c r="AF168" s="219"/>
      <c r="AG168" s="219"/>
      <c r="AH168" s="219"/>
      <c r="AI168" s="219"/>
      <c r="AJ168" s="219"/>
      <c r="AK168" s="219"/>
      <c r="AL168" s="219"/>
      <c r="AM168" s="219"/>
      <c r="AN168" s="220"/>
    </row>
    <row r="169" spans="1:40" ht="63.75" customHeight="1">
      <c r="A169" s="458">
        <v>7.9</v>
      </c>
      <c r="B169" s="514" t="s">
        <v>316</v>
      </c>
      <c r="C169" s="496">
        <v>18.46</v>
      </c>
      <c r="D169" s="490" t="s">
        <v>317</v>
      </c>
      <c r="E169" s="222"/>
      <c r="F169" s="223"/>
      <c r="G169" s="224"/>
      <c r="H169" s="224"/>
      <c r="I169" s="224"/>
      <c r="J169" s="224"/>
      <c r="K169" s="224"/>
      <c r="L169" s="224"/>
      <c r="M169" s="490" t="s">
        <v>318</v>
      </c>
      <c r="N169" s="401">
        <v>2</v>
      </c>
      <c r="O169" s="224" t="s">
        <v>319</v>
      </c>
      <c r="P169" s="352">
        <v>40</v>
      </c>
      <c r="Q169" s="225" t="s">
        <v>320</v>
      </c>
      <c r="R169" s="226">
        <v>1</v>
      </c>
      <c r="S169" s="226">
        <v>1</v>
      </c>
      <c r="T169" s="137">
        <v>0.5</v>
      </c>
      <c r="U169" s="137">
        <v>0.8</v>
      </c>
      <c r="V169" s="137">
        <v>0.9</v>
      </c>
      <c r="W169" s="374">
        <v>1</v>
      </c>
      <c r="X169" s="286"/>
      <c r="Y169" s="227"/>
      <c r="Z169" s="227"/>
      <c r="AA169" s="227"/>
      <c r="AB169" s="227"/>
      <c r="AC169" s="227"/>
      <c r="AD169" s="227"/>
      <c r="AE169" s="227"/>
      <c r="AF169" s="227"/>
      <c r="AG169" s="227"/>
      <c r="AH169" s="227"/>
      <c r="AI169" s="227"/>
      <c r="AJ169" s="227"/>
      <c r="AK169" s="227"/>
      <c r="AL169" s="227"/>
      <c r="AM169" s="227"/>
      <c r="AN169" s="228"/>
    </row>
    <row r="170" spans="1:40" ht="80.25" customHeight="1">
      <c r="A170" s="458"/>
      <c r="B170" s="514"/>
      <c r="C170" s="497"/>
      <c r="D170" s="458"/>
      <c r="E170" s="74"/>
      <c r="F170" s="133"/>
      <c r="G170" s="134"/>
      <c r="H170" s="134"/>
      <c r="I170" s="134"/>
      <c r="J170" s="134"/>
      <c r="K170" s="134"/>
      <c r="L170" s="134"/>
      <c r="M170" s="458"/>
      <c r="N170" s="402"/>
      <c r="O170" s="135" t="s">
        <v>321</v>
      </c>
      <c r="P170" s="57">
        <v>30</v>
      </c>
      <c r="Q170" s="136" t="s">
        <v>322</v>
      </c>
      <c r="R170" s="137" t="s">
        <v>258</v>
      </c>
      <c r="S170" s="137">
        <v>1</v>
      </c>
      <c r="T170" s="137">
        <v>0.5</v>
      </c>
      <c r="U170" s="137">
        <v>0.8</v>
      </c>
      <c r="V170" s="137">
        <v>0.9</v>
      </c>
      <c r="W170" s="374">
        <v>1</v>
      </c>
      <c r="X170" s="287"/>
      <c r="Y170" s="138"/>
      <c r="Z170" s="138"/>
      <c r="AA170" s="138"/>
      <c r="AB170" s="138"/>
      <c r="AC170" s="138"/>
      <c r="AD170" s="138"/>
      <c r="AE170" s="138"/>
      <c r="AF170" s="138"/>
      <c r="AG170" s="138"/>
      <c r="AH170" s="138"/>
      <c r="AI170" s="138"/>
      <c r="AJ170" s="138"/>
      <c r="AK170" s="138"/>
      <c r="AL170" s="138"/>
      <c r="AM170" s="138"/>
      <c r="AN170" s="229"/>
    </row>
    <row r="171" spans="1:40" ht="38.25">
      <c r="A171" s="458"/>
      <c r="B171" s="514"/>
      <c r="C171" s="497"/>
      <c r="D171" s="458"/>
      <c r="E171" s="74"/>
      <c r="F171" s="133"/>
      <c r="G171" s="134"/>
      <c r="H171" s="134"/>
      <c r="I171" s="134"/>
      <c r="J171" s="134"/>
      <c r="K171" s="134"/>
      <c r="L171" s="134"/>
      <c r="M171" s="404"/>
      <c r="N171" s="403"/>
      <c r="O171" s="139" t="s">
        <v>323</v>
      </c>
      <c r="P171" s="57">
        <v>30</v>
      </c>
      <c r="Q171" s="136" t="s">
        <v>324</v>
      </c>
      <c r="R171" s="140">
        <v>0</v>
      </c>
      <c r="S171" s="140">
        <v>4</v>
      </c>
      <c r="T171" s="140">
        <v>1</v>
      </c>
      <c r="U171" s="140">
        <v>1</v>
      </c>
      <c r="V171" s="140">
        <v>1</v>
      </c>
      <c r="W171" s="373">
        <v>1</v>
      </c>
      <c r="X171" s="377">
        <v>2000</v>
      </c>
      <c r="Y171" s="378"/>
      <c r="Z171" s="378"/>
      <c r="AA171" s="378">
        <f>SUM(X171:Z171)</f>
        <v>2000</v>
      </c>
      <c r="AB171" s="380">
        <f aca="true" t="shared" si="30" ref="AB171:AC174">X171/0.97</f>
        <v>2061.855670103093</v>
      </c>
      <c r="AC171" s="378"/>
      <c r="AD171" s="378"/>
      <c r="AE171" s="378">
        <f>SUM(AB171:AD171)</f>
        <v>2061.855670103093</v>
      </c>
      <c r="AF171" s="380">
        <f>AB171/0.97</f>
        <v>2125.6244021681373</v>
      </c>
      <c r="AG171" s="378"/>
      <c r="AH171" s="378"/>
      <c r="AI171" s="378">
        <f>SUM(AF171:AH171)</f>
        <v>2125.6244021681373</v>
      </c>
      <c r="AJ171" s="380">
        <f>AF171/0.97</f>
        <v>2191.3653630599356</v>
      </c>
      <c r="AK171" s="378"/>
      <c r="AL171" s="378"/>
      <c r="AM171" s="378">
        <f>SUM(AJ171:AL171)</f>
        <v>2191.3653630599356</v>
      </c>
      <c r="AN171" s="379">
        <f>+AM171+AI171+AE171+AA171</f>
        <v>8378.845435331164</v>
      </c>
    </row>
    <row r="172" spans="1:40" ht="57" customHeight="1">
      <c r="A172" s="458"/>
      <c r="B172" s="514"/>
      <c r="C172" s="497"/>
      <c r="D172" s="458"/>
      <c r="E172" s="74"/>
      <c r="F172" s="133"/>
      <c r="G172" s="134"/>
      <c r="H172" s="134"/>
      <c r="I172" s="134"/>
      <c r="J172" s="134"/>
      <c r="K172" s="134"/>
      <c r="L172" s="134"/>
      <c r="M172" s="458" t="s">
        <v>325</v>
      </c>
      <c r="N172" s="404">
        <v>39</v>
      </c>
      <c r="O172" s="134" t="s">
        <v>326</v>
      </c>
      <c r="P172" s="57">
        <v>25</v>
      </c>
      <c r="Q172" s="136" t="s">
        <v>327</v>
      </c>
      <c r="R172" s="137" t="s">
        <v>258</v>
      </c>
      <c r="S172" s="137">
        <v>0.6</v>
      </c>
      <c r="T172" s="137">
        <v>0.2</v>
      </c>
      <c r="U172" s="137">
        <v>0.4</v>
      </c>
      <c r="V172" s="137">
        <v>0.5</v>
      </c>
      <c r="W172" s="374">
        <v>0.6</v>
      </c>
      <c r="X172" s="287"/>
      <c r="Y172" s="138"/>
      <c r="Z172" s="138"/>
      <c r="AA172" s="138"/>
      <c r="AB172" s="138"/>
      <c r="AC172" s="138"/>
      <c r="AD172" s="138"/>
      <c r="AE172" s="138"/>
      <c r="AF172" s="138"/>
      <c r="AG172" s="138"/>
      <c r="AH172" s="138"/>
      <c r="AI172" s="138"/>
      <c r="AJ172" s="138"/>
      <c r="AK172" s="138"/>
      <c r="AL172" s="138"/>
      <c r="AM172" s="378"/>
      <c r="AN172" s="379"/>
    </row>
    <row r="173" spans="1:40" ht="51">
      <c r="A173" s="458"/>
      <c r="B173" s="514"/>
      <c r="C173" s="497"/>
      <c r="D173" s="458"/>
      <c r="E173" s="74"/>
      <c r="F173" s="133"/>
      <c r="G173" s="134"/>
      <c r="H173" s="134"/>
      <c r="I173" s="134"/>
      <c r="J173" s="134"/>
      <c r="K173" s="134"/>
      <c r="L173" s="134"/>
      <c r="M173" s="458"/>
      <c r="N173" s="402"/>
      <c r="O173" s="134" t="s">
        <v>328</v>
      </c>
      <c r="P173" s="57">
        <v>25</v>
      </c>
      <c r="Q173" s="136" t="s">
        <v>329</v>
      </c>
      <c r="R173" s="140">
        <v>0</v>
      </c>
      <c r="S173" s="140">
        <v>50</v>
      </c>
      <c r="T173" s="140">
        <v>10</v>
      </c>
      <c r="U173" s="140">
        <v>15</v>
      </c>
      <c r="V173" s="140">
        <v>10</v>
      </c>
      <c r="W173" s="373">
        <v>15</v>
      </c>
      <c r="X173" s="377">
        <v>5000</v>
      </c>
      <c r="Y173" s="378">
        <v>12500</v>
      </c>
      <c r="Z173" s="378"/>
      <c r="AA173" s="378">
        <f>SUM(X173:Z173)</f>
        <v>17500</v>
      </c>
      <c r="AB173" s="380">
        <f t="shared" si="30"/>
        <v>5154.639175257732</v>
      </c>
      <c r="AC173" s="380">
        <f t="shared" si="30"/>
        <v>12886.59793814433</v>
      </c>
      <c r="AD173" s="378"/>
      <c r="AE173" s="378">
        <f>SUM(AB173:AD173)</f>
        <v>18041.23711340206</v>
      </c>
      <c r="AF173" s="380">
        <f>AB173/0.97</f>
        <v>5314.061005420343</v>
      </c>
      <c r="AG173" s="380">
        <f>AC173/0.97</f>
        <v>13285.152513550856</v>
      </c>
      <c r="AH173" s="378"/>
      <c r="AI173" s="378">
        <f>SUM(AF173:AH173)</f>
        <v>18599.2135189712</v>
      </c>
      <c r="AJ173" s="380">
        <f>AF173/0.97</f>
        <v>5478.413407649838</v>
      </c>
      <c r="AK173" s="380">
        <f>AG173/0.97</f>
        <v>13696.033519124594</v>
      </c>
      <c r="AL173" s="378"/>
      <c r="AM173" s="378">
        <f>SUM(AJ173:AL173)</f>
        <v>19174.44692677443</v>
      </c>
      <c r="AN173" s="379">
        <f>+AM173+AI173+AE173+AA173</f>
        <v>73314.89755914769</v>
      </c>
    </row>
    <row r="174" spans="1:40" ht="38.25">
      <c r="A174" s="458"/>
      <c r="B174" s="514"/>
      <c r="C174" s="497"/>
      <c r="D174" s="458"/>
      <c r="E174" s="74"/>
      <c r="F174" s="133"/>
      <c r="G174" s="134"/>
      <c r="H174" s="134"/>
      <c r="I174" s="134"/>
      <c r="J174" s="134"/>
      <c r="K174" s="134"/>
      <c r="L174" s="134"/>
      <c r="M174" s="458"/>
      <c r="N174" s="402"/>
      <c r="O174" s="134" t="s">
        <v>330</v>
      </c>
      <c r="P174" s="57">
        <v>25</v>
      </c>
      <c r="Q174" s="136" t="s">
        <v>331</v>
      </c>
      <c r="R174" s="140">
        <v>0</v>
      </c>
      <c r="S174" s="140">
        <v>4</v>
      </c>
      <c r="T174" s="140">
        <v>1</v>
      </c>
      <c r="U174" s="140">
        <v>1</v>
      </c>
      <c r="V174" s="140">
        <v>1</v>
      </c>
      <c r="W174" s="373">
        <v>1</v>
      </c>
      <c r="X174" s="377">
        <v>5000</v>
      </c>
      <c r="Y174" s="378">
        <v>12500</v>
      </c>
      <c r="Z174" s="378"/>
      <c r="AA174" s="378">
        <f>SUM(X174:Z174)</f>
        <v>17500</v>
      </c>
      <c r="AB174" s="380">
        <f t="shared" si="30"/>
        <v>5154.639175257732</v>
      </c>
      <c r="AC174" s="380">
        <f t="shared" si="30"/>
        <v>12886.59793814433</v>
      </c>
      <c r="AD174" s="378"/>
      <c r="AE174" s="378">
        <f>SUM(AB174:AD174)</f>
        <v>18041.23711340206</v>
      </c>
      <c r="AF174" s="380">
        <f>AB174/0.97</f>
        <v>5314.061005420343</v>
      </c>
      <c r="AG174" s="380">
        <f>AC174/0.97</f>
        <v>13285.152513550856</v>
      </c>
      <c r="AH174" s="378"/>
      <c r="AI174" s="378">
        <f>SUM(AF174:AH174)</f>
        <v>18599.2135189712</v>
      </c>
      <c r="AJ174" s="380">
        <f>AF174/0.97</f>
        <v>5478.413407649838</v>
      </c>
      <c r="AK174" s="380">
        <f>AG174/0.97</f>
        <v>13696.033519124594</v>
      </c>
      <c r="AL174" s="378"/>
      <c r="AM174" s="378">
        <f>SUM(AJ174:AL174)</f>
        <v>19174.44692677443</v>
      </c>
      <c r="AN174" s="379">
        <f>+AM174+AI174+AE174+AA174</f>
        <v>73314.89755914769</v>
      </c>
    </row>
    <row r="175" spans="1:40" ht="25.5">
      <c r="A175" s="458"/>
      <c r="B175" s="514"/>
      <c r="C175" s="497"/>
      <c r="D175" s="458"/>
      <c r="E175" s="74"/>
      <c r="F175" s="133"/>
      <c r="G175" s="134"/>
      <c r="H175" s="134"/>
      <c r="I175" s="134"/>
      <c r="J175" s="134"/>
      <c r="K175" s="134"/>
      <c r="L175" s="134"/>
      <c r="M175" s="458"/>
      <c r="N175" s="403"/>
      <c r="O175" s="134" t="s">
        <v>332</v>
      </c>
      <c r="P175" s="57">
        <v>25</v>
      </c>
      <c r="Q175" s="136" t="s">
        <v>333</v>
      </c>
      <c r="R175" s="140">
        <v>0</v>
      </c>
      <c r="S175" s="137">
        <v>1</v>
      </c>
      <c r="T175" s="137">
        <v>0.2</v>
      </c>
      <c r="U175" s="137">
        <v>0.4</v>
      </c>
      <c r="V175" s="137">
        <v>0.7</v>
      </c>
      <c r="W175" s="374">
        <v>1</v>
      </c>
      <c r="X175" s="287"/>
      <c r="Y175" s="138"/>
      <c r="Z175" s="138"/>
      <c r="AA175" s="378"/>
      <c r="AB175" s="138"/>
      <c r="AC175" s="138"/>
      <c r="AD175" s="138"/>
      <c r="AE175" s="138"/>
      <c r="AF175" s="138"/>
      <c r="AG175" s="138"/>
      <c r="AH175" s="138"/>
      <c r="AI175" s="138"/>
      <c r="AJ175" s="138"/>
      <c r="AK175" s="138"/>
      <c r="AL175" s="138"/>
      <c r="AM175" s="138"/>
      <c r="AN175" s="229"/>
    </row>
    <row r="176" spans="1:40" ht="51" customHeight="1">
      <c r="A176" s="458"/>
      <c r="B176" s="514"/>
      <c r="C176" s="497"/>
      <c r="D176" s="458"/>
      <c r="E176" s="74"/>
      <c r="F176" s="133"/>
      <c r="G176" s="134"/>
      <c r="H176" s="134"/>
      <c r="I176" s="134"/>
      <c r="J176" s="134"/>
      <c r="K176" s="134"/>
      <c r="L176" s="134"/>
      <c r="M176" s="458" t="s">
        <v>334</v>
      </c>
      <c r="N176" s="404">
        <v>48</v>
      </c>
      <c r="O176" s="134" t="s">
        <v>335</v>
      </c>
      <c r="P176" s="57">
        <v>15</v>
      </c>
      <c r="Q176" s="136" t="s">
        <v>336</v>
      </c>
      <c r="R176" s="140">
        <v>252</v>
      </c>
      <c r="S176" s="140">
        <v>252</v>
      </c>
      <c r="T176" s="140">
        <v>252</v>
      </c>
      <c r="U176" s="140">
        <v>252</v>
      </c>
      <c r="V176" s="140">
        <v>252</v>
      </c>
      <c r="W176" s="373">
        <v>252</v>
      </c>
      <c r="X176" s="287"/>
      <c r="Y176" s="138"/>
      <c r="Z176" s="138"/>
      <c r="AA176" s="378"/>
      <c r="AB176" s="138"/>
      <c r="AC176" s="138"/>
      <c r="AD176" s="138"/>
      <c r="AE176" s="138"/>
      <c r="AF176" s="138"/>
      <c r="AG176" s="138"/>
      <c r="AH176" s="138"/>
      <c r="AI176" s="138"/>
      <c r="AJ176" s="138"/>
      <c r="AK176" s="138"/>
      <c r="AL176" s="138"/>
      <c r="AM176" s="138"/>
      <c r="AN176" s="229"/>
    </row>
    <row r="177" spans="1:40" ht="51">
      <c r="A177" s="458"/>
      <c r="B177" s="514"/>
      <c r="C177" s="497"/>
      <c r="D177" s="458"/>
      <c r="E177" s="74"/>
      <c r="F177" s="133"/>
      <c r="G177" s="134"/>
      <c r="H177" s="134"/>
      <c r="I177" s="134"/>
      <c r="J177" s="134"/>
      <c r="K177" s="134"/>
      <c r="L177" s="134"/>
      <c r="M177" s="458"/>
      <c r="N177" s="402"/>
      <c r="O177" s="134" t="s">
        <v>337</v>
      </c>
      <c r="P177" s="57">
        <v>15</v>
      </c>
      <c r="Q177" s="136" t="s">
        <v>338</v>
      </c>
      <c r="R177" s="137">
        <v>1</v>
      </c>
      <c r="S177" s="137">
        <v>1</v>
      </c>
      <c r="T177" s="137">
        <v>1</v>
      </c>
      <c r="U177" s="137">
        <v>1</v>
      </c>
      <c r="V177" s="137">
        <v>1</v>
      </c>
      <c r="W177" s="137">
        <v>1</v>
      </c>
      <c r="X177" s="287"/>
      <c r="Y177" s="138"/>
      <c r="Z177" s="138"/>
      <c r="AA177" s="378"/>
      <c r="AB177" s="138"/>
      <c r="AC177" s="138"/>
      <c r="AD177" s="138"/>
      <c r="AE177" s="138"/>
      <c r="AF177" s="138"/>
      <c r="AG177" s="138"/>
      <c r="AH177" s="138"/>
      <c r="AI177" s="138"/>
      <c r="AJ177" s="138"/>
      <c r="AK177" s="138"/>
      <c r="AL177" s="138"/>
      <c r="AM177" s="138"/>
      <c r="AN177" s="229"/>
    </row>
    <row r="178" spans="1:40" ht="63.75">
      <c r="A178" s="458"/>
      <c r="B178" s="514"/>
      <c r="C178" s="497"/>
      <c r="D178" s="458"/>
      <c r="E178" s="74"/>
      <c r="F178" s="133"/>
      <c r="G178" s="134"/>
      <c r="H178" s="134"/>
      <c r="I178" s="134"/>
      <c r="J178" s="134"/>
      <c r="K178" s="134"/>
      <c r="L178" s="134"/>
      <c r="M178" s="458"/>
      <c r="N178" s="402"/>
      <c r="O178" s="134" t="s">
        <v>339</v>
      </c>
      <c r="P178" s="57">
        <v>10</v>
      </c>
      <c r="Q178" s="136" t="s">
        <v>340</v>
      </c>
      <c r="R178" s="137">
        <v>0.52</v>
      </c>
      <c r="S178" s="137">
        <v>0.52</v>
      </c>
      <c r="T178" s="137">
        <v>0.52</v>
      </c>
      <c r="U178" s="137">
        <v>0.52</v>
      </c>
      <c r="V178" s="137">
        <v>0.52</v>
      </c>
      <c r="W178" s="137">
        <v>0.52</v>
      </c>
      <c r="X178" s="287"/>
      <c r="Y178" s="138"/>
      <c r="Z178" s="138"/>
      <c r="AA178" s="378"/>
      <c r="AB178" s="138"/>
      <c r="AC178" s="138"/>
      <c r="AD178" s="138"/>
      <c r="AE178" s="138"/>
      <c r="AF178" s="138"/>
      <c r="AG178" s="138"/>
      <c r="AH178" s="138"/>
      <c r="AI178" s="138"/>
      <c r="AJ178" s="138"/>
      <c r="AK178" s="138"/>
      <c r="AL178" s="138"/>
      <c r="AM178" s="138"/>
      <c r="AN178" s="229"/>
    </row>
    <row r="179" spans="1:40" ht="72" customHeight="1">
      <c r="A179" s="458"/>
      <c r="B179" s="514"/>
      <c r="C179" s="497"/>
      <c r="D179" s="458"/>
      <c r="E179" s="74"/>
      <c r="F179" s="133"/>
      <c r="G179" s="134"/>
      <c r="H179" s="134"/>
      <c r="I179" s="134"/>
      <c r="J179" s="134"/>
      <c r="K179" s="134"/>
      <c r="L179" s="134"/>
      <c r="M179" s="458"/>
      <c r="N179" s="402"/>
      <c r="O179" s="134" t="s">
        <v>341</v>
      </c>
      <c r="P179" s="353">
        <v>15</v>
      </c>
      <c r="Q179" s="136" t="s">
        <v>342</v>
      </c>
      <c r="R179" s="140">
        <v>1</v>
      </c>
      <c r="S179" s="140">
        <v>1</v>
      </c>
      <c r="T179" s="140">
        <v>1</v>
      </c>
      <c r="U179" s="140">
        <v>1</v>
      </c>
      <c r="V179" s="140">
        <v>1</v>
      </c>
      <c r="W179" s="373">
        <v>1</v>
      </c>
      <c r="X179" s="377">
        <v>1500</v>
      </c>
      <c r="Y179" s="378"/>
      <c r="Z179" s="378">
        <v>20000</v>
      </c>
      <c r="AA179" s="378">
        <f>SUM(X179:Z179)</f>
        <v>21500</v>
      </c>
      <c r="AB179" s="378">
        <f>X179/0.97</f>
        <v>1546.3917525773197</v>
      </c>
      <c r="AC179" s="378"/>
      <c r="AD179" s="378">
        <f>Z179/0.97</f>
        <v>20618.556701030928</v>
      </c>
      <c r="AE179" s="378">
        <f>SUM(AB179:AD179)</f>
        <v>22164.94845360825</v>
      </c>
      <c r="AF179" s="378">
        <f>AB179/0.97</f>
        <v>1594.2183016261029</v>
      </c>
      <c r="AG179" s="378"/>
      <c r="AH179" s="378">
        <f>AD179/0.97</f>
        <v>21256.24402168137</v>
      </c>
      <c r="AI179" s="378">
        <f>SUM(AF179:AH179)</f>
        <v>22850.462323307474</v>
      </c>
      <c r="AJ179" s="378">
        <f>AF179/0.97</f>
        <v>1643.5240222949515</v>
      </c>
      <c r="AK179" s="378"/>
      <c r="AL179" s="378">
        <f>AH179/0.97</f>
        <v>21913.65363059935</v>
      </c>
      <c r="AM179" s="378">
        <f>SUM(AJ179:AL179)</f>
        <v>23557.1776528943</v>
      </c>
      <c r="AN179" s="379">
        <f>+AM179+AI179+AE179+AA179</f>
        <v>90072.58842981003</v>
      </c>
    </row>
    <row r="180" spans="1:40" ht="98.25" customHeight="1">
      <c r="A180" s="458"/>
      <c r="B180" s="514"/>
      <c r="C180" s="497"/>
      <c r="D180" s="458"/>
      <c r="E180" s="74"/>
      <c r="F180" s="133"/>
      <c r="G180" s="134"/>
      <c r="H180" s="134"/>
      <c r="I180" s="134"/>
      <c r="J180" s="134"/>
      <c r="K180" s="134"/>
      <c r="L180" s="134"/>
      <c r="M180" s="458"/>
      <c r="N180" s="402"/>
      <c r="O180" s="134" t="s">
        <v>343</v>
      </c>
      <c r="P180" s="353">
        <v>15</v>
      </c>
      <c r="Q180" s="136" t="s">
        <v>344</v>
      </c>
      <c r="R180" s="140">
        <v>0</v>
      </c>
      <c r="S180" s="140">
        <v>50</v>
      </c>
      <c r="T180" s="140">
        <v>10</v>
      </c>
      <c r="U180" s="140">
        <v>15</v>
      </c>
      <c r="V180" s="140">
        <v>10</v>
      </c>
      <c r="W180" s="373">
        <v>15</v>
      </c>
      <c r="X180" s="377"/>
      <c r="Y180" s="378"/>
      <c r="Z180" s="378"/>
      <c r="AA180" s="378"/>
      <c r="AB180" s="378"/>
      <c r="AC180" s="378"/>
      <c r="AD180" s="378"/>
      <c r="AE180" s="378"/>
      <c r="AF180" s="378"/>
      <c r="AG180" s="378"/>
      <c r="AH180" s="378"/>
      <c r="AI180" s="378"/>
      <c r="AJ180" s="378"/>
      <c r="AK180" s="378"/>
      <c r="AL180" s="378"/>
      <c r="AM180" s="378"/>
      <c r="AN180" s="379"/>
    </row>
    <row r="181" spans="1:40" ht="46.5" customHeight="1">
      <c r="A181" s="458"/>
      <c r="B181" s="514"/>
      <c r="C181" s="497"/>
      <c r="D181" s="458"/>
      <c r="E181" s="74"/>
      <c r="F181" s="133"/>
      <c r="G181" s="134"/>
      <c r="H181" s="134"/>
      <c r="I181" s="134"/>
      <c r="J181" s="134"/>
      <c r="K181" s="134"/>
      <c r="L181" s="134"/>
      <c r="M181" s="458"/>
      <c r="N181" s="402"/>
      <c r="O181" s="134" t="s">
        <v>345</v>
      </c>
      <c r="P181" s="353">
        <v>15</v>
      </c>
      <c r="Q181" s="136" t="s">
        <v>346</v>
      </c>
      <c r="R181" s="137">
        <v>0.01</v>
      </c>
      <c r="S181" s="137">
        <v>0.02</v>
      </c>
      <c r="T181" s="136"/>
      <c r="U181" s="136"/>
      <c r="V181" s="136"/>
      <c r="W181" s="269"/>
      <c r="X181" s="377"/>
      <c r="Y181" s="378"/>
      <c r="Z181" s="378"/>
      <c r="AA181" s="378"/>
      <c r="AB181" s="378"/>
      <c r="AC181" s="378"/>
      <c r="AD181" s="378"/>
      <c r="AE181" s="378"/>
      <c r="AF181" s="378"/>
      <c r="AG181" s="378"/>
      <c r="AH181" s="378"/>
      <c r="AI181" s="378"/>
      <c r="AJ181" s="378"/>
      <c r="AK181" s="378"/>
      <c r="AL181" s="378"/>
      <c r="AM181" s="378"/>
      <c r="AN181" s="379"/>
    </row>
    <row r="182" spans="1:40" ht="48.75" customHeight="1">
      <c r="A182" s="458"/>
      <c r="B182" s="514"/>
      <c r="C182" s="497"/>
      <c r="D182" s="458"/>
      <c r="E182" s="74"/>
      <c r="F182" s="133"/>
      <c r="G182" s="134"/>
      <c r="H182" s="134"/>
      <c r="I182" s="134"/>
      <c r="J182" s="134"/>
      <c r="K182" s="134"/>
      <c r="L182" s="134"/>
      <c r="M182" s="458"/>
      <c r="N182" s="403"/>
      <c r="O182" s="134" t="s">
        <v>347</v>
      </c>
      <c r="P182" s="353">
        <v>15</v>
      </c>
      <c r="Q182" s="136" t="s">
        <v>348</v>
      </c>
      <c r="R182" s="140">
        <v>2</v>
      </c>
      <c r="S182" s="140">
        <v>8</v>
      </c>
      <c r="T182" s="140">
        <v>2</v>
      </c>
      <c r="U182" s="140">
        <v>2</v>
      </c>
      <c r="V182" s="140">
        <v>2</v>
      </c>
      <c r="W182" s="373">
        <v>2</v>
      </c>
      <c r="X182" s="377">
        <v>1500</v>
      </c>
      <c r="Y182" s="378"/>
      <c r="Z182" s="378">
        <v>20000</v>
      </c>
      <c r="AA182" s="378">
        <f>SUM(X182:Z182)</f>
        <v>21500</v>
      </c>
      <c r="AB182" s="378">
        <f>X182/0.97</f>
        <v>1546.3917525773197</v>
      </c>
      <c r="AC182" s="378"/>
      <c r="AD182" s="378">
        <f>Z182/0.97</f>
        <v>20618.556701030928</v>
      </c>
      <c r="AE182" s="378">
        <f>SUM(AB182:AD182)</f>
        <v>22164.94845360825</v>
      </c>
      <c r="AF182" s="378">
        <f>AB182/0.97</f>
        <v>1594.2183016261029</v>
      </c>
      <c r="AG182" s="378"/>
      <c r="AH182" s="378">
        <f>AD182/0.97</f>
        <v>21256.24402168137</v>
      </c>
      <c r="AI182" s="378">
        <f>SUM(AF182:AH182)</f>
        <v>22850.462323307474</v>
      </c>
      <c r="AJ182" s="378">
        <f>AF182/0.97</f>
        <v>1643.5240222949515</v>
      </c>
      <c r="AK182" s="378"/>
      <c r="AL182" s="378">
        <f>AH182/0.97</f>
        <v>21913.65363059935</v>
      </c>
      <c r="AM182" s="378">
        <f>SUM(AJ182:AL182)</f>
        <v>23557.1776528943</v>
      </c>
      <c r="AN182" s="379">
        <f>+AM182+AI182+AE182+AA182</f>
        <v>90072.58842981003</v>
      </c>
    </row>
    <row r="183" spans="1:40" ht="36.75" customHeight="1">
      <c r="A183" s="458"/>
      <c r="B183" s="514"/>
      <c r="C183" s="497"/>
      <c r="D183" s="458"/>
      <c r="E183" s="74"/>
      <c r="F183" s="133"/>
      <c r="G183" s="134"/>
      <c r="H183" s="134"/>
      <c r="I183" s="134"/>
      <c r="J183" s="134"/>
      <c r="K183" s="134"/>
      <c r="L183" s="134"/>
      <c r="M183" s="458" t="s">
        <v>349</v>
      </c>
      <c r="N183" s="404">
        <v>11</v>
      </c>
      <c r="O183" s="134" t="s">
        <v>350</v>
      </c>
      <c r="P183" s="353">
        <v>30</v>
      </c>
      <c r="Q183" s="136" t="s">
        <v>351</v>
      </c>
      <c r="R183" s="140">
        <v>0</v>
      </c>
      <c r="S183" s="137">
        <v>1</v>
      </c>
      <c r="T183" s="137">
        <v>0.3</v>
      </c>
      <c r="U183" s="137">
        <v>0.5</v>
      </c>
      <c r="V183" s="137">
        <v>0.8</v>
      </c>
      <c r="W183" s="374">
        <v>1</v>
      </c>
      <c r="X183" s="287"/>
      <c r="Y183" s="138"/>
      <c r="Z183" s="138"/>
      <c r="AA183" s="138"/>
      <c r="AB183" s="138"/>
      <c r="AC183" s="138"/>
      <c r="AD183" s="138"/>
      <c r="AE183" s="138"/>
      <c r="AF183" s="138"/>
      <c r="AG183" s="138"/>
      <c r="AH183" s="138"/>
      <c r="AI183" s="138"/>
      <c r="AJ183" s="138"/>
      <c r="AK183" s="138"/>
      <c r="AL183" s="138"/>
      <c r="AM183" s="138"/>
      <c r="AN183" s="229"/>
    </row>
    <row r="184" spans="1:40" ht="39.75" customHeight="1">
      <c r="A184" s="458"/>
      <c r="B184" s="514"/>
      <c r="C184" s="497"/>
      <c r="D184" s="458"/>
      <c r="E184" s="74"/>
      <c r="F184" s="133"/>
      <c r="G184" s="134"/>
      <c r="H184" s="134"/>
      <c r="I184" s="134"/>
      <c r="J184" s="134"/>
      <c r="K184" s="134"/>
      <c r="L184" s="134"/>
      <c r="M184" s="458"/>
      <c r="N184" s="402"/>
      <c r="O184" s="134" t="s">
        <v>352</v>
      </c>
      <c r="P184" s="353">
        <v>30</v>
      </c>
      <c r="Q184" s="136" t="s">
        <v>353</v>
      </c>
      <c r="R184" s="140">
        <v>1</v>
      </c>
      <c r="S184" s="140">
        <v>4</v>
      </c>
      <c r="T184" s="140">
        <v>1</v>
      </c>
      <c r="U184" s="140">
        <v>1</v>
      </c>
      <c r="V184" s="140">
        <v>1</v>
      </c>
      <c r="W184" s="373">
        <v>1</v>
      </c>
      <c r="X184" s="287"/>
      <c r="Y184" s="138"/>
      <c r="Z184" s="138"/>
      <c r="AA184" s="138"/>
      <c r="AB184" s="138"/>
      <c r="AC184" s="138"/>
      <c r="AD184" s="138"/>
      <c r="AE184" s="138"/>
      <c r="AF184" s="138"/>
      <c r="AG184" s="138"/>
      <c r="AH184" s="138"/>
      <c r="AI184" s="138"/>
      <c r="AJ184" s="138"/>
      <c r="AK184" s="138"/>
      <c r="AL184" s="138"/>
      <c r="AM184" s="138"/>
      <c r="AN184" s="229"/>
    </row>
    <row r="185" spans="1:40" ht="39.75" customHeight="1" thickBot="1">
      <c r="A185" s="458"/>
      <c r="B185" s="514"/>
      <c r="C185" s="498"/>
      <c r="D185" s="489"/>
      <c r="E185" s="230"/>
      <c r="F185" s="231"/>
      <c r="G185" s="232"/>
      <c r="H185" s="232"/>
      <c r="I185" s="232"/>
      <c r="J185" s="232"/>
      <c r="K185" s="232"/>
      <c r="L185" s="232"/>
      <c r="M185" s="489"/>
      <c r="N185" s="405"/>
      <c r="O185" s="232" t="s">
        <v>354</v>
      </c>
      <c r="P185" s="354">
        <v>40</v>
      </c>
      <c r="Q185" s="233" t="s">
        <v>355</v>
      </c>
      <c r="R185" s="234">
        <v>0</v>
      </c>
      <c r="S185" s="234">
        <v>2</v>
      </c>
      <c r="T185" s="234">
        <v>0</v>
      </c>
      <c r="U185" s="234">
        <v>1</v>
      </c>
      <c r="V185" s="234">
        <v>0</v>
      </c>
      <c r="W185" s="381">
        <v>1</v>
      </c>
      <c r="X185" s="386">
        <v>5000</v>
      </c>
      <c r="Y185" s="387"/>
      <c r="Z185" s="387"/>
      <c r="AA185" s="387">
        <f aca="true" t="shared" si="31" ref="AA185:AA191">SUM(X185:Z185)</f>
        <v>5000</v>
      </c>
      <c r="AB185" s="378">
        <f aca="true" t="shared" si="32" ref="AB185:AB191">X185/0.97</f>
        <v>5154.639175257732</v>
      </c>
      <c r="AC185" s="387"/>
      <c r="AD185" s="387"/>
      <c r="AE185" s="387">
        <f aca="true" t="shared" si="33" ref="AE185:AE191">SUM(AB185:AD185)</f>
        <v>5154.639175257732</v>
      </c>
      <c r="AF185" s="378">
        <f aca="true" t="shared" si="34" ref="AF185:AF191">AB185/0.97</f>
        <v>5314.061005420343</v>
      </c>
      <c r="AG185" s="387"/>
      <c r="AH185" s="387"/>
      <c r="AI185" s="387">
        <f aca="true" t="shared" si="35" ref="AI185:AI191">SUM(AF185:AH185)</f>
        <v>5314.061005420343</v>
      </c>
      <c r="AJ185" s="378">
        <f aca="true" t="shared" si="36" ref="AJ185:AJ191">AF185/0.97</f>
        <v>5478.413407649838</v>
      </c>
      <c r="AK185" s="387"/>
      <c r="AL185" s="387"/>
      <c r="AM185" s="387">
        <f aca="true" t="shared" si="37" ref="AM185:AM191">SUM(AJ185:AL185)</f>
        <v>5478.413407649838</v>
      </c>
      <c r="AN185" s="388">
        <f aca="true" t="shared" si="38" ref="AN185:AN191">+AM185+AI185+AE185+AA185</f>
        <v>20947.113588327913</v>
      </c>
    </row>
    <row r="186" spans="1:40" ht="39.75" customHeight="1">
      <c r="A186" s="458"/>
      <c r="B186" s="514"/>
      <c r="C186" s="496">
        <v>66.57</v>
      </c>
      <c r="D186" s="490" t="s">
        <v>356</v>
      </c>
      <c r="E186" s="222"/>
      <c r="F186" s="223"/>
      <c r="G186" s="224"/>
      <c r="H186" s="224"/>
      <c r="I186" s="224"/>
      <c r="J186" s="224"/>
      <c r="K186" s="224"/>
      <c r="L186" s="224"/>
      <c r="M186" s="490" t="s">
        <v>357</v>
      </c>
      <c r="N186" s="401">
        <v>35</v>
      </c>
      <c r="O186" s="224" t="s">
        <v>358</v>
      </c>
      <c r="P186" s="352">
        <v>20</v>
      </c>
      <c r="Q186" s="225" t="s">
        <v>359</v>
      </c>
      <c r="R186" s="237">
        <v>3</v>
      </c>
      <c r="S186" s="237">
        <v>3</v>
      </c>
      <c r="T186" s="237">
        <v>3</v>
      </c>
      <c r="U186" s="237">
        <v>3</v>
      </c>
      <c r="V186" s="237">
        <v>3</v>
      </c>
      <c r="W186" s="372">
        <v>3</v>
      </c>
      <c r="X186" s="389">
        <v>9000</v>
      </c>
      <c r="Y186" s="390">
        <v>1833</v>
      </c>
      <c r="Z186" s="390">
        <v>8333</v>
      </c>
      <c r="AA186" s="380">
        <f t="shared" si="31"/>
        <v>19166</v>
      </c>
      <c r="AB186" s="390">
        <f t="shared" si="32"/>
        <v>9278.350515463917</v>
      </c>
      <c r="AC186" s="390">
        <f aca="true" t="shared" si="39" ref="AC186:AD191">Y186/0.97</f>
        <v>1889.6907216494847</v>
      </c>
      <c r="AD186" s="390">
        <f t="shared" si="39"/>
        <v>8590.721649484536</v>
      </c>
      <c r="AE186" s="380">
        <f t="shared" si="33"/>
        <v>19758.762886597935</v>
      </c>
      <c r="AF186" s="390">
        <f t="shared" si="34"/>
        <v>9565.309809756616</v>
      </c>
      <c r="AG186" s="390">
        <f aca="true" t="shared" si="40" ref="AG186:AG191">AC186/0.97</f>
        <v>1948.1347645870976</v>
      </c>
      <c r="AH186" s="390">
        <f aca="true" t="shared" si="41" ref="AH186:AH191">AD186/0.97</f>
        <v>8856.414071633542</v>
      </c>
      <c r="AI186" s="380">
        <f t="shared" si="35"/>
        <v>20369.858645977256</v>
      </c>
      <c r="AJ186" s="390">
        <f t="shared" si="36"/>
        <v>9861.144133769707</v>
      </c>
      <c r="AK186" s="390">
        <f aca="true" t="shared" si="42" ref="AK186:AK191">AG186/0.97</f>
        <v>2008.3863552444307</v>
      </c>
      <c r="AL186" s="390">
        <f aca="true" t="shared" si="43" ref="AL186:AL191">AH186/0.97</f>
        <v>9130.323785189219</v>
      </c>
      <c r="AM186" s="380">
        <f t="shared" si="37"/>
        <v>20999.854274203357</v>
      </c>
      <c r="AN186" s="391">
        <f t="shared" si="38"/>
        <v>80294.47580677854</v>
      </c>
    </row>
    <row r="187" spans="1:40" ht="28.5" customHeight="1">
      <c r="A187" s="458"/>
      <c r="B187" s="514"/>
      <c r="C187" s="497"/>
      <c r="D187" s="458"/>
      <c r="E187" s="74"/>
      <c r="F187" s="133"/>
      <c r="G187" s="134"/>
      <c r="H187" s="134"/>
      <c r="I187" s="134"/>
      <c r="J187" s="134"/>
      <c r="K187" s="134"/>
      <c r="L187" s="134"/>
      <c r="M187" s="458"/>
      <c r="N187" s="402"/>
      <c r="O187" s="134" t="s">
        <v>360</v>
      </c>
      <c r="P187" s="353">
        <v>15</v>
      </c>
      <c r="Q187" s="136" t="s">
        <v>361</v>
      </c>
      <c r="R187" s="140">
        <v>1</v>
      </c>
      <c r="S187" s="137">
        <v>1</v>
      </c>
      <c r="T187" s="137">
        <v>0.5</v>
      </c>
      <c r="U187" s="137">
        <v>0.7</v>
      </c>
      <c r="V187" s="137">
        <v>0.9</v>
      </c>
      <c r="W187" s="374">
        <v>1</v>
      </c>
      <c r="X187" s="377">
        <v>9000</v>
      </c>
      <c r="Y187" s="378">
        <v>1833</v>
      </c>
      <c r="Z187" s="378">
        <v>8333</v>
      </c>
      <c r="AA187" s="378">
        <f t="shared" si="31"/>
        <v>19166</v>
      </c>
      <c r="AB187" s="378">
        <f t="shared" si="32"/>
        <v>9278.350515463917</v>
      </c>
      <c r="AC187" s="378">
        <f t="shared" si="39"/>
        <v>1889.6907216494847</v>
      </c>
      <c r="AD187" s="378">
        <f t="shared" si="39"/>
        <v>8590.721649484536</v>
      </c>
      <c r="AE187" s="378">
        <f t="shared" si="33"/>
        <v>19758.762886597935</v>
      </c>
      <c r="AF187" s="378">
        <f t="shared" si="34"/>
        <v>9565.309809756616</v>
      </c>
      <c r="AG187" s="378">
        <f t="shared" si="40"/>
        <v>1948.1347645870976</v>
      </c>
      <c r="AH187" s="378">
        <f t="shared" si="41"/>
        <v>8856.414071633542</v>
      </c>
      <c r="AI187" s="378">
        <f t="shared" si="35"/>
        <v>20369.858645977256</v>
      </c>
      <c r="AJ187" s="378">
        <f t="shared" si="36"/>
        <v>9861.144133769707</v>
      </c>
      <c r="AK187" s="378">
        <f t="shared" si="42"/>
        <v>2008.3863552444307</v>
      </c>
      <c r="AL187" s="378">
        <f t="shared" si="43"/>
        <v>9130.323785189219</v>
      </c>
      <c r="AM187" s="378">
        <f t="shared" si="37"/>
        <v>20999.854274203357</v>
      </c>
      <c r="AN187" s="379">
        <f t="shared" si="38"/>
        <v>80294.47580677854</v>
      </c>
    </row>
    <row r="188" spans="1:40" ht="27.75" customHeight="1">
      <c r="A188" s="458"/>
      <c r="B188" s="514"/>
      <c r="C188" s="497"/>
      <c r="D188" s="458"/>
      <c r="E188" s="74"/>
      <c r="F188" s="133"/>
      <c r="G188" s="134"/>
      <c r="H188" s="134"/>
      <c r="I188" s="134"/>
      <c r="J188" s="134"/>
      <c r="K188" s="134"/>
      <c r="L188" s="134"/>
      <c r="M188" s="458"/>
      <c r="N188" s="402"/>
      <c r="O188" s="134" t="s">
        <v>362</v>
      </c>
      <c r="P188" s="353">
        <v>20</v>
      </c>
      <c r="Q188" s="136" t="s">
        <v>363</v>
      </c>
      <c r="R188" s="140">
        <v>1</v>
      </c>
      <c r="S188" s="140">
        <v>1</v>
      </c>
      <c r="T188" s="140">
        <v>1</v>
      </c>
      <c r="U188" s="140">
        <v>1</v>
      </c>
      <c r="V188" s="140">
        <v>1</v>
      </c>
      <c r="W188" s="373">
        <v>1</v>
      </c>
      <c r="X188" s="377">
        <v>9000</v>
      </c>
      <c r="Y188" s="378">
        <v>1833</v>
      </c>
      <c r="Z188" s="378">
        <v>8333</v>
      </c>
      <c r="AA188" s="378">
        <f t="shared" si="31"/>
        <v>19166</v>
      </c>
      <c r="AB188" s="378">
        <f t="shared" si="32"/>
        <v>9278.350515463917</v>
      </c>
      <c r="AC188" s="378">
        <f t="shared" si="39"/>
        <v>1889.6907216494847</v>
      </c>
      <c r="AD188" s="378">
        <f t="shared" si="39"/>
        <v>8590.721649484536</v>
      </c>
      <c r="AE188" s="378">
        <f t="shared" si="33"/>
        <v>19758.762886597935</v>
      </c>
      <c r="AF188" s="378">
        <f t="shared" si="34"/>
        <v>9565.309809756616</v>
      </c>
      <c r="AG188" s="378">
        <f t="shared" si="40"/>
        <v>1948.1347645870976</v>
      </c>
      <c r="AH188" s="378">
        <f t="shared" si="41"/>
        <v>8856.414071633542</v>
      </c>
      <c r="AI188" s="378">
        <f t="shared" si="35"/>
        <v>20369.858645977256</v>
      </c>
      <c r="AJ188" s="378">
        <f t="shared" si="36"/>
        <v>9861.144133769707</v>
      </c>
      <c r="AK188" s="378">
        <f t="shared" si="42"/>
        <v>2008.3863552444307</v>
      </c>
      <c r="AL188" s="378">
        <f t="shared" si="43"/>
        <v>9130.323785189219</v>
      </c>
      <c r="AM188" s="378">
        <f t="shared" si="37"/>
        <v>20999.854274203357</v>
      </c>
      <c r="AN188" s="379">
        <f t="shared" si="38"/>
        <v>80294.47580677854</v>
      </c>
    </row>
    <row r="189" spans="1:40" ht="39.75" customHeight="1">
      <c r="A189" s="458"/>
      <c r="B189" s="514"/>
      <c r="C189" s="497"/>
      <c r="D189" s="458"/>
      <c r="E189" s="74"/>
      <c r="F189" s="133"/>
      <c r="G189" s="134"/>
      <c r="H189" s="134"/>
      <c r="I189" s="134"/>
      <c r="J189" s="134"/>
      <c r="K189" s="134"/>
      <c r="L189" s="134"/>
      <c r="M189" s="458"/>
      <c r="N189" s="402"/>
      <c r="O189" s="134" t="s">
        <v>364</v>
      </c>
      <c r="P189" s="353">
        <v>10</v>
      </c>
      <c r="Q189" s="136" t="s">
        <v>365</v>
      </c>
      <c r="R189" s="140">
        <v>1</v>
      </c>
      <c r="S189" s="140">
        <v>1</v>
      </c>
      <c r="T189" s="140">
        <v>1</v>
      </c>
      <c r="U189" s="140">
        <v>1</v>
      </c>
      <c r="V189" s="140">
        <v>1</v>
      </c>
      <c r="W189" s="373">
        <v>1</v>
      </c>
      <c r="X189" s="377">
        <v>9000</v>
      </c>
      <c r="Y189" s="378">
        <v>1833</v>
      </c>
      <c r="Z189" s="378">
        <v>8333</v>
      </c>
      <c r="AA189" s="378">
        <f t="shared" si="31"/>
        <v>19166</v>
      </c>
      <c r="AB189" s="378">
        <f t="shared" si="32"/>
        <v>9278.350515463917</v>
      </c>
      <c r="AC189" s="378">
        <f t="shared" si="39"/>
        <v>1889.6907216494847</v>
      </c>
      <c r="AD189" s="378">
        <f t="shared" si="39"/>
        <v>8590.721649484536</v>
      </c>
      <c r="AE189" s="378">
        <f t="shared" si="33"/>
        <v>19758.762886597935</v>
      </c>
      <c r="AF189" s="378">
        <f t="shared" si="34"/>
        <v>9565.309809756616</v>
      </c>
      <c r="AG189" s="378">
        <f t="shared" si="40"/>
        <v>1948.1347645870976</v>
      </c>
      <c r="AH189" s="378">
        <f t="shared" si="41"/>
        <v>8856.414071633542</v>
      </c>
      <c r="AI189" s="378">
        <f t="shared" si="35"/>
        <v>20369.858645977256</v>
      </c>
      <c r="AJ189" s="378">
        <f t="shared" si="36"/>
        <v>9861.144133769707</v>
      </c>
      <c r="AK189" s="378">
        <f t="shared" si="42"/>
        <v>2008.3863552444307</v>
      </c>
      <c r="AL189" s="378">
        <f t="shared" si="43"/>
        <v>9130.323785189219</v>
      </c>
      <c r="AM189" s="378">
        <f t="shared" si="37"/>
        <v>20999.854274203357</v>
      </c>
      <c r="AN189" s="379">
        <f t="shared" si="38"/>
        <v>80294.47580677854</v>
      </c>
    </row>
    <row r="190" spans="1:40" ht="65.25" customHeight="1">
      <c r="A190" s="458"/>
      <c r="B190" s="514"/>
      <c r="C190" s="497"/>
      <c r="D190" s="458"/>
      <c r="E190" s="74"/>
      <c r="F190" s="133"/>
      <c r="G190" s="134"/>
      <c r="H190" s="134"/>
      <c r="I190" s="134"/>
      <c r="J190" s="134"/>
      <c r="K190" s="134"/>
      <c r="L190" s="134"/>
      <c r="M190" s="458"/>
      <c r="N190" s="402"/>
      <c r="O190" s="134" t="s">
        <v>366</v>
      </c>
      <c r="P190" s="353">
        <v>20</v>
      </c>
      <c r="Q190" s="136" t="s">
        <v>367</v>
      </c>
      <c r="R190" s="140">
        <v>0</v>
      </c>
      <c r="S190" s="137">
        <v>1</v>
      </c>
      <c r="T190" s="137">
        <v>0.2</v>
      </c>
      <c r="U190" s="137">
        <v>0.3</v>
      </c>
      <c r="V190" s="137">
        <v>0.6</v>
      </c>
      <c r="W190" s="374">
        <v>1</v>
      </c>
      <c r="X190" s="377">
        <v>9000</v>
      </c>
      <c r="Y190" s="378">
        <v>1833</v>
      </c>
      <c r="Z190" s="378">
        <v>8333</v>
      </c>
      <c r="AA190" s="378">
        <f t="shared" si="31"/>
        <v>19166</v>
      </c>
      <c r="AB190" s="378">
        <f t="shared" si="32"/>
        <v>9278.350515463917</v>
      </c>
      <c r="AC190" s="378">
        <f t="shared" si="39"/>
        <v>1889.6907216494847</v>
      </c>
      <c r="AD190" s="378">
        <f t="shared" si="39"/>
        <v>8590.721649484536</v>
      </c>
      <c r="AE190" s="378">
        <f t="shared" si="33"/>
        <v>19758.762886597935</v>
      </c>
      <c r="AF190" s="378">
        <f t="shared" si="34"/>
        <v>9565.309809756616</v>
      </c>
      <c r="AG190" s="378">
        <f t="shared" si="40"/>
        <v>1948.1347645870976</v>
      </c>
      <c r="AH190" s="378">
        <f t="shared" si="41"/>
        <v>8856.414071633542</v>
      </c>
      <c r="AI190" s="378">
        <f t="shared" si="35"/>
        <v>20369.858645977256</v>
      </c>
      <c r="AJ190" s="378">
        <f t="shared" si="36"/>
        <v>9861.144133769707</v>
      </c>
      <c r="AK190" s="378">
        <f t="shared" si="42"/>
        <v>2008.3863552444307</v>
      </c>
      <c r="AL190" s="378">
        <f t="shared" si="43"/>
        <v>9130.323785189219</v>
      </c>
      <c r="AM190" s="378">
        <f t="shared" si="37"/>
        <v>20999.854274203357</v>
      </c>
      <c r="AN190" s="379">
        <f t="shared" si="38"/>
        <v>80294.47580677854</v>
      </c>
    </row>
    <row r="191" spans="1:40" ht="27" customHeight="1">
      <c r="A191" s="458"/>
      <c r="B191" s="514"/>
      <c r="C191" s="497"/>
      <c r="D191" s="458"/>
      <c r="E191" s="74"/>
      <c r="F191" s="133"/>
      <c r="G191" s="134"/>
      <c r="H191" s="134"/>
      <c r="I191" s="134"/>
      <c r="J191" s="134"/>
      <c r="K191" s="134"/>
      <c r="L191" s="134"/>
      <c r="M191" s="458"/>
      <c r="N191" s="403"/>
      <c r="O191" s="134" t="s">
        <v>368</v>
      </c>
      <c r="P191" s="353">
        <v>15</v>
      </c>
      <c r="Q191" s="136" t="s">
        <v>369</v>
      </c>
      <c r="R191" s="140">
        <v>1</v>
      </c>
      <c r="S191" s="140">
        <v>1</v>
      </c>
      <c r="T191" s="140">
        <v>1</v>
      </c>
      <c r="U191" s="140">
        <v>1</v>
      </c>
      <c r="V191" s="140">
        <v>1</v>
      </c>
      <c r="W191" s="373">
        <v>1</v>
      </c>
      <c r="X191" s="377">
        <v>9000</v>
      </c>
      <c r="Y191" s="378">
        <v>1833</v>
      </c>
      <c r="Z191" s="378">
        <v>8333</v>
      </c>
      <c r="AA191" s="378">
        <f t="shared" si="31"/>
        <v>19166</v>
      </c>
      <c r="AB191" s="378">
        <f t="shared" si="32"/>
        <v>9278.350515463917</v>
      </c>
      <c r="AC191" s="378">
        <f t="shared" si="39"/>
        <v>1889.6907216494847</v>
      </c>
      <c r="AD191" s="378">
        <f t="shared" si="39"/>
        <v>8590.721649484536</v>
      </c>
      <c r="AE191" s="378">
        <f t="shared" si="33"/>
        <v>19758.762886597935</v>
      </c>
      <c r="AF191" s="378">
        <f t="shared" si="34"/>
        <v>9565.309809756616</v>
      </c>
      <c r="AG191" s="378">
        <f t="shared" si="40"/>
        <v>1948.1347645870976</v>
      </c>
      <c r="AH191" s="378">
        <f t="shared" si="41"/>
        <v>8856.414071633542</v>
      </c>
      <c r="AI191" s="378">
        <f t="shared" si="35"/>
        <v>20369.858645977256</v>
      </c>
      <c r="AJ191" s="378">
        <f t="shared" si="36"/>
        <v>9861.144133769707</v>
      </c>
      <c r="AK191" s="378">
        <f t="shared" si="42"/>
        <v>2008.3863552444307</v>
      </c>
      <c r="AL191" s="378">
        <f t="shared" si="43"/>
        <v>9130.323785189219</v>
      </c>
      <c r="AM191" s="378">
        <f t="shared" si="37"/>
        <v>20999.854274203357</v>
      </c>
      <c r="AN191" s="379">
        <f t="shared" si="38"/>
        <v>80294.47580677854</v>
      </c>
    </row>
    <row r="192" spans="1:40" ht="92.25" customHeight="1">
      <c r="A192" s="458"/>
      <c r="B192" s="514"/>
      <c r="C192" s="497"/>
      <c r="D192" s="458"/>
      <c r="E192" s="74"/>
      <c r="F192" s="133"/>
      <c r="G192" s="134"/>
      <c r="H192" s="134"/>
      <c r="I192" s="134"/>
      <c r="J192" s="134"/>
      <c r="K192" s="134"/>
      <c r="L192" s="134"/>
      <c r="M192" s="458" t="s">
        <v>370</v>
      </c>
      <c r="N192" s="404">
        <v>24</v>
      </c>
      <c r="O192" s="134" t="s">
        <v>371</v>
      </c>
      <c r="P192" s="353">
        <v>30</v>
      </c>
      <c r="Q192" s="136" t="s">
        <v>372</v>
      </c>
      <c r="R192" s="140">
        <v>1</v>
      </c>
      <c r="S192" s="140">
        <v>4</v>
      </c>
      <c r="T192" s="140">
        <v>1</v>
      </c>
      <c r="U192" s="140">
        <v>1</v>
      </c>
      <c r="V192" s="140">
        <v>1</v>
      </c>
      <c r="W192" s="373">
        <v>1</v>
      </c>
      <c r="X192" s="287"/>
      <c r="Y192" s="138"/>
      <c r="Z192" s="138"/>
      <c r="AA192" s="138"/>
      <c r="AB192" s="138"/>
      <c r="AC192" s="138"/>
      <c r="AD192" s="138"/>
      <c r="AE192" s="138"/>
      <c r="AF192" s="138"/>
      <c r="AG192" s="138"/>
      <c r="AH192" s="138"/>
      <c r="AI192" s="138"/>
      <c r="AJ192" s="138"/>
      <c r="AK192" s="138"/>
      <c r="AL192" s="138"/>
      <c r="AM192" s="138"/>
      <c r="AN192" s="229"/>
    </row>
    <row r="193" spans="1:40" ht="53.25" customHeight="1">
      <c r="A193" s="458"/>
      <c r="B193" s="514"/>
      <c r="C193" s="497"/>
      <c r="D193" s="458"/>
      <c r="E193" s="74"/>
      <c r="F193" s="133"/>
      <c r="G193" s="134"/>
      <c r="H193" s="134"/>
      <c r="I193" s="134"/>
      <c r="J193" s="134"/>
      <c r="K193" s="134"/>
      <c r="L193" s="134"/>
      <c r="M193" s="458"/>
      <c r="N193" s="402"/>
      <c r="O193" s="134" t="s">
        <v>373</v>
      </c>
      <c r="P193" s="353">
        <v>25</v>
      </c>
      <c r="Q193" s="136" t="s">
        <v>374</v>
      </c>
      <c r="R193" s="140">
        <v>0</v>
      </c>
      <c r="S193" s="140">
        <v>2</v>
      </c>
      <c r="T193" s="140">
        <v>0</v>
      </c>
      <c r="U193" s="140">
        <v>1</v>
      </c>
      <c r="V193" s="140">
        <v>0</v>
      </c>
      <c r="W193" s="373">
        <v>1</v>
      </c>
      <c r="X193" s="287"/>
      <c r="Y193" s="138"/>
      <c r="Z193" s="138"/>
      <c r="AA193" s="138"/>
      <c r="AB193" s="138"/>
      <c r="AC193" s="138"/>
      <c r="AD193" s="138"/>
      <c r="AE193" s="138"/>
      <c r="AF193" s="138"/>
      <c r="AG193" s="138"/>
      <c r="AH193" s="138"/>
      <c r="AI193" s="138"/>
      <c r="AJ193" s="138"/>
      <c r="AK193" s="138"/>
      <c r="AL193" s="138"/>
      <c r="AM193" s="138"/>
      <c r="AN193" s="229"/>
    </row>
    <row r="194" spans="1:40" ht="39.75" customHeight="1">
      <c r="A194" s="458"/>
      <c r="B194" s="514"/>
      <c r="C194" s="497"/>
      <c r="D194" s="458"/>
      <c r="E194" s="74"/>
      <c r="F194" s="133"/>
      <c r="G194" s="134"/>
      <c r="H194" s="134"/>
      <c r="I194" s="134"/>
      <c r="J194" s="134"/>
      <c r="K194" s="134"/>
      <c r="L194" s="134"/>
      <c r="M194" s="458"/>
      <c r="N194" s="402"/>
      <c r="O194" s="134" t="s">
        <v>375</v>
      </c>
      <c r="P194" s="353">
        <v>25</v>
      </c>
      <c r="Q194" s="136" t="s">
        <v>376</v>
      </c>
      <c r="R194" s="140">
        <v>0</v>
      </c>
      <c r="S194" s="140">
        <v>40</v>
      </c>
      <c r="T194" s="140">
        <v>10</v>
      </c>
      <c r="U194" s="140">
        <v>10</v>
      </c>
      <c r="V194" s="140">
        <v>10</v>
      </c>
      <c r="W194" s="373">
        <v>10</v>
      </c>
      <c r="X194" s="377">
        <v>75000</v>
      </c>
      <c r="Y194" s="378"/>
      <c r="Z194" s="378"/>
      <c r="AA194" s="378">
        <f aca="true" t="shared" si="44" ref="AA194:AA203">SUM(X194:Z194)</f>
        <v>75000</v>
      </c>
      <c r="AB194" s="378">
        <f>X194/0.97</f>
        <v>77319.58762886598</v>
      </c>
      <c r="AC194" s="378"/>
      <c r="AD194" s="378"/>
      <c r="AE194" s="378">
        <f>SUM(AB194:AD194)</f>
        <v>77319.58762886598</v>
      </c>
      <c r="AF194" s="378">
        <f>AB194/0.97</f>
        <v>79710.91508130514</v>
      </c>
      <c r="AG194" s="378"/>
      <c r="AH194" s="378"/>
      <c r="AI194" s="378">
        <f>SUM(AF194:AH194)</f>
        <v>79710.91508130514</v>
      </c>
      <c r="AJ194" s="378">
        <f>AF194/0.97</f>
        <v>82176.20111474757</v>
      </c>
      <c r="AK194" s="378"/>
      <c r="AL194" s="378"/>
      <c r="AM194" s="378">
        <f>SUM(AJ194:AL194)</f>
        <v>82176.20111474757</v>
      </c>
      <c r="AN194" s="379">
        <f aca="true" t="shared" si="45" ref="AN194:AN203">+AM194+AI194+AE194+AA194</f>
        <v>314206.70382491866</v>
      </c>
    </row>
    <row r="195" spans="1:40" ht="31.5" customHeight="1">
      <c r="A195" s="458"/>
      <c r="B195" s="514"/>
      <c r="C195" s="497"/>
      <c r="D195" s="458"/>
      <c r="E195" s="74"/>
      <c r="F195" s="133"/>
      <c r="G195" s="134"/>
      <c r="H195" s="134"/>
      <c r="I195" s="134"/>
      <c r="J195" s="134"/>
      <c r="K195" s="134"/>
      <c r="L195" s="134"/>
      <c r="M195" s="458"/>
      <c r="N195" s="403"/>
      <c r="O195" s="134" t="s">
        <v>377</v>
      </c>
      <c r="P195" s="353">
        <v>20</v>
      </c>
      <c r="Q195" s="136" t="s">
        <v>378</v>
      </c>
      <c r="R195" s="140" t="s">
        <v>258</v>
      </c>
      <c r="S195" s="140">
        <v>20</v>
      </c>
      <c r="T195" s="140">
        <v>5</v>
      </c>
      <c r="U195" s="140">
        <v>5</v>
      </c>
      <c r="V195" s="140">
        <v>5</v>
      </c>
      <c r="W195" s="373">
        <v>5</v>
      </c>
      <c r="X195" s="377"/>
      <c r="Y195" s="378">
        <v>3700</v>
      </c>
      <c r="Z195" s="378"/>
      <c r="AA195" s="378">
        <f t="shared" si="44"/>
        <v>3700</v>
      </c>
      <c r="AB195" s="378"/>
      <c r="AC195" s="378">
        <f>Y195/0.97</f>
        <v>3814.4329896907216</v>
      </c>
      <c r="AD195" s="378"/>
      <c r="AE195" s="378">
        <f>SUM(AB195:AD195)</f>
        <v>3814.4329896907216</v>
      </c>
      <c r="AF195" s="378"/>
      <c r="AG195" s="378">
        <f>AC195/0.97</f>
        <v>3932.4051440110534</v>
      </c>
      <c r="AH195" s="378"/>
      <c r="AI195" s="378">
        <f>SUM(AF195:AH195)</f>
        <v>3932.4051440110534</v>
      </c>
      <c r="AJ195" s="378"/>
      <c r="AK195" s="378">
        <f>AG195/0.97</f>
        <v>4054.0259216608797</v>
      </c>
      <c r="AL195" s="378"/>
      <c r="AM195" s="378">
        <f>SUM(AJ195:AL195)</f>
        <v>4054.0259216608797</v>
      </c>
      <c r="AN195" s="379">
        <f t="shared" si="45"/>
        <v>15500.864055362656</v>
      </c>
    </row>
    <row r="196" spans="1:40" ht="39.75" customHeight="1">
      <c r="A196" s="458"/>
      <c r="B196" s="514"/>
      <c r="C196" s="497"/>
      <c r="D196" s="458"/>
      <c r="E196" s="74"/>
      <c r="F196" s="133"/>
      <c r="G196" s="134"/>
      <c r="H196" s="134"/>
      <c r="I196" s="134"/>
      <c r="J196" s="134"/>
      <c r="K196" s="134"/>
      <c r="L196" s="134"/>
      <c r="M196" s="458" t="s">
        <v>0</v>
      </c>
      <c r="N196" s="404">
        <v>34</v>
      </c>
      <c r="O196" s="134" t="s">
        <v>1</v>
      </c>
      <c r="P196" s="353">
        <v>30</v>
      </c>
      <c r="Q196" s="136" t="s">
        <v>2</v>
      </c>
      <c r="R196" s="140">
        <v>0</v>
      </c>
      <c r="S196" s="140">
        <v>50</v>
      </c>
      <c r="T196" s="140">
        <v>0</v>
      </c>
      <c r="U196" s="140">
        <v>25</v>
      </c>
      <c r="V196" s="140">
        <v>25</v>
      </c>
      <c r="W196" s="373">
        <v>0</v>
      </c>
      <c r="X196" s="377"/>
      <c r="Y196" s="378"/>
      <c r="Z196" s="378">
        <v>66333</v>
      </c>
      <c r="AA196" s="378">
        <f t="shared" si="44"/>
        <v>66333</v>
      </c>
      <c r="AB196" s="378"/>
      <c r="AC196" s="378"/>
      <c r="AD196" s="378">
        <f>Z196/0.97</f>
        <v>68384.53608247422</v>
      </c>
      <c r="AE196" s="378">
        <f>SUM(AB196:AD196)</f>
        <v>68384.53608247422</v>
      </c>
      <c r="AF196" s="378"/>
      <c r="AG196" s="378"/>
      <c r="AH196" s="378">
        <f>AD196/0.97</f>
        <v>70499.52173450952</v>
      </c>
      <c r="AI196" s="378">
        <f>SUM(AF196:AH196)</f>
        <v>70499.52173450952</v>
      </c>
      <c r="AJ196" s="378"/>
      <c r="AK196" s="378"/>
      <c r="AL196" s="378">
        <f>AH196/0.97</f>
        <v>72679.91931392734</v>
      </c>
      <c r="AM196" s="378">
        <f>SUM(AJ196:AL196)</f>
        <v>72679.91931392734</v>
      </c>
      <c r="AN196" s="379">
        <f t="shared" si="45"/>
        <v>277896.9771309111</v>
      </c>
    </row>
    <row r="197" spans="1:40" ht="59.25" customHeight="1">
      <c r="A197" s="458"/>
      <c r="B197" s="514"/>
      <c r="C197" s="497"/>
      <c r="D197" s="458"/>
      <c r="E197" s="74"/>
      <c r="F197" s="133"/>
      <c r="G197" s="134"/>
      <c r="H197" s="134"/>
      <c r="I197" s="134"/>
      <c r="J197" s="134"/>
      <c r="K197" s="134"/>
      <c r="L197" s="134"/>
      <c r="M197" s="458"/>
      <c r="N197" s="402"/>
      <c r="O197" s="134" t="s">
        <v>3</v>
      </c>
      <c r="P197" s="353">
        <v>30</v>
      </c>
      <c r="Q197" s="136" t="s">
        <v>4</v>
      </c>
      <c r="R197" s="140" t="s">
        <v>258</v>
      </c>
      <c r="S197" s="137">
        <v>0.95</v>
      </c>
      <c r="T197" s="137">
        <v>0.25</v>
      </c>
      <c r="U197" s="137">
        <v>0.45</v>
      </c>
      <c r="V197" s="137">
        <v>0.75</v>
      </c>
      <c r="W197" s="374">
        <v>0.95</v>
      </c>
      <c r="X197" s="377"/>
      <c r="Y197" s="378"/>
      <c r="Z197" s="378">
        <v>20000</v>
      </c>
      <c r="AA197" s="378">
        <f t="shared" si="44"/>
        <v>20000</v>
      </c>
      <c r="AB197" s="378"/>
      <c r="AC197" s="378"/>
      <c r="AD197" s="378">
        <f>Z197/0.97</f>
        <v>20618.556701030928</v>
      </c>
      <c r="AE197" s="378">
        <f>SUM(AB197:AD197)</f>
        <v>20618.556701030928</v>
      </c>
      <c r="AF197" s="378"/>
      <c r="AG197" s="378"/>
      <c r="AH197" s="378">
        <f>AD197/0.97</f>
        <v>21256.24402168137</v>
      </c>
      <c r="AI197" s="378">
        <f>SUM(AF197:AH197)</f>
        <v>21256.24402168137</v>
      </c>
      <c r="AJ197" s="378"/>
      <c r="AK197" s="378"/>
      <c r="AL197" s="378">
        <f>AH197/0.97</f>
        <v>21913.65363059935</v>
      </c>
      <c r="AM197" s="378">
        <f>SUM(AJ197:AL197)</f>
        <v>21913.65363059935</v>
      </c>
      <c r="AN197" s="379">
        <f t="shared" si="45"/>
        <v>83788.45435331165</v>
      </c>
    </row>
    <row r="198" spans="1:40" ht="52.5" customHeight="1">
      <c r="A198" s="458"/>
      <c r="B198" s="514"/>
      <c r="C198" s="497"/>
      <c r="D198" s="458"/>
      <c r="E198" s="74"/>
      <c r="F198" s="133"/>
      <c r="G198" s="134"/>
      <c r="H198" s="134"/>
      <c r="I198" s="134"/>
      <c r="J198" s="134"/>
      <c r="K198" s="134"/>
      <c r="L198" s="134"/>
      <c r="M198" s="458"/>
      <c r="N198" s="403"/>
      <c r="O198" s="134" t="s">
        <v>5</v>
      </c>
      <c r="P198" s="353">
        <v>40</v>
      </c>
      <c r="Q198" s="136" t="s">
        <v>6</v>
      </c>
      <c r="R198" s="140">
        <v>1</v>
      </c>
      <c r="S198" s="140">
        <v>4</v>
      </c>
      <c r="T198" s="140">
        <v>1</v>
      </c>
      <c r="U198" s="140">
        <v>1</v>
      </c>
      <c r="V198" s="140">
        <v>1</v>
      </c>
      <c r="W198" s="373">
        <v>1</v>
      </c>
      <c r="X198" s="377">
        <v>5000</v>
      </c>
      <c r="Y198" s="378"/>
      <c r="Z198" s="378"/>
      <c r="AA198" s="378">
        <f t="shared" si="44"/>
        <v>5000</v>
      </c>
      <c r="AB198" s="378">
        <f>X198/0.97</f>
        <v>5154.639175257732</v>
      </c>
      <c r="AC198" s="378"/>
      <c r="AD198" s="378"/>
      <c r="AE198" s="378">
        <f>SUM(AB198:AD198)</f>
        <v>5154.639175257732</v>
      </c>
      <c r="AF198" s="378">
        <f>AB198/0.97</f>
        <v>5314.061005420343</v>
      </c>
      <c r="AG198" s="378"/>
      <c r="AH198" s="378"/>
      <c r="AI198" s="378">
        <f>SUM(AF198:AH198)</f>
        <v>5314.061005420343</v>
      </c>
      <c r="AJ198" s="378">
        <f>AF198/0.97</f>
        <v>5478.413407649838</v>
      </c>
      <c r="AK198" s="378"/>
      <c r="AL198" s="378"/>
      <c r="AM198" s="378">
        <f>SUM(AJ198:AL198)</f>
        <v>5478.413407649838</v>
      </c>
      <c r="AN198" s="379">
        <f t="shared" si="45"/>
        <v>20947.113588327913</v>
      </c>
    </row>
    <row r="199" spans="1:40" ht="39.75" customHeight="1">
      <c r="A199" s="458"/>
      <c r="B199" s="514"/>
      <c r="C199" s="497"/>
      <c r="D199" s="458"/>
      <c r="E199" s="74"/>
      <c r="F199" s="133"/>
      <c r="G199" s="134"/>
      <c r="H199" s="134"/>
      <c r="I199" s="134"/>
      <c r="J199" s="134"/>
      <c r="K199" s="134"/>
      <c r="L199" s="134"/>
      <c r="M199" s="458" t="s">
        <v>7</v>
      </c>
      <c r="N199" s="404">
        <v>6</v>
      </c>
      <c r="O199" s="134" t="s">
        <v>8</v>
      </c>
      <c r="P199" s="353">
        <v>20</v>
      </c>
      <c r="Q199" s="136" t="s">
        <v>9</v>
      </c>
      <c r="R199" s="140">
        <v>1</v>
      </c>
      <c r="S199" s="140">
        <v>1</v>
      </c>
      <c r="T199" s="140">
        <v>1</v>
      </c>
      <c r="U199" s="140">
        <v>1</v>
      </c>
      <c r="V199" s="140">
        <v>1</v>
      </c>
      <c r="W199" s="373">
        <v>1</v>
      </c>
      <c r="X199" s="287"/>
      <c r="Y199" s="138"/>
      <c r="Z199" s="138"/>
      <c r="AA199" s="378"/>
      <c r="AB199" s="138"/>
      <c r="AC199" s="138"/>
      <c r="AD199" s="138"/>
      <c r="AE199" s="138"/>
      <c r="AF199" s="138"/>
      <c r="AG199" s="138"/>
      <c r="AH199" s="138"/>
      <c r="AI199" s="138"/>
      <c r="AJ199" s="138"/>
      <c r="AK199" s="138"/>
      <c r="AL199" s="138"/>
      <c r="AM199" s="138"/>
      <c r="AN199" s="379"/>
    </row>
    <row r="200" spans="1:40" ht="54.75" customHeight="1">
      <c r="A200" s="458"/>
      <c r="B200" s="514"/>
      <c r="C200" s="497"/>
      <c r="D200" s="458"/>
      <c r="E200" s="74"/>
      <c r="F200" s="133"/>
      <c r="G200" s="134"/>
      <c r="H200" s="134"/>
      <c r="I200" s="134"/>
      <c r="J200" s="134"/>
      <c r="K200" s="134"/>
      <c r="L200" s="134"/>
      <c r="M200" s="458"/>
      <c r="N200" s="402"/>
      <c r="O200" s="134" t="s">
        <v>10</v>
      </c>
      <c r="P200" s="353">
        <v>20</v>
      </c>
      <c r="Q200" s="136" t="s">
        <v>11</v>
      </c>
      <c r="R200" s="140">
        <v>0</v>
      </c>
      <c r="S200" s="140">
        <v>4</v>
      </c>
      <c r="T200" s="140">
        <v>1</v>
      </c>
      <c r="U200" s="140">
        <v>1</v>
      </c>
      <c r="V200" s="140">
        <v>1</v>
      </c>
      <c r="W200" s="373">
        <v>1</v>
      </c>
      <c r="X200" s="377"/>
      <c r="Y200" s="378">
        <v>1000</v>
      </c>
      <c r="Z200" s="378"/>
      <c r="AA200" s="378">
        <f t="shared" si="44"/>
        <v>1000</v>
      </c>
      <c r="AB200" s="378"/>
      <c r="AC200" s="378">
        <f>Y200/0.97</f>
        <v>1030.9278350515465</v>
      </c>
      <c r="AD200" s="378"/>
      <c r="AE200" s="378">
        <f>SUM(AB200:AD200)</f>
        <v>1030.9278350515465</v>
      </c>
      <c r="AF200" s="378"/>
      <c r="AG200" s="378">
        <f>AC200/0.97</f>
        <v>1062.8122010840686</v>
      </c>
      <c r="AH200" s="378"/>
      <c r="AI200" s="378">
        <f>SUM(AF200:AH200)</f>
        <v>1062.8122010840686</v>
      </c>
      <c r="AJ200" s="378"/>
      <c r="AK200" s="378">
        <f>AG200/0.97</f>
        <v>1095.6826815299678</v>
      </c>
      <c r="AL200" s="378"/>
      <c r="AM200" s="378">
        <f>SUM(AJ200:AL200)</f>
        <v>1095.6826815299678</v>
      </c>
      <c r="AN200" s="379">
        <f t="shared" si="45"/>
        <v>4189.422717665582</v>
      </c>
    </row>
    <row r="201" spans="1:40" ht="49.5" customHeight="1">
      <c r="A201" s="458"/>
      <c r="B201" s="514"/>
      <c r="C201" s="497"/>
      <c r="D201" s="458"/>
      <c r="E201" s="74"/>
      <c r="F201" s="133"/>
      <c r="G201" s="134"/>
      <c r="H201" s="134"/>
      <c r="I201" s="134"/>
      <c r="J201" s="134"/>
      <c r="K201" s="134"/>
      <c r="L201" s="134"/>
      <c r="M201" s="458"/>
      <c r="N201" s="402"/>
      <c r="O201" s="134" t="s">
        <v>612</v>
      </c>
      <c r="P201" s="353">
        <v>20</v>
      </c>
      <c r="Q201" s="136" t="s">
        <v>613</v>
      </c>
      <c r="R201" s="140">
        <v>1</v>
      </c>
      <c r="S201" s="140">
        <v>4</v>
      </c>
      <c r="T201" s="140">
        <v>1</v>
      </c>
      <c r="U201" s="140">
        <v>1</v>
      </c>
      <c r="V201" s="140">
        <v>1</v>
      </c>
      <c r="W201" s="373">
        <v>1</v>
      </c>
      <c r="X201" s="377"/>
      <c r="Y201" s="378"/>
      <c r="Z201" s="378"/>
      <c r="AA201" s="378"/>
      <c r="AB201" s="378"/>
      <c r="AC201" s="378"/>
      <c r="AD201" s="378"/>
      <c r="AE201" s="378"/>
      <c r="AF201" s="378"/>
      <c r="AG201" s="378"/>
      <c r="AH201" s="378"/>
      <c r="AI201" s="378"/>
      <c r="AJ201" s="378"/>
      <c r="AK201" s="378"/>
      <c r="AL201" s="378"/>
      <c r="AM201" s="378"/>
      <c r="AN201" s="379"/>
    </row>
    <row r="202" spans="1:40" ht="53.25" customHeight="1">
      <c r="A202" s="458"/>
      <c r="B202" s="514"/>
      <c r="C202" s="497"/>
      <c r="D202" s="458"/>
      <c r="E202" s="74"/>
      <c r="F202" s="133"/>
      <c r="G202" s="134"/>
      <c r="H202" s="134"/>
      <c r="I202" s="134"/>
      <c r="J202" s="134"/>
      <c r="K202" s="134"/>
      <c r="L202" s="134"/>
      <c r="M202" s="458"/>
      <c r="N202" s="402"/>
      <c r="O202" s="134" t="s">
        <v>614</v>
      </c>
      <c r="P202" s="353">
        <v>20</v>
      </c>
      <c r="Q202" s="136" t="s">
        <v>615</v>
      </c>
      <c r="R202" s="140" t="s">
        <v>258</v>
      </c>
      <c r="S202" s="140">
        <v>4</v>
      </c>
      <c r="T202" s="140">
        <v>1</v>
      </c>
      <c r="U202" s="140">
        <v>1</v>
      </c>
      <c r="V202" s="140">
        <v>1</v>
      </c>
      <c r="W202" s="373">
        <v>1</v>
      </c>
      <c r="X202" s="377">
        <v>17000</v>
      </c>
      <c r="Y202" s="378"/>
      <c r="Z202" s="378"/>
      <c r="AA202" s="378">
        <f t="shared" si="44"/>
        <v>17000</v>
      </c>
      <c r="AB202" s="378">
        <f>X202/0.97</f>
        <v>17525.77319587629</v>
      </c>
      <c r="AC202" s="378"/>
      <c r="AD202" s="378"/>
      <c r="AE202" s="378">
        <f>SUM(AB202:AD202)</f>
        <v>17525.77319587629</v>
      </c>
      <c r="AF202" s="378">
        <f>AB202/0.97</f>
        <v>18067.807418429165</v>
      </c>
      <c r="AG202" s="378"/>
      <c r="AH202" s="378"/>
      <c r="AI202" s="378">
        <f>SUM(AF202:AH202)</f>
        <v>18067.807418429165</v>
      </c>
      <c r="AJ202" s="378">
        <f>AF202/0.97</f>
        <v>18626.60558600945</v>
      </c>
      <c r="AK202" s="378"/>
      <c r="AL202" s="378"/>
      <c r="AM202" s="378">
        <f>SUM(AJ202:AL202)</f>
        <v>18626.60558600945</v>
      </c>
      <c r="AN202" s="379">
        <f t="shared" si="45"/>
        <v>71220.1862003149</v>
      </c>
    </row>
    <row r="203" spans="1:40" ht="50.25" customHeight="1" thickBot="1">
      <c r="A203" s="458"/>
      <c r="B203" s="514"/>
      <c r="C203" s="498"/>
      <c r="D203" s="489"/>
      <c r="E203" s="230"/>
      <c r="F203" s="231"/>
      <c r="G203" s="232"/>
      <c r="H203" s="232"/>
      <c r="I203" s="232"/>
      <c r="J203" s="232"/>
      <c r="K203" s="232"/>
      <c r="L203" s="232"/>
      <c r="M203" s="489"/>
      <c r="N203" s="405"/>
      <c r="O203" s="232" t="s">
        <v>616</v>
      </c>
      <c r="P203" s="354">
        <v>20</v>
      </c>
      <c r="Q203" s="233" t="s">
        <v>617</v>
      </c>
      <c r="R203" s="234">
        <v>2</v>
      </c>
      <c r="S203" s="234">
        <v>2</v>
      </c>
      <c r="T203" s="234">
        <v>2</v>
      </c>
      <c r="U203" s="234">
        <v>2</v>
      </c>
      <c r="V203" s="234">
        <v>2</v>
      </c>
      <c r="W203" s="381">
        <v>2</v>
      </c>
      <c r="X203" s="386"/>
      <c r="Y203" s="387">
        <v>1000</v>
      </c>
      <c r="Z203" s="387"/>
      <c r="AA203" s="378">
        <f t="shared" si="44"/>
        <v>1000</v>
      </c>
      <c r="AB203" s="387"/>
      <c r="AC203" s="378">
        <f>Y203/0.97</f>
        <v>1030.9278350515465</v>
      </c>
      <c r="AD203" s="387"/>
      <c r="AE203" s="378">
        <f>SUM(AB203:AD203)</f>
        <v>1030.9278350515465</v>
      </c>
      <c r="AF203" s="387"/>
      <c r="AG203" s="378">
        <f>AC203/0.97</f>
        <v>1062.8122010840686</v>
      </c>
      <c r="AH203" s="387"/>
      <c r="AI203" s="378">
        <f>SUM(AF203:AH203)</f>
        <v>1062.8122010840686</v>
      </c>
      <c r="AJ203" s="387"/>
      <c r="AK203" s="378">
        <f>AG203/0.97</f>
        <v>1095.6826815299678</v>
      </c>
      <c r="AL203" s="387"/>
      <c r="AM203" s="378">
        <f>SUM(AJ203:AL203)</f>
        <v>1095.6826815299678</v>
      </c>
      <c r="AN203" s="379">
        <f t="shared" si="45"/>
        <v>4189.422717665582</v>
      </c>
    </row>
    <row r="204" spans="1:40" ht="81.75" customHeight="1">
      <c r="A204" s="458"/>
      <c r="B204" s="514"/>
      <c r="C204" s="496">
        <v>14.97</v>
      </c>
      <c r="D204" s="490" t="s">
        <v>618</v>
      </c>
      <c r="E204" s="222"/>
      <c r="F204" s="223"/>
      <c r="G204" s="224"/>
      <c r="H204" s="224"/>
      <c r="I204" s="224"/>
      <c r="J204" s="224"/>
      <c r="K204" s="224"/>
      <c r="L204" s="224"/>
      <c r="M204" s="490" t="s">
        <v>619</v>
      </c>
      <c r="N204" s="401">
        <v>86</v>
      </c>
      <c r="O204" s="224" t="s">
        <v>620</v>
      </c>
      <c r="P204" s="352">
        <v>10</v>
      </c>
      <c r="Q204" s="225" t="s">
        <v>621</v>
      </c>
      <c r="R204" s="237">
        <v>3</v>
      </c>
      <c r="S204" s="237">
        <v>3</v>
      </c>
      <c r="T204" s="237">
        <v>3</v>
      </c>
      <c r="U204" s="237">
        <v>3</v>
      </c>
      <c r="V204" s="237">
        <v>3</v>
      </c>
      <c r="W204" s="372">
        <v>3</v>
      </c>
      <c r="X204" s="286"/>
      <c r="Y204" s="227"/>
      <c r="Z204" s="227">
        <v>50000</v>
      </c>
      <c r="AA204" s="227"/>
      <c r="AB204" s="227"/>
      <c r="AC204" s="227"/>
      <c r="AD204" s="227"/>
      <c r="AE204" s="227"/>
      <c r="AF204" s="227"/>
      <c r="AG204" s="227"/>
      <c r="AH204" s="227"/>
      <c r="AI204" s="227"/>
      <c r="AJ204" s="227"/>
      <c r="AK204" s="227"/>
      <c r="AL204" s="227"/>
      <c r="AM204" s="227"/>
      <c r="AN204" s="228"/>
    </row>
    <row r="205" spans="1:40" ht="91.5" customHeight="1">
      <c r="A205" s="458"/>
      <c r="B205" s="514"/>
      <c r="C205" s="497"/>
      <c r="D205" s="458"/>
      <c r="E205" s="74"/>
      <c r="F205" s="133"/>
      <c r="G205" s="134"/>
      <c r="H205" s="134"/>
      <c r="I205" s="134"/>
      <c r="J205" s="134"/>
      <c r="K205" s="134"/>
      <c r="L205" s="134"/>
      <c r="M205" s="458"/>
      <c r="N205" s="402"/>
      <c r="O205" s="134" t="s">
        <v>622</v>
      </c>
      <c r="P205" s="353">
        <v>10</v>
      </c>
      <c r="Q205" s="136" t="s">
        <v>623</v>
      </c>
      <c r="R205" s="140">
        <v>1</v>
      </c>
      <c r="S205" s="140">
        <v>48</v>
      </c>
      <c r="T205" s="140">
        <v>12</v>
      </c>
      <c r="U205" s="140">
        <v>12</v>
      </c>
      <c r="V205" s="140">
        <v>12</v>
      </c>
      <c r="W205" s="373">
        <v>12</v>
      </c>
      <c r="X205" s="287"/>
      <c r="Y205" s="138"/>
      <c r="Z205" s="138"/>
      <c r="AA205" s="138"/>
      <c r="AB205" s="138"/>
      <c r="AC205" s="138"/>
      <c r="AD205" s="138"/>
      <c r="AE205" s="138"/>
      <c r="AF205" s="138"/>
      <c r="AG205" s="138"/>
      <c r="AH205" s="138"/>
      <c r="AI205" s="138"/>
      <c r="AJ205" s="138"/>
      <c r="AK205" s="138"/>
      <c r="AL205" s="138"/>
      <c r="AM205" s="138"/>
      <c r="AN205" s="229"/>
    </row>
    <row r="206" spans="1:40" ht="51.75" customHeight="1">
      <c r="A206" s="458"/>
      <c r="B206" s="514"/>
      <c r="C206" s="497"/>
      <c r="D206" s="458"/>
      <c r="E206" s="74"/>
      <c r="F206" s="133"/>
      <c r="G206" s="134"/>
      <c r="H206" s="134"/>
      <c r="I206" s="134"/>
      <c r="J206" s="134"/>
      <c r="K206" s="134"/>
      <c r="L206" s="134"/>
      <c r="M206" s="458"/>
      <c r="N206" s="402"/>
      <c r="O206" s="134" t="s">
        <v>624</v>
      </c>
      <c r="P206" s="353">
        <v>15</v>
      </c>
      <c r="Q206" s="136" t="s">
        <v>625</v>
      </c>
      <c r="R206" s="140">
        <v>1</v>
      </c>
      <c r="S206" s="140">
        <v>1</v>
      </c>
      <c r="T206" s="140">
        <v>1</v>
      </c>
      <c r="U206" s="140">
        <v>1</v>
      </c>
      <c r="V206" s="140">
        <v>1</v>
      </c>
      <c r="W206" s="373">
        <v>1</v>
      </c>
      <c r="X206" s="287"/>
      <c r="Y206" s="138"/>
      <c r="Z206" s="138"/>
      <c r="AA206" s="138"/>
      <c r="AB206" s="138"/>
      <c r="AC206" s="138"/>
      <c r="AD206" s="138"/>
      <c r="AE206" s="138"/>
      <c r="AF206" s="138"/>
      <c r="AG206" s="138"/>
      <c r="AH206" s="138"/>
      <c r="AI206" s="138"/>
      <c r="AJ206" s="138"/>
      <c r="AK206" s="138"/>
      <c r="AL206" s="138"/>
      <c r="AM206" s="138"/>
      <c r="AN206" s="229"/>
    </row>
    <row r="207" spans="1:40" ht="54.75" customHeight="1">
      <c r="A207" s="458"/>
      <c r="B207" s="514"/>
      <c r="C207" s="497"/>
      <c r="D207" s="458"/>
      <c r="E207" s="74"/>
      <c r="F207" s="133"/>
      <c r="G207" s="134"/>
      <c r="H207" s="134"/>
      <c r="I207" s="134"/>
      <c r="J207" s="134"/>
      <c r="K207" s="134"/>
      <c r="L207" s="134"/>
      <c r="M207" s="458"/>
      <c r="N207" s="402"/>
      <c r="O207" s="134" t="s">
        <v>626</v>
      </c>
      <c r="P207" s="353">
        <v>15</v>
      </c>
      <c r="Q207" s="136" t="s">
        <v>627</v>
      </c>
      <c r="R207" s="140">
        <v>0</v>
      </c>
      <c r="S207" s="137">
        <v>1</v>
      </c>
      <c r="T207" s="137">
        <v>0.5</v>
      </c>
      <c r="U207" s="137">
        <v>0.7</v>
      </c>
      <c r="V207" s="137">
        <v>0.9</v>
      </c>
      <c r="W207" s="374">
        <v>0.1</v>
      </c>
      <c r="X207" s="287"/>
      <c r="Y207" s="138"/>
      <c r="Z207" s="138"/>
      <c r="AA207" s="138"/>
      <c r="AB207" s="138"/>
      <c r="AC207" s="138"/>
      <c r="AD207" s="138"/>
      <c r="AE207" s="138"/>
      <c r="AF207" s="138"/>
      <c r="AG207" s="138"/>
      <c r="AH207" s="138"/>
      <c r="AI207" s="138"/>
      <c r="AJ207" s="138"/>
      <c r="AK207" s="138"/>
      <c r="AL207" s="138"/>
      <c r="AM207" s="138"/>
      <c r="AN207" s="229"/>
    </row>
    <row r="208" spans="1:40" ht="64.5" customHeight="1">
      <c r="A208" s="458"/>
      <c r="B208" s="514"/>
      <c r="C208" s="497"/>
      <c r="D208" s="458"/>
      <c r="E208" s="74"/>
      <c r="F208" s="133"/>
      <c r="G208" s="134"/>
      <c r="H208" s="134"/>
      <c r="I208" s="134"/>
      <c r="J208" s="134"/>
      <c r="K208" s="134"/>
      <c r="L208" s="134"/>
      <c r="M208" s="458"/>
      <c r="N208" s="402"/>
      <c r="O208" s="134" t="s">
        <v>628</v>
      </c>
      <c r="P208" s="353">
        <v>10</v>
      </c>
      <c r="Q208" s="136" t="s">
        <v>629</v>
      </c>
      <c r="R208" s="140">
        <v>1</v>
      </c>
      <c r="S208" s="140">
        <v>4</v>
      </c>
      <c r="T208" s="140">
        <v>1</v>
      </c>
      <c r="U208" s="140">
        <v>1</v>
      </c>
      <c r="V208" s="140">
        <v>1</v>
      </c>
      <c r="W208" s="373">
        <v>1</v>
      </c>
      <c r="X208" s="287"/>
      <c r="Y208" s="138"/>
      <c r="Z208" s="138">
        <v>10000</v>
      </c>
      <c r="AA208" s="138"/>
      <c r="AB208" s="138"/>
      <c r="AC208" s="138"/>
      <c r="AD208" s="138"/>
      <c r="AE208" s="138"/>
      <c r="AF208" s="138"/>
      <c r="AG208" s="138"/>
      <c r="AH208" s="138"/>
      <c r="AI208" s="138"/>
      <c r="AJ208" s="138"/>
      <c r="AK208" s="138"/>
      <c r="AL208" s="138"/>
      <c r="AM208" s="138"/>
      <c r="AN208" s="229"/>
    </row>
    <row r="209" spans="1:40" ht="55.5" customHeight="1">
      <c r="A209" s="458"/>
      <c r="B209" s="514"/>
      <c r="C209" s="497"/>
      <c r="D209" s="458"/>
      <c r="E209" s="74"/>
      <c r="F209" s="133"/>
      <c r="G209" s="134"/>
      <c r="H209" s="134"/>
      <c r="I209" s="134"/>
      <c r="J209" s="134"/>
      <c r="K209" s="134"/>
      <c r="L209" s="134"/>
      <c r="M209" s="458"/>
      <c r="N209" s="402"/>
      <c r="O209" s="134" t="s">
        <v>630</v>
      </c>
      <c r="P209" s="353">
        <v>10</v>
      </c>
      <c r="Q209" s="136" t="s">
        <v>631</v>
      </c>
      <c r="R209" s="140">
        <v>0</v>
      </c>
      <c r="S209" s="140">
        <v>2</v>
      </c>
      <c r="T209" s="140">
        <v>0</v>
      </c>
      <c r="U209" s="140">
        <v>1</v>
      </c>
      <c r="V209" s="140">
        <v>1</v>
      </c>
      <c r="W209" s="373">
        <v>0</v>
      </c>
      <c r="X209" s="287"/>
      <c r="Y209" s="138"/>
      <c r="Z209" s="138"/>
      <c r="AA209" s="138"/>
      <c r="AB209" s="138"/>
      <c r="AC209" s="138"/>
      <c r="AD209" s="138"/>
      <c r="AE209" s="138"/>
      <c r="AF209" s="138"/>
      <c r="AG209" s="138"/>
      <c r="AH209" s="138"/>
      <c r="AI209" s="138"/>
      <c r="AJ209" s="138"/>
      <c r="AK209" s="138"/>
      <c r="AL209" s="138"/>
      <c r="AM209" s="138"/>
      <c r="AN209" s="229"/>
    </row>
    <row r="210" spans="1:40" ht="56.25" customHeight="1">
      <c r="A210" s="458"/>
      <c r="B210" s="514"/>
      <c r="C210" s="497"/>
      <c r="D210" s="458"/>
      <c r="E210" s="74"/>
      <c r="F210" s="133"/>
      <c r="G210" s="134"/>
      <c r="H210" s="134"/>
      <c r="I210" s="134"/>
      <c r="J210" s="134"/>
      <c r="K210" s="134"/>
      <c r="L210" s="134"/>
      <c r="M210" s="458"/>
      <c r="N210" s="402"/>
      <c r="O210" s="134" t="s">
        <v>632</v>
      </c>
      <c r="P210" s="353">
        <v>10</v>
      </c>
      <c r="Q210" s="136" t="s">
        <v>633</v>
      </c>
      <c r="R210" s="140">
        <v>1</v>
      </c>
      <c r="S210" s="140">
        <v>4</v>
      </c>
      <c r="T210" s="140">
        <v>1</v>
      </c>
      <c r="U210" s="140">
        <v>1</v>
      </c>
      <c r="V210" s="140">
        <v>1</v>
      </c>
      <c r="W210" s="373">
        <v>1</v>
      </c>
      <c r="X210" s="287"/>
      <c r="Y210" s="138"/>
      <c r="Z210" s="138"/>
      <c r="AA210" s="138"/>
      <c r="AB210" s="138"/>
      <c r="AC210" s="138"/>
      <c r="AD210" s="138"/>
      <c r="AE210" s="138"/>
      <c r="AF210" s="138"/>
      <c r="AG210" s="138"/>
      <c r="AH210" s="138"/>
      <c r="AI210" s="138"/>
      <c r="AJ210" s="138"/>
      <c r="AK210" s="138"/>
      <c r="AL210" s="138"/>
      <c r="AM210" s="138"/>
      <c r="AN210" s="229"/>
    </row>
    <row r="211" spans="1:40" ht="67.5" customHeight="1">
      <c r="A211" s="458"/>
      <c r="B211" s="514"/>
      <c r="C211" s="497"/>
      <c r="D211" s="458"/>
      <c r="E211" s="74"/>
      <c r="F211" s="133"/>
      <c r="G211" s="134"/>
      <c r="H211" s="134"/>
      <c r="I211" s="134"/>
      <c r="J211" s="134"/>
      <c r="K211" s="134"/>
      <c r="L211" s="134"/>
      <c r="M211" s="458"/>
      <c r="N211" s="402"/>
      <c r="O211" s="134" t="s">
        <v>634</v>
      </c>
      <c r="P211" s="353">
        <v>10</v>
      </c>
      <c r="Q211" s="136" t="s">
        <v>635</v>
      </c>
      <c r="R211" s="140">
        <v>1</v>
      </c>
      <c r="S211" s="140">
        <v>4</v>
      </c>
      <c r="T211" s="140">
        <v>1</v>
      </c>
      <c r="U211" s="140">
        <v>1</v>
      </c>
      <c r="V211" s="140">
        <v>1</v>
      </c>
      <c r="W211" s="373">
        <v>1</v>
      </c>
      <c r="X211" s="287"/>
      <c r="Y211" s="138"/>
      <c r="Z211" s="138"/>
      <c r="AA211" s="138"/>
      <c r="AB211" s="138"/>
      <c r="AC211" s="138"/>
      <c r="AD211" s="138"/>
      <c r="AE211" s="138"/>
      <c r="AF211" s="138"/>
      <c r="AG211" s="138"/>
      <c r="AH211" s="138"/>
      <c r="AI211" s="138"/>
      <c r="AJ211" s="138"/>
      <c r="AK211" s="138"/>
      <c r="AL211" s="138"/>
      <c r="AM211" s="138"/>
      <c r="AN211" s="229"/>
    </row>
    <row r="212" spans="1:40" ht="39.75" customHeight="1">
      <c r="A212" s="458"/>
      <c r="B212" s="514"/>
      <c r="C212" s="497"/>
      <c r="D212" s="458"/>
      <c r="E212" s="74"/>
      <c r="F212" s="133"/>
      <c r="G212" s="134"/>
      <c r="H212" s="134"/>
      <c r="I212" s="134"/>
      <c r="J212" s="134"/>
      <c r="K212" s="134"/>
      <c r="L212" s="134"/>
      <c r="M212" s="458"/>
      <c r="N212" s="403"/>
      <c r="O212" s="134" t="s">
        <v>636</v>
      </c>
      <c r="P212" s="353">
        <v>10</v>
      </c>
      <c r="Q212" s="136" t="s">
        <v>637</v>
      </c>
      <c r="R212" s="140">
        <v>1</v>
      </c>
      <c r="S212" s="140">
        <v>1</v>
      </c>
      <c r="T212" s="140">
        <v>1</v>
      </c>
      <c r="U212" s="140">
        <v>1</v>
      </c>
      <c r="V212" s="140">
        <v>1</v>
      </c>
      <c r="W212" s="373">
        <v>1</v>
      </c>
      <c r="X212" s="287"/>
      <c r="Y212" s="138"/>
      <c r="Z212" s="138"/>
      <c r="AA212" s="138"/>
      <c r="AB212" s="138"/>
      <c r="AC212" s="138"/>
      <c r="AD212" s="138"/>
      <c r="AE212" s="138"/>
      <c r="AF212" s="138"/>
      <c r="AG212" s="138"/>
      <c r="AH212" s="138"/>
      <c r="AI212" s="138"/>
      <c r="AJ212" s="138"/>
      <c r="AK212" s="138"/>
      <c r="AL212" s="138"/>
      <c r="AM212" s="138"/>
      <c r="AN212" s="229"/>
    </row>
    <row r="213" spans="1:40" ht="75.75" customHeight="1">
      <c r="A213" s="458"/>
      <c r="B213" s="514"/>
      <c r="C213" s="497"/>
      <c r="D213" s="458"/>
      <c r="E213" s="74"/>
      <c r="F213" s="133"/>
      <c r="G213" s="134"/>
      <c r="H213" s="134"/>
      <c r="I213" s="134"/>
      <c r="J213" s="134"/>
      <c r="K213" s="134"/>
      <c r="L213" s="134"/>
      <c r="M213" s="458" t="s">
        <v>638</v>
      </c>
      <c r="N213" s="404">
        <v>14</v>
      </c>
      <c r="O213" s="134" t="s">
        <v>639</v>
      </c>
      <c r="P213" s="353">
        <v>10</v>
      </c>
      <c r="Q213" s="136" t="s">
        <v>640</v>
      </c>
      <c r="R213" s="140" t="s">
        <v>258</v>
      </c>
      <c r="S213" s="140">
        <v>5</v>
      </c>
      <c r="T213" s="140">
        <v>5</v>
      </c>
      <c r="U213" s="140">
        <v>5</v>
      </c>
      <c r="V213" s="140">
        <v>5</v>
      </c>
      <c r="W213" s="373">
        <v>5</v>
      </c>
      <c r="X213" s="287"/>
      <c r="Y213" s="138"/>
      <c r="Z213" s="138"/>
      <c r="AA213" s="138"/>
      <c r="AB213" s="138"/>
      <c r="AC213" s="138"/>
      <c r="AD213" s="138"/>
      <c r="AE213" s="138"/>
      <c r="AF213" s="138"/>
      <c r="AG213" s="138"/>
      <c r="AH213" s="138"/>
      <c r="AI213" s="138"/>
      <c r="AJ213" s="138"/>
      <c r="AK213" s="138"/>
      <c r="AL213" s="138"/>
      <c r="AM213" s="138"/>
      <c r="AN213" s="229"/>
    </row>
    <row r="214" spans="1:40" ht="60.75" customHeight="1">
      <c r="A214" s="458"/>
      <c r="B214" s="514"/>
      <c r="C214" s="497"/>
      <c r="D214" s="458"/>
      <c r="E214" s="74"/>
      <c r="F214" s="133"/>
      <c r="G214" s="134"/>
      <c r="H214" s="134"/>
      <c r="I214" s="134"/>
      <c r="J214" s="134"/>
      <c r="K214" s="134"/>
      <c r="L214" s="134"/>
      <c r="M214" s="458"/>
      <c r="N214" s="402"/>
      <c r="O214" s="134" t="s">
        <v>641</v>
      </c>
      <c r="P214" s="353">
        <v>15</v>
      </c>
      <c r="Q214" s="136" t="s">
        <v>642</v>
      </c>
      <c r="R214" s="140">
        <v>1</v>
      </c>
      <c r="S214" s="140">
        <v>3</v>
      </c>
      <c r="T214" s="140">
        <v>0</v>
      </c>
      <c r="U214" s="140">
        <v>1</v>
      </c>
      <c r="V214" s="140">
        <v>1</v>
      </c>
      <c r="W214" s="373">
        <v>1</v>
      </c>
      <c r="X214" s="287"/>
      <c r="Y214" s="138"/>
      <c r="Z214" s="138"/>
      <c r="AA214" s="138"/>
      <c r="AB214" s="138"/>
      <c r="AC214" s="138"/>
      <c r="AD214" s="138"/>
      <c r="AE214" s="138"/>
      <c r="AF214" s="138"/>
      <c r="AG214" s="138"/>
      <c r="AH214" s="138"/>
      <c r="AI214" s="138"/>
      <c r="AJ214" s="138"/>
      <c r="AK214" s="138"/>
      <c r="AL214" s="138"/>
      <c r="AM214" s="138"/>
      <c r="AN214" s="229"/>
    </row>
    <row r="215" spans="1:40" ht="39.75" customHeight="1">
      <c r="A215" s="458"/>
      <c r="B215" s="514"/>
      <c r="C215" s="497"/>
      <c r="D215" s="458"/>
      <c r="E215" s="74"/>
      <c r="F215" s="133"/>
      <c r="G215" s="134"/>
      <c r="H215" s="134"/>
      <c r="I215" s="134"/>
      <c r="J215" s="134"/>
      <c r="K215" s="134"/>
      <c r="L215" s="134"/>
      <c r="M215" s="458"/>
      <c r="N215" s="402"/>
      <c r="O215" s="134" t="s">
        <v>643</v>
      </c>
      <c r="P215" s="353">
        <v>10</v>
      </c>
      <c r="Q215" s="136" t="s">
        <v>644</v>
      </c>
      <c r="R215" s="140" t="s">
        <v>258</v>
      </c>
      <c r="S215" s="140">
        <v>2</v>
      </c>
      <c r="T215" s="140">
        <v>1</v>
      </c>
      <c r="U215" s="140">
        <v>0</v>
      </c>
      <c r="V215" s="140">
        <v>1</v>
      </c>
      <c r="W215" s="373">
        <v>0</v>
      </c>
      <c r="X215" s="287"/>
      <c r="Y215" s="138"/>
      <c r="Z215" s="138"/>
      <c r="AA215" s="138"/>
      <c r="AB215" s="138"/>
      <c r="AC215" s="138"/>
      <c r="AD215" s="138"/>
      <c r="AE215" s="138"/>
      <c r="AF215" s="138"/>
      <c r="AG215" s="138"/>
      <c r="AH215" s="138"/>
      <c r="AI215" s="138"/>
      <c r="AJ215" s="138"/>
      <c r="AK215" s="138"/>
      <c r="AL215" s="138"/>
      <c r="AM215" s="138"/>
      <c r="AN215" s="229"/>
    </row>
    <row r="216" spans="1:40" ht="55.5" customHeight="1">
      <c r="A216" s="458"/>
      <c r="B216" s="514"/>
      <c r="C216" s="497"/>
      <c r="D216" s="458"/>
      <c r="E216" s="74"/>
      <c r="F216" s="133"/>
      <c r="G216" s="134"/>
      <c r="H216" s="134"/>
      <c r="I216" s="134"/>
      <c r="J216" s="134"/>
      <c r="K216" s="134"/>
      <c r="L216" s="134"/>
      <c r="M216" s="458"/>
      <c r="N216" s="402"/>
      <c r="O216" s="134" t="s">
        <v>645</v>
      </c>
      <c r="P216" s="353">
        <v>10</v>
      </c>
      <c r="Q216" s="136" t="s">
        <v>646</v>
      </c>
      <c r="R216" s="140">
        <v>0</v>
      </c>
      <c r="S216" s="140">
        <v>4</v>
      </c>
      <c r="T216" s="140">
        <v>1</v>
      </c>
      <c r="U216" s="140">
        <v>1</v>
      </c>
      <c r="V216" s="140">
        <v>1</v>
      </c>
      <c r="W216" s="373">
        <v>1</v>
      </c>
      <c r="X216" s="287"/>
      <c r="Y216" s="138"/>
      <c r="Z216" s="138"/>
      <c r="AA216" s="138"/>
      <c r="AB216" s="138"/>
      <c r="AC216" s="138"/>
      <c r="AD216" s="138"/>
      <c r="AE216" s="138"/>
      <c r="AF216" s="138"/>
      <c r="AG216" s="138"/>
      <c r="AH216" s="138"/>
      <c r="AI216" s="138"/>
      <c r="AJ216" s="138"/>
      <c r="AK216" s="138"/>
      <c r="AL216" s="138"/>
      <c r="AM216" s="138"/>
      <c r="AN216" s="229"/>
    </row>
    <row r="217" spans="1:40" ht="114" customHeight="1">
      <c r="A217" s="458"/>
      <c r="B217" s="514"/>
      <c r="C217" s="497"/>
      <c r="D217" s="458"/>
      <c r="E217" s="74"/>
      <c r="F217" s="133"/>
      <c r="G217" s="134"/>
      <c r="H217" s="134"/>
      <c r="I217" s="134"/>
      <c r="J217" s="134"/>
      <c r="K217" s="134"/>
      <c r="L217" s="134"/>
      <c r="M217" s="458"/>
      <c r="N217" s="402"/>
      <c r="O217" s="134" t="s">
        <v>647</v>
      </c>
      <c r="P217" s="353">
        <v>10</v>
      </c>
      <c r="Q217" s="136" t="s">
        <v>648</v>
      </c>
      <c r="R217" s="140" t="s">
        <v>258</v>
      </c>
      <c r="S217" s="137">
        <v>1</v>
      </c>
      <c r="T217" s="137">
        <v>0.3</v>
      </c>
      <c r="U217" s="137">
        <v>0.5</v>
      </c>
      <c r="V217" s="137">
        <v>0.8</v>
      </c>
      <c r="W217" s="374">
        <v>1</v>
      </c>
      <c r="X217" s="287"/>
      <c r="Y217" s="138"/>
      <c r="Z217" s="138"/>
      <c r="AA217" s="138"/>
      <c r="AB217" s="138"/>
      <c r="AC217" s="138"/>
      <c r="AD217" s="138"/>
      <c r="AE217" s="138"/>
      <c r="AF217" s="138"/>
      <c r="AG217" s="138"/>
      <c r="AH217" s="138"/>
      <c r="AI217" s="138"/>
      <c r="AJ217" s="138"/>
      <c r="AK217" s="138"/>
      <c r="AL217" s="138"/>
      <c r="AM217" s="138"/>
      <c r="AN217" s="229"/>
    </row>
    <row r="218" spans="1:40" ht="86.25" customHeight="1">
      <c r="A218" s="458"/>
      <c r="B218" s="514"/>
      <c r="C218" s="497"/>
      <c r="D218" s="458"/>
      <c r="E218" s="74"/>
      <c r="F218" s="133"/>
      <c r="G218" s="134"/>
      <c r="H218" s="134"/>
      <c r="I218" s="134"/>
      <c r="J218" s="134"/>
      <c r="K218" s="134"/>
      <c r="L218" s="134"/>
      <c r="M218" s="458"/>
      <c r="N218" s="402"/>
      <c r="O218" s="134" t="s">
        <v>649</v>
      </c>
      <c r="P218" s="353">
        <v>10</v>
      </c>
      <c r="Q218" s="136" t="s">
        <v>650</v>
      </c>
      <c r="R218" s="140" t="s">
        <v>258</v>
      </c>
      <c r="S218" s="140">
        <v>10</v>
      </c>
      <c r="T218" s="140">
        <v>2</v>
      </c>
      <c r="U218" s="140">
        <v>2</v>
      </c>
      <c r="V218" s="140">
        <v>3</v>
      </c>
      <c r="W218" s="373">
        <v>3</v>
      </c>
      <c r="X218" s="287"/>
      <c r="Y218" s="138"/>
      <c r="Z218" s="138"/>
      <c r="AA218" s="138"/>
      <c r="AB218" s="138"/>
      <c r="AC218" s="138"/>
      <c r="AD218" s="138"/>
      <c r="AE218" s="138"/>
      <c r="AF218" s="138"/>
      <c r="AG218" s="138"/>
      <c r="AH218" s="138"/>
      <c r="AI218" s="138"/>
      <c r="AJ218" s="138"/>
      <c r="AK218" s="138"/>
      <c r="AL218" s="138"/>
      <c r="AM218" s="138"/>
      <c r="AN218" s="229"/>
    </row>
    <row r="219" spans="1:40" ht="28.5" customHeight="1">
      <c r="A219" s="458"/>
      <c r="B219" s="514"/>
      <c r="C219" s="497"/>
      <c r="D219" s="458"/>
      <c r="E219" s="74"/>
      <c r="F219" s="133"/>
      <c r="G219" s="134"/>
      <c r="H219" s="134"/>
      <c r="I219" s="134"/>
      <c r="J219" s="134"/>
      <c r="K219" s="134"/>
      <c r="L219" s="134"/>
      <c r="M219" s="458"/>
      <c r="N219" s="402"/>
      <c r="O219" s="134" t="s">
        <v>651</v>
      </c>
      <c r="P219" s="353">
        <v>10</v>
      </c>
      <c r="Q219" s="136" t="s">
        <v>652</v>
      </c>
      <c r="R219" s="140">
        <v>1</v>
      </c>
      <c r="S219" s="140">
        <v>1</v>
      </c>
      <c r="T219" s="140">
        <v>1</v>
      </c>
      <c r="U219" s="140">
        <v>1</v>
      </c>
      <c r="V219" s="140">
        <v>1</v>
      </c>
      <c r="W219" s="373">
        <v>1</v>
      </c>
      <c r="X219" s="287"/>
      <c r="Y219" s="138"/>
      <c r="Z219" s="138"/>
      <c r="AA219" s="138"/>
      <c r="AB219" s="138"/>
      <c r="AC219" s="138"/>
      <c r="AD219" s="138"/>
      <c r="AE219" s="138"/>
      <c r="AF219" s="138"/>
      <c r="AG219" s="138"/>
      <c r="AH219" s="138"/>
      <c r="AI219" s="138"/>
      <c r="AJ219" s="138"/>
      <c r="AK219" s="138"/>
      <c r="AL219" s="138"/>
      <c r="AM219" s="138"/>
      <c r="AN219" s="229"/>
    </row>
    <row r="220" spans="1:40" ht="33.75" customHeight="1">
      <c r="A220" s="458"/>
      <c r="B220" s="514"/>
      <c r="C220" s="497"/>
      <c r="D220" s="458"/>
      <c r="E220" s="74"/>
      <c r="F220" s="133"/>
      <c r="G220" s="134"/>
      <c r="H220" s="134"/>
      <c r="I220" s="134"/>
      <c r="J220" s="134"/>
      <c r="K220" s="134"/>
      <c r="L220" s="134"/>
      <c r="M220" s="458"/>
      <c r="N220" s="402"/>
      <c r="O220" s="134" t="s">
        <v>653</v>
      </c>
      <c r="P220" s="353">
        <v>10</v>
      </c>
      <c r="Q220" s="136" t="s">
        <v>654</v>
      </c>
      <c r="R220" s="140">
        <v>1</v>
      </c>
      <c r="S220" s="140">
        <v>1</v>
      </c>
      <c r="T220" s="140">
        <v>1</v>
      </c>
      <c r="U220" s="140">
        <v>1</v>
      </c>
      <c r="V220" s="140">
        <v>1</v>
      </c>
      <c r="W220" s="373">
        <v>1</v>
      </c>
      <c r="X220" s="287"/>
      <c r="Y220" s="138"/>
      <c r="Z220" s="138"/>
      <c r="AA220" s="138"/>
      <c r="AB220" s="138"/>
      <c r="AC220" s="138"/>
      <c r="AD220" s="138"/>
      <c r="AE220" s="138"/>
      <c r="AF220" s="138"/>
      <c r="AG220" s="138"/>
      <c r="AH220" s="138"/>
      <c r="AI220" s="138"/>
      <c r="AJ220" s="138"/>
      <c r="AK220" s="138"/>
      <c r="AL220" s="138"/>
      <c r="AM220" s="138"/>
      <c r="AN220" s="229"/>
    </row>
    <row r="221" spans="1:40" ht="29.25" customHeight="1" thickBot="1">
      <c r="A221" s="404"/>
      <c r="B221" s="465"/>
      <c r="C221" s="498"/>
      <c r="D221" s="489"/>
      <c r="E221" s="230"/>
      <c r="F221" s="231"/>
      <c r="G221" s="232"/>
      <c r="H221" s="232"/>
      <c r="I221" s="232"/>
      <c r="J221" s="232"/>
      <c r="K221" s="232"/>
      <c r="L221" s="232"/>
      <c r="M221" s="489"/>
      <c r="N221" s="405"/>
      <c r="O221" s="232" t="s">
        <v>655</v>
      </c>
      <c r="P221" s="354">
        <v>15</v>
      </c>
      <c r="Q221" s="233" t="s">
        <v>656</v>
      </c>
      <c r="R221" s="234">
        <v>1</v>
      </c>
      <c r="S221" s="234">
        <v>4</v>
      </c>
      <c r="T221" s="234">
        <v>1</v>
      </c>
      <c r="U221" s="234">
        <v>1</v>
      </c>
      <c r="V221" s="234">
        <v>1</v>
      </c>
      <c r="W221" s="381">
        <v>1</v>
      </c>
      <c r="X221" s="288"/>
      <c r="Y221" s="235"/>
      <c r="Z221" s="235"/>
      <c r="AA221" s="235"/>
      <c r="AB221" s="235"/>
      <c r="AC221" s="235"/>
      <c r="AD221" s="235"/>
      <c r="AE221" s="235"/>
      <c r="AF221" s="235"/>
      <c r="AG221" s="235"/>
      <c r="AH221" s="235"/>
      <c r="AI221" s="235"/>
      <c r="AJ221" s="235"/>
      <c r="AK221" s="235"/>
      <c r="AL221" s="235"/>
      <c r="AM221" s="235"/>
      <c r="AN221" s="236"/>
    </row>
    <row r="222" spans="1:40" ht="52.5" customHeight="1">
      <c r="A222" s="459">
        <v>9.7</v>
      </c>
      <c r="B222" s="459" t="s">
        <v>657</v>
      </c>
      <c r="C222" s="440">
        <v>14.36</v>
      </c>
      <c r="D222" s="439" t="s">
        <v>658</v>
      </c>
      <c r="E222" s="238"/>
      <c r="F222" s="239"/>
      <c r="G222" s="240"/>
      <c r="H222" s="240"/>
      <c r="I222" s="240"/>
      <c r="J222" s="240"/>
      <c r="K222" s="240"/>
      <c r="L222" s="240"/>
      <c r="M222" s="439" t="s">
        <v>659</v>
      </c>
      <c r="N222" s="396">
        <v>29</v>
      </c>
      <c r="O222" s="240" t="s">
        <v>660</v>
      </c>
      <c r="P222" s="355">
        <v>50</v>
      </c>
      <c r="Q222" s="241" t="s">
        <v>661</v>
      </c>
      <c r="R222" s="242">
        <v>0</v>
      </c>
      <c r="S222" s="243">
        <v>0.25</v>
      </c>
      <c r="T222" s="243">
        <v>0.05</v>
      </c>
      <c r="U222" s="243">
        <v>0.1</v>
      </c>
      <c r="V222" s="243">
        <v>0.15</v>
      </c>
      <c r="W222" s="382">
        <v>0.25</v>
      </c>
      <c r="X222" s="289"/>
      <c r="Y222" s="244"/>
      <c r="Z222" s="244"/>
      <c r="AA222" s="244"/>
      <c r="AB222" s="244"/>
      <c r="AC222" s="244"/>
      <c r="AD222" s="244"/>
      <c r="AE222" s="244"/>
      <c r="AF222" s="244"/>
      <c r="AG222" s="244"/>
      <c r="AH222" s="244"/>
      <c r="AI222" s="244"/>
      <c r="AJ222" s="244"/>
      <c r="AK222" s="244"/>
      <c r="AL222" s="244"/>
      <c r="AM222" s="244"/>
      <c r="AN222" s="245"/>
    </row>
    <row r="223" spans="1:40" ht="55.5" customHeight="1">
      <c r="A223" s="460"/>
      <c r="B223" s="460"/>
      <c r="C223" s="441"/>
      <c r="D223" s="429"/>
      <c r="E223" s="141"/>
      <c r="F223" s="142"/>
      <c r="G223" s="143"/>
      <c r="H223" s="143"/>
      <c r="I223" s="143"/>
      <c r="J223" s="143"/>
      <c r="K223" s="143"/>
      <c r="L223" s="143"/>
      <c r="M223" s="429"/>
      <c r="N223" s="406"/>
      <c r="O223" s="143" t="s">
        <v>662</v>
      </c>
      <c r="P223" s="356">
        <v>50</v>
      </c>
      <c r="Q223" s="144" t="s">
        <v>663</v>
      </c>
      <c r="R223" s="145">
        <v>1</v>
      </c>
      <c r="S223" s="145">
        <v>1</v>
      </c>
      <c r="T223" s="145">
        <v>1</v>
      </c>
      <c r="U223" s="145">
        <v>1</v>
      </c>
      <c r="V223" s="145">
        <v>1</v>
      </c>
      <c r="W223" s="383">
        <v>1</v>
      </c>
      <c r="X223" s="290"/>
      <c r="Y223" s="147"/>
      <c r="Z223" s="147"/>
      <c r="AA223" s="147"/>
      <c r="AB223" s="147"/>
      <c r="AC223" s="147"/>
      <c r="AD223" s="147"/>
      <c r="AE223" s="147"/>
      <c r="AF223" s="147"/>
      <c r="AG223" s="147"/>
      <c r="AH223" s="147"/>
      <c r="AI223" s="147"/>
      <c r="AJ223" s="147"/>
      <c r="AK223" s="147"/>
      <c r="AL223" s="147"/>
      <c r="AM223" s="147"/>
      <c r="AN223" s="246"/>
    </row>
    <row r="224" spans="1:40" ht="56.25" customHeight="1">
      <c r="A224" s="460"/>
      <c r="B224" s="460"/>
      <c r="C224" s="441"/>
      <c r="D224" s="429"/>
      <c r="E224" s="141"/>
      <c r="F224" s="142"/>
      <c r="G224" s="143"/>
      <c r="H224" s="143"/>
      <c r="I224" s="143"/>
      <c r="J224" s="143"/>
      <c r="K224" s="143"/>
      <c r="L224" s="143"/>
      <c r="M224" s="429" t="s">
        <v>80</v>
      </c>
      <c r="N224" s="407">
        <v>47</v>
      </c>
      <c r="O224" s="143" t="s">
        <v>81</v>
      </c>
      <c r="P224" s="356">
        <v>20</v>
      </c>
      <c r="Q224" s="144" t="s">
        <v>82</v>
      </c>
      <c r="R224" s="145">
        <v>0</v>
      </c>
      <c r="S224" s="145">
        <v>15</v>
      </c>
      <c r="T224" s="145"/>
      <c r="U224" s="145"/>
      <c r="V224" s="145"/>
      <c r="W224" s="383"/>
      <c r="X224" s="290"/>
      <c r="Y224" s="147"/>
      <c r="Z224" s="147"/>
      <c r="AA224" s="147"/>
      <c r="AB224" s="147"/>
      <c r="AC224" s="147"/>
      <c r="AD224" s="147"/>
      <c r="AE224" s="147"/>
      <c r="AF224" s="147"/>
      <c r="AG224" s="147"/>
      <c r="AH224" s="147"/>
      <c r="AI224" s="147"/>
      <c r="AJ224" s="147"/>
      <c r="AK224" s="147"/>
      <c r="AL224" s="147"/>
      <c r="AM224" s="147"/>
      <c r="AN224" s="246"/>
    </row>
    <row r="225" spans="1:40" ht="33.75" customHeight="1">
      <c r="A225" s="460"/>
      <c r="B225" s="460"/>
      <c r="C225" s="441"/>
      <c r="D225" s="429"/>
      <c r="E225" s="141"/>
      <c r="F225" s="142"/>
      <c r="G225" s="143"/>
      <c r="H225" s="143"/>
      <c r="I225" s="143"/>
      <c r="J225" s="143"/>
      <c r="K225" s="143"/>
      <c r="L225" s="143"/>
      <c r="M225" s="429"/>
      <c r="N225" s="397"/>
      <c r="O225" s="143" t="s">
        <v>83</v>
      </c>
      <c r="P225" s="356">
        <v>20</v>
      </c>
      <c r="Q225" s="144" t="s">
        <v>84</v>
      </c>
      <c r="R225" s="145">
        <v>0</v>
      </c>
      <c r="S225" s="145">
        <v>23</v>
      </c>
      <c r="T225" s="145"/>
      <c r="U225" s="145"/>
      <c r="V225" s="145"/>
      <c r="W225" s="383"/>
      <c r="X225" s="290"/>
      <c r="Y225" s="147"/>
      <c r="Z225" s="147"/>
      <c r="AA225" s="147"/>
      <c r="AB225" s="147"/>
      <c r="AC225" s="147"/>
      <c r="AD225" s="147"/>
      <c r="AE225" s="147"/>
      <c r="AF225" s="147"/>
      <c r="AG225" s="147"/>
      <c r="AH225" s="147"/>
      <c r="AI225" s="147"/>
      <c r="AJ225" s="147"/>
      <c r="AK225" s="147"/>
      <c r="AL225" s="147"/>
      <c r="AM225" s="147"/>
      <c r="AN225" s="246"/>
    </row>
    <row r="226" spans="1:40" ht="91.5" customHeight="1">
      <c r="A226" s="460"/>
      <c r="B226" s="460"/>
      <c r="C226" s="441"/>
      <c r="D226" s="429"/>
      <c r="E226" s="141"/>
      <c r="F226" s="142"/>
      <c r="G226" s="143"/>
      <c r="H226" s="143"/>
      <c r="I226" s="143"/>
      <c r="J226" s="143"/>
      <c r="K226" s="143"/>
      <c r="L226" s="143"/>
      <c r="M226" s="429"/>
      <c r="N226" s="397"/>
      <c r="O226" s="143" t="s">
        <v>85</v>
      </c>
      <c r="P226" s="356">
        <v>20</v>
      </c>
      <c r="Q226" s="144" t="s">
        <v>86</v>
      </c>
      <c r="R226" s="145" t="s">
        <v>258</v>
      </c>
      <c r="S226" s="146">
        <v>1</v>
      </c>
      <c r="T226" s="145"/>
      <c r="U226" s="145"/>
      <c r="V226" s="145"/>
      <c r="W226" s="383"/>
      <c r="X226" s="290"/>
      <c r="Y226" s="147"/>
      <c r="Z226" s="147"/>
      <c r="AA226" s="147"/>
      <c r="AB226" s="147"/>
      <c r="AC226" s="147"/>
      <c r="AD226" s="147"/>
      <c r="AE226" s="147"/>
      <c r="AF226" s="147"/>
      <c r="AG226" s="147"/>
      <c r="AH226" s="147"/>
      <c r="AI226" s="147"/>
      <c r="AJ226" s="147"/>
      <c r="AK226" s="147"/>
      <c r="AL226" s="147"/>
      <c r="AM226" s="147"/>
      <c r="AN226" s="246"/>
    </row>
    <row r="227" spans="1:40" ht="44.25" customHeight="1">
      <c r="A227" s="460"/>
      <c r="B227" s="460"/>
      <c r="C227" s="441"/>
      <c r="D227" s="429"/>
      <c r="E227" s="141"/>
      <c r="F227" s="142"/>
      <c r="G227" s="143"/>
      <c r="H227" s="143"/>
      <c r="I227" s="143"/>
      <c r="J227" s="143"/>
      <c r="K227" s="143"/>
      <c r="L227" s="143"/>
      <c r="M227" s="429"/>
      <c r="N227" s="397"/>
      <c r="O227" s="143" t="s">
        <v>87</v>
      </c>
      <c r="P227" s="356">
        <v>20</v>
      </c>
      <c r="Q227" s="144" t="s">
        <v>88</v>
      </c>
      <c r="R227" s="145">
        <v>1</v>
      </c>
      <c r="S227" s="145">
        <v>3</v>
      </c>
      <c r="T227" s="145"/>
      <c r="U227" s="145"/>
      <c r="V227" s="145"/>
      <c r="W227" s="383"/>
      <c r="X227" s="290"/>
      <c r="Y227" s="147"/>
      <c r="Z227" s="147"/>
      <c r="AA227" s="147"/>
      <c r="AB227" s="147"/>
      <c r="AC227" s="147"/>
      <c r="AD227" s="147"/>
      <c r="AE227" s="147"/>
      <c r="AF227" s="147"/>
      <c r="AG227" s="147"/>
      <c r="AH227" s="147"/>
      <c r="AI227" s="147"/>
      <c r="AJ227" s="147"/>
      <c r="AK227" s="147"/>
      <c r="AL227" s="147"/>
      <c r="AM227" s="147"/>
      <c r="AN227" s="246"/>
    </row>
    <row r="228" spans="1:40" ht="52.5" customHeight="1">
      <c r="A228" s="460"/>
      <c r="B228" s="460"/>
      <c r="C228" s="441"/>
      <c r="D228" s="429"/>
      <c r="E228" s="141"/>
      <c r="F228" s="142"/>
      <c r="G228" s="143"/>
      <c r="H228" s="143"/>
      <c r="I228" s="143"/>
      <c r="J228" s="143"/>
      <c r="K228" s="143"/>
      <c r="L228" s="143"/>
      <c r="M228" s="429"/>
      <c r="N228" s="406"/>
      <c r="O228" s="143" t="s">
        <v>89</v>
      </c>
      <c r="P228" s="356">
        <v>20</v>
      </c>
      <c r="Q228" s="144" t="s">
        <v>90</v>
      </c>
      <c r="R228" s="145" t="s">
        <v>258</v>
      </c>
      <c r="S228" s="146">
        <v>0.6</v>
      </c>
      <c r="T228" s="145"/>
      <c r="U228" s="145"/>
      <c r="V228" s="145"/>
      <c r="W228" s="383"/>
      <c r="X228" s="290"/>
      <c r="Y228" s="147"/>
      <c r="Z228" s="147"/>
      <c r="AA228" s="147"/>
      <c r="AB228" s="147"/>
      <c r="AC228" s="147"/>
      <c r="AD228" s="147"/>
      <c r="AE228" s="147"/>
      <c r="AF228" s="147"/>
      <c r="AG228" s="147"/>
      <c r="AH228" s="147"/>
      <c r="AI228" s="147"/>
      <c r="AJ228" s="147"/>
      <c r="AK228" s="147"/>
      <c r="AL228" s="147"/>
      <c r="AM228" s="147"/>
      <c r="AN228" s="246"/>
    </row>
    <row r="229" spans="1:40" ht="36" customHeight="1">
      <c r="A229" s="460"/>
      <c r="B229" s="460"/>
      <c r="C229" s="441"/>
      <c r="D229" s="429"/>
      <c r="E229" s="141"/>
      <c r="F229" s="142"/>
      <c r="G229" s="143"/>
      <c r="H229" s="143"/>
      <c r="I229" s="143"/>
      <c r="J229" s="143"/>
      <c r="K229" s="143"/>
      <c r="L229" s="143"/>
      <c r="M229" s="429" t="s">
        <v>91</v>
      </c>
      <c r="N229" s="407">
        <v>24</v>
      </c>
      <c r="O229" s="143" t="s">
        <v>92</v>
      </c>
      <c r="P229" s="356">
        <v>5</v>
      </c>
      <c r="Q229" s="144" t="s">
        <v>93</v>
      </c>
      <c r="R229" s="146">
        <v>0.6</v>
      </c>
      <c r="S229" s="146">
        <v>1</v>
      </c>
      <c r="T229" s="145"/>
      <c r="U229" s="145"/>
      <c r="V229" s="145"/>
      <c r="W229" s="383"/>
      <c r="X229" s="290"/>
      <c r="Y229" s="147"/>
      <c r="Z229" s="147"/>
      <c r="AA229" s="147"/>
      <c r="AB229" s="147"/>
      <c r="AC229" s="147"/>
      <c r="AD229" s="147"/>
      <c r="AE229" s="147"/>
      <c r="AF229" s="147"/>
      <c r="AG229" s="147"/>
      <c r="AH229" s="147"/>
      <c r="AI229" s="147"/>
      <c r="AJ229" s="147"/>
      <c r="AK229" s="147"/>
      <c r="AL229" s="147"/>
      <c r="AM229" s="147"/>
      <c r="AN229" s="246"/>
    </row>
    <row r="230" spans="1:40" ht="39.75" customHeight="1">
      <c r="A230" s="460"/>
      <c r="B230" s="460"/>
      <c r="C230" s="441"/>
      <c r="D230" s="429"/>
      <c r="E230" s="141"/>
      <c r="F230" s="142"/>
      <c r="G230" s="143"/>
      <c r="H230" s="143"/>
      <c r="I230" s="143"/>
      <c r="J230" s="143"/>
      <c r="K230" s="143"/>
      <c r="L230" s="143"/>
      <c r="M230" s="429"/>
      <c r="N230" s="397"/>
      <c r="O230" s="143" t="s">
        <v>94</v>
      </c>
      <c r="P230" s="356">
        <v>5</v>
      </c>
      <c r="Q230" s="144" t="s">
        <v>95</v>
      </c>
      <c r="R230" s="145" t="s">
        <v>258</v>
      </c>
      <c r="S230" s="145">
        <v>10</v>
      </c>
      <c r="T230" s="145"/>
      <c r="U230" s="145"/>
      <c r="V230" s="145"/>
      <c r="W230" s="383"/>
      <c r="X230" s="290"/>
      <c r="Y230" s="147"/>
      <c r="Z230" s="147"/>
      <c r="AA230" s="147"/>
      <c r="AB230" s="147"/>
      <c r="AC230" s="147"/>
      <c r="AD230" s="147"/>
      <c r="AE230" s="147"/>
      <c r="AF230" s="147"/>
      <c r="AG230" s="147"/>
      <c r="AH230" s="147"/>
      <c r="AI230" s="147"/>
      <c r="AJ230" s="147"/>
      <c r="AK230" s="147"/>
      <c r="AL230" s="147"/>
      <c r="AM230" s="147"/>
      <c r="AN230" s="246"/>
    </row>
    <row r="231" spans="1:40" ht="63.75" customHeight="1">
      <c r="A231" s="460"/>
      <c r="B231" s="460"/>
      <c r="C231" s="441"/>
      <c r="D231" s="429"/>
      <c r="E231" s="141"/>
      <c r="F231" s="142"/>
      <c r="G231" s="143"/>
      <c r="H231" s="143"/>
      <c r="I231" s="143"/>
      <c r="J231" s="143"/>
      <c r="K231" s="143"/>
      <c r="L231" s="143"/>
      <c r="M231" s="429"/>
      <c r="N231" s="397"/>
      <c r="O231" s="143" t="s">
        <v>96</v>
      </c>
      <c r="P231" s="356">
        <v>10</v>
      </c>
      <c r="Q231" s="144" t="s">
        <v>97</v>
      </c>
      <c r="R231" s="145" t="s">
        <v>258</v>
      </c>
      <c r="S231" s="146">
        <v>1</v>
      </c>
      <c r="T231" s="145"/>
      <c r="U231" s="145"/>
      <c r="V231" s="145"/>
      <c r="W231" s="383"/>
      <c r="X231" s="290"/>
      <c r="Y231" s="147"/>
      <c r="Z231" s="147"/>
      <c r="AA231" s="147"/>
      <c r="AB231" s="147"/>
      <c r="AC231" s="147"/>
      <c r="AD231" s="147"/>
      <c r="AE231" s="147"/>
      <c r="AF231" s="147"/>
      <c r="AG231" s="147"/>
      <c r="AH231" s="147"/>
      <c r="AI231" s="147"/>
      <c r="AJ231" s="147"/>
      <c r="AK231" s="147"/>
      <c r="AL231" s="147"/>
      <c r="AM231" s="147"/>
      <c r="AN231" s="246"/>
    </row>
    <row r="232" spans="1:40" ht="63.75" customHeight="1">
      <c r="A232" s="460"/>
      <c r="B232" s="460"/>
      <c r="C232" s="441"/>
      <c r="D232" s="429"/>
      <c r="E232" s="141"/>
      <c r="F232" s="142"/>
      <c r="G232" s="143"/>
      <c r="H232" s="143"/>
      <c r="I232" s="143"/>
      <c r="J232" s="143"/>
      <c r="K232" s="143"/>
      <c r="L232" s="143"/>
      <c r="M232" s="429"/>
      <c r="N232" s="397"/>
      <c r="O232" s="143" t="s">
        <v>98</v>
      </c>
      <c r="P232" s="356">
        <v>5</v>
      </c>
      <c r="Q232" s="144" t="s">
        <v>99</v>
      </c>
      <c r="R232" s="145">
        <v>6</v>
      </c>
      <c r="S232" s="145">
        <v>6</v>
      </c>
      <c r="T232" s="145"/>
      <c r="U232" s="145"/>
      <c r="V232" s="145"/>
      <c r="W232" s="383"/>
      <c r="X232" s="290"/>
      <c r="Y232" s="147"/>
      <c r="Z232" s="147"/>
      <c r="AA232" s="147"/>
      <c r="AB232" s="147"/>
      <c r="AC232" s="147"/>
      <c r="AD232" s="147"/>
      <c r="AE232" s="147"/>
      <c r="AF232" s="147"/>
      <c r="AG232" s="147"/>
      <c r="AH232" s="147"/>
      <c r="AI232" s="147"/>
      <c r="AJ232" s="147"/>
      <c r="AK232" s="147"/>
      <c r="AL232" s="147"/>
      <c r="AM232" s="147"/>
      <c r="AN232" s="246"/>
    </row>
    <row r="233" spans="1:40" ht="51" customHeight="1">
      <c r="A233" s="460"/>
      <c r="B233" s="460"/>
      <c r="C233" s="441"/>
      <c r="D233" s="429"/>
      <c r="E233" s="141"/>
      <c r="F233" s="142"/>
      <c r="G233" s="143"/>
      <c r="H233" s="143"/>
      <c r="I233" s="143"/>
      <c r="J233" s="143"/>
      <c r="K233" s="143"/>
      <c r="L233" s="143"/>
      <c r="M233" s="429"/>
      <c r="N233" s="397"/>
      <c r="O233" s="143" t="s">
        <v>100</v>
      </c>
      <c r="P233" s="356">
        <v>15</v>
      </c>
      <c r="Q233" s="144" t="s">
        <v>101</v>
      </c>
      <c r="R233" s="145">
        <v>2</v>
      </c>
      <c r="S233" s="145">
        <v>2</v>
      </c>
      <c r="T233" s="145"/>
      <c r="U233" s="145"/>
      <c r="V233" s="145"/>
      <c r="W233" s="383"/>
      <c r="X233" s="290"/>
      <c r="Y233" s="147"/>
      <c r="Z233" s="147"/>
      <c r="AA233" s="147"/>
      <c r="AB233" s="147"/>
      <c r="AC233" s="147"/>
      <c r="AD233" s="147"/>
      <c r="AE233" s="147"/>
      <c r="AF233" s="147"/>
      <c r="AG233" s="147"/>
      <c r="AH233" s="147"/>
      <c r="AI233" s="147"/>
      <c r="AJ233" s="147"/>
      <c r="AK233" s="147"/>
      <c r="AL233" s="147"/>
      <c r="AM233" s="147"/>
      <c r="AN233" s="246"/>
    </row>
    <row r="234" spans="1:40" ht="36" customHeight="1">
      <c r="A234" s="460"/>
      <c r="B234" s="460"/>
      <c r="C234" s="441"/>
      <c r="D234" s="429"/>
      <c r="E234" s="141"/>
      <c r="F234" s="142"/>
      <c r="G234" s="143"/>
      <c r="H234" s="143"/>
      <c r="I234" s="143"/>
      <c r="J234" s="143"/>
      <c r="K234" s="143"/>
      <c r="L234" s="143"/>
      <c r="M234" s="429"/>
      <c r="N234" s="397"/>
      <c r="O234" s="143" t="s">
        <v>102</v>
      </c>
      <c r="P234" s="356">
        <v>15</v>
      </c>
      <c r="Q234" s="144" t="s">
        <v>103</v>
      </c>
      <c r="R234" s="145">
        <v>1</v>
      </c>
      <c r="S234" s="145">
        <v>1</v>
      </c>
      <c r="T234" s="145"/>
      <c r="U234" s="145"/>
      <c r="V234" s="145"/>
      <c r="W234" s="383"/>
      <c r="X234" s="290"/>
      <c r="Y234" s="147"/>
      <c r="Z234" s="147"/>
      <c r="AA234" s="147"/>
      <c r="AB234" s="147"/>
      <c r="AC234" s="147"/>
      <c r="AD234" s="147"/>
      <c r="AE234" s="147"/>
      <c r="AF234" s="147"/>
      <c r="AG234" s="147"/>
      <c r="AH234" s="147"/>
      <c r="AI234" s="147"/>
      <c r="AJ234" s="147"/>
      <c r="AK234" s="147"/>
      <c r="AL234" s="147"/>
      <c r="AM234" s="147"/>
      <c r="AN234" s="246"/>
    </row>
    <row r="235" spans="1:40" ht="63.75" customHeight="1">
      <c r="A235" s="460"/>
      <c r="B235" s="460"/>
      <c r="C235" s="441"/>
      <c r="D235" s="429"/>
      <c r="E235" s="141"/>
      <c r="F235" s="142"/>
      <c r="G235" s="143"/>
      <c r="H235" s="143"/>
      <c r="I235" s="143"/>
      <c r="J235" s="143"/>
      <c r="K235" s="143"/>
      <c r="L235" s="143"/>
      <c r="M235" s="429"/>
      <c r="N235" s="397"/>
      <c r="O235" s="143" t="s">
        <v>104</v>
      </c>
      <c r="P235" s="356">
        <v>10</v>
      </c>
      <c r="Q235" s="144" t="s">
        <v>105</v>
      </c>
      <c r="R235" s="145">
        <v>1</v>
      </c>
      <c r="S235" s="145">
        <v>1</v>
      </c>
      <c r="T235" s="145"/>
      <c r="U235" s="145"/>
      <c r="V235" s="145"/>
      <c r="W235" s="383"/>
      <c r="X235" s="290"/>
      <c r="Y235" s="147"/>
      <c r="Z235" s="147"/>
      <c r="AA235" s="147"/>
      <c r="AB235" s="147"/>
      <c r="AC235" s="147"/>
      <c r="AD235" s="147"/>
      <c r="AE235" s="147"/>
      <c r="AF235" s="147"/>
      <c r="AG235" s="147"/>
      <c r="AH235" s="147"/>
      <c r="AI235" s="147"/>
      <c r="AJ235" s="147"/>
      <c r="AK235" s="147"/>
      <c r="AL235" s="147"/>
      <c r="AM235" s="147"/>
      <c r="AN235" s="246"/>
    </row>
    <row r="236" spans="1:40" ht="42.75" customHeight="1">
      <c r="A236" s="460"/>
      <c r="B236" s="460"/>
      <c r="C236" s="441"/>
      <c r="D236" s="429"/>
      <c r="E236" s="141"/>
      <c r="F236" s="142"/>
      <c r="G236" s="143"/>
      <c r="H236" s="143"/>
      <c r="I236" s="143"/>
      <c r="J236" s="143"/>
      <c r="K236" s="143"/>
      <c r="L236" s="143"/>
      <c r="M236" s="429"/>
      <c r="N236" s="397"/>
      <c r="O236" s="143" t="s">
        <v>106</v>
      </c>
      <c r="P236" s="356">
        <v>10</v>
      </c>
      <c r="Q236" s="144" t="s">
        <v>107</v>
      </c>
      <c r="R236" s="146">
        <v>0.01</v>
      </c>
      <c r="S236" s="146">
        <v>1</v>
      </c>
      <c r="T236" s="145"/>
      <c r="U236" s="145"/>
      <c r="V236" s="145"/>
      <c r="W236" s="383"/>
      <c r="X236" s="290"/>
      <c r="Y236" s="147"/>
      <c r="Z236" s="147"/>
      <c r="AA236" s="147"/>
      <c r="AB236" s="147"/>
      <c r="AC236" s="147"/>
      <c r="AD236" s="147"/>
      <c r="AE236" s="147"/>
      <c r="AF236" s="147"/>
      <c r="AG236" s="147"/>
      <c r="AH236" s="147"/>
      <c r="AI236" s="147"/>
      <c r="AJ236" s="147"/>
      <c r="AK236" s="147"/>
      <c r="AL236" s="147"/>
      <c r="AM236" s="147"/>
      <c r="AN236" s="246"/>
    </row>
    <row r="237" spans="1:40" ht="46.5" customHeight="1">
      <c r="A237" s="460"/>
      <c r="B237" s="460"/>
      <c r="C237" s="441"/>
      <c r="D237" s="429"/>
      <c r="E237" s="141"/>
      <c r="F237" s="142"/>
      <c r="G237" s="143"/>
      <c r="H237" s="143"/>
      <c r="I237" s="143"/>
      <c r="J237" s="143"/>
      <c r="K237" s="143"/>
      <c r="L237" s="143"/>
      <c r="M237" s="429"/>
      <c r="N237" s="397"/>
      <c r="O237" s="143" t="s">
        <v>108</v>
      </c>
      <c r="P237" s="356">
        <v>5</v>
      </c>
      <c r="Q237" s="144" t="s">
        <v>109</v>
      </c>
      <c r="R237" s="145">
        <v>0</v>
      </c>
      <c r="S237" s="145">
        <v>10</v>
      </c>
      <c r="T237" s="145"/>
      <c r="U237" s="145"/>
      <c r="V237" s="145"/>
      <c r="W237" s="383"/>
      <c r="X237" s="290"/>
      <c r="Y237" s="147"/>
      <c r="Z237" s="147"/>
      <c r="AA237" s="147"/>
      <c r="AB237" s="147"/>
      <c r="AC237" s="147"/>
      <c r="AD237" s="147"/>
      <c r="AE237" s="147"/>
      <c r="AF237" s="147"/>
      <c r="AG237" s="147"/>
      <c r="AH237" s="147"/>
      <c r="AI237" s="147"/>
      <c r="AJ237" s="147"/>
      <c r="AK237" s="147"/>
      <c r="AL237" s="147"/>
      <c r="AM237" s="147"/>
      <c r="AN237" s="246"/>
    </row>
    <row r="238" spans="1:40" ht="33" customHeight="1">
      <c r="A238" s="460"/>
      <c r="B238" s="460"/>
      <c r="C238" s="441"/>
      <c r="D238" s="429"/>
      <c r="E238" s="141"/>
      <c r="F238" s="142"/>
      <c r="G238" s="143"/>
      <c r="H238" s="143"/>
      <c r="I238" s="143"/>
      <c r="J238" s="143"/>
      <c r="K238" s="143"/>
      <c r="L238" s="143"/>
      <c r="M238" s="429"/>
      <c r="N238" s="397"/>
      <c r="O238" s="143" t="s">
        <v>110</v>
      </c>
      <c r="P238" s="356">
        <v>10</v>
      </c>
      <c r="Q238" s="144" t="s">
        <v>111</v>
      </c>
      <c r="R238" s="145">
        <v>1</v>
      </c>
      <c r="S238" s="145">
        <v>1</v>
      </c>
      <c r="T238" s="145"/>
      <c r="U238" s="145"/>
      <c r="V238" s="145"/>
      <c r="W238" s="383"/>
      <c r="X238" s="290"/>
      <c r="Y238" s="147"/>
      <c r="Z238" s="147"/>
      <c r="AA238" s="147"/>
      <c r="AB238" s="147"/>
      <c r="AC238" s="147"/>
      <c r="AD238" s="147"/>
      <c r="AE238" s="147"/>
      <c r="AF238" s="147"/>
      <c r="AG238" s="147"/>
      <c r="AH238" s="147"/>
      <c r="AI238" s="147"/>
      <c r="AJ238" s="147"/>
      <c r="AK238" s="147"/>
      <c r="AL238" s="147"/>
      <c r="AM238" s="147"/>
      <c r="AN238" s="246"/>
    </row>
    <row r="239" spans="1:40" ht="33.75" customHeight="1" thickBot="1">
      <c r="A239" s="460"/>
      <c r="B239" s="460"/>
      <c r="C239" s="442"/>
      <c r="D239" s="430"/>
      <c r="E239" s="247"/>
      <c r="F239" s="248"/>
      <c r="G239" s="249"/>
      <c r="H239" s="249"/>
      <c r="I239" s="249"/>
      <c r="J239" s="249"/>
      <c r="K239" s="249"/>
      <c r="L239" s="249"/>
      <c r="M239" s="430"/>
      <c r="N239" s="398"/>
      <c r="O239" s="249" t="s">
        <v>112</v>
      </c>
      <c r="P239" s="357">
        <v>10</v>
      </c>
      <c r="Q239" s="250" t="s">
        <v>113</v>
      </c>
      <c r="R239" s="251">
        <v>1</v>
      </c>
      <c r="S239" s="251">
        <v>1</v>
      </c>
      <c r="T239" s="251"/>
      <c r="U239" s="251"/>
      <c r="V239" s="251"/>
      <c r="W239" s="384"/>
      <c r="X239" s="291"/>
      <c r="Y239" s="252"/>
      <c r="Z239" s="252"/>
      <c r="AA239" s="252"/>
      <c r="AB239" s="252"/>
      <c r="AC239" s="252"/>
      <c r="AD239" s="252"/>
      <c r="AE239" s="252"/>
      <c r="AF239" s="252"/>
      <c r="AG239" s="252"/>
      <c r="AH239" s="252"/>
      <c r="AI239" s="252"/>
      <c r="AJ239" s="252"/>
      <c r="AK239" s="252"/>
      <c r="AL239" s="252"/>
      <c r="AM239" s="252"/>
      <c r="AN239" s="253"/>
    </row>
    <row r="240" spans="1:40" ht="177" customHeight="1">
      <c r="A240" s="460"/>
      <c r="B240" s="460"/>
      <c r="C240" s="440">
        <v>35.56</v>
      </c>
      <c r="D240" s="439" t="s">
        <v>114</v>
      </c>
      <c r="E240" s="238"/>
      <c r="F240" s="239" t="s">
        <v>303</v>
      </c>
      <c r="G240" s="361" t="s">
        <v>258</v>
      </c>
      <c r="H240" s="362">
        <v>1</v>
      </c>
      <c r="I240" s="361"/>
      <c r="J240" s="361"/>
      <c r="K240" s="361"/>
      <c r="L240" s="361"/>
      <c r="M240" s="67" t="s">
        <v>115</v>
      </c>
      <c r="N240" s="67">
        <v>20</v>
      </c>
      <c r="O240" s="240" t="s">
        <v>116</v>
      </c>
      <c r="P240" s="355">
        <v>100</v>
      </c>
      <c r="Q240" s="241" t="s">
        <v>117</v>
      </c>
      <c r="R240" s="242" t="s">
        <v>258</v>
      </c>
      <c r="S240" s="243">
        <v>1</v>
      </c>
      <c r="T240" s="242">
        <v>30</v>
      </c>
      <c r="U240" s="242">
        <v>50</v>
      </c>
      <c r="V240" s="242">
        <v>70</v>
      </c>
      <c r="W240" s="385">
        <v>100</v>
      </c>
      <c r="X240" s="289"/>
      <c r="Y240" s="244"/>
      <c r="Z240" s="244"/>
      <c r="AA240" s="244"/>
      <c r="AB240" s="244"/>
      <c r="AC240" s="244"/>
      <c r="AD240" s="244"/>
      <c r="AE240" s="244"/>
      <c r="AF240" s="244"/>
      <c r="AG240" s="244"/>
      <c r="AH240" s="244"/>
      <c r="AI240" s="244"/>
      <c r="AJ240" s="244"/>
      <c r="AK240" s="244"/>
      <c r="AL240" s="244"/>
      <c r="AM240" s="244"/>
      <c r="AN240" s="245"/>
    </row>
    <row r="241" spans="1:40" ht="133.5" customHeight="1">
      <c r="A241" s="460"/>
      <c r="B241" s="460"/>
      <c r="C241" s="441"/>
      <c r="D241" s="429"/>
      <c r="E241" s="141"/>
      <c r="F241" s="142" t="s">
        <v>304</v>
      </c>
      <c r="G241" s="79" t="s">
        <v>258</v>
      </c>
      <c r="H241" s="363">
        <v>1</v>
      </c>
      <c r="I241" s="79"/>
      <c r="J241" s="79"/>
      <c r="K241" s="79"/>
      <c r="L241" s="79"/>
      <c r="M241" s="78" t="s">
        <v>118</v>
      </c>
      <c r="N241" s="78">
        <v>20</v>
      </c>
      <c r="O241" s="143" t="s">
        <v>119</v>
      </c>
      <c r="P241" s="356">
        <v>100</v>
      </c>
      <c r="Q241" s="144" t="s">
        <v>120</v>
      </c>
      <c r="R241" s="145" t="s">
        <v>258</v>
      </c>
      <c r="S241" s="146">
        <v>1</v>
      </c>
      <c r="T241" s="145"/>
      <c r="U241" s="145"/>
      <c r="V241" s="145"/>
      <c r="W241" s="383"/>
      <c r="X241" s="290"/>
      <c r="Y241" s="147"/>
      <c r="Z241" s="147"/>
      <c r="AA241" s="147"/>
      <c r="AB241" s="147"/>
      <c r="AC241" s="147"/>
      <c r="AD241" s="147"/>
      <c r="AE241" s="147"/>
      <c r="AF241" s="147"/>
      <c r="AG241" s="147"/>
      <c r="AH241" s="147"/>
      <c r="AI241" s="147"/>
      <c r="AJ241" s="147"/>
      <c r="AK241" s="147"/>
      <c r="AL241" s="147"/>
      <c r="AM241" s="147"/>
      <c r="AN241" s="246"/>
    </row>
    <row r="242" spans="1:40" ht="130.5" customHeight="1">
      <c r="A242" s="460"/>
      <c r="B242" s="460"/>
      <c r="C242" s="441"/>
      <c r="D242" s="429"/>
      <c r="E242" s="141"/>
      <c r="F242" s="142" t="s">
        <v>305</v>
      </c>
      <c r="G242" s="79" t="s">
        <v>258</v>
      </c>
      <c r="H242" s="363">
        <v>1</v>
      </c>
      <c r="I242" s="79"/>
      <c r="J242" s="79"/>
      <c r="K242" s="79"/>
      <c r="L242" s="79"/>
      <c r="M242" s="78" t="s">
        <v>121</v>
      </c>
      <c r="N242" s="78">
        <v>10</v>
      </c>
      <c r="O242" s="143" t="s">
        <v>122</v>
      </c>
      <c r="P242" s="356">
        <v>100</v>
      </c>
      <c r="Q242" s="144" t="s">
        <v>123</v>
      </c>
      <c r="R242" s="145" t="s">
        <v>258</v>
      </c>
      <c r="S242" s="146">
        <v>1</v>
      </c>
      <c r="T242" s="145"/>
      <c r="U242" s="145"/>
      <c r="V242" s="145"/>
      <c r="W242" s="383"/>
      <c r="X242" s="290"/>
      <c r="Y242" s="147"/>
      <c r="Z242" s="147"/>
      <c r="AA242" s="147"/>
      <c r="AB242" s="147"/>
      <c r="AC242" s="147"/>
      <c r="AD242" s="147"/>
      <c r="AE242" s="147"/>
      <c r="AF242" s="147"/>
      <c r="AG242" s="147"/>
      <c r="AH242" s="147"/>
      <c r="AI242" s="147"/>
      <c r="AJ242" s="147"/>
      <c r="AK242" s="147"/>
      <c r="AL242" s="147"/>
      <c r="AM242" s="147"/>
      <c r="AN242" s="246"/>
    </row>
    <row r="243" spans="1:40" ht="63.75" customHeight="1">
      <c r="A243" s="460"/>
      <c r="B243" s="460"/>
      <c r="C243" s="441"/>
      <c r="D243" s="429"/>
      <c r="E243" s="141"/>
      <c r="F243" s="142"/>
      <c r="G243" s="143"/>
      <c r="H243" s="143"/>
      <c r="I243" s="143"/>
      <c r="J243" s="143"/>
      <c r="K243" s="143"/>
      <c r="L243" s="143"/>
      <c r="M243" s="407" t="s">
        <v>124</v>
      </c>
      <c r="N243" s="407">
        <v>50</v>
      </c>
      <c r="O243" s="143" t="s">
        <v>125</v>
      </c>
      <c r="P243" s="356">
        <v>40</v>
      </c>
      <c r="Q243" s="144" t="s">
        <v>126</v>
      </c>
      <c r="R243" s="145">
        <v>0</v>
      </c>
      <c r="S243" s="145">
        <v>1</v>
      </c>
      <c r="T243" s="145"/>
      <c r="U243" s="145"/>
      <c r="V243" s="145"/>
      <c r="W243" s="383"/>
      <c r="X243" s="290"/>
      <c r="Y243" s="147"/>
      <c r="Z243" s="147"/>
      <c r="AA243" s="147"/>
      <c r="AB243" s="147"/>
      <c r="AC243" s="147"/>
      <c r="AD243" s="147"/>
      <c r="AE243" s="147"/>
      <c r="AF243" s="147"/>
      <c r="AG243" s="147"/>
      <c r="AH243" s="147"/>
      <c r="AI243" s="147"/>
      <c r="AJ243" s="147"/>
      <c r="AK243" s="147"/>
      <c r="AL243" s="147"/>
      <c r="AM243" s="147"/>
      <c r="AN243" s="246"/>
    </row>
    <row r="244" spans="1:40" ht="35.25" customHeight="1">
      <c r="A244" s="460"/>
      <c r="B244" s="460"/>
      <c r="C244" s="441"/>
      <c r="D244" s="429"/>
      <c r="E244" s="141"/>
      <c r="F244" s="142"/>
      <c r="G244" s="143"/>
      <c r="H244" s="143"/>
      <c r="I244" s="143"/>
      <c r="J244" s="143"/>
      <c r="K244" s="143"/>
      <c r="L244" s="143"/>
      <c r="M244" s="397"/>
      <c r="N244" s="397"/>
      <c r="O244" s="143" t="s">
        <v>127</v>
      </c>
      <c r="P244" s="356">
        <v>30</v>
      </c>
      <c r="Q244" s="144" t="s">
        <v>128</v>
      </c>
      <c r="R244" s="145" t="s">
        <v>258</v>
      </c>
      <c r="S244" s="145">
        <v>1</v>
      </c>
      <c r="T244" s="145"/>
      <c r="U244" s="145"/>
      <c r="V244" s="145"/>
      <c r="W244" s="383"/>
      <c r="X244" s="290"/>
      <c r="Y244" s="147"/>
      <c r="Z244" s="147"/>
      <c r="AA244" s="147"/>
      <c r="AB244" s="147"/>
      <c r="AC244" s="147"/>
      <c r="AD244" s="147"/>
      <c r="AE244" s="147"/>
      <c r="AF244" s="147"/>
      <c r="AG244" s="147"/>
      <c r="AH244" s="147"/>
      <c r="AI244" s="147"/>
      <c r="AJ244" s="147"/>
      <c r="AK244" s="147"/>
      <c r="AL244" s="147"/>
      <c r="AM244" s="147"/>
      <c r="AN244" s="246"/>
    </row>
    <row r="245" spans="1:40" ht="43.5" customHeight="1" thickBot="1">
      <c r="A245" s="460"/>
      <c r="B245" s="460"/>
      <c r="C245" s="442"/>
      <c r="D245" s="430"/>
      <c r="E245" s="247"/>
      <c r="F245" s="248"/>
      <c r="G245" s="249"/>
      <c r="H245" s="249"/>
      <c r="I245" s="249"/>
      <c r="J245" s="249"/>
      <c r="K245" s="249"/>
      <c r="L245" s="249"/>
      <c r="M245" s="398"/>
      <c r="N245" s="398"/>
      <c r="O245" s="249" t="s">
        <v>129</v>
      </c>
      <c r="P245" s="357">
        <v>30</v>
      </c>
      <c r="Q245" s="250" t="s">
        <v>130</v>
      </c>
      <c r="R245" s="251">
        <v>1</v>
      </c>
      <c r="S245" s="251">
        <v>4</v>
      </c>
      <c r="T245" s="251"/>
      <c r="U245" s="251"/>
      <c r="V245" s="251"/>
      <c r="W245" s="384"/>
      <c r="X245" s="291"/>
      <c r="Y245" s="252"/>
      <c r="Z245" s="252"/>
      <c r="AA245" s="252"/>
      <c r="AB245" s="252"/>
      <c r="AC245" s="252"/>
      <c r="AD245" s="252"/>
      <c r="AE245" s="252"/>
      <c r="AF245" s="252"/>
      <c r="AG245" s="252"/>
      <c r="AH245" s="252"/>
      <c r="AI245" s="252"/>
      <c r="AJ245" s="252"/>
      <c r="AK245" s="252"/>
      <c r="AL245" s="252"/>
      <c r="AM245" s="252"/>
      <c r="AN245" s="253"/>
    </row>
    <row r="246" spans="1:40" ht="33.75" customHeight="1">
      <c r="A246" s="460"/>
      <c r="B246" s="460"/>
      <c r="C246" s="440">
        <v>50.08</v>
      </c>
      <c r="D246" s="439" t="s">
        <v>131</v>
      </c>
      <c r="E246" s="396"/>
      <c r="F246" s="443" t="s">
        <v>162</v>
      </c>
      <c r="G246" s="436">
        <v>0.0718</v>
      </c>
      <c r="H246" s="413">
        <v>0.08</v>
      </c>
      <c r="I246" s="436">
        <v>0.07385</v>
      </c>
      <c r="J246" s="436">
        <v>0.0759</v>
      </c>
      <c r="K246" s="436">
        <v>0.07795</v>
      </c>
      <c r="L246" s="413">
        <v>0.08</v>
      </c>
      <c r="M246" s="439" t="s">
        <v>132</v>
      </c>
      <c r="N246" s="396">
        <v>100</v>
      </c>
      <c r="O246" s="240" t="s">
        <v>133</v>
      </c>
      <c r="P246" s="355">
        <v>8</v>
      </c>
      <c r="Q246" s="241" t="s">
        <v>134</v>
      </c>
      <c r="R246" s="242" t="s">
        <v>135</v>
      </c>
      <c r="S246" s="243" t="s">
        <v>136</v>
      </c>
      <c r="T246" s="242"/>
      <c r="U246" s="242"/>
      <c r="V246" s="242"/>
      <c r="W246" s="385"/>
      <c r="X246" s="289"/>
      <c r="Y246" s="244"/>
      <c r="Z246" s="244"/>
      <c r="AA246" s="244"/>
      <c r="AB246" s="244"/>
      <c r="AC246" s="244"/>
      <c r="AD246" s="244"/>
      <c r="AE246" s="244"/>
      <c r="AF246" s="244"/>
      <c r="AG246" s="244"/>
      <c r="AH246" s="244"/>
      <c r="AI246" s="244"/>
      <c r="AJ246" s="244"/>
      <c r="AK246" s="244"/>
      <c r="AL246" s="244"/>
      <c r="AM246" s="244"/>
      <c r="AN246" s="245"/>
    </row>
    <row r="247" spans="1:40" ht="38.25" customHeight="1">
      <c r="A247" s="460"/>
      <c r="B247" s="460"/>
      <c r="C247" s="441"/>
      <c r="D247" s="429"/>
      <c r="E247" s="397"/>
      <c r="F247" s="444"/>
      <c r="G247" s="437"/>
      <c r="H247" s="446"/>
      <c r="I247" s="437"/>
      <c r="J247" s="437"/>
      <c r="K247" s="437"/>
      <c r="L247" s="414"/>
      <c r="M247" s="429"/>
      <c r="N247" s="397"/>
      <c r="O247" s="143" t="s">
        <v>137</v>
      </c>
      <c r="P247" s="356">
        <v>8</v>
      </c>
      <c r="Q247" s="144" t="s">
        <v>138</v>
      </c>
      <c r="R247" s="145" t="s">
        <v>139</v>
      </c>
      <c r="S247" s="146" t="s">
        <v>136</v>
      </c>
      <c r="T247" s="145"/>
      <c r="U247" s="145"/>
      <c r="V247" s="145"/>
      <c r="W247" s="383"/>
      <c r="X247" s="290"/>
      <c r="Y247" s="147"/>
      <c r="Z247" s="147"/>
      <c r="AA247" s="147"/>
      <c r="AB247" s="147"/>
      <c r="AC247" s="147"/>
      <c r="AD247" s="147"/>
      <c r="AE247" s="147"/>
      <c r="AF247" s="147"/>
      <c r="AG247" s="147"/>
      <c r="AH247" s="147"/>
      <c r="AI247" s="147"/>
      <c r="AJ247" s="147"/>
      <c r="AK247" s="147"/>
      <c r="AL247" s="147"/>
      <c r="AM247" s="147"/>
      <c r="AN247" s="246"/>
    </row>
    <row r="248" spans="1:40" ht="54" customHeight="1">
      <c r="A248" s="460"/>
      <c r="B248" s="460"/>
      <c r="C248" s="441"/>
      <c r="D248" s="429"/>
      <c r="E248" s="397"/>
      <c r="F248" s="444"/>
      <c r="G248" s="437"/>
      <c r="H248" s="446"/>
      <c r="I248" s="437"/>
      <c r="J248" s="437"/>
      <c r="K248" s="437"/>
      <c r="L248" s="414"/>
      <c r="M248" s="429"/>
      <c r="N248" s="397"/>
      <c r="O248" s="143" t="s">
        <v>140</v>
      </c>
      <c r="P248" s="356">
        <v>8</v>
      </c>
      <c r="Q248" s="144" t="s">
        <v>141</v>
      </c>
      <c r="R248" s="145" t="s">
        <v>142</v>
      </c>
      <c r="S248" s="146" t="s">
        <v>136</v>
      </c>
      <c r="T248" s="145"/>
      <c r="U248" s="145"/>
      <c r="V248" s="145"/>
      <c r="W248" s="383"/>
      <c r="X248" s="290"/>
      <c r="Y248" s="147"/>
      <c r="Z248" s="147"/>
      <c r="AA248" s="147"/>
      <c r="AB248" s="147"/>
      <c r="AC248" s="147"/>
      <c r="AD248" s="147"/>
      <c r="AE248" s="147"/>
      <c r="AF248" s="147"/>
      <c r="AG248" s="147"/>
      <c r="AH248" s="147"/>
      <c r="AI248" s="147"/>
      <c r="AJ248" s="147"/>
      <c r="AK248" s="147"/>
      <c r="AL248" s="147"/>
      <c r="AM248" s="147"/>
      <c r="AN248" s="246"/>
    </row>
    <row r="249" spans="1:40" ht="63.75" customHeight="1">
      <c r="A249" s="460"/>
      <c r="B249" s="460"/>
      <c r="C249" s="441"/>
      <c r="D249" s="429"/>
      <c r="E249" s="406"/>
      <c r="F249" s="445"/>
      <c r="G249" s="438"/>
      <c r="H249" s="447"/>
      <c r="I249" s="438"/>
      <c r="J249" s="438"/>
      <c r="K249" s="438"/>
      <c r="L249" s="415"/>
      <c r="M249" s="429"/>
      <c r="N249" s="397"/>
      <c r="O249" s="143" t="s">
        <v>143</v>
      </c>
      <c r="P249" s="356">
        <v>8</v>
      </c>
      <c r="Q249" s="144" t="s">
        <v>144</v>
      </c>
      <c r="R249" s="145" t="s">
        <v>258</v>
      </c>
      <c r="S249" s="146">
        <v>0.25</v>
      </c>
      <c r="T249" s="145"/>
      <c r="U249" s="145"/>
      <c r="V249" s="145"/>
      <c r="W249" s="383"/>
      <c r="X249" s="290"/>
      <c r="Y249" s="147"/>
      <c r="Z249" s="147"/>
      <c r="AA249" s="147"/>
      <c r="AB249" s="147"/>
      <c r="AC249" s="147"/>
      <c r="AD249" s="147"/>
      <c r="AE249" s="147"/>
      <c r="AF249" s="147"/>
      <c r="AG249" s="147"/>
      <c r="AH249" s="147"/>
      <c r="AI249" s="147"/>
      <c r="AJ249" s="147"/>
      <c r="AK249" s="147"/>
      <c r="AL249" s="147"/>
      <c r="AM249" s="147"/>
      <c r="AN249" s="246"/>
    </row>
    <row r="250" spans="1:40" ht="32.25" customHeight="1">
      <c r="A250" s="460"/>
      <c r="B250" s="460"/>
      <c r="C250" s="441"/>
      <c r="D250" s="429"/>
      <c r="E250" s="429"/>
      <c r="F250" s="462" t="s">
        <v>163</v>
      </c>
      <c r="G250" s="431" t="s">
        <v>135</v>
      </c>
      <c r="H250" s="431" t="s">
        <v>136</v>
      </c>
      <c r="I250" s="448">
        <v>261750000</v>
      </c>
      <c r="J250" s="448">
        <v>174500000</v>
      </c>
      <c r="K250" s="448">
        <v>87250000</v>
      </c>
      <c r="L250" s="448">
        <v>0</v>
      </c>
      <c r="M250" s="429"/>
      <c r="N250" s="397"/>
      <c r="O250" s="143" t="s">
        <v>145</v>
      </c>
      <c r="P250" s="356">
        <v>8</v>
      </c>
      <c r="Q250" s="144" t="s">
        <v>146</v>
      </c>
      <c r="R250" s="145" t="s">
        <v>147</v>
      </c>
      <c r="S250" s="146" t="s">
        <v>136</v>
      </c>
      <c r="T250" s="145"/>
      <c r="U250" s="145"/>
      <c r="V250" s="145"/>
      <c r="W250" s="383"/>
      <c r="X250" s="290"/>
      <c r="Y250" s="147"/>
      <c r="Z250" s="147"/>
      <c r="AA250" s="147"/>
      <c r="AB250" s="147"/>
      <c r="AC250" s="147"/>
      <c r="AD250" s="147"/>
      <c r="AE250" s="147"/>
      <c r="AF250" s="147"/>
      <c r="AG250" s="147"/>
      <c r="AH250" s="147"/>
      <c r="AI250" s="147"/>
      <c r="AJ250" s="147"/>
      <c r="AK250" s="147"/>
      <c r="AL250" s="147"/>
      <c r="AM250" s="147"/>
      <c r="AN250" s="246"/>
    </row>
    <row r="251" spans="1:40" ht="35.25" customHeight="1">
      <c r="A251" s="460"/>
      <c r="B251" s="460"/>
      <c r="C251" s="441"/>
      <c r="D251" s="429"/>
      <c r="E251" s="429"/>
      <c r="F251" s="462"/>
      <c r="G251" s="431"/>
      <c r="H251" s="431"/>
      <c r="I251" s="449"/>
      <c r="J251" s="449"/>
      <c r="K251" s="449"/>
      <c r="L251" s="449"/>
      <c r="M251" s="429"/>
      <c r="N251" s="397"/>
      <c r="O251" s="143" t="s">
        <v>148</v>
      </c>
      <c r="P251" s="356">
        <v>8</v>
      </c>
      <c r="Q251" s="144" t="s">
        <v>149</v>
      </c>
      <c r="R251" s="145">
        <v>0</v>
      </c>
      <c r="S251" s="146">
        <v>1</v>
      </c>
      <c r="T251" s="145"/>
      <c r="U251" s="145"/>
      <c r="V251" s="145"/>
      <c r="W251" s="383"/>
      <c r="X251" s="290"/>
      <c r="Y251" s="147"/>
      <c r="Z251" s="147"/>
      <c r="AA251" s="147"/>
      <c r="AB251" s="147"/>
      <c r="AC251" s="147"/>
      <c r="AD251" s="147"/>
      <c r="AE251" s="147"/>
      <c r="AF251" s="147"/>
      <c r="AG251" s="147"/>
      <c r="AH251" s="147"/>
      <c r="AI251" s="147"/>
      <c r="AJ251" s="147"/>
      <c r="AK251" s="147"/>
      <c r="AL251" s="147"/>
      <c r="AM251" s="147"/>
      <c r="AN251" s="246"/>
    </row>
    <row r="252" spans="1:40" ht="40.5" customHeight="1">
      <c r="A252" s="460"/>
      <c r="B252" s="460"/>
      <c r="C252" s="441"/>
      <c r="D252" s="429"/>
      <c r="E252" s="429"/>
      <c r="F252" s="462"/>
      <c r="G252" s="431"/>
      <c r="H252" s="431"/>
      <c r="I252" s="450"/>
      <c r="J252" s="450"/>
      <c r="K252" s="450"/>
      <c r="L252" s="450"/>
      <c r="M252" s="429"/>
      <c r="N252" s="397"/>
      <c r="O252" s="143" t="s">
        <v>150</v>
      </c>
      <c r="P252" s="356">
        <v>10</v>
      </c>
      <c r="Q252" s="144" t="s">
        <v>151</v>
      </c>
      <c r="R252" s="145" t="s">
        <v>258</v>
      </c>
      <c r="S252" s="146">
        <v>0.5</v>
      </c>
      <c r="T252" s="145"/>
      <c r="U252" s="145"/>
      <c r="V252" s="145"/>
      <c r="W252" s="383"/>
      <c r="X252" s="290"/>
      <c r="Y252" s="147"/>
      <c r="Z252" s="147"/>
      <c r="AA252" s="147"/>
      <c r="AB252" s="147"/>
      <c r="AC252" s="147"/>
      <c r="AD252" s="147"/>
      <c r="AE252" s="147"/>
      <c r="AF252" s="147"/>
      <c r="AG252" s="147"/>
      <c r="AH252" s="147"/>
      <c r="AI252" s="147"/>
      <c r="AJ252" s="147"/>
      <c r="AK252" s="147"/>
      <c r="AL252" s="147"/>
      <c r="AM252" s="147"/>
      <c r="AN252" s="246"/>
    </row>
    <row r="253" spans="1:40" ht="42.75" customHeight="1">
      <c r="A253" s="460"/>
      <c r="B253" s="460"/>
      <c r="C253" s="441"/>
      <c r="D253" s="429"/>
      <c r="E253" s="429"/>
      <c r="F253" s="462" t="s">
        <v>164</v>
      </c>
      <c r="G253" s="431" t="s">
        <v>142</v>
      </c>
      <c r="H253" s="431" t="s">
        <v>136</v>
      </c>
      <c r="I253" s="433">
        <v>112500000</v>
      </c>
      <c r="J253" s="433">
        <v>75000000</v>
      </c>
      <c r="K253" s="433">
        <v>37500000</v>
      </c>
      <c r="L253" s="433">
        <v>0</v>
      </c>
      <c r="M253" s="429"/>
      <c r="N253" s="397"/>
      <c r="O253" s="143" t="s">
        <v>152</v>
      </c>
      <c r="P253" s="356">
        <v>8</v>
      </c>
      <c r="Q253" s="144" t="s">
        <v>153</v>
      </c>
      <c r="R253" s="145" t="s">
        <v>258</v>
      </c>
      <c r="S253" s="146">
        <v>1</v>
      </c>
      <c r="T253" s="145"/>
      <c r="U253" s="145"/>
      <c r="V253" s="145"/>
      <c r="W253" s="383"/>
      <c r="X253" s="290"/>
      <c r="Y253" s="147"/>
      <c r="Z253" s="147"/>
      <c r="AA253" s="147"/>
      <c r="AB253" s="147"/>
      <c r="AC253" s="147"/>
      <c r="AD253" s="147"/>
      <c r="AE253" s="147"/>
      <c r="AF253" s="147"/>
      <c r="AG253" s="147"/>
      <c r="AH253" s="147"/>
      <c r="AI253" s="147"/>
      <c r="AJ253" s="147"/>
      <c r="AK253" s="147"/>
      <c r="AL253" s="147"/>
      <c r="AM253" s="147"/>
      <c r="AN253" s="246"/>
    </row>
    <row r="254" spans="1:40" ht="37.5" customHeight="1">
      <c r="A254" s="460"/>
      <c r="B254" s="460"/>
      <c r="C254" s="441"/>
      <c r="D254" s="429"/>
      <c r="E254" s="429"/>
      <c r="F254" s="462"/>
      <c r="G254" s="431"/>
      <c r="H254" s="431"/>
      <c r="I254" s="434"/>
      <c r="J254" s="434"/>
      <c r="K254" s="434"/>
      <c r="L254" s="434"/>
      <c r="M254" s="429"/>
      <c r="N254" s="397"/>
      <c r="O254" s="143" t="s">
        <v>154</v>
      </c>
      <c r="P254" s="356">
        <v>8</v>
      </c>
      <c r="Q254" s="144" t="s">
        <v>155</v>
      </c>
      <c r="R254" s="145" t="s">
        <v>258</v>
      </c>
      <c r="S254" s="145">
        <v>3</v>
      </c>
      <c r="T254" s="145"/>
      <c r="U254" s="145"/>
      <c r="V254" s="145"/>
      <c r="W254" s="383"/>
      <c r="X254" s="290"/>
      <c r="Y254" s="147"/>
      <c r="Z254" s="147"/>
      <c r="AA254" s="147"/>
      <c r="AB254" s="147"/>
      <c r="AC254" s="147"/>
      <c r="AD254" s="147"/>
      <c r="AE254" s="147"/>
      <c r="AF254" s="147"/>
      <c r="AG254" s="147"/>
      <c r="AH254" s="147"/>
      <c r="AI254" s="147"/>
      <c r="AJ254" s="147"/>
      <c r="AK254" s="147"/>
      <c r="AL254" s="147"/>
      <c r="AM254" s="147"/>
      <c r="AN254" s="246"/>
    </row>
    <row r="255" spans="1:40" ht="49.5" customHeight="1">
      <c r="A255" s="460"/>
      <c r="B255" s="460"/>
      <c r="C255" s="441"/>
      <c r="D255" s="429"/>
      <c r="E255" s="429"/>
      <c r="F255" s="462"/>
      <c r="G255" s="431"/>
      <c r="H255" s="431"/>
      <c r="I255" s="435"/>
      <c r="J255" s="435"/>
      <c r="K255" s="435"/>
      <c r="L255" s="435"/>
      <c r="M255" s="429"/>
      <c r="N255" s="397"/>
      <c r="O255" s="143" t="s">
        <v>156</v>
      </c>
      <c r="P255" s="356">
        <v>8</v>
      </c>
      <c r="Q255" s="144" t="s">
        <v>157</v>
      </c>
      <c r="R255" s="145" t="s">
        <v>258</v>
      </c>
      <c r="S255" s="146">
        <v>1</v>
      </c>
      <c r="T255" s="145"/>
      <c r="U255" s="145"/>
      <c r="V255" s="145"/>
      <c r="W255" s="383"/>
      <c r="X255" s="290"/>
      <c r="Y255" s="147"/>
      <c r="Z255" s="147"/>
      <c r="AA255" s="147"/>
      <c r="AB255" s="147"/>
      <c r="AC255" s="147"/>
      <c r="AD255" s="147"/>
      <c r="AE255" s="147"/>
      <c r="AF255" s="147"/>
      <c r="AG255" s="147"/>
      <c r="AH255" s="147"/>
      <c r="AI255" s="147"/>
      <c r="AJ255" s="147"/>
      <c r="AK255" s="147"/>
      <c r="AL255" s="147"/>
      <c r="AM255" s="147"/>
      <c r="AN255" s="246"/>
    </row>
    <row r="256" spans="1:40" ht="39.75" customHeight="1">
      <c r="A256" s="460"/>
      <c r="B256" s="460"/>
      <c r="C256" s="441"/>
      <c r="D256" s="429"/>
      <c r="E256" s="429"/>
      <c r="F256" s="431" t="s">
        <v>165</v>
      </c>
      <c r="G256" s="431" t="s">
        <v>147</v>
      </c>
      <c r="H256" s="431" t="s">
        <v>166</v>
      </c>
      <c r="I256" s="427">
        <v>141000000</v>
      </c>
      <c r="J256" s="427">
        <v>222000000</v>
      </c>
      <c r="K256" s="427">
        <v>303000000</v>
      </c>
      <c r="L256" s="427">
        <v>384000000</v>
      </c>
      <c r="M256" s="429"/>
      <c r="N256" s="397"/>
      <c r="O256" s="143" t="s">
        <v>158</v>
      </c>
      <c r="P256" s="356">
        <v>10</v>
      </c>
      <c r="Q256" s="144" t="s">
        <v>159</v>
      </c>
      <c r="R256" s="145" t="s">
        <v>258</v>
      </c>
      <c r="S256" s="146">
        <v>0.5</v>
      </c>
      <c r="T256" s="145"/>
      <c r="U256" s="145"/>
      <c r="V256" s="145"/>
      <c r="W256" s="383"/>
      <c r="X256" s="290"/>
      <c r="Y256" s="147"/>
      <c r="Z256" s="147"/>
      <c r="AA256" s="147"/>
      <c r="AB256" s="147"/>
      <c r="AC256" s="147"/>
      <c r="AD256" s="147"/>
      <c r="AE256" s="147"/>
      <c r="AF256" s="147"/>
      <c r="AG256" s="147"/>
      <c r="AH256" s="147"/>
      <c r="AI256" s="147"/>
      <c r="AJ256" s="147"/>
      <c r="AK256" s="147"/>
      <c r="AL256" s="147"/>
      <c r="AM256" s="147"/>
      <c r="AN256" s="246"/>
    </row>
    <row r="257" spans="1:40" ht="43.5" customHeight="1" thickBot="1">
      <c r="A257" s="461"/>
      <c r="B257" s="461"/>
      <c r="C257" s="442"/>
      <c r="D257" s="430"/>
      <c r="E257" s="430"/>
      <c r="F257" s="432"/>
      <c r="G257" s="432"/>
      <c r="H257" s="432"/>
      <c r="I257" s="428"/>
      <c r="J257" s="428"/>
      <c r="K257" s="428"/>
      <c r="L257" s="428"/>
      <c r="M257" s="430"/>
      <c r="N257" s="398"/>
      <c r="O257" s="249" t="s">
        <v>160</v>
      </c>
      <c r="P257" s="357">
        <v>8</v>
      </c>
      <c r="Q257" s="250" t="s">
        <v>161</v>
      </c>
      <c r="R257" s="251" t="s">
        <v>258</v>
      </c>
      <c r="S257" s="254">
        <v>1</v>
      </c>
      <c r="T257" s="251"/>
      <c r="U257" s="251"/>
      <c r="V257" s="251"/>
      <c r="W257" s="384"/>
      <c r="X257" s="291"/>
      <c r="Y257" s="252"/>
      <c r="Z257" s="252"/>
      <c r="AA257" s="252"/>
      <c r="AB257" s="252"/>
      <c r="AC257" s="252"/>
      <c r="AD257" s="252"/>
      <c r="AE257" s="252"/>
      <c r="AF257" s="252"/>
      <c r="AG257" s="252"/>
      <c r="AH257" s="252"/>
      <c r="AI257" s="252"/>
      <c r="AJ257" s="252"/>
      <c r="AK257" s="252"/>
      <c r="AL257" s="252"/>
      <c r="AM257" s="252"/>
      <c r="AN257" s="253"/>
    </row>
    <row r="259" ht="12.75">
      <c r="X259" s="75"/>
    </row>
    <row r="260" ht="12.75">
      <c r="AN260" s="351">
        <f>SUM(AN7:AN257)</f>
        <v>15350550.63715152</v>
      </c>
    </row>
    <row r="261" ht="12.75">
      <c r="X261" s="75"/>
    </row>
    <row r="262" ht="12.75">
      <c r="X262" s="76"/>
    </row>
    <row r="263" ht="12.75">
      <c r="X263" s="75"/>
    </row>
  </sheetData>
  <sheetProtection/>
  <mergeCells count="276">
    <mergeCell ref="E95:E99"/>
    <mergeCell ref="E100:E104"/>
    <mergeCell ref="F114:F122"/>
    <mergeCell ref="G114:G122"/>
    <mergeCell ref="E114:E122"/>
    <mergeCell ref="K95:K99"/>
    <mergeCell ref="L95:L99"/>
    <mergeCell ref="F100:F104"/>
    <mergeCell ref="G100:G104"/>
    <mergeCell ref="H100:H104"/>
    <mergeCell ref="I100:I104"/>
    <mergeCell ref="J100:J104"/>
    <mergeCell ref="K100:K104"/>
    <mergeCell ref="L100:L104"/>
    <mergeCell ref="M55:M57"/>
    <mergeCell ref="D37:D45"/>
    <mergeCell ref="F42:F45"/>
    <mergeCell ref="G42:G45"/>
    <mergeCell ref="F37:F41"/>
    <mergeCell ref="G37:G41"/>
    <mergeCell ref="E37:E41"/>
    <mergeCell ref="E42:E45"/>
    <mergeCell ref="M42:M45"/>
    <mergeCell ref="M46:M50"/>
    <mergeCell ref="M51:M54"/>
    <mergeCell ref="H37:H41"/>
    <mergeCell ref="I37:I41"/>
    <mergeCell ref="K42:K45"/>
    <mergeCell ref="L42:L45"/>
    <mergeCell ref="M59:M60"/>
    <mergeCell ref="M61:M62"/>
    <mergeCell ref="M63:M66"/>
    <mergeCell ref="M34:M36"/>
    <mergeCell ref="M37:M41"/>
    <mergeCell ref="D46:D66"/>
    <mergeCell ref="H42:H45"/>
    <mergeCell ref="I42:I45"/>
    <mergeCell ref="J42:J45"/>
    <mergeCell ref="L37:L41"/>
    <mergeCell ref="W31:W32"/>
    <mergeCell ref="F27:F33"/>
    <mergeCell ref="G27:G33"/>
    <mergeCell ref="H27:H33"/>
    <mergeCell ref="I27:I33"/>
    <mergeCell ref="J27:J33"/>
    <mergeCell ref="K27:K33"/>
    <mergeCell ref="L27:L33"/>
    <mergeCell ref="S31:S32"/>
    <mergeCell ref="T31:T32"/>
    <mergeCell ref="V31:V32"/>
    <mergeCell ref="M14:M16"/>
    <mergeCell ref="D14:D24"/>
    <mergeCell ref="C14:C24"/>
    <mergeCell ref="E27:E33"/>
    <mergeCell ref="D25:D36"/>
    <mergeCell ref="C25:C36"/>
    <mergeCell ref="N27:N29"/>
    <mergeCell ref="J35:J36"/>
    <mergeCell ref="K35:K36"/>
    <mergeCell ref="C7:C13"/>
    <mergeCell ref="B4:B6"/>
    <mergeCell ref="C4:C6"/>
    <mergeCell ref="U31:U32"/>
    <mergeCell ref="M11:M13"/>
    <mergeCell ref="B7:B71"/>
    <mergeCell ref="E35:E36"/>
    <mergeCell ref="L11:L13"/>
    <mergeCell ref="K11:K13"/>
    <mergeCell ref="J11:J13"/>
    <mergeCell ref="C37:C45"/>
    <mergeCell ref="C46:C66"/>
    <mergeCell ref="N7:N10"/>
    <mergeCell ref="N11:N13"/>
    <mergeCell ref="N14:N16"/>
    <mergeCell ref="N17:N20"/>
    <mergeCell ref="N21:N24"/>
    <mergeCell ref="N25:N26"/>
    <mergeCell ref="G11:G13"/>
    <mergeCell ref="F11:F13"/>
    <mergeCell ref="M25:M26"/>
    <mergeCell ref="M27:M29"/>
    <mergeCell ref="M67:M71"/>
    <mergeCell ref="D67:D71"/>
    <mergeCell ref="M30:M32"/>
    <mergeCell ref="L35:L36"/>
    <mergeCell ref="F35:F36"/>
    <mergeCell ref="G35:G36"/>
    <mergeCell ref="H35:H36"/>
    <mergeCell ref="I35:I36"/>
    <mergeCell ref="O4:O6"/>
    <mergeCell ref="D7:D13"/>
    <mergeCell ref="M21:M24"/>
    <mergeCell ref="M7:M10"/>
    <mergeCell ref="E11:E13"/>
    <mergeCell ref="M17:M20"/>
    <mergeCell ref="N4:N6"/>
    <mergeCell ref="I11:I13"/>
    <mergeCell ref="H11:H13"/>
    <mergeCell ref="C204:C221"/>
    <mergeCell ref="B169:B221"/>
    <mergeCell ref="M224:M228"/>
    <mergeCell ref="M229:M239"/>
    <mergeCell ref="D222:D239"/>
    <mergeCell ref="C222:C239"/>
    <mergeCell ref="M199:M203"/>
    <mergeCell ref="D186:D203"/>
    <mergeCell ref="M204:M212"/>
    <mergeCell ref="M213:M221"/>
    <mergeCell ref="D204:D221"/>
    <mergeCell ref="C67:C71"/>
    <mergeCell ref="C72:C78"/>
    <mergeCell ref="M79:M94"/>
    <mergeCell ref="C79:C94"/>
    <mergeCell ref="D79:D94"/>
    <mergeCell ref="M72:M76"/>
    <mergeCell ref="M77:M78"/>
    <mergeCell ref="D72:D78"/>
    <mergeCell ref="C95:C113"/>
    <mergeCell ref="B72:B113"/>
    <mergeCell ref="M95:M104"/>
    <mergeCell ref="M105:M107"/>
    <mergeCell ref="M108:M113"/>
    <mergeCell ref="D95:D113"/>
    <mergeCell ref="F95:F99"/>
    <mergeCell ref="G95:G99"/>
    <mergeCell ref="H95:H99"/>
    <mergeCell ref="I95:I99"/>
    <mergeCell ref="J95:J99"/>
    <mergeCell ref="M196:M198"/>
    <mergeCell ref="C114:C122"/>
    <mergeCell ref="C123:C161"/>
    <mergeCell ref="D169:D185"/>
    <mergeCell ref="C169:C185"/>
    <mergeCell ref="C186:C203"/>
    <mergeCell ref="M114:M122"/>
    <mergeCell ref="D114:D122"/>
    <mergeCell ref="H114:H122"/>
    <mergeCell ref="I114:I122"/>
    <mergeCell ref="M176:M182"/>
    <mergeCell ref="M183:M185"/>
    <mergeCell ref="M186:M191"/>
    <mergeCell ref="M192:M195"/>
    <mergeCell ref="C162:C168"/>
    <mergeCell ref="B114:B168"/>
    <mergeCell ref="M169:M171"/>
    <mergeCell ref="M172:M175"/>
    <mergeCell ref="J114:J122"/>
    <mergeCell ref="K114:K122"/>
    <mergeCell ref="L114:L122"/>
    <mergeCell ref="D123:D161"/>
    <mergeCell ref="M162:M165"/>
    <mergeCell ref="M166:M168"/>
    <mergeCell ref="D162:D168"/>
    <mergeCell ref="Q31:Q32"/>
    <mergeCell ref="P31:P32"/>
    <mergeCell ref="N108:N113"/>
    <mergeCell ref="J37:J41"/>
    <mergeCell ref="K37:K41"/>
    <mergeCell ref="R31:R32"/>
    <mergeCell ref="M123:M161"/>
    <mergeCell ref="N30:N32"/>
    <mergeCell ref="O31:O32"/>
    <mergeCell ref="N34:N36"/>
    <mergeCell ref="N37:N41"/>
    <mergeCell ref="N42:N45"/>
    <mergeCell ref="N46:N50"/>
    <mergeCell ref="N95:N104"/>
    <mergeCell ref="N105:N107"/>
    <mergeCell ref="P4:P6"/>
    <mergeCell ref="Q4:W5"/>
    <mergeCell ref="AN5:AN6"/>
    <mergeCell ref="X4:AN4"/>
    <mergeCell ref="AJ5:AM5"/>
    <mergeCell ref="X5:AA5"/>
    <mergeCell ref="AB5:AE5"/>
    <mergeCell ref="AF5:AI5"/>
    <mergeCell ref="Y31:Y32"/>
    <mergeCell ref="A2:B2"/>
    <mergeCell ref="A1:AN1"/>
    <mergeCell ref="D4:D6"/>
    <mergeCell ref="E4:E6"/>
    <mergeCell ref="F4:F6"/>
    <mergeCell ref="G4:G6"/>
    <mergeCell ref="H4:H6"/>
    <mergeCell ref="I4:L5"/>
    <mergeCell ref="M4:M6"/>
    <mergeCell ref="A4:A6"/>
    <mergeCell ref="M246:M257"/>
    <mergeCell ref="D246:D257"/>
    <mergeCell ref="C246:C257"/>
    <mergeCell ref="B222:B257"/>
    <mergeCell ref="M222:M223"/>
    <mergeCell ref="M243:M245"/>
    <mergeCell ref="I250:I252"/>
    <mergeCell ref="J250:J252"/>
    <mergeCell ref="K250:K252"/>
    <mergeCell ref="L250:L252"/>
    <mergeCell ref="A7:A71"/>
    <mergeCell ref="A72:A113"/>
    <mergeCell ref="A114:A168"/>
    <mergeCell ref="A169:A221"/>
    <mergeCell ref="A222:A257"/>
    <mergeCell ref="F250:F252"/>
    <mergeCell ref="G250:G252"/>
    <mergeCell ref="H250:H252"/>
    <mergeCell ref="F253:F255"/>
    <mergeCell ref="G253:G255"/>
    <mergeCell ref="H253:H255"/>
    <mergeCell ref="D240:D245"/>
    <mergeCell ref="C240:C245"/>
    <mergeCell ref="F246:F249"/>
    <mergeCell ref="E246:E249"/>
    <mergeCell ref="G246:G249"/>
    <mergeCell ref="H246:H249"/>
    <mergeCell ref="K256:K257"/>
    <mergeCell ref="I246:I249"/>
    <mergeCell ref="J246:J249"/>
    <mergeCell ref="K246:K249"/>
    <mergeCell ref="I253:I255"/>
    <mergeCell ref="J253:J255"/>
    <mergeCell ref="K253:K255"/>
    <mergeCell ref="L256:L257"/>
    <mergeCell ref="E250:E252"/>
    <mergeCell ref="E253:E255"/>
    <mergeCell ref="E256:E257"/>
    <mergeCell ref="F256:F257"/>
    <mergeCell ref="G256:G257"/>
    <mergeCell ref="H256:H257"/>
    <mergeCell ref="I256:I257"/>
    <mergeCell ref="J256:J257"/>
    <mergeCell ref="L253:L255"/>
    <mergeCell ref="L246:L249"/>
    <mergeCell ref="N51:N54"/>
    <mergeCell ref="N55:N57"/>
    <mergeCell ref="N59:N60"/>
    <mergeCell ref="N61:N62"/>
    <mergeCell ref="N63:N66"/>
    <mergeCell ref="N67:N71"/>
    <mergeCell ref="N72:N76"/>
    <mergeCell ref="N77:N78"/>
    <mergeCell ref="N79:N94"/>
    <mergeCell ref="N176:N182"/>
    <mergeCell ref="N183:N185"/>
    <mergeCell ref="N229:N239"/>
    <mergeCell ref="N243:N245"/>
    <mergeCell ref="N169:N171"/>
    <mergeCell ref="N114:N122"/>
    <mergeCell ref="N123:N161"/>
    <mergeCell ref="N162:N165"/>
    <mergeCell ref="N166:N168"/>
    <mergeCell ref="N196:N198"/>
    <mergeCell ref="N246:N257"/>
    <mergeCell ref="X31:X32"/>
    <mergeCell ref="N204:N212"/>
    <mergeCell ref="N213:N221"/>
    <mergeCell ref="N222:N223"/>
    <mergeCell ref="N224:N228"/>
    <mergeCell ref="N186:N191"/>
    <mergeCell ref="N192:N195"/>
    <mergeCell ref="N199:N203"/>
    <mergeCell ref="N172:N175"/>
    <mergeCell ref="Z31:Z32"/>
    <mergeCell ref="AA31:AA32"/>
    <mergeCell ref="AB31:AB32"/>
    <mergeCell ref="AC31:AC32"/>
    <mergeCell ref="AD31:AD32"/>
    <mergeCell ref="AE31:AE32"/>
    <mergeCell ref="AF31:AF32"/>
    <mergeCell ref="AG31:AG32"/>
    <mergeCell ref="AL31:AL32"/>
    <mergeCell ref="AM31:AM32"/>
    <mergeCell ref="AN31:AN32"/>
    <mergeCell ref="AH31:AH32"/>
    <mergeCell ref="AI31:AI32"/>
    <mergeCell ref="AJ31:AJ32"/>
    <mergeCell ref="AK31:AK32"/>
  </mergeCells>
  <printOptions horizontalCentered="1" verticalCentered="1"/>
  <pageMargins left="0.3937007874015748" right="0.5118110236220472" top="0.3937007874015748" bottom="0.5118110236220472" header="0" footer="0"/>
  <pageSetup fitToHeight="25" horizontalDpi="300" verticalDpi="300" orientation="landscape" paperSize="5" scale="39" r:id="rId1"/>
  <rowBreaks count="9" manualBreakCount="9">
    <brk id="24" max="255" man="1"/>
    <brk id="33" max="39" man="1"/>
    <brk id="45" max="255" man="1"/>
    <brk id="56" max="39" man="1"/>
    <brk id="76" max="255" man="1"/>
    <brk id="113" max="255" man="1"/>
    <brk id="168" max="255" man="1"/>
    <brk id="212" max="39" man="1"/>
    <brk id="234" max="39" man="1"/>
  </rowBreaks>
  <colBreaks count="1" manualBreakCount="1">
    <brk id="17" max="256" man="1"/>
  </colBreaks>
  <ignoredErrors>
    <ignoredError sqref="AA7:AA13 AA14:AA16 AA17:AA20 AA21:AA24 AA25:AA27 AA33 AA28:AA30 AA34:AA36 AA37:AA45 AA46:AA50 AA51:AA53 AA54:AA55 AA56:AA58 AA59:AA60 AA61:AA62 AA63:AA65 AA66:AA68 AA69:AA73 AA79:AA86 AA87:AA89 AA92:AA94 AA90:AA91 AA96:AA102 AA103:AA107 AA108:AA110 AA114:AA115 AA116:AA122 AA123:AA128 AA133:AA135 AA138:AA140 AA143:AA147 AA149:AA151 AA153:AA155 AA160 AA162:AA163 AA165 AA171 AA166:AA167 AA173:AA174 AA179 AA182 AA185 AA186:AA191 AA194:AA195 AA196:AA198 AA200 AA202:AA203" formulaRange="1"/>
    <ignoredError sqref="H250 H253" numberStoredAsText="1"/>
    <ignoredError sqref="AE123:AE128 AI123:AI128 AI133:AI135 AE133:AE135 AI138:AI140 AE138:AE140 AE179 AE182 AI182 AI179 AE186:AE191 AI186:AI19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254"/>
  <sheetViews>
    <sheetView view="pageBreakPreview" zoomScale="60" zoomScalePageLayoutView="0" workbookViewId="0" topLeftCell="A1">
      <selection activeCell="A8" sqref="A8"/>
    </sheetView>
  </sheetViews>
  <sheetFormatPr defaultColWidth="11.421875" defaultRowHeight="12.75"/>
  <cols>
    <col min="1" max="1" width="11.00390625" style="0" customWidth="1"/>
    <col min="2" max="2" width="19.00390625" style="0" customWidth="1"/>
    <col min="3" max="3" width="11.140625" style="0" bestFit="1" customWidth="1"/>
    <col min="4" max="4" width="21.00390625" style="23" customWidth="1"/>
    <col min="5" max="5" width="11.00390625" style="23" customWidth="1"/>
    <col min="6" max="6" width="23.140625" style="2" customWidth="1"/>
    <col min="7" max="7" width="11.140625" style="2" bestFit="1" customWidth="1"/>
    <col min="8" max="8" width="29.8515625" style="3" customWidth="1"/>
    <col min="9" max="9" width="25.421875" style="3" customWidth="1"/>
    <col min="10" max="10" width="16.28125" style="3" customWidth="1"/>
    <col min="11" max="11" width="15.8515625" style="3" customWidth="1"/>
    <col min="12" max="12" width="11.140625" style="3" customWidth="1"/>
    <col min="13" max="13" width="15.140625" style="3" customWidth="1"/>
    <col min="14" max="14" width="11.140625" style="3" customWidth="1"/>
    <col min="15" max="15" width="11.8515625" style="3" customWidth="1"/>
    <col min="16" max="16" width="13.00390625" style="3" customWidth="1"/>
    <col min="17" max="17" width="12.57421875" style="0" bestFit="1" customWidth="1"/>
    <col min="18" max="18" width="10.8515625" style="0" bestFit="1" customWidth="1"/>
    <col min="19" max="19" width="9.8515625" style="0" bestFit="1" customWidth="1"/>
    <col min="20" max="20" width="9.8515625" style="0" customWidth="1"/>
    <col min="21" max="21" width="13.28125" style="0" bestFit="1" customWidth="1"/>
    <col min="22" max="22" width="29.8515625" style="0" customWidth="1"/>
  </cols>
  <sheetData>
    <row r="1" spans="1:22" ht="18.75" customHeight="1">
      <c r="A1" s="570" t="s">
        <v>224</v>
      </c>
      <c r="B1" s="570"/>
      <c r="C1" s="570"/>
      <c r="D1" s="570"/>
      <c r="E1" s="570"/>
      <c r="F1" s="570"/>
      <c r="G1" s="570"/>
      <c r="H1" s="570"/>
      <c r="I1" s="570"/>
      <c r="J1" s="570"/>
      <c r="K1" s="570"/>
      <c r="L1" s="570"/>
      <c r="M1" s="570"/>
      <c r="N1" s="570"/>
      <c r="O1" s="570"/>
      <c r="P1" s="570"/>
      <c r="Q1" s="570"/>
      <c r="R1" s="570"/>
      <c r="S1" s="570"/>
      <c r="T1" s="570"/>
      <c r="U1" s="570"/>
      <c r="V1" s="570"/>
    </row>
    <row r="2" spans="1:22" ht="18">
      <c r="A2" s="566" t="s">
        <v>191</v>
      </c>
      <c r="B2" s="566"/>
      <c r="C2" s="55"/>
      <c r="F2" s="10"/>
      <c r="G2" s="10"/>
      <c r="I2" s="10"/>
      <c r="J2" s="10"/>
      <c r="K2" s="10"/>
      <c r="L2" s="10"/>
      <c r="M2" s="10"/>
      <c r="N2" s="10"/>
      <c r="O2" s="10"/>
      <c r="P2" s="10"/>
      <c r="Q2" s="10"/>
      <c r="R2" s="10"/>
      <c r="S2" s="10"/>
      <c r="T2" s="10"/>
      <c r="U2" s="10"/>
      <c r="V2" s="10"/>
    </row>
    <row r="3" spans="4:22" ht="13.5" customHeight="1">
      <c r="D3" s="16" t="s">
        <v>204</v>
      </c>
      <c r="E3" s="16"/>
      <c r="H3" s="3" t="s">
        <v>221</v>
      </c>
      <c r="Q3" s="22">
        <v>1.075</v>
      </c>
      <c r="R3" s="22">
        <v>1.05</v>
      </c>
      <c r="V3" s="22">
        <v>1.075</v>
      </c>
    </row>
    <row r="4" spans="1:22" ht="13.5" customHeight="1">
      <c r="A4" s="574" t="s">
        <v>206</v>
      </c>
      <c r="B4" s="567" t="s">
        <v>222</v>
      </c>
      <c r="C4" s="56"/>
      <c r="D4" s="571" t="s">
        <v>214</v>
      </c>
      <c r="E4" s="571" t="s">
        <v>206</v>
      </c>
      <c r="F4" s="571" t="s">
        <v>215</v>
      </c>
      <c r="G4" s="571" t="s">
        <v>206</v>
      </c>
      <c r="H4" s="571" t="s">
        <v>194</v>
      </c>
      <c r="I4" s="581" t="s">
        <v>210</v>
      </c>
      <c r="J4" s="560"/>
      <c r="K4" s="560"/>
      <c r="L4" s="560"/>
      <c r="M4" s="560"/>
      <c r="N4" s="560"/>
      <c r="O4" s="560" t="s">
        <v>197</v>
      </c>
      <c r="P4" s="560"/>
      <c r="Q4" s="554" t="s">
        <v>200</v>
      </c>
      <c r="R4" s="555"/>
      <c r="S4" s="555"/>
      <c r="T4" s="555"/>
      <c r="U4" s="556"/>
      <c r="V4" s="560" t="s">
        <v>202</v>
      </c>
    </row>
    <row r="5" spans="1:22" ht="22.5" customHeight="1">
      <c r="A5" s="574"/>
      <c r="B5" s="568"/>
      <c r="C5" s="568" t="s">
        <v>206</v>
      </c>
      <c r="D5" s="572"/>
      <c r="E5" s="572"/>
      <c r="F5" s="572"/>
      <c r="G5" s="572"/>
      <c r="H5" s="572"/>
      <c r="I5" s="582"/>
      <c r="J5" s="562"/>
      <c r="K5" s="562"/>
      <c r="L5" s="562"/>
      <c r="M5" s="562"/>
      <c r="N5" s="562"/>
      <c r="O5" s="562"/>
      <c r="P5" s="562"/>
      <c r="Q5" s="557"/>
      <c r="R5" s="558"/>
      <c r="S5" s="558"/>
      <c r="T5" s="558"/>
      <c r="U5" s="559"/>
      <c r="V5" s="561"/>
    </row>
    <row r="6" spans="1:22" ht="58.5" customHeight="1">
      <c r="A6" s="574"/>
      <c r="B6" s="569"/>
      <c r="C6" s="568"/>
      <c r="D6" s="573"/>
      <c r="E6" s="573"/>
      <c r="F6" s="573"/>
      <c r="G6" s="573"/>
      <c r="H6" s="573"/>
      <c r="I6" s="47" t="s">
        <v>211</v>
      </c>
      <c r="J6" s="47" t="s">
        <v>207</v>
      </c>
      <c r="K6" s="53" t="s">
        <v>193</v>
      </c>
      <c r="L6" s="47" t="s">
        <v>206</v>
      </c>
      <c r="M6" s="47" t="s">
        <v>195</v>
      </c>
      <c r="N6" s="47" t="s">
        <v>196</v>
      </c>
      <c r="O6" s="47" t="s">
        <v>198</v>
      </c>
      <c r="P6" s="54" t="s">
        <v>199</v>
      </c>
      <c r="Q6" s="9" t="s">
        <v>216</v>
      </c>
      <c r="R6" s="21" t="s">
        <v>217</v>
      </c>
      <c r="S6" s="9" t="s">
        <v>201</v>
      </c>
      <c r="T6" s="9" t="s">
        <v>218</v>
      </c>
      <c r="U6" s="9" t="s">
        <v>219</v>
      </c>
      <c r="V6" s="562"/>
    </row>
    <row r="7" spans="3:22" ht="51" customHeight="1">
      <c r="C7" s="59"/>
      <c r="D7" s="575"/>
      <c r="E7" s="15"/>
      <c r="F7" s="575"/>
      <c r="G7" s="15"/>
      <c r="H7" s="5"/>
      <c r="I7" s="48"/>
      <c r="J7" s="48"/>
      <c r="K7" s="48"/>
      <c r="L7" s="48"/>
      <c r="M7" s="48"/>
      <c r="N7" s="48"/>
      <c r="O7" s="48"/>
      <c r="P7" s="48"/>
      <c r="Q7" s="19"/>
      <c r="R7" s="1"/>
      <c r="S7" s="1"/>
      <c r="T7" s="1"/>
      <c r="U7" s="14"/>
      <c r="V7" s="14"/>
    </row>
    <row r="8" spans="3:22" ht="69.75" customHeight="1">
      <c r="C8" s="59"/>
      <c r="D8" s="577"/>
      <c r="E8" s="32"/>
      <c r="F8" s="577"/>
      <c r="G8" s="32"/>
      <c r="H8" s="5"/>
      <c r="I8" s="49"/>
      <c r="J8" s="49"/>
      <c r="K8" s="49"/>
      <c r="L8" s="49"/>
      <c r="M8" s="49"/>
      <c r="N8" s="49"/>
      <c r="O8" s="49"/>
      <c r="P8" s="49"/>
      <c r="Q8" s="20"/>
      <c r="R8" s="1"/>
      <c r="S8" s="1"/>
      <c r="T8" s="1"/>
      <c r="U8" s="14"/>
      <c r="V8" s="14"/>
    </row>
    <row r="9" spans="4:22" ht="12.75">
      <c r="D9" s="577"/>
      <c r="E9" s="32"/>
      <c r="F9" s="577"/>
      <c r="G9" s="32"/>
      <c r="H9" s="5"/>
      <c r="I9" s="49"/>
      <c r="J9" s="49"/>
      <c r="K9" s="49"/>
      <c r="L9" s="49"/>
      <c r="M9" s="49"/>
      <c r="N9" s="49"/>
      <c r="O9" s="49"/>
      <c r="P9" s="49"/>
      <c r="Q9" s="20"/>
      <c r="R9" s="1"/>
      <c r="S9" s="1"/>
      <c r="T9" s="1"/>
      <c r="U9" s="14"/>
      <c r="V9" s="14"/>
    </row>
    <row r="10" spans="4:22" ht="12.75">
      <c r="D10" s="577"/>
      <c r="E10" s="32"/>
      <c r="F10" s="576"/>
      <c r="G10" s="7"/>
      <c r="H10" s="5"/>
      <c r="I10" s="49"/>
      <c r="J10" s="49"/>
      <c r="K10" s="49"/>
      <c r="L10" s="49"/>
      <c r="M10" s="49"/>
      <c r="N10" s="49"/>
      <c r="O10" s="49"/>
      <c r="P10" s="49"/>
      <c r="Q10" s="20"/>
      <c r="R10" s="1"/>
      <c r="S10" s="1"/>
      <c r="T10" s="1"/>
      <c r="U10" s="14"/>
      <c r="V10" s="14"/>
    </row>
    <row r="11" spans="4:22" ht="12.75">
      <c r="D11" s="577"/>
      <c r="E11" s="32"/>
      <c r="F11" s="563"/>
      <c r="G11" s="564"/>
      <c r="H11" s="565"/>
      <c r="I11" s="25"/>
      <c r="J11" s="25"/>
      <c r="K11" s="25"/>
      <c r="L11" s="25"/>
      <c r="M11" s="25"/>
      <c r="N11" s="25"/>
      <c r="O11" s="25"/>
      <c r="P11" s="25"/>
      <c r="Q11" s="13"/>
      <c r="R11" s="13"/>
      <c r="S11" s="13"/>
      <c r="T11" s="13"/>
      <c r="U11" s="13"/>
      <c r="V11" s="13"/>
    </row>
    <row r="12" spans="4:22" ht="38.25" customHeight="1">
      <c r="D12" s="577"/>
      <c r="E12" s="32"/>
      <c r="F12" s="575"/>
      <c r="G12" s="15"/>
      <c r="H12" s="5"/>
      <c r="I12" s="50"/>
      <c r="J12" s="50"/>
      <c r="K12" s="50"/>
      <c r="L12" s="50"/>
      <c r="M12" s="50"/>
      <c r="N12" s="50"/>
      <c r="O12" s="50"/>
      <c r="P12" s="50"/>
      <c r="Q12" s="11"/>
      <c r="R12" s="14"/>
      <c r="S12" s="14"/>
      <c r="T12" s="14"/>
      <c r="U12" s="14"/>
      <c r="V12" s="14"/>
    </row>
    <row r="13" spans="4:22" ht="12.75">
      <c r="D13" s="577"/>
      <c r="E13" s="32"/>
      <c r="F13" s="576"/>
      <c r="G13" s="7"/>
      <c r="H13" s="5"/>
      <c r="I13" s="50"/>
      <c r="J13" s="50"/>
      <c r="K13" s="50"/>
      <c r="L13" s="50"/>
      <c r="M13" s="50"/>
      <c r="N13" s="50"/>
      <c r="O13" s="50"/>
      <c r="P13" s="50"/>
      <c r="Q13" s="11"/>
      <c r="R13" s="14"/>
      <c r="S13" s="14"/>
      <c r="T13" s="14"/>
      <c r="U13" s="14"/>
      <c r="V13" s="14"/>
    </row>
    <row r="14" spans="4:22" ht="12.75">
      <c r="D14" s="577"/>
      <c r="E14" s="32"/>
      <c r="F14" s="563"/>
      <c r="G14" s="564"/>
      <c r="H14" s="565"/>
      <c r="I14" s="25"/>
      <c r="J14" s="25"/>
      <c r="K14" s="25"/>
      <c r="L14" s="25"/>
      <c r="M14" s="25"/>
      <c r="N14" s="25"/>
      <c r="O14" s="25"/>
      <c r="P14" s="25"/>
      <c r="Q14" s="13"/>
      <c r="R14" s="13"/>
      <c r="S14" s="13"/>
      <c r="T14" s="13"/>
      <c r="U14" s="13"/>
      <c r="V14" s="13"/>
    </row>
    <row r="15" spans="4:22" ht="50.25" customHeight="1">
      <c r="D15" s="577"/>
      <c r="E15" s="32"/>
      <c r="F15" s="4"/>
      <c r="G15" s="4"/>
      <c r="H15" s="5"/>
      <c r="I15" s="50"/>
      <c r="J15" s="50"/>
      <c r="K15" s="50"/>
      <c r="L15" s="50"/>
      <c r="M15" s="50"/>
      <c r="N15" s="50"/>
      <c r="O15" s="50"/>
      <c r="P15" s="50"/>
      <c r="Q15" s="11"/>
      <c r="R15" s="14"/>
      <c r="S15" s="14"/>
      <c r="T15" s="14"/>
      <c r="U15" s="14"/>
      <c r="V15" s="14"/>
    </row>
    <row r="16" spans="4:22" ht="12.75">
      <c r="D16" s="577"/>
      <c r="E16" s="32"/>
      <c r="F16" s="563"/>
      <c r="G16" s="564"/>
      <c r="H16" s="565"/>
      <c r="I16" s="25"/>
      <c r="J16" s="25"/>
      <c r="K16" s="25"/>
      <c r="L16" s="25"/>
      <c r="M16" s="25"/>
      <c r="N16" s="25"/>
      <c r="O16" s="25"/>
      <c r="P16" s="25"/>
      <c r="Q16" s="13"/>
      <c r="R16" s="13"/>
      <c r="S16" s="13"/>
      <c r="T16" s="13"/>
      <c r="U16" s="13"/>
      <c r="V16" s="13"/>
    </row>
    <row r="17" spans="4:22" ht="138" customHeight="1">
      <c r="D17" s="577"/>
      <c r="E17" s="32"/>
      <c r="F17" s="4"/>
      <c r="G17" s="4"/>
      <c r="H17" s="5"/>
      <c r="I17" s="50"/>
      <c r="J17" s="50"/>
      <c r="K17" s="50"/>
      <c r="L17" s="50"/>
      <c r="M17" s="50"/>
      <c r="N17" s="50"/>
      <c r="O17" s="50"/>
      <c r="P17" s="50"/>
      <c r="Q17" s="11"/>
      <c r="R17" s="14"/>
      <c r="S17" s="14"/>
      <c r="T17" s="14"/>
      <c r="U17" s="14"/>
      <c r="V17" s="14"/>
    </row>
    <row r="18" spans="4:22" ht="12.75">
      <c r="D18" s="577"/>
      <c r="E18" s="32"/>
      <c r="F18" s="563"/>
      <c r="G18" s="564"/>
      <c r="H18" s="565"/>
      <c r="I18" s="25"/>
      <c r="J18" s="25"/>
      <c r="K18" s="25"/>
      <c r="L18" s="25"/>
      <c r="M18" s="25"/>
      <c r="N18" s="25"/>
      <c r="O18" s="25"/>
      <c r="P18" s="25"/>
      <c r="Q18" s="13"/>
      <c r="R18" s="13"/>
      <c r="S18" s="13"/>
      <c r="T18" s="13"/>
      <c r="U18" s="13"/>
      <c r="V18" s="13"/>
    </row>
    <row r="19" spans="4:22" ht="103.5" customHeight="1">
      <c r="D19" s="577"/>
      <c r="E19" s="32"/>
      <c r="F19" s="4"/>
      <c r="G19" s="4"/>
      <c r="H19" s="5"/>
      <c r="I19" s="50"/>
      <c r="J19" s="50"/>
      <c r="K19" s="50"/>
      <c r="L19" s="50"/>
      <c r="M19" s="50"/>
      <c r="N19" s="50"/>
      <c r="O19" s="50"/>
      <c r="P19" s="50"/>
      <c r="Q19" s="11"/>
      <c r="R19" s="14"/>
      <c r="S19" s="14"/>
      <c r="T19" s="14"/>
      <c r="U19" s="14"/>
      <c r="V19" s="14"/>
    </row>
    <row r="20" spans="4:22" ht="12.75">
      <c r="D20" s="577"/>
      <c r="E20" s="32"/>
      <c r="F20" s="563"/>
      <c r="G20" s="564"/>
      <c r="H20" s="565"/>
      <c r="I20" s="25"/>
      <c r="J20" s="25"/>
      <c r="K20" s="25"/>
      <c r="L20" s="25"/>
      <c r="M20" s="25"/>
      <c r="N20" s="25"/>
      <c r="O20" s="25"/>
      <c r="P20" s="25"/>
      <c r="Q20" s="13"/>
      <c r="R20" s="13"/>
      <c r="S20" s="13"/>
      <c r="T20" s="13"/>
      <c r="U20" s="13"/>
      <c r="V20" s="13"/>
    </row>
    <row r="21" spans="4:22" ht="53.25" customHeight="1">
      <c r="D21" s="577"/>
      <c r="E21" s="32"/>
      <c r="F21" s="575"/>
      <c r="G21" s="15"/>
      <c r="H21" s="5"/>
      <c r="I21" s="50"/>
      <c r="J21" s="50"/>
      <c r="K21" s="50"/>
      <c r="L21" s="50"/>
      <c r="M21" s="50"/>
      <c r="N21" s="50"/>
      <c r="O21" s="50"/>
      <c r="P21" s="50"/>
      <c r="Q21" s="11"/>
      <c r="R21" s="14"/>
      <c r="S21" s="14"/>
      <c r="T21" s="14"/>
      <c r="U21" s="14"/>
      <c r="V21" s="14"/>
    </row>
    <row r="22" spans="4:22" ht="12.75">
      <c r="D22" s="577"/>
      <c r="E22" s="32"/>
      <c r="F22" s="576"/>
      <c r="G22" s="7"/>
      <c r="H22" s="5"/>
      <c r="I22" s="50"/>
      <c r="J22" s="50"/>
      <c r="K22" s="50"/>
      <c r="L22" s="50"/>
      <c r="M22" s="50"/>
      <c r="N22" s="50"/>
      <c r="O22" s="50"/>
      <c r="P22" s="50"/>
      <c r="Q22" s="11"/>
      <c r="R22" s="14"/>
      <c r="S22" s="14"/>
      <c r="T22" s="14"/>
      <c r="U22" s="14"/>
      <c r="V22" s="14"/>
    </row>
    <row r="23" spans="4:22" ht="12.75">
      <c r="D23" s="577"/>
      <c r="E23" s="32"/>
      <c r="F23" s="563"/>
      <c r="G23" s="564"/>
      <c r="H23" s="565"/>
      <c r="I23" s="25"/>
      <c r="J23" s="25"/>
      <c r="K23" s="25"/>
      <c r="L23" s="25"/>
      <c r="M23" s="25"/>
      <c r="N23" s="25"/>
      <c r="O23" s="25"/>
      <c r="P23" s="25"/>
      <c r="Q23" s="13"/>
      <c r="R23" s="13"/>
      <c r="S23" s="13"/>
      <c r="T23" s="13"/>
      <c r="U23" s="13"/>
      <c r="V23" s="13"/>
    </row>
    <row r="24" spans="4:22" ht="12.75">
      <c r="D24" s="577"/>
      <c r="E24" s="32"/>
      <c r="F24" s="575"/>
      <c r="G24" s="15"/>
      <c r="H24" s="5"/>
      <c r="I24" s="50"/>
      <c r="J24" s="50"/>
      <c r="K24" s="50"/>
      <c r="L24" s="50"/>
      <c r="M24" s="50"/>
      <c r="N24" s="50"/>
      <c r="O24" s="50"/>
      <c r="P24" s="50"/>
      <c r="Q24" s="11"/>
      <c r="R24" s="14"/>
      <c r="S24" s="14"/>
      <c r="T24" s="14"/>
      <c r="U24" s="14"/>
      <c r="V24" s="14"/>
    </row>
    <row r="25" spans="4:22" ht="57.75" customHeight="1">
      <c r="D25" s="577"/>
      <c r="E25" s="32"/>
      <c r="F25" s="577"/>
      <c r="G25" s="32"/>
      <c r="H25" s="5"/>
      <c r="I25" s="50"/>
      <c r="J25" s="50"/>
      <c r="K25" s="50"/>
      <c r="L25" s="50"/>
      <c r="M25" s="50"/>
      <c r="N25" s="50"/>
      <c r="O25" s="50"/>
      <c r="P25" s="50"/>
      <c r="Q25" s="11"/>
      <c r="R25" s="14"/>
      <c r="S25" s="14"/>
      <c r="T25" s="14"/>
      <c r="U25" s="14"/>
      <c r="V25" s="14"/>
    </row>
    <row r="26" spans="4:22" ht="38.25" customHeight="1">
      <c r="D26" s="577"/>
      <c r="E26" s="32"/>
      <c r="F26" s="577"/>
      <c r="G26" s="32"/>
      <c r="H26" s="5"/>
      <c r="I26" s="50"/>
      <c r="J26" s="50"/>
      <c r="K26" s="50"/>
      <c r="L26" s="50"/>
      <c r="M26" s="50"/>
      <c r="N26" s="50"/>
      <c r="O26" s="50"/>
      <c r="P26" s="50"/>
      <c r="Q26" s="11"/>
      <c r="R26" s="14"/>
      <c r="S26" s="14"/>
      <c r="T26" s="14"/>
      <c r="U26" s="14"/>
      <c r="V26" s="14"/>
    </row>
    <row r="27" spans="4:22" ht="126" customHeight="1">
      <c r="D27" s="577"/>
      <c r="E27" s="32"/>
      <c r="F27" s="576"/>
      <c r="G27" s="7"/>
      <c r="H27" s="5"/>
      <c r="I27" s="50"/>
      <c r="J27" s="50"/>
      <c r="K27" s="50"/>
      <c r="L27" s="50"/>
      <c r="M27" s="50"/>
      <c r="N27" s="50"/>
      <c r="O27" s="50"/>
      <c r="P27" s="50"/>
      <c r="Q27" s="11"/>
      <c r="R27" s="14"/>
      <c r="S27" s="14"/>
      <c r="T27" s="14"/>
      <c r="U27" s="14"/>
      <c r="V27" s="14"/>
    </row>
    <row r="28" spans="4:22" ht="12.75">
      <c r="D28" s="577"/>
      <c r="E28" s="32"/>
      <c r="F28" s="563"/>
      <c r="G28" s="564"/>
      <c r="H28" s="565"/>
      <c r="I28" s="25"/>
      <c r="J28" s="25"/>
      <c r="K28" s="25"/>
      <c r="L28" s="25"/>
      <c r="M28" s="25"/>
      <c r="N28" s="25"/>
      <c r="O28" s="25"/>
      <c r="P28" s="25"/>
      <c r="Q28" s="13"/>
      <c r="R28" s="13"/>
      <c r="S28" s="13"/>
      <c r="T28" s="13"/>
      <c r="U28" s="13"/>
      <c r="V28" s="13"/>
    </row>
    <row r="29" spans="4:22" ht="51" customHeight="1">
      <c r="D29" s="577"/>
      <c r="E29" s="32"/>
      <c r="F29" s="575"/>
      <c r="G29" s="15"/>
      <c r="H29" s="5"/>
      <c r="I29" s="50"/>
      <c r="J29" s="50"/>
      <c r="K29" s="50"/>
      <c r="L29" s="50"/>
      <c r="M29" s="50"/>
      <c r="N29" s="50"/>
      <c r="O29" s="50"/>
      <c r="P29" s="50"/>
      <c r="Q29" s="11"/>
      <c r="R29" s="14"/>
      <c r="S29" s="14"/>
      <c r="T29" s="14"/>
      <c r="U29" s="14"/>
      <c r="V29" s="14"/>
    </row>
    <row r="30" spans="4:22" ht="12.75">
      <c r="D30" s="577"/>
      <c r="E30" s="32"/>
      <c r="F30" s="577"/>
      <c r="G30" s="32"/>
      <c r="H30" s="5"/>
      <c r="I30" s="50"/>
      <c r="J30" s="50"/>
      <c r="K30" s="50"/>
      <c r="L30" s="50"/>
      <c r="M30" s="50"/>
      <c r="N30" s="50"/>
      <c r="O30" s="50"/>
      <c r="P30" s="50"/>
      <c r="Q30" s="11"/>
      <c r="R30" s="14"/>
      <c r="S30" s="14"/>
      <c r="T30" s="14"/>
      <c r="U30" s="14"/>
      <c r="V30" s="14"/>
    </row>
    <row r="31" spans="4:22" ht="69.75" customHeight="1">
      <c r="D31" s="577"/>
      <c r="E31" s="32"/>
      <c r="F31" s="576"/>
      <c r="G31" s="7"/>
      <c r="H31" s="5"/>
      <c r="I31" s="50"/>
      <c r="J31" s="50"/>
      <c r="K31" s="50"/>
      <c r="L31" s="50"/>
      <c r="M31" s="50"/>
      <c r="N31" s="50"/>
      <c r="O31" s="50"/>
      <c r="P31" s="50"/>
      <c r="Q31" s="11"/>
      <c r="R31" s="14"/>
      <c r="S31" s="14"/>
      <c r="T31" s="14"/>
      <c r="U31" s="14"/>
      <c r="V31" s="14"/>
    </row>
    <row r="32" spans="4:22" ht="12.75">
      <c r="D32" s="577"/>
      <c r="E32" s="32"/>
      <c r="F32" s="563"/>
      <c r="G32" s="564"/>
      <c r="H32" s="565"/>
      <c r="I32" s="25"/>
      <c r="J32" s="25"/>
      <c r="K32" s="25"/>
      <c r="L32" s="25"/>
      <c r="M32" s="25"/>
      <c r="N32" s="25"/>
      <c r="O32" s="25"/>
      <c r="P32" s="25"/>
      <c r="Q32" s="13"/>
      <c r="R32" s="13"/>
      <c r="S32" s="13"/>
      <c r="T32" s="13"/>
      <c r="U32" s="13"/>
      <c r="V32" s="13"/>
    </row>
    <row r="33" spans="4:22" ht="63.75" customHeight="1">
      <c r="D33" s="577"/>
      <c r="E33" s="32"/>
      <c r="F33" s="575"/>
      <c r="G33" s="15"/>
      <c r="H33" s="5"/>
      <c r="I33" s="50"/>
      <c r="J33" s="50"/>
      <c r="K33" s="50"/>
      <c r="L33" s="50"/>
      <c r="M33" s="50"/>
      <c r="N33" s="50"/>
      <c r="O33" s="50"/>
      <c r="P33" s="50"/>
      <c r="Q33" s="11"/>
      <c r="R33" s="14"/>
      <c r="S33" s="14"/>
      <c r="T33" s="14"/>
      <c r="U33" s="14"/>
      <c r="V33" s="14"/>
    </row>
    <row r="34" spans="4:22" ht="77.25" customHeight="1">
      <c r="D34" s="577"/>
      <c r="E34" s="32"/>
      <c r="F34" s="576"/>
      <c r="G34" s="7"/>
      <c r="H34" s="5"/>
      <c r="I34" s="50"/>
      <c r="J34" s="50"/>
      <c r="K34" s="50"/>
      <c r="L34" s="50"/>
      <c r="M34" s="50"/>
      <c r="N34" s="50"/>
      <c r="O34" s="50"/>
      <c r="P34" s="50"/>
      <c r="Q34" s="11"/>
      <c r="R34" s="14"/>
      <c r="S34" s="14"/>
      <c r="T34" s="14"/>
      <c r="U34" s="14"/>
      <c r="V34" s="14"/>
    </row>
    <row r="35" spans="4:22" ht="12.75">
      <c r="D35" s="576"/>
      <c r="E35" s="7"/>
      <c r="F35" s="581"/>
      <c r="G35" s="560"/>
      <c r="H35" s="583"/>
      <c r="I35" s="38"/>
      <c r="J35" s="38"/>
      <c r="K35" s="38"/>
      <c r="L35" s="38"/>
      <c r="M35" s="38"/>
      <c r="N35" s="38"/>
      <c r="O35" s="38"/>
      <c r="P35" s="38"/>
      <c r="Q35" s="13"/>
      <c r="R35" s="13"/>
      <c r="S35" s="13"/>
      <c r="T35" s="13"/>
      <c r="U35" s="13"/>
      <c r="V35" s="13"/>
    </row>
    <row r="36" spans="4:22" ht="12.75">
      <c r="D36" s="565"/>
      <c r="E36" s="565"/>
      <c r="F36" s="578"/>
      <c r="G36" s="578"/>
      <c r="H36" s="578"/>
      <c r="I36" s="25"/>
      <c r="J36" s="25"/>
      <c r="K36" s="25"/>
      <c r="L36" s="25"/>
      <c r="M36" s="25"/>
      <c r="N36" s="25"/>
      <c r="O36" s="25"/>
      <c r="P36" s="25"/>
      <c r="Q36" s="13"/>
      <c r="R36" s="13"/>
      <c r="S36" s="13"/>
      <c r="T36" s="13"/>
      <c r="U36" s="13"/>
      <c r="V36" s="13"/>
    </row>
    <row r="37" spans="4:22" ht="102.75" customHeight="1">
      <c r="D37" s="575"/>
      <c r="E37" s="15"/>
      <c r="F37" s="4"/>
      <c r="G37" s="4"/>
      <c r="H37" s="5"/>
      <c r="I37" s="50"/>
      <c r="J37" s="50"/>
      <c r="K37" s="50"/>
      <c r="L37" s="50"/>
      <c r="M37" s="50"/>
      <c r="N37" s="50"/>
      <c r="O37" s="50"/>
      <c r="P37" s="50"/>
      <c r="Q37" s="11"/>
      <c r="R37" s="14"/>
      <c r="S37" s="14"/>
      <c r="T37" s="14"/>
      <c r="U37" s="14"/>
      <c r="V37" s="14"/>
    </row>
    <row r="38" spans="4:22" ht="12.75">
      <c r="D38" s="577"/>
      <c r="E38" s="32"/>
      <c r="F38" s="563"/>
      <c r="G38" s="564"/>
      <c r="H38" s="565"/>
      <c r="I38" s="25"/>
      <c r="J38" s="25"/>
      <c r="K38" s="25"/>
      <c r="L38" s="25"/>
      <c r="M38" s="25"/>
      <c r="N38" s="25"/>
      <c r="O38" s="25"/>
      <c r="P38" s="25"/>
      <c r="Q38" s="13"/>
      <c r="R38" s="13"/>
      <c r="S38" s="13"/>
      <c r="T38" s="13"/>
      <c r="U38" s="13"/>
      <c r="V38" s="13"/>
    </row>
    <row r="39" spans="4:22" ht="77.25" customHeight="1">
      <c r="D39" s="577"/>
      <c r="E39" s="32"/>
      <c r="F39" s="4"/>
      <c r="G39" s="4"/>
      <c r="H39" s="5"/>
      <c r="I39" s="50"/>
      <c r="J39" s="50"/>
      <c r="K39" s="50"/>
      <c r="L39" s="50"/>
      <c r="M39" s="50"/>
      <c r="N39" s="50"/>
      <c r="O39" s="50"/>
      <c r="P39" s="50"/>
      <c r="Q39" s="11"/>
      <c r="R39" s="14"/>
      <c r="S39" s="14"/>
      <c r="T39" s="14"/>
      <c r="U39" s="14"/>
      <c r="V39" s="14"/>
    </row>
    <row r="40" spans="4:22" ht="12.75">
      <c r="D40" s="577"/>
      <c r="E40" s="32"/>
      <c r="F40" s="563"/>
      <c r="G40" s="564"/>
      <c r="H40" s="565"/>
      <c r="I40" s="25"/>
      <c r="J40" s="25"/>
      <c r="K40" s="25"/>
      <c r="L40" s="25"/>
      <c r="M40" s="25"/>
      <c r="N40" s="25"/>
      <c r="O40" s="25"/>
      <c r="P40" s="25"/>
      <c r="Q40" s="13"/>
      <c r="R40" s="13"/>
      <c r="S40" s="13"/>
      <c r="T40" s="13"/>
      <c r="U40" s="13"/>
      <c r="V40" s="13"/>
    </row>
    <row r="41" spans="4:22" ht="73.5" customHeight="1">
      <c r="D41" s="577"/>
      <c r="E41" s="32"/>
      <c r="F41" s="15"/>
      <c r="G41" s="15"/>
      <c r="H41" s="5"/>
      <c r="I41" s="50"/>
      <c r="J41" s="50"/>
      <c r="K41" s="50"/>
      <c r="L41" s="50"/>
      <c r="M41" s="50"/>
      <c r="N41" s="50"/>
      <c r="O41" s="50"/>
      <c r="P41" s="50"/>
      <c r="Q41" s="11"/>
      <c r="R41" s="14"/>
      <c r="S41" s="14"/>
      <c r="T41" s="14"/>
      <c r="U41" s="14"/>
      <c r="V41" s="14"/>
    </row>
    <row r="42" spans="4:22" ht="93" customHeight="1">
      <c r="D42" s="577"/>
      <c r="E42" s="32"/>
      <c r="F42" s="575"/>
      <c r="G42" s="15"/>
      <c r="H42" s="5"/>
      <c r="I42" s="50"/>
      <c r="J42" s="50"/>
      <c r="K42" s="50"/>
      <c r="L42" s="50"/>
      <c r="M42" s="50"/>
      <c r="N42" s="50"/>
      <c r="O42" s="50"/>
      <c r="P42" s="50"/>
      <c r="Q42" s="11"/>
      <c r="R42" s="14"/>
      <c r="S42" s="14"/>
      <c r="T42" s="14"/>
      <c r="U42" s="14"/>
      <c r="V42" s="14"/>
    </row>
    <row r="43" spans="4:22" ht="100.5" customHeight="1">
      <c r="D43" s="577"/>
      <c r="E43" s="32"/>
      <c r="F43" s="576"/>
      <c r="G43" s="7"/>
      <c r="H43" s="5"/>
      <c r="I43" s="50"/>
      <c r="J43" s="50"/>
      <c r="K43" s="50"/>
      <c r="L43" s="50"/>
      <c r="M43" s="50"/>
      <c r="N43" s="50"/>
      <c r="O43" s="50"/>
      <c r="P43" s="50"/>
      <c r="Q43" s="11"/>
      <c r="R43" s="14"/>
      <c r="S43" s="14"/>
      <c r="T43" s="14"/>
      <c r="U43" s="14"/>
      <c r="V43" s="14"/>
    </row>
    <row r="44" spans="4:22" ht="12.75">
      <c r="D44" s="577"/>
      <c r="E44" s="32"/>
      <c r="F44" s="563"/>
      <c r="G44" s="564"/>
      <c r="H44" s="565"/>
      <c r="I44" s="25"/>
      <c r="J44" s="25"/>
      <c r="K44" s="25"/>
      <c r="L44" s="25"/>
      <c r="M44" s="25"/>
      <c r="N44" s="25"/>
      <c r="O44" s="25"/>
      <c r="P44" s="25"/>
      <c r="Q44" s="13"/>
      <c r="R44" s="13"/>
      <c r="S44" s="13"/>
      <c r="T44" s="13"/>
      <c r="U44" s="13"/>
      <c r="V44" s="13"/>
    </row>
    <row r="45" spans="4:22" ht="123" customHeight="1">
      <c r="D45" s="577"/>
      <c r="E45" s="32"/>
      <c r="F45" s="575"/>
      <c r="G45" s="15"/>
      <c r="H45" s="5"/>
      <c r="I45" s="50"/>
      <c r="J45" s="50"/>
      <c r="K45" s="50"/>
      <c r="L45" s="50"/>
      <c r="M45" s="50"/>
      <c r="N45" s="50"/>
      <c r="O45" s="50"/>
      <c r="P45" s="50"/>
      <c r="Q45" s="11"/>
      <c r="R45" s="14"/>
      <c r="S45" s="14"/>
      <c r="T45" s="14"/>
      <c r="U45" s="14"/>
      <c r="V45" s="14"/>
    </row>
    <row r="46" spans="4:22" ht="95.25" customHeight="1">
      <c r="D46" s="577"/>
      <c r="E46" s="32"/>
      <c r="F46" s="577"/>
      <c r="G46" s="32"/>
      <c r="H46" s="5"/>
      <c r="I46" s="50"/>
      <c r="J46" s="50"/>
      <c r="K46" s="50"/>
      <c r="L46" s="50"/>
      <c r="M46" s="50"/>
      <c r="N46" s="50"/>
      <c r="O46" s="50"/>
      <c r="P46" s="50"/>
      <c r="Q46" s="11"/>
      <c r="R46" s="14"/>
      <c r="S46" s="14"/>
      <c r="T46" s="14"/>
      <c r="U46" s="14"/>
      <c r="V46" s="14"/>
    </row>
    <row r="47" spans="4:22" ht="123" customHeight="1">
      <c r="D47" s="577"/>
      <c r="E47" s="32"/>
      <c r="F47" s="577"/>
      <c r="G47" s="32"/>
      <c r="H47" s="5"/>
      <c r="I47" s="50"/>
      <c r="J47" s="50"/>
      <c r="K47" s="50"/>
      <c r="L47" s="50"/>
      <c r="M47" s="50"/>
      <c r="N47" s="50"/>
      <c r="O47" s="50"/>
      <c r="P47" s="50"/>
      <c r="Q47" s="11"/>
      <c r="R47" s="14"/>
      <c r="S47" s="14"/>
      <c r="T47" s="14"/>
      <c r="U47" s="14"/>
      <c r="V47" s="14"/>
    </row>
    <row r="48" spans="4:22" ht="119.25" customHeight="1">
      <c r="D48" s="577"/>
      <c r="E48" s="32"/>
      <c r="F48" s="576"/>
      <c r="G48" s="7"/>
      <c r="H48" s="5"/>
      <c r="I48" s="50"/>
      <c r="J48" s="50"/>
      <c r="K48" s="50"/>
      <c r="L48" s="50"/>
      <c r="M48" s="50"/>
      <c r="N48" s="50"/>
      <c r="O48" s="50"/>
      <c r="P48" s="50"/>
      <c r="Q48" s="11"/>
      <c r="R48" s="14"/>
      <c r="S48" s="14"/>
      <c r="T48" s="14"/>
      <c r="U48" s="14"/>
      <c r="V48" s="14"/>
    </row>
    <row r="49" spans="4:22" ht="12.75">
      <c r="D49" s="577"/>
      <c r="E49" s="32"/>
      <c r="F49" s="563"/>
      <c r="G49" s="564"/>
      <c r="H49" s="565"/>
      <c r="I49" s="25"/>
      <c r="J49" s="25"/>
      <c r="K49" s="25"/>
      <c r="L49" s="25"/>
      <c r="M49" s="25"/>
      <c r="N49" s="25"/>
      <c r="O49" s="25"/>
      <c r="P49" s="25"/>
      <c r="Q49" s="13"/>
      <c r="R49" s="13"/>
      <c r="S49" s="13"/>
      <c r="T49" s="13"/>
      <c r="U49" s="13"/>
      <c r="V49" s="13"/>
    </row>
    <row r="50" spans="4:22" ht="108" customHeight="1">
      <c r="D50" s="577"/>
      <c r="E50" s="32"/>
      <c r="F50" s="575"/>
      <c r="G50" s="15"/>
      <c r="H50" s="5"/>
      <c r="I50" s="50"/>
      <c r="J50" s="50"/>
      <c r="K50" s="50"/>
      <c r="L50" s="50"/>
      <c r="M50" s="50"/>
      <c r="N50" s="50"/>
      <c r="O50" s="50"/>
      <c r="P50" s="50"/>
      <c r="Q50" s="11"/>
      <c r="R50" s="14"/>
      <c r="S50" s="14"/>
      <c r="T50" s="14"/>
      <c r="U50" s="14"/>
      <c r="V50" s="14"/>
    </row>
    <row r="51" spans="4:22" ht="135.75" customHeight="1">
      <c r="D51" s="577"/>
      <c r="E51" s="32"/>
      <c r="F51" s="577"/>
      <c r="G51" s="32"/>
      <c r="H51" s="5"/>
      <c r="I51" s="50"/>
      <c r="J51" s="50"/>
      <c r="K51" s="50"/>
      <c r="L51" s="50"/>
      <c r="M51" s="50"/>
      <c r="N51" s="50"/>
      <c r="O51" s="50"/>
      <c r="P51" s="50"/>
      <c r="Q51" s="11"/>
      <c r="R51" s="14"/>
      <c r="S51" s="14"/>
      <c r="T51" s="14"/>
      <c r="U51" s="14"/>
      <c r="V51" s="14"/>
    </row>
    <row r="52" spans="4:22" ht="12.75">
      <c r="D52" s="577"/>
      <c r="E52" s="32"/>
      <c r="F52" s="577"/>
      <c r="G52" s="32"/>
      <c r="H52" s="5"/>
      <c r="I52" s="50"/>
      <c r="J52" s="50"/>
      <c r="K52" s="50"/>
      <c r="L52" s="50"/>
      <c r="M52" s="50"/>
      <c r="N52" s="50"/>
      <c r="O52" s="50"/>
      <c r="P52" s="50"/>
      <c r="Q52" s="11"/>
      <c r="R52" s="14"/>
      <c r="S52" s="14"/>
      <c r="T52" s="14"/>
      <c r="U52" s="14"/>
      <c r="V52" s="14"/>
    </row>
    <row r="53" spans="4:22" ht="113.25" customHeight="1">
      <c r="D53" s="577"/>
      <c r="E53" s="32"/>
      <c r="F53" s="577"/>
      <c r="G53" s="32"/>
      <c r="H53" s="5"/>
      <c r="I53" s="50"/>
      <c r="J53" s="50"/>
      <c r="K53" s="50"/>
      <c r="L53" s="50"/>
      <c r="M53" s="50"/>
      <c r="N53" s="50"/>
      <c r="O53" s="50"/>
      <c r="P53" s="50"/>
      <c r="Q53" s="11"/>
      <c r="R53" s="14"/>
      <c r="S53" s="14"/>
      <c r="T53" s="14"/>
      <c r="U53" s="14"/>
      <c r="V53" s="14"/>
    </row>
    <row r="54" spans="4:22" ht="133.5" customHeight="1">
      <c r="D54" s="577"/>
      <c r="E54" s="32"/>
      <c r="F54" s="576"/>
      <c r="G54" s="7"/>
      <c r="H54" s="5"/>
      <c r="I54" s="50"/>
      <c r="J54" s="50"/>
      <c r="K54" s="50"/>
      <c r="L54" s="50"/>
      <c r="M54" s="50"/>
      <c r="N54" s="50"/>
      <c r="O54" s="50"/>
      <c r="P54" s="50"/>
      <c r="Q54" s="11"/>
      <c r="R54" s="14"/>
      <c r="S54" s="14"/>
      <c r="T54" s="14"/>
      <c r="U54" s="14"/>
      <c r="V54" s="14"/>
    </row>
    <row r="55" spans="4:22" ht="101.25" customHeight="1">
      <c r="D55" s="585"/>
      <c r="E55" s="34"/>
      <c r="F55" s="575"/>
      <c r="G55" s="15"/>
      <c r="H55" s="5"/>
      <c r="I55" s="50"/>
      <c r="J55" s="50"/>
      <c r="K55" s="50"/>
      <c r="L55" s="50"/>
      <c r="M55" s="50"/>
      <c r="N55" s="50"/>
      <c r="O55" s="50"/>
      <c r="P55" s="50"/>
      <c r="Q55" s="11"/>
      <c r="R55" s="14"/>
      <c r="S55" s="14"/>
      <c r="T55" s="14"/>
      <c r="U55" s="14"/>
      <c r="V55" s="14"/>
    </row>
    <row r="56" spans="4:22" ht="12.75">
      <c r="D56" s="585"/>
      <c r="E56" s="34"/>
      <c r="F56" s="577"/>
      <c r="G56" s="32"/>
      <c r="H56" s="5"/>
      <c r="I56" s="50"/>
      <c r="J56" s="50"/>
      <c r="K56" s="50"/>
      <c r="L56" s="50"/>
      <c r="M56" s="50"/>
      <c r="N56" s="50"/>
      <c r="O56" s="50"/>
      <c r="P56" s="50"/>
      <c r="Q56" s="11"/>
      <c r="R56" s="14"/>
      <c r="S56" s="14"/>
      <c r="T56" s="14"/>
      <c r="U56" s="14"/>
      <c r="V56" s="14"/>
    </row>
    <row r="57" spans="4:22" ht="12.75">
      <c r="D57" s="585"/>
      <c r="E57" s="34"/>
      <c r="F57" s="577"/>
      <c r="G57" s="32"/>
      <c r="H57" s="5"/>
      <c r="I57" s="50"/>
      <c r="J57" s="50"/>
      <c r="K57" s="50"/>
      <c r="L57" s="50"/>
      <c r="M57" s="50"/>
      <c r="N57" s="50"/>
      <c r="O57" s="50"/>
      <c r="P57" s="50"/>
      <c r="Q57" s="11"/>
      <c r="R57" s="14"/>
      <c r="S57" s="14"/>
      <c r="T57" s="14"/>
      <c r="U57" s="14"/>
      <c r="V57" s="14"/>
    </row>
    <row r="58" spans="4:22" ht="12.75">
      <c r="D58" s="585"/>
      <c r="E58" s="34"/>
      <c r="F58" s="577"/>
      <c r="G58" s="32"/>
      <c r="H58" s="5"/>
      <c r="I58" s="50"/>
      <c r="J58" s="50"/>
      <c r="K58" s="50"/>
      <c r="L58" s="50"/>
      <c r="M58" s="50"/>
      <c r="N58" s="50"/>
      <c r="O58" s="50"/>
      <c r="P58" s="50"/>
      <c r="Q58" s="11"/>
      <c r="R58" s="14"/>
      <c r="S58" s="14"/>
      <c r="T58" s="14"/>
      <c r="U58" s="14"/>
      <c r="V58" s="14"/>
    </row>
    <row r="59" spans="4:22" ht="12.75">
      <c r="D59" s="585"/>
      <c r="E59" s="34"/>
      <c r="F59" s="577"/>
      <c r="G59" s="32"/>
      <c r="H59" s="5"/>
      <c r="I59" s="50"/>
      <c r="J59" s="50"/>
      <c r="K59" s="50"/>
      <c r="L59" s="50"/>
      <c r="M59" s="50"/>
      <c r="N59" s="50"/>
      <c r="O59" s="50"/>
      <c r="P59" s="50"/>
      <c r="Q59" s="11"/>
      <c r="R59" s="14"/>
      <c r="S59" s="14"/>
      <c r="T59" s="14"/>
      <c r="U59" s="14"/>
      <c r="V59" s="14"/>
    </row>
    <row r="60" spans="4:22" ht="12.75">
      <c r="D60" s="585"/>
      <c r="E60" s="34"/>
      <c r="F60" s="577"/>
      <c r="G60" s="32"/>
      <c r="H60" s="5"/>
      <c r="I60" s="50"/>
      <c r="J60" s="50"/>
      <c r="K60" s="50"/>
      <c r="L60" s="50"/>
      <c r="M60" s="50"/>
      <c r="N60" s="50"/>
      <c r="O60" s="50"/>
      <c r="P60" s="50"/>
      <c r="Q60" s="11"/>
      <c r="R60" s="14"/>
      <c r="S60" s="14"/>
      <c r="T60" s="14"/>
      <c r="U60" s="14"/>
      <c r="V60" s="14"/>
    </row>
    <row r="61" spans="4:22" ht="80.25" customHeight="1">
      <c r="D61" s="585"/>
      <c r="E61" s="34"/>
      <c r="F61" s="577"/>
      <c r="G61" s="32"/>
      <c r="H61" s="5"/>
      <c r="I61" s="50"/>
      <c r="J61" s="50"/>
      <c r="K61" s="50"/>
      <c r="L61" s="50"/>
      <c r="M61" s="50"/>
      <c r="N61" s="50"/>
      <c r="O61" s="50"/>
      <c r="P61" s="50"/>
      <c r="Q61" s="11"/>
      <c r="R61" s="14"/>
      <c r="S61" s="14"/>
      <c r="T61" s="14"/>
      <c r="U61" s="14"/>
      <c r="V61" s="14"/>
    </row>
    <row r="62" spans="4:22" ht="68.25" customHeight="1">
      <c r="D62" s="585"/>
      <c r="E62" s="34"/>
      <c r="F62" s="577"/>
      <c r="G62" s="32"/>
      <c r="H62" s="5"/>
      <c r="I62" s="50"/>
      <c r="J62" s="50"/>
      <c r="K62" s="50"/>
      <c r="L62" s="50"/>
      <c r="M62" s="50"/>
      <c r="N62" s="50"/>
      <c r="O62" s="50"/>
      <c r="P62" s="50"/>
      <c r="Q62" s="11"/>
      <c r="R62" s="14"/>
      <c r="S62" s="14"/>
      <c r="T62" s="14"/>
      <c r="U62" s="14"/>
      <c r="V62" s="14"/>
    </row>
    <row r="63" spans="4:22" ht="69.75" customHeight="1">
      <c r="D63" s="585"/>
      <c r="E63" s="34"/>
      <c r="F63" s="577"/>
      <c r="G63" s="32"/>
      <c r="H63" s="5"/>
      <c r="I63" s="50"/>
      <c r="J63" s="50"/>
      <c r="K63" s="50"/>
      <c r="L63" s="50"/>
      <c r="M63" s="50"/>
      <c r="N63" s="50"/>
      <c r="O63" s="50"/>
      <c r="P63" s="50"/>
      <c r="Q63" s="11"/>
      <c r="R63" s="14"/>
      <c r="S63" s="14"/>
      <c r="T63" s="14"/>
      <c r="U63" s="14"/>
      <c r="V63" s="14"/>
    </row>
    <row r="64" spans="4:22" ht="68.25" customHeight="1">
      <c r="D64" s="585"/>
      <c r="E64" s="34"/>
      <c r="F64" s="577"/>
      <c r="G64" s="32"/>
      <c r="H64" s="5"/>
      <c r="I64" s="50"/>
      <c r="J64" s="50"/>
      <c r="K64" s="50"/>
      <c r="L64" s="50"/>
      <c r="M64" s="50"/>
      <c r="N64" s="50"/>
      <c r="O64" s="50"/>
      <c r="P64" s="50"/>
      <c r="Q64" s="11"/>
      <c r="R64" s="14"/>
      <c r="S64" s="14"/>
      <c r="T64" s="14"/>
      <c r="U64" s="14"/>
      <c r="V64" s="14"/>
    </row>
    <row r="65" spans="4:22" ht="95.25" customHeight="1">
      <c r="D65" s="585"/>
      <c r="E65" s="34"/>
      <c r="F65" s="577"/>
      <c r="G65" s="32"/>
      <c r="H65" s="5"/>
      <c r="I65" s="50"/>
      <c r="J65" s="50"/>
      <c r="K65" s="50"/>
      <c r="L65" s="50"/>
      <c r="M65" s="50"/>
      <c r="N65" s="50"/>
      <c r="O65" s="50"/>
      <c r="P65" s="50"/>
      <c r="Q65" s="11"/>
      <c r="R65" s="14"/>
      <c r="S65" s="14"/>
      <c r="T65" s="14"/>
      <c r="U65" s="14"/>
      <c r="V65" s="14"/>
    </row>
    <row r="66" spans="4:22" ht="12.75">
      <c r="D66" s="585"/>
      <c r="E66" s="34"/>
      <c r="F66" s="577"/>
      <c r="G66" s="32"/>
      <c r="H66" s="5"/>
      <c r="I66" s="50"/>
      <c r="J66" s="50"/>
      <c r="K66" s="50"/>
      <c r="L66" s="50"/>
      <c r="M66" s="50"/>
      <c r="N66" s="50"/>
      <c r="O66" s="50"/>
      <c r="P66" s="50"/>
      <c r="Q66" s="11"/>
      <c r="R66" s="14"/>
      <c r="S66" s="14"/>
      <c r="T66" s="14"/>
      <c r="U66" s="14"/>
      <c r="V66" s="14"/>
    </row>
    <row r="67" spans="4:22" ht="12.75">
      <c r="D67" s="585"/>
      <c r="E67" s="34"/>
      <c r="F67" s="577"/>
      <c r="G67" s="32"/>
      <c r="H67" s="5"/>
      <c r="I67" s="50"/>
      <c r="J67" s="50"/>
      <c r="K67" s="50"/>
      <c r="L67" s="50"/>
      <c r="M67" s="50"/>
      <c r="N67" s="50"/>
      <c r="O67" s="50"/>
      <c r="P67" s="50"/>
      <c r="Q67" s="11"/>
      <c r="R67" s="14"/>
      <c r="S67" s="14"/>
      <c r="T67" s="14"/>
      <c r="U67" s="14"/>
      <c r="V67" s="14"/>
    </row>
    <row r="68" spans="4:22" ht="12.75">
      <c r="D68" s="585"/>
      <c r="E68" s="34"/>
      <c r="F68" s="577"/>
      <c r="G68" s="32"/>
      <c r="H68" s="5"/>
      <c r="I68" s="50"/>
      <c r="J68" s="50"/>
      <c r="K68" s="50"/>
      <c r="L68" s="50"/>
      <c r="M68" s="50"/>
      <c r="N68" s="50"/>
      <c r="O68" s="50"/>
      <c r="P68" s="50"/>
      <c r="Q68" s="11"/>
      <c r="R68" s="14"/>
      <c r="S68" s="14"/>
      <c r="T68" s="14"/>
      <c r="U68" s="14"/>
      <c r="V68" s="14"/>
    </row>
    <row r="69" spans="4:22" ht="84.75" customHeight="1">
      <c r="D69" s="585"/>
      <c r="E69" s="34"/>
      <c r="F69" s="577"/>
      <c r="G69" s="32"/>
      <c r="H69" s="5"/>
      <c r="I69" s="50"/>
      <c r="J69" s="50"/>
      <c r="K69" s="50"/>
      <c r="L69" s="50"/>
      <c r="M69" s="50"/>
      <c r="N69" s="50"/>
      <c r="O69" s="50"/>
      <c r="P69" s="50"/>
      <c r="Q69" s="11"/>
      <c r="R69" s="14"/>
      <c r="S69" s="14"/>
      <c r="T69" s="14"/>
      <c r="U69" s="14"/>
      <c r="V69" s="14"/>
    </row>
    <row r="70" spans="4:22" ht="58.5" customHeight="1">
      <c r="D70" s="585"/>
      <c r="E70" s="34"/>
      <c r="F70" s="577"/>
      <c r="G70" s="32"/>
      <c r="H70" s="5"/>
      <c r="I70" s="50"/>
      <c r="J70" s="50"/>
      <c r="K70" s="50"/>
      <c r="L70" s="50"/>
      <c r="M70" s="50"/>
      <c r="N70" s="50"/>
      <c r="O70" s="50"/>
      <c r="P70" s="50"/>
      <c r="Q70" s="11"/>
      <c r="R70" s="14"/>
      <c r="S70" s="14"/>
      <c r="T70" s="14"/>
      <c r="U70" s="14"/>
      <c r="V70" s="14"/>
    </row>
    <row r="71" spans="4:22" ht="49.5" customHeight="1">
      <c r="D71" s="585"/>
      <c r="E71" s="34"/>
      <c r="F71" s="577"/>
      <c r="G71" s="32"/>
      <c r="H71" s="5"/>
      <c r="I71" s="50"/>
      <c r="J71" s="50"/>
      <c r="K71" s="50"/>
      <c r="L71" s="50"/>
      <c r="M71" s="50"/>
      <c r="N71" s="50"/>
      <c r="O71" s="50"/>
      <c r="P71" s="50"/>
      <c r="Q71" s="11"/>
      <c r="R71" s="14"/>
      <c r="S71" s="14"/>
      <c r="T71" s="14"/>
      <c r="U71" s="14"/>
      <c r="V71" s="14"/>
    </row>
    <row r="72" spans="4:22" ht="59.25" customHeight="1">
      <c r="D72" s="585"/>
      <c r="E72" s="34"/>
      <c r="F72" s="577"/>
      <c r="G72" s="32"/>
      <c r="H72" s="5"/>
      <c r="I72" s="50"/>
      <c r="J72" s="50"/>
      <c r="K72" s="50"/>
      <c r="L72" s="50"/>
      <c r="M72" s="50"/>
      <c r="N72" s="50"/>
      <c r="O72" s="50"/>
      <c r="P72" s="50"/>
      <c r="Q72" s="11"/>
      <c r="R72" s="14"/>
      <c r="S72" s="14"/>
      <c r="T72" s="14"/>
      <c r="U72" s="14"/>
      <c r="V72" s="14"/>
    </row>
    <row r="73" spans="4:22" ht="81" customHeight="1">
      <c r="D73" s="585"/>
      <c r="E73" s="34"/>
      <c r="F73" s="577"/>
      <c r="G73" s="32"/>
      <c r="H73" s="5"/>
      <c r="I73" s="50"/>
      <c r="J73" s="50"/>
      <c r="K73" s="50"/>
      <c r="L73" s="50"/>
      <c r="M73" s="50"/>
      <c r="N73" s="50"/>
      <c r="O73" s="50"/>
      <c r="P73" s="50"/>
      <c r="Q73" s="11"/>
      <c r="R73" s="14"/>
      <c r="S73" s="14"/>
      <c r="T73" s="14"/>
      <c r="U73" s="14"/>
      <c r="V73" s="14"/>
    </row>
    <row r="74" spans="4:22" ht="78.75" customHeight="1">
      <c r="D74" s="585"/>
      <c r="E74" s="34"/>
      <c r="F74" s="576"/>
      <c r="G74" s="7"/>
      <c r="H74" s="5"/>
      <c r="I74" s="50"/>
      <c r="J74" s="50"/>
      <c r="K74" s="50"/>
      <c r="L74" s="50"/>
      <c r="M74" s="50"/>
      <c r="N74" s="50"/>
      <c r="O74" s="50"/>
      <c r="P74" s="50"/>
      <c r="Q74" s="11"/>
      <c r="R74" s="14"/>
      <c r="S74" s="14"/>
      <c r="T74" s="14"/>
      <c r="U74" s="14"/>
      <c r="V74" s="14"/>
    </row>
    <row r="75" spans="4:22" ht="13.5" customHeight="1">
      <c r="D75" s="586"/>
      <c r="E75" s="35"/>
      <c r="F75" s="581"/>
      <c r="G75" s="560"/>
      <c r="H75" s="583"/>
      <c r="I75" s="38"/>
      <c r="J75" s="38"/>
      <c r="K75" s="38"/>
      <c r="L75" s="38"/>
      <c r="M75" s="38"/>
      <c r="N75" s="38"/>
      <c r="O75" s="38"/>
      <c r="P75" s="38"/>
      <c r="Q75" s="13"/>
      <c r="R75" s="13"/>
      <c r="S75" s="13"/>
      <c r="T75" s="13"/>
      <c r="U75" s="13"/>
      <c r="V75" s="13"/>
    </row>
    <row r="76" spans="4:22" ht="13.5" customHeight="1">
      <c r="D76" s="565"/>
      <c r="E76" s="565"/>
      <c r="F76" s="578"/>
      <c r="G76" s="578"/>
      <c r="H76" s="578"/>
      <c r="I76" s="25"/>
      <c r="J76" s="25"/>
      <c r="K76" s="25"/>
      <c r="L76" s="25"/>
      <c r="M76" s="25"/>
      <c r="N76" s="25"/>
      <c r="O76" s="25"/>
      <c r="P76" s="25"/>
      <c r="Q76" s="13"/>
      <c r="R76" s="13"/>
      <c r="S76" s="13"/>
      <c r="T76" s="13"/>
      <c r="U76" s="13"/>
      <c r="V76" s="13"/>
    </row>
    <row r="77" spans="4:22" ht="162.75" customHeight="1">
      <c r="D77" s="575"/>
      <c r="E77" s="45"/>
      <c r="F77" s="575"/>
      <c r="G77" s="32"/>
      <c r="H77" s="8"/>
      <c r="I77" s="51"/>
      <c r="J77" s="51"/>
      <c r="K77" s="51"/>
      <c r="L77" s="51"/>
      <c r="M77" s="51"/>
      <c r="N77" s="51"/>
      <c r="O77" s="51"/>
      <c r="P77" s="51"/>
      <c r="Q77" s="11"/>
      <c r="R77" s="14"/>
      <c r="S77" s="14"/>
      <c r="T77" s="14"/>
      <c r="U77" s="14"/>
      <c r="V77" s="14"/>
    </row>
    <row r="78" spans="4:22" ht="176.25" customHeight="1">
      <c r="D78" s="577"/>
      <c r="E78" s="45"/>
      <c r="F78" s="577"/>
      <c r="G78" s="32"/>
      <c r="H78" s="5"/>
      <c r="I78" s="50"/>
      <c r="J78" s="50"/>
      <c r="K78" s="50"/>
      <c r="L78" s="50"/>
      <c r="M78" s="50"/>
      <c r="N78" s="50"/>
      <c r="O78" s="50"/>
      <c r="P78" s="50"/>
      <c r="Q78" s="11"/>
      <c r="R78" s="14"/>
      <c r="S78" s="14"/>
      <c r="T78" s="14"/>
      <c r="U78" s="14"/>
      <c r="V78" s="14"/>
    </row>
    <row r="79" spans="4:22" ht="144.75" customHeight="1">
      <c r="D79" s="577"/>
      <c r="E79" s="45"/>
      <c r="F79" s="577"/>
      <c r="G79" s="32"/>
      <c r="H79" s="5"/>
      <c r="I79" s="50"/>
      <c r="J79" s="50"/>
      <c r="K79" s="50"/>
      <c r="L79" s="50"/>
      <c r="M79" s="50"/>
      <c r="N79" s="50"/>
      <c r="O79" s="50"/>
      <c r="P79" s="50"/>
      <c r="Q79" s="11"/>
      <c r="R79" s="14"/>
      <c r="S79" s="14"/>
      <c r="T79" s="14"/>
      <c r="U79" s="14"/>
      <c r="V79" s="14"/>
    </row>
    <row r="80" spans="4:22" ht="157.5" customHeight="1">
      <c r="D80" s="585"/>
      <c r="E80" s="45"/>
      <c r="F80" s="577"/>
      <c r="G80" s="32"/>
      <c r="H80" s="5"/>
      <c r="I80" s="50"/>
      <c r="J80" s="50"/>
      <c r="K80" s="50"/>
      <c r="L80" s="50"/>
      <c r="M80" s="50"/>
      <c r="N80" s="50"/>
      <c r="O80" s="50"/>
      <c r="P80" s="50"/>
      <c r="Q80" s="11"/>
      <c r="R80" s="14"/>
      <c r="S80" s="14"/>
      <c r="T80" s="14"/>
      <c r="U80" s="14"/>
      <c r="V80" s="14"/>
    </row>
    <row r="81" spans="4:22" ht="111.75" customHeight="1">
      <c r="D81" s="585"/>
      <c r="E81" s="45"/>
      <c r="F81" s="576"/>
      <c r="G81" s="7"/>
      <c r="H81" s="5"/>
      <c r="I81" s="50"/>
      <c r="J81" s="50"/>
      <c r="K81" s="50"/>
      <c r="L81" s="50"/>
      <c r="M81" s="50"/>
      <c r="N81" s="50"/>
      <c r="O81" s="50"/>
      <c r="P81" s="50"/>
      <c r="Q81" s="11"/>
      <c r="R81" s="14"/>
      <c r="S81" s="14"/>
      <c r="T81" s="14"/>
      <c r="U81" s="14"/>
      <c r="V81" s="14"/>
    </row>
    <row r="82" spans="4:22" ht="12.75">
      <c r="D82" s="585"/>
      <c r="E82" s="45"/>
      <c r="F82" s="563"/>
      <c r="G82" s="564"/>
      <c r="H82" s="565"/>
      <c r="I82" s="25"/>
      <c r="J82" s="25"/>
      <c r="K82" s="25"/>
      <c r="L82" s="25"/>
      <c r="M82" s="25"/>
      <c r="N82" s="25"/>
      <c r="O82" s="25"/>
      <c r="P82" s="25"/>
      <c r="Q82" s="13"/>
      <c r="R82" s="13"/>
      <c r="S82" s="13"/>
      <c r="T82" s="13"/>
      <c r="U82" s="13"/>
      <c r="V82" s="13"/>
    </row>
    <row r="83" spans="4:22" ht="140.25" customHeight="1">
      <c r="D83" s="585"/>
      <c r="E83" s="45"/>
      <c r="F83" s="15"/>
      <c r="G83" s="15"/>
      <c r="H83" s="5"/>
      <c r="I83" s="50"/>
      <c r="J83" s="50"/>
      <c r="K83" s="50"/>
      <c r="L83" s="50"/>
      <c r="M83" s="50"/>
      <c r="N83" s="50"/>
      <c r="O83" s="50"/>
      <c r="P83" s="50"/>
      <c r="Q83" s="11"/>
      <c r="R83" s="14"/>
      <c r="S83" s="14"/>
      <c r="T83" s="14"/>
      <c r="U83" s="14"/>
      <c r="V83" s="14"/>
    </row>
    <row r="84" spans="4:22" ht="95.25" customHeight="1">
      <c r="D84" s="585"/>
      <c r="E84" s="45"/>
      <c r="F84" s="575"/>
      <c r="G84" s="15"/>
      <c r="H84" s="5"/>
      <c r="I84" s="50"/>
      <c r="J84" s="50"/>
      <c r="K84" s="50"/>
      <c r="L84" s="50"/>
      <c r="M84" s="50"/>
      <c r="N84" s="50"/>
      <c r="O84" s="50"/>
      <c r="P84" s="50"/>
      <c r="Q84" s="11"/>
      <c r="R84" s="14"/>
      <c r="S84" s="14"/>
      <c r="T84" s="14"/>
      <c r="U84" s="14"/>
      <c r="V84" s="14"/>
    </row>
    <row r="85" spans="4:22" ht="84" customHeight="1">
      <c r="D85" s="585"/>
      <c r="E85" s="34"/>
      <c r="F85" s="577"/>
      <c r="G85" s="32"/>
      <c r="H85" s="5"/>
      <c r="I85" s="50"/>
      <c r="J85" s="50"/>
      <c r="K85" s="50"/>
      <c r="L85" s="50"/>
      <c r="M85" s="50"/>
      <c r="N85" s="50"/>
      <c r="O85" s="50"/>
      <c r="P85" s="50"/>
      <c r="Q85" s="11"/>
      <c r="R85" s="14"/>
      <c r="S85" s="14"/>
      <c r="T85" s="14"/>
      <c r="U85" s="14"/>
      <c r="V85" s="14"/>
    </row>
    <row r="86" spans="4:22" ht="51.75" customHeight="1">
      <c r="D86" s="585"/>
      <c r="E86" s="34"/>
      <c r="F86" s="577"/>
      <c r="G86" s="32"/>
      <c r="H86" s="5"/>
      <c r="I86" s="50"/>
      <c r="J86" s="50"/>
      <c r="K86" s="50"/>
      <c r="L86" s="50"/>
      <c r="M86" s="50"/>
      <c r="N86" s="50"/>
      <c r="O86" s="50"/>
      <c r="P86" s="50"/>
      <c r="Q86" s="11"/>
      <c r="R86" s="14"/>
      <c r="S86" s="14"/>
      <c r="T86" s="14"/>
      <c r="U86" s="14"/>
      <c r="V86" s="14"/>
    </row>
    <row r="87" spans="4:22" ht="12.75">
      <c r="D87" s="585"/>
      <c r="E87" s="34"/>
      <c r="F87" s="577"/>
      <c r="G87" s="32"/>
      <c r="H87" s="5"/>
      <c r="I87" s="50"/>
      <c r="J87" s="50"/>
      <c r="K87" s="50"/>
      <c r="L87" s="50"/>
      <c r="M87" s="50"/>
      <c r="N87" s="50"/>
      <c r="O87" s="50"/>
      <c r="P87" s="50"/>
      <c r="Q87" s="11"/>
      <c r="R87" s="14"/>
      <c r="S87" s="14"/>
      <c r="T87" s="14"/>
      <c r="U87" s="14"/>
      <c r="V87" s="14"/>
    </row>
    <row r="88" spans="4:22" ht="12.75">
      <c r="D88" s="585"/>
      <c r="E88" s="34"/>
      <c r="F88" s="577"/>
      <c r="G88" s="32"/>
      <c r="H88" s="5"/>
      <c r="I88" s="50"/>
      <c r="J88" s="50"/>
      <c r="K88" s="50"/>
      <c r="L88" s="50"/>
      <c r="M88" s="50"/>
      <c r="N88" s="50"/>
      <c r="O88" s="50"/>
      <c r="P88" s="50"/>
      <c r="Q88" s="11"/>
      <c r="R88" s="14"/>
      <c r="S88" s="14"/>
      <c r="T88" s="14"/>
      <c r="U88" s="14"/>
      <c r="V88" s="14"/>
    </row>
    <row r="89" spans="4:22" ht="12.75">
      <c r="D89" s="585"/>
      <c r="E89" s="34"/>
      <c r="F89" s="577"/>
      <c r="G89" s="32"/>
      <c r="H89" s="5"/>
      <c r="I89" s="50"/>
      <c r="J89" s="50"/>
      <c r="K89" s="50"/>
      <c r="L89" s="50"/>
      <c r="M89" s="50"/>
      <c r="N89" s="50"/>
      <c r="O89" s="50"/>
      <c r="P89" s="50"/>
      <c r="Q89" s="11"/>
      <c r="R89" s="14"/>
      <c r="S89" s="14"/>
      <c r="T89" s="14"/>
      <c r="U89" s="14"/>
      <c r="V89" s="14"/>
    </row>
    <row r="90" spans="4:22" ht="12.75">
      <c r="D90" s="585"/>
      <c r="E90" s="34"/>
      <c r="F90" s="577"/>
      <c r="G90" s="32"/>
      <c r="H90" s="5"/>
      <c r="I90" s="50"/>
      <c r="J90" s="50"/>
      <c r="K90" s="50"/>
      <c r="L90" s="50"/>
      <c r="M90" s="50"/>
      <c r="N90" s="50"/>
      <c r="O90" s="50"/>
      <c r="P90" s="50"/>
      <c r="Q90" s="11"/>
      <c r="R90" s="14"/>
      <c r="S90" s="14"/>
      <c r="T90" s="14"/>
      <c r="U90" s="14"/>
      <c r="V90" s="14"/>
    </row>
    <row r="91" spans="4:22" ht="114.75" customHeight="1">
      <c r="D91" s="585"/>
      <c r="E91" s="34"/>
      <c r="F91" s="7"/>
      <c r="G91" s="7"/>
      <c r="H91" s="5"/>
      <c r="I91" s="50"/>
      <c r="J91" s="50"/>
      <c r="K91" s="50"/>
      <c r="L91" s="50"/>
      <c r="M91" s="50"/>
      <c r="N91" s="50"/>
      <c r="O91" s="50"/>
      <c r="P91" s="50"/>
      <c r="Q91" s="11"/>
      <c r="R91" s="14"/>
      <c r="S91" s="14"/>
      <c r="T91" s="14"/>
      <c r="U91" s="14"/>
      <c r="V91" s="14"/>
    </row>
    <row r="92" spans="4:22" ht="12.75">
      <c r="D92" s="586"/>
      <c r="E92" s="34"/>
      <c r="F92" s="563"/>
      <c r="G92" s="564"/>
      <c r="H92" s="565"/>
      <c r="I92" s="25"/>
      <c r="J92" s="25"/>
      <c r="K92" s="25"/>
      <c r="L92" s="25"/>
      <c r="M92" s="25"/>
      <c r="N92" s="25"/>
      <c r="O92" s="25"/>
      <c r="P92" s="25"/>
      <c r="Q92" s="13"/>
      <c r="R92" s="13"/>
      <c r="S92" s="13"/>
      <c r="T92" s="13"/>
      <c r="U92" s="13"/>
      <c r="V92" s="13"/>
    </row>
    <row r="93" spans="4:22" ht="51" customHeight="1">
      <c r="D93" s="575"/>
      <c r="E93" s="32"/>
      <c r="F93" s="575"/>
      <c r="G93" s="15"/>
      <c r="H93" s="5"/>
      <c r="I93" s="50"/>
      <c r="J93" s="50"/>
      <c r="K93" s="50"/>
      <c r="L93" s="50"/>
      <c r="M93" s="50"/>
      <c r="N93" s="50"/>
      <c r="O93" s="50"/>
      <c r="P93" s="50"/>
      <c r="Q93" s="11"/>
      <c r="R93" s="14"/>
      <c r="S93" s="14"/>
      <c r="T93" s="14"/>
      <c r="U93" s="14"/>
      <c r="V93" s="14"/>
    </row>
    <row r="94" spans="4:22" ht="12.75">
      <c r="D94" s="577"/>
      <c r="E94" s="32"/>
      <c r="F94" s="577"/>
      <c r="G94" s="32"/>
      <c r="H94" s="5"/>
      <c r="I94" s="50"/>
      <c r="J94" s="50"/>
      <c r="K94" s="50"/>
      <c r="L94" s="50"/>
      <c r="M94" s="50"/>
      <c r="N94" s="50"/>
      <c r="O94" s="50"/>
      <c r="P94" s="50"/>
      <c r="Q94" s="11"/>
      <c r="R94" s="14"/>
      <c r="S94" s="14"/>
      <c r="T94" s="14"/>
      <c r="U94" s="14"/>
      <c r="V94" s="14"/>
    </row>
    <row r="95" spans="4:22" ht="12.75">
      <c r="D95" s="577"/>
      <c r="E95" s="32"/>
      <c r="F95" s="577"/>
      <c r="G95" s="32"/>
      <c r="H95" s="5"/>
      <c r="I95" s="50"/>
      <c r="J95" s="50"/>
      <c r="K95" s="50"/>
      <c r="L95" s="50"/>
      <c r="M95" s="50"/>
      <c r="N95" s="50"/>
      <c r="O95" s="50"/>
      <c r="P95" s="50"/>
      <c r="Q95" s="11"/>
      <c r="R95" s="14"/>
      <c r="S95" s="14"/>
      <c r="T95" s="14"/>
      <c r="U95" s="14"/>
      <c r="V95" s="14"/>
    </row>
    <row r="96" spans="4:22" ht="12.75">
      <c r="D96" s="577"/>
      <c r="E96" s="32"/>
      <c r="F96" s="577"/>
      <c r="G96" s="32"/>
      <c r="H96" s="5"/>
      <c r="I96" s="50"/>
      <c r="J96" s="50"/>
      <c r="K96" s="50"/>
      <c r="L96" s="50"/>
      <c r="M96" s="50"/>
      <c r="N96" s="50"/>
      <c r="O96" s="50"/>
      <c r="P96" s="50"/>
      <c r="Q96" s="11"/>
      <c r="R96" s="14"/>
      <c r="S96" s="14"/>
      <c r="T96" s="14"/>
      <c r="U96" s="14"/>
      <c r="V96" s="14"/>
    </row>
    <row r="97" spans="4:22" ht="12.75">
      <c r="D97" s="577"/>
      <c r="E97" s="32"/>
      <c r="F97" s="577"/>
      <c r="G97" s="32"/>
      <c r="H97" s="5"/>
      <c r="I97" s="50"/>
      <c r="J97" s="50"/>
      <c r="K97" s="50"/>
      <c r="L97" s="50"/>
      <c r="M97" s="50"/>
      <c r="N97" s="50"/>
      <c r="O97" s="50"/>
      <c r="P97" s="50"/>
      <c r="Q97" s="11"/>
      <c r="R97" s="14"/>
      <c r="S97" s="14"/>
      <c r="T97" s="14"/>
      <c r="U97" s="14"/>
      <c r="V97" s="14"/>
    </row>
    <row r="98" spans="4:22" ht="69.75" customHeight="1">
      <c r="D98" s="577"/>
      <c r="E98" s="32"/>
      <c r="F98" s="577"/>
      <c r="G98" s="32"/>
      <c r="H98" s="5"/>
      <c r="I98" s="50"/>
      <c r="J98" s="50"/>
      <c r="K98" s="50"/>
      <c r="L98" s="50"/>
      <c r="M98" s="50"/>
      <c r="N98" s="50"/>
      <c r="O98" s="50"/>
      <c r="P98" s="50"/>
      <c r="Q98" s="11"/>
      <c r="R98" s="14"/>
      <c r="S98" s="14"/>
      <c r="T98" s="14"/>
      <c r="U98" s="14"/>
      <c r="V98" s="14"/>
    </row>
    <row r="99" spans="4:22" ht="94.5" customHeight="1">
      <c r="D99" s="577"/>
      <c r="E99" s="32"/>
      <c r="F99" s="576"/>
      <c r="G99" s="7"/>
      <c r="H99" s="5"/>
      <c r="I99" s="50"/>
      <c r="J99" s="50"/>
      <c r="K99" s="50"/>
      <c r="L99" s="50"/>
      <c r="M99" s="50"/>
      <c r="N99" s="50"/>
      <c r="O99" s="50"/>
      <c r="P99" s="50"/>
      <c r="Q99" s="11"/>
      <c r="R99" s="14"/>
      <c r="S99" s="14"/>
      <c r="T99" s="14"/>
      <c r="U99" s="14"/>
      <c r="V99" s="14"/>
    </row>
    <row r="100" spans="4:22" ht="13.5" customHeight="1">
      <c r="D100" s="576"/>
      <c r="E100" s="7"/>
      <c r="F100" s="581"/>
      <c r="G100" s="560"/>
      <c r="H100" s="583"/>
      <c r="I100" s="38"/>
      <c r="J100" s="38"/>
      <c r="K100" s="38"/>
      <c r="L100" s="38"/>
      <c r="M100" s="38"/>
      <c r="N100" s="38"/>
      <c r="O100" s="38"/>
      <c r="P100" s="38"/>
      <c r="Q100" s="13"/>
      <c r="R100" s="13"/>
      <c r="S100" s="13"/>
      <c r="T100" s="13"/>
      <c r="U100" s="13"/>
      <c r="V100" s="13"/>
    </row>
    <row r="101" spans="4:22" ht="13.5" customHeight="1">
      <c r="D101" s="565"/>
      <c r="E101" s="565"/>
      <c r="F101" s="578"/>
      <c r="G101" s="578"/>
      <c r="H101" s="578"/>
      <c r="I101" s="25"/>
      <c r="J101" s="25"/>
      <c r="K101" s="25"/>
      <c r="L101" s="25"/>
      <c r="M101" s="25"/>
      <c r="N101" s="25"/>
      <c r="O101" s="25"/>
      <c r="P101" s="25"/>
      <c r="Q101" s="13"/>
      <c r="R101" s="13"/>
      <c r="S101" s="13"/>
      <c r="T101" s="13"/>
      <c r="U101" s="13"/>
      <c r="V101" s="13"/>
    </row>
    <row r="102" spans="4:22" ht="153.75" customHeight="1">
      <c r="D102" s="584"/>
      <c r="E102" s="45"/>
      <c r="F102" s="575"/>
      <c r="G102" s="32"/>
      <c r="H102" s="8"/>
      <c r="I102" s="51"/>
      <c r="J102" s="51"/>
      <c r="K102" s="51"/>
      <c r="L102" s="51"/>
      <c r="M102" s="51"/>
      <c r="N102" s="51"/>
      <c r="O102" s="51"/>
      <c r="P102" s="51"/>
      <c r="Q102" s="11"/>
      <c r="R102" s="14"/>
      <c r="S102" s="14"/>
      <c r="T102" s="14"/>
      <c r="U102" s="14"/>
      <c r="V102" s="14"/>
    </row>
    <row r="103" spans="4:22" ht="165" customHeight="1">
      <c r="D103" s="585"/>
      <c r="E103" s="45"/>
      <c r="F103" s="577"/>
      <c r="G103" s="32"/>
      <c r="H103" s="5"/>
      <c r="I103" s="50"/>
      <c r="J103" s="50"/>
      <c r="K103" s="50"/>
      <c r="L103" s="50"/>
      <c r="M103" s="50"/>
      <c r="N103" s="50"/>
      <c r="O103" s="50"/>
      <c r="P103" s="50"/>
      <c r="Q103" s="11"/>
      <c r="R103" s="14"/>
      <c r="S103" s="14"/>
      <c r="T103" s="14"/>
      <c r="U103" s="14"/>
      <c r="V103" s="14"/>
    </row>
    <row r="104" spans="4:22" ht="81" customHeight="1">
      <c r="D104" s="585"/>
      <c r="E104" s="34"/>
      <c r="F104" s="577"/>
      <c r="G104" s="32"/>
      <c r="H104" s="5"/>
      <c r="I104" s="50"/>
      <c r="J104" s="50"/>
      <c r="K104" s="50"/>
      <c r="L104" s="50"/>
      <c r="M104" s="50"/>
      <c r="N104" s="50"/>
      <c r="O104" s="50"/>
      <c r="P104" s="50"/>
      <c r="Q104" s="11"/>
      <c r="R104" s="14"/>
      <c r="S104" s="14"/>
      <c r="T104" s="14"/>
      <c r="U104" s="14"/>
      <c r="V104" s="14"/>
    </row>
    <row r="105" spans="4:22" ht="106.5" customHeight="1">
      <c r="D105" s="585"/>
      <c r="E105" s="34"/>
      <c r="F105" s="577"/>
      <c r="G105" s="32"/>
      <c r="H105" s="5"/>
      <c r="I105" s="50"/>
      <c r="J105" s="50"/>
      <c r="K105" s="50"/>
      <c r="L105" s="50"/>
      <c r="M105" s="50"/>
      <c r="N105" s="50"/>
      <c r="O105" s="50"/>
      <c r="P105" s="50"/>
      <c r="Q105" s="11"/>
      <c r="R105" s="14"/>
      <c r="S105" s="14"/>
      <c r="T105" s="14"/>
      <c r="U105" s="14"/>
      <c r="V105" s="14"/>
    </row>
    <row r="106" spans="4:22" ht="93" customHeight="1">
      <c r="D106" s="585"/>
      <c r="E106" s="34"/>
      <c r="F106" s="577"/>
      <c r="G106" s="32"/>
      <c r="H106" s="5"/>
      <c r="I106" s="50"/>
      <c r="J106" s="50"/>
      <c r="K106" s="50"/>
      <c r="L106" s="50"/>
      <c r="M106" s="50"/>
      <c r="N106" s="50"/>
      <c r="O106" s="50"/>
      <c r="P106" s="50"/>
      <c r="Q106" s="11"/>
      <c r="R106" s="14"/>
      <c r="S106" s="14"/>
      <c r="T106" s="14"/>
      <c r="U106" s="14"/>
      <c r="V106" s="14"/>
    </row>
    <row r="107" spans="4:22" ht="95.25" customHeight="1">
      <c r="D107" s="585"/>
      <c r="E107" s="34"/>
      <c r="F107" s="576"/>
      <c r="G107" s="7"/>
      <c r="H107" s="5"/>
      <c r="I107" s="50"/>
      <c r="J107" s="50"/>
      <c r="K107" s="50"/>
      <c r="L107" s="50"/>
      <c r="M107" s="50"/>
      <c r="N107" s="50"/>
      <c r="O107" s="50"/>
      <c r="P107" s="50"/>
      <c r="Q107" s="11"/>
      <c r="R107" s="14"/>
      <c r="S107" s="14"/>
      <c r="T107" s="14"/>
      <c r="U107" s="14"/>
      <c r="V107" s="14"/>
    </row>
    <row r="108" spans="4:22" ht="12.75">
      <c r="D108" s="585"/>
      <c r="E108" s="34"/>
      <c r="F108" s="563"/>
      <c r="G108" s="564"/>
      <c r="H108" s="565"/>
      <c r="I108" s="25"/>
      <c r="J108" s="25"/>
      <c r="K108" s="25"/>
      <c r="L108" s="25"/>
      <c r="M108" s="25"/>
      <c r="N108" s="25"/>
      <c r="O108" s="25"/>
      <c r="P108" s="25"/>
      <c r="Q108" s="13"/>
      <c r="R108" s="13"/>
      <c r="S108" s="13"/>
      <c r="T108" s="13"/>
      <c r="U108" s="13"/>
      <c r="V108" s="13"/>
    </row>
    <row r="109" spans="4:22" ht="57" customHeight="1">
      <c r="D109" s="585"/>
      <c r="E109" s="34"/>
      <c r="F109" s="579"/>
      <c r="G109" s="28"/>
      <c r="H109" s="5"/>
      <c r="I109" s="50"/>
      <c r="J109" s="50"/>
      <c r="K109" s="50"/>
      <c r="L109" s="50"/>
      <c r="M109" s="50"/>
      <c r="N109" s="50"/>
      <c r="O109" s="50"/>
      <c r="P109" s="50"/>
      <c r="Q109" s="11"/>
      <c r="R109" s="14"/>
      <c r="S109" s="14"/>
      <c r="T109" s="14"/>
      <c r="U109" s="14"/>
      <c r="V109" s="14"/>
    </row>
    <row r="110" spans="4:22" ht="63.75" customHeight="1">
      <c r="D110" s="585"/>
      <c r="E110" s="34"/>
      <c r="F110" s="580"/>
      <c r="G110" s="31"/>
      <c r="H110" s="5"/>
      <c r="I110" s="50"/>
      <c r="J110" s="50"/>
      <c r="K110" s="50"/>
      <c r="L110" s="50"/>
      <c r="M110" s="50"/>
      <c r="N110" s="50"/>
      <c r="O110" s="50"/>
      <c r="P110" s="50"/>
      <c r="Q110" s="11"/>
      <c r="R110" s="14"/>
      <c r="S110" s="14"/>
      <c r="T110" s="14"/>
      <c r="U110" s="14"/>
      <c r="V110" s="14"/>
    </row>
    <row r="111" spans="4:22" ht="12.75">
      <c r="D111" s="586"/>
      <c r="E111" s="35"/>
      <c r="F111" s="581"/>
      <c r="G111" s="560"/>
      <c r="H111" s="583"/>
      <c r="I111" s="38"/>
      <c r="J111" s="38"/>
      <c r="K111" s="38"/>
      <c r="L111" s="38"/>
      <c r="M111" s="38"/>
      <c r="N111" s="38"/>
      <c r="O111" s="38"/>
      <c r="P111" s="38"/>
      <c r="Q111" s="13"/>
      <c r="R111" s="13"/>
      <c r="S111" s="13"/>
      <c r="T111" s="13"/>
      <c r="U111" s="13"/>
      <c r="V111" s="13"/>
    </row>
    <row r="112" spans="4:22" ht="12.75">
      <c r="D112" s="565"/>
      <c r="E112" s="565"/>
      <c r="F112" s="578"/>
      <c r="G112" s="578"/>
      <c r="H112" s="578"/>
      <c r="I112" s="25"/>
      <c r="J112" s="25"/>
      <c r="K112" s="25"/>
      <c r="L112" s="25"/>
      <c r="M112" s="25"/>
      <c r="N112" s="25"/>
      <c r="O112" s="25"/>
      <c r="P112" s="25"/>
      <c r="Q112" s="13"/>
      <c r="R112" s="13"/>
      <c r="S112" s="13"/>
      <c r="T112" s="13"/>
      <c r="U112" s="13"/>
      <c r="V112" s="13"/>
    </row>
    <row r="113" spans="4:22" ht="69.75" customHeight="1">
      <c r="D113" s="575"/>
      <c r="E113" s="15"/>
      <c r="F113" s="575"/>
      <c r="G113" s="15"/>
      <c r="H113" s="5"/>
      <c r="I113" s="50"/>
      <c r="J113" s="50"/>
      <c r="K113" s="50"/>
      <c r="L113" s="50"/>
      <c r="M113" s="50"/>
      <c r="N113" s="50"/>
      <c r="O113" s="50"/>
      <c r="P113" s="50"/>
      <c r="Q113" s="11"/>
      <c r="R113" s="14"/>
      <c r="S113" s="14"/>
      <c r="T113" s="14"/>
      <c r="U113" s="14"/>
      <c r="V113" s="14"/>
    </row>
    <row r="114" spans="4:22" ht="76.5" customHeight="1">
      <c r="D114" s="577"/>
      <c r="E114" s="32"/>
      <c r="F114" s="577"/>
      <c r="G114" s="32"/>
      <c r="H114" s="5"/>
      <c r="I114" s="50"/>
      <c r="J114" s="50"/>
      <c r="K114" s="50"/>
      <c r="L114" s="50"/>
      <c r="M114" s="50"/>
      <c r="N114" s="50"/>
      <c r="O114" s="50"/>
      <c r="P114" s="50"/>
      <c r="Q114" s="11"/>
      <c r="R114" s="14"/>
      <c r="S114" s="14"/>
      <c r="T114" s="14"/>
      <c r="U114" s="14"/>
      <c r="V114" s="14"/>
    </row>
    <row r="115" spans="4:22" ht="87.75" customHeight="1">
      <c r="D115" s="577"/>
      <c r="E115" s="32"/>
      <c r="F115" s="576"/>
      <c r="G115" s="7"/>
      <c r="H115" s="5"/>
      <c r="I115" s="50"/>
      <c r="J115" s="50"/>
      <c r="K115" s="50"/>
      <c r="L115" s="50"/>
      <c r="M115" s="50"/>
      <c r="N115" s="50"/>
      <c r="O115" s="50"/>
      <c r="P115" s="50"/>
      <c r="Q115" s="11"/>
      <c r="R115" s="14"/>
      <c r="S115" s="14"/>
      <c r="T115" s="14"/>
      <c r="U115" s="14"/>
      <c r="V115" s="14"/>
    </row>
    <row r="116" spans="4:22" ht="12.75">
      <c r="D116" s="577"/>
      <c r="E116" s="32"/>
      <c r="F116" s="563"/>
      <c r="G116" s="564"/>
      <c r="H116" s="565"/>
      <c r="I116" s="25"/>
      <c r="J116" s="25"/>
      <c r="K116" s="25"/>
      <c r="L116" s="25"/>
      <c r="M116" s="25"/>
      <c r="N116" s="25"/>
      <c r="O116" s="25"/>
      <c r="P116" s="25"/>
      <c r="Q116" s="13"/>
      <c r="R116" s="13"/>
      <c r="S116" s="13"/>
      <c r="T116" s="13"/>
      <c r="U116" s="13"/>
      <c r="V116" s="13"/>
    </row>
    <row r="117" spans="4:22" ht="82.5" customHeight="1">
      <c r="D117" s="577"/>
      <c r="E117" s="32"/>
      <c r="F117" s="575"/>
      <c r="G117" s="15"/>
      <c r="H117" s="5"/>
      <c r="I117" s="50"/>
      <c r="J117" s="50"/>
      <c r="K117" s="50"/>
      <c r="L117" s="50"/>
      <c r="M117" s="50"/>
      <c r="N117" s="50"/>
      <c r="O117" s="50"/>
      <c r="P117" s="50"/>
      <c r="Q117" s="11"/>
      <c r="R117" s="14"/>
      <c r="S117" s="14"/>
      <c r="T117" s="14"/>
      <c r="U117" s="14"/>
      <c r="V117" s="14"/>
    </row>
    <row r="118" spans="4:22" ht="58.5" customHeight="1">
      <c r="D118" s="577"/>
      <c r="E118" s="32"/>
      <c r="F118" s="576"/>
      <c r="G118" s="7"/>
      <c r="H118" s="5"/>
      <c r="I118" s="50"/>
      <c r="J118" s="50"/>
      <c r="K118" s="50"/>
      <c r="L118" s="50"/>
      <c r="M118" s="50"/>
      <c r="N118" s="50"/>
      <c r="O118" s="50"/>
      <c r="P118" s="50"/>
      <c r="Q118" s="11"/>
      <c r="R118" s="14"/>
      <c r="S118" s="14"/>
      <c r="T118" s="14"/>
      <c r="U118" s="14"/>
      <c r="V118" s="14"/>
    </row>
    <row r="119" spans="4:22" ht="12.75">
      <c r="D119" s="577"/>
      <c r="E119" s="32"/>
      <c r="F119" s="563"/>
      <c r="G119" s="564"/>
      <c r="H119" s="565"/>
      <c r="I119" s="25"/>
      <c r="J119" s="25"/>
      <c r="K119" s="25"/>
      <c r="L119" s="25"/>
      <c r="M119" s="25"/>
      <c r="N119" s="25"/>
      <c r="O119" s="25"/>
      <c r="P119" s="25"/>
      <c r="Q119" s="13"/>
      <c r="R119" s="13"/>
      <c r="S119" s="13"/>
      <c r="T119" s="13"/>
      <c r="U119" s="13"/>
      <c r="V119" s="13"/>
    </row>
    <row r="120" spans="4:22" ht="75" customHeight="1">
      <c r="D120" s="577"/>
      <c r="E120" s="32"/>
      <c r="F120" s="575"/>
      <c r="G120" s="15"/>
      <c r="H120" s="5"/>
      <c r="I120" s="50"/>
      <c r="J120" s="50"/>
      <c r="K120" s="50"/>
      <c r="L120" s="50"/>
      <c r="M120" s="50"/>
      <c r="N120" s="50"/>
      <c r="O120" s="50"/>
      <c r="P120" s="50"/>
      <c r="Q120" s="11"/>
      <c r="R120" s="14"/>
      <c r="S120" s="14"/>
      <c r="T120" s="14"/>
      <c r="U120" s="14"/>
      <c r="V120" s="14"/>
    </row>
    <row r="121" spans="4:22" ht="12.75">
      <c r="D121" s="577"/>
      <c r="E121" s="32"/>
      <c r="F121" s="576"/>
      <c r="G121" s="7"/>
      <c r="H121" s="5"/>
      <c r="I121" s="50"/>
      <c r="J121" s="50"/>
      <c r="K121" s="50"/>
      <c r="L121" s="50"/>
      <c r="M121" s="50"/>
      <c r="N121" s="50"/>
      <c r="O121" s="50"/>
      <c r="P121" s="50"/>
      <c r="Q121" s="11"/>
      <c r="R121" s="14"/>
      <c r="S121" s="14"/>
      <c r="T121" s="14"/>
      <c r="U121" s="14"/>
      <c r="V121" s="14"/>
    </row>
    <row r="122" spans="4:22" ht="12.75">
      <c r="D122" s="576"/>
      <c r="E122" s="45"/>
      <c r="F122" s="581"/>
      <c r="G122" s="560"/>
      <c r="H122" s="583"/>
      <c r="I122" s="38"/>
      <c r="J122" s="38"/>
      <c r="K122" s="38"/>
      <c r="L122" s="38"/>
      <c r="M122" s="38"/>
      <c r="N122" s="38"/>
      <c r="O122" s="38"/>
      <c r="P122" s="38"/>
      <c r="Q122" s="13"/>
      <c r="R122" s="13"/>
      <c r="S122" s="13"/>
      <c r="T122" s="13"/>
      <c r="U122" s="13"/>
      <c r="V122" s="13"/>
    </row>
    <row r="123" spans="4:22" ht="12.75">
      <c r="D123" s="564"/>
      <c r="E123" s="564"/>
      <c r="F123" s="564"/>
      <c r="G123" s="564"/>
      <c r="H123" s="565"/>
      <c r="I123" s="25"/>
      <c r="J123" s="25"/>
      <c r="K123" s="25"/>
      <c r="L123" s="25"/>
      <c r="M123" s="25"/>
      <c r="N123" s="25"/>
      <c r="O123" s="25"/>
      <c r="P123" s="25"/>
      <c r="Q123" s="13"/>
      <c r="R123" s="13"/>
      <c r="S123" s="13"/>
      <c r="T123" s="13"/>
      <c r="U123" s="13"/>
      <c r="V123" s="13"/>
    </row>
    <row r="124" spans="4:22" ht="132" customHeight="1">
      <c r="D124" s="584"/>
      <c r="E124" s="45"/>
      <c r="F124" s="576"/>
      <c r="G124" s="7"/>
      <c r="H124" s="8"/>
      <c r="I124" s="51"/>
      <c r="J124" s="51"/>
      <c r="K124" s="51"/>
      <c r="L124" s="51"/>
      <c r="M124" s="51"/>
      <c r="N124" s="51"/>
      <c r="O124" s="51"/>
      <c r="P124" s="51"/>
      <c r="Q124" s="11"/>
      <c r="R124" s="14"/>
      <c r="S124" s="14"/>
      <c r="T124" s="14"/>
      <c r="U124" s="14"/>
      <c r="V124" s="14"/>
    </row>
    <row r="125" spans="4:22" ht="124.5" customHeight="1">
      <c r="D125" s="585"/>
      <c r="E125" s="34"/>
      <c r="F125" s="596"/>
      <c r="G125" s="4"/>
      <c r="H125" s="5"/>
      <c r="I125" s="50"/>
      <c r="J125" s="50"/>
      <c r="K125" s="50"/>
      <c r="L125" s="50"/>
      <c r="M125" s="50"/>
      <c r="N125" s="50"/>
      <c r="O125" s="50"/>
      <c r="P125" s="50"/>
      <c r="Q125" s="11"/>
      <c r="R125" s="14"/>
      <c r="S125" s="14"/>
      <c r="T125" s="14"/>
      <c r="U125" s="14"/>
      <c r="V125" s="14"/>
    </row>
    <row r="126" spans="4:22" ht="12.75">
      <c r="D126" s="585"/>
      <c r="E126" s="34"/>
      <c r="F126" s="581"/>
      <c r="G126" s="560"/>
      <c r="H126" s="583"/>
      <c r="I126" s="38"/>
      <c r="J126" s="38"/>
      <c r="K126" s="38"/>
      <c r="L126" s="38"/>
      <c r="M126" s="38"/>
      <c r="N126" s="38"/>
      <c r="O126" s="38"/>
      <c r="P126" s="38"/>
      <c r="Q126" s="13"/>
      <c r="R126" s="13"/>
      <c r="S126" s="13"/>
      <c r="T126" s="13"/>
      <c r="U126" s="13"/>
      <c r="V126" s="13"/>
    </row>
    <row r="127" spans="4:22" ht="12.75">
      <c r="D127" s="587"/>
      <c r="E127" s="587"/>
      <c r="F127" s="588"/>
      <c r="G127" s="588"/>
      <c r="H127" s="588"/>
      <c r="I127" s="39"/>
      <c r="J127" s="39"/>
      <c r="K127" s="39"/>
      <c r="L127" s="39"/>
      <c r="M127" s="39"/>
      <c r="N127" s="39"/>
      <c r="O127" s="39"/>
      <c r="P127" s="39"/>
      <c r="Q127" s="13"/>
      <c r="R127" s="13"/>
      <c r="S127" s="13"/>
      <c r="T127" s="13"/>
      <c r="U127" s="13"/>
      <c r="V127" s="13"/>
    </row>
    <row r="128" spans="4:22" ht="89.25" customHeight="1">
      <c r="D128" s="584"/>
      <c r="E128" s="33"/>
      <c r="F128" s="7"/>
      <c r="G128" s="7"/>
      <c r="H128" s="8"/>
      <c r="I128" s="51"/>
      <c r="J128" s="51"/>
      <c r="K128" s="51"/>
      <c r="L128" s="51"/>
      <c r="M128" s="51"/>
      <c r="N128" s="51"/>
      <c r="O128" s="51"/>
      <c r="P128" s="51"/>
      <c r="Q128" s="11"/>
      <c r="R128" s="14"/>
      <c r="S128" s="14"/>
      <c r="T128" s="14"/>
      <c r="U128" s="14"/>
      <c r="V128" s="14"/>
    </row>
    <row r="129" spans="4:22" ht="12.75">
      <c r="D129" s="585"/>
      <c r="E129" s="34"/>
      <c r="F129" s="563"/>
      <c r="G129" s="564"/>
      <c r="H129" s="565"/>
      <c r="I129" s="25"/>
      <c r="J129" s="25"/>
      <c r="K129" s="25"/>
      <c r="L129" s="25"/>
      <c r="M129" s="25"/>
      <c r="N129" s="25"/>
      <c r="O129" s="25"/>
      <c r="P129" s="25"/>
      <c r="Q129" s="13"/>
      <c r="R129" s="13"/>
      <c r="S129" s="13"/>
      <c r="T129" s="13"/>
      <c r="U129" s="13"/>
      <c r="V129" s="13"/>
    </row>
    <row r="130" spans="4:22" ht="91.5" customHeight="1">
      <c r="D130" s="585"/>
      <c r="E130" s="34"/>
      <c r="F130" s="575"/>
      <c r="G130" s="15"/>
      <c r="H130" s="5"/>
      <c r="I130" s="50"/>
      <c r="J130" s="50"/>
      <c r="K130" s="50"/>
      <c r="L130" s="50"/>
      <c r="M130" s="50"/>
      <c r="N130" s="50"/>
      <c r="O130" s="50"/>
      <c r="P130" s="50"/>
      <c r="Q130" s="11"/>
      <c r="R130" s="14"/>
      <c r="S130" s="14"/>
      <c r="T130" s="14"/>
      <c r="U130" s="14"/>
      <c r="V130" s="14"/>
    </row>
    <row r="131" spans="4:22" ht="89.25" customHeight="1">
      <c r="D131" s="585"/>
      <c r="E131" s="34"/>
      <c r="F131" s="576"/>
      <c r="G131" s="7"/>
      <c r="H131" s="5"/>
      <c r="I131" s="50"/>
      <c r="J131" s="50"/>
      <c r="K131" s="50"/>
      <c r="L131" s="50"/>
      <c r="M131" s="50"/>
      <c r="N131" s="50"/>
      <c r="O131" s="50"/>
      <c r="P131" s="50"/>
      <c r="Q131" s="11"/>
      <c r="R131" s="14"/>
      <c r="S131" s="14"/>
      <c r="T131" s="14"/>
      <c r="U131" s="14"/>
      <c r="V131" s="14"/>
    </row>
    <row r="132" spans="4:22" ht="12.75">
      <c r="D132" s="585"/>
      <c r="E132" s="34"/>
      <c r="F132" s="563"/>
      <c r="G132" s="564"/>
      <c r="H132" s="565"/>
      <c r="I132" s="25"/>
      <c r="J132" s="25"/>
      <c r="K132" s="25"/>
      <c r="L132" s="25"/>
      <c r="M132" s="25"/>
      <c r="N132" s="25"/>
      <c r="O132" s="25"/>
      <c r="P132" s="25"/>
      <c r="Q132" s="13"/>
      <c r="R132" s="13"/>
      <c r="S132" s="13"/>
      <c r="T132" s="13"/>
      <c r="U132" s="13"/>
      <c r="V132" s="13"/>
    </row>
    <row r="133" spans="4:22" ht="92.25" customHeight="1">
      <c r="D133" s="585"/>
      <c r="E133" s="34"/>
      <c r="F133" s="4"/>
      <c r="G133" s="4"/>
      <c r="H133" s="5"/>
      <c r="I133" s="50"/>
      <c r="J133" s="50"/>
      <c r="K133" s="50"/>
      <c r="L133" s="50"/>
      <c r="M133" s="50"/>
      <c r="N133" s="50"/>
      <c r="O133" s="50"/>
      <c r="P133" s="50"/>
      <c r="Q133" s="11"/>
      <c r="R133" s="14"/>
      <c r="S133" s="14"/>
      <c r="T133" s="14"/>
      <c r="U133" s="14"/>
      <c r="V133" s="14"/>
    </row>
    <row r="134" spans="4:22" ht="12.75">
      <c r="D134" s="586"/>
      <c r="E134" s="35"/>
      <c r="F134" s="581"/>
      <c r="G134" s="560"/>
      <c r="H134" s="583"/>
      <c r="I134" s="38"/>
      <c r="J134" s="38"/>
      <c r="K134" s="38"/>
      <c r="L134" s="38"/>
      <c r="M134" s="38"/>
      <c r="N134" s="38"/>
      <c r="O134" s="38"/>
      <c r="P134" s="38"/>
      <c r="Q134" s="13"/>
      <c r="R134" s="13"/>
      <c r="S134" s="13"/>
      <c r="T134" s="13"/>
      <c r="U134" s="13"/>
      <c r="V134" s="13"/>
    </row>
    <row r="135" spans="4:22" ht="12.75">
      <c r="D135" s="565"/>
      <c r="E135" s="565"/>
      <c r="F135" s="578"/>
      <c r="G135" s="578"/>
      <c r="H135" s="578"/>
      <c r="I135" s="25"/>
      <c r="J135" s="25"/>
      <c r="K135" s="25"/>
      <c r="L135" s="25"/>
      <c r="M135" s="25"/>
      <c r="N135" s="25"/>
      <c r="O135" s="25"/>
      <c r="P135" s="25"/>
      <c r="Q135" s="13"/>
      <c r="R135" s="13"/>
      <c r="S135" s="13"/>
      <c r="T135" s="13"/>
      <c r="U135" s="13"/>
      <c r="V135" s="13"/>
    </row>
    <row r="136" spans="4:22" ht="104.25" customHeight="1">
      <c r="D136" s="575"/>
      <c r="E136" s="15"/>
      <c r="F136" s="4"/>
      <c r="G136" s="4"/>
      <c r="H136" s="5"/>
      <c r="I136" s="50"/>
      <c r="J136" s="50"/>
      <c r="K136" s="50"/>
      <c r="L136" s="50"/>
      <c r="M136" s="50"/>
      <c r="N136" s="50"/>
      <c r="O136" s="50"/>
      <c r="P136" s="50"/>
      <c r="Q136" s="11"/>
      <c r="R136" s="14"/>
      <c r="S136" s="14"/>
      <c r="T136" s="14"/>
      <c r="U136" s="14"/>
      <c r="V136" s="14"/>
    </row>
    <row r="137" spans="4:22" ht="12.75">
      <c r="D137" s="576"/>
      <c r="E137" s="32"/>
      <c r="F137" s="563"/>
      <c r="G137" s="564"/>
      <c r="H137" s="565"/>
      <c r="I137" s="25"/>
      <c r="J137" s="25"/>
      <c r="K137" s="25"/>
      <c r="L137" s="25"/>
      <c r="M137" s="25"/>
      <c r="N137" s="25"/>
      <c r="O137" s="25"/>
      <c r="P137" s="25"/>
      <c r="Q137" s="13"/>
      <c r="R137" s="13"/>
      <c r="S137" s="13"/>
      <c r="T137" s="13"/>
      <c r="U137" s="13"/>
      <c r="V137" s="13"/>
    </row>
    <row r="138" spans="4:22" ht="12.75">
      <c r="D138" s="575"/>
      <c r="E138" s="32"/>
      <c r="F138" s="575"/>
      <c r="G138" s="15"/>
      <c r="H138" s="5"/>
      <c r="I138" s="50"/>
      <c r="J138" s="50"/>
      <c r="K138" s="50"/>
      <c r="L138" s="50"/>
      <c r="M138" s="50"/>
      <c r="N138" s="50"/>
      <c r="O138" s="50"/>
      <c r="P138" s="50"/>
      <c r="Q138" s="11"/>
      <c r="R138" s="14"/>
      <c r="S138" s="14"/>
      <c r="T138" s="14"/>
      <c r="U138" s="14"/>
      <c r="V138" s="14"/>
    </row>
    <row r="139" spans="4:22" ht="12.75">
      <c r="D139" s="577"/>
      <c r="E139" s="32"/>
      <c r="F139" s="576"/>
      <c r="G139" s="7"/>
      <c r="H139" s="5"/>
      <c r="I139" s="50"/>
      <c r="J139" s="50"/>
      <c r="K139" s="50"/>
      <c r="L139" s="50"/>
      <c r="M139" s="50"/>
      <c r="N139" s="50"/>
      <c r="O139" s="50"/>
      <c r="P139" s="50"/>
      <c r="Q139" s="11"/>
      <c r="R139" s="14"/>
      <c r="S139" s="14"/>
      <c r="T139" s="14"/>
      <c r="U139" s="14"/>
      <c r="V139" s="14"/>
    </row>
    <row r="140" spans="4:22" ht="12.75">
      <c r="D140" s="577"/>
      <c r="E140" s="32"/>
      <c r="F140" s="563"/>
      <c r="G140" s="564"/>
      <c r="H140" s="565"/>
      <c r="I140" s="25"/>
      <c r="J140" s="25"/>
      <c r="K140" s="25"/>
      <c r="L140" s="25"/>
      <c r="M140" s="25"/>
      <c r="N140" s="25"/>
      <c r="O140" s="25"/>
      <c r="P140" s="25"/>
      <c r="Q140" s="13"/>
      <c r="R140" s="13"/>
      <c r="S140" s="13"/>
      <c r="T140" s="13"/>
      <c r="U140" s="13"/>
      <c r="V140" s="13"/>
    </row>
    <row r="141" spans="4:22" ht="12.75">
      <c r="D141" s="577"/>
      <c r="E141" s="32"/>
      <c r="F141" s="4"/>
      <c r="G141" s="4"/>
      <c r="H141" s="5"/>
      <c r="I141" s="50"/>
      <c r="J141" s="50"/>
      <c r="K141" s="50"/>
      <c r="L141" s="50"/>
      <c r="M141" s="50"/>
      <c r="N141" s="50"/>
      <c r="O141" s="50"/>
      <c r="P141" s="50"/>
      <c r="Q141" s="11"/>
      <c r="R141" s="14"/>
      <c r="S141" s="14"/>
      <c r="T141" s="14"/>
      <c r="U141" s="14"/>
      <c r="V141" s="14"/>
    </row>
    <row r="142" spans="4:22" ht="12.75">
      <c r="D142" s="577"/>
      <c r="E142" s="32"/>
      <c r="F142" s="563"/>
      <c r="G142" s="564"/>
      <c r="H142" s="565"/>
      <c r="I142" s="25"/>
      <c r="J142" s="25"/>
      <c r="K142" s="25"/>
      <c r="L142" s="25"/>
      <c r="M142" s="25"/>
      <c r="N142" s="25"/>
      <c r="O142" s="25"/>
      <c r="P142" s="25"/>
      <c r="Q142" s="13"/>
      <c r="R142" s="13"/>
      <c r="S142" s="13"/>
      <c r="T142" s="13"/>
      <c r="U142" s="13"/>
      <c r="V142" s="13"/>
    </row>
    <row r="143" spans="4:22" ht="63.75" customHeight="1">
      <c r="D143" s="577"/>
      <c r="E143" s="32"/>
      <c r="F143" s="594"/>
      <c r="G143" s="36"/>
      <c r="H143" s="5"/>
      <c r="I143" s="50"/>
      <c r="J143" s="50"/>
      <c r="K143" s="50"/>
      <c r="L143" s="50"/>
      <c r="M143" s="50"/>
      <c r="N143" s="50"/>
      <c r="O143" s="50"/>
      <c r="P143" s="50"/>
      <c r="Q143" s="11"/>
      <c r="R143" s="14"/>
      <c r="S143" s="14"/>
      <c r="T143" s="14"/>
      <c r="U143" s="14"/>
      <c r="V143" s="14"/>
    </row>
    <row r="144" spans="4:22" ht="126" customHeight="1">
      <c r="D144" s="577"/>
      <c r="E144" s="32"/>
      <c r="F144" s="595"/>
      <c r="G144" s="37"/>
      <c r="H144" s="5"/>
      <c r="I144" s="50"/>
      <c r="J144" s="50"/>
      <c r="K144" s="50"/>
      <c r="L144" s="50"/>
      <c r="M144" s="50"/>
      <c r="N144" s="50"/>
      <c r="O144" s="50"/>
      <c r="P144" s="50"/>
      <c r="Q144" s="11"/>
      <c r="R144" s="14"/>
      <c r="S144" s="14"/>
      <c r="T144" s="14"/>
      <c r="U144" s="14"/>
      <c r="V144" s="14"/>
    </row>
    <row r="145" spans="4:22" ht="12.75">
      <c r="D145" s="577"/>
      <c r="E145" s="32"/>
      <c r="F145" s="24"/>
      <c r="G145" s="27"/>
      <c r="H145" s="25"/>
      <c r="I145" s="25"/>
      <c r="J145" s="25"/>
      <c r="K145" s="25"/>
      <c r="L145" s="25"/>
      <c r="M145" s="25"/>
      <c r="N145" s="25"/>
      <c r="O145" s="25"/>
      <c r="P145" s="25"/>
      <c r="Q145" s="13"/>
      <c r="R145" s="13"/>
      <c r="S145" s="13"/>
      <c r="T145" s="13"/>
      <c r="U145" s="13"/>
      <c r="V145" s="13"/>
    </row>
    <row r="146" spans="4:22" ht="73.5" customHeight="1">
      <c r="D146" s="577"/>
      <c r="E146" s="32"/>
      <c r="F146" s="4"/>
      <c r="G146" s="4"/>
      <c r="H146" s="5"/>
      <c r="I146" s="50"/>
      <c r="J146" s="50"/>
      <c r="K146" s="50"/>
      <c r="L146" s="50"/>
      <c r="M146" s="50"/>
      <c r="N146" s="50"/>
      <c r="O146" s="50"/>
      <c r="P146" s="50"/>
      <c r="Q146" s="11"/>
      <c r="R146" s="14"/>
      <c r="S146" s="14"/>
      <c r="T146" s="14"/>
      <c r="U146" s="14"/>
      <c r="V146" s="14"/>
    </row>
    <row r="147" spans="4:22" ht="12.75">
      <c r="D147" s="576"/>
      <c r="E147" s="7"/>
      <c r="F147" s="581"/>
      <c r="G147" s="560"/>
      <c r="H147" s="583"/>
      <c r="I147" s="38"/>
      <c r="J147" s="38"/>
      <c r="K147" s="38"/>
      <c r="L147" s="38"/>
      <c r="M147" s="38"/>
      <c r="N147" s="38"/>
      <c r="O147" s="38"/>
      <c r="P147" s="38"/>
      <c r="Q147" s="13"/>
      <c r="R147" s="13"/>
      <c r="S147" s="13"/>
      <c r="T147" s="13"/>
      <c r="U147" s="13"/>
      <c r="V147" s="13"/>
    </row>
    <row r="148" spans="4:22" ht="12.75">
      <c r="D148" s="587"/>
      <c r="E148" s="587"/>
      <c r="F148" s="588"/>
      <c r="G148" s="588"/>
      <c r="H148" s="588"/>
      <c r="I148" s="39"/>
      <c r="J148" s="39"/>
      <c r="K148" s="39"/>
      <c r="L148" s="39"/>
      <c r="M148" s="39"/>
      <c r="N148" s="39"/>
      <c r="O148" s="39"/>
      <c r="P148" s="39"/>
      <c r="Q148" s="13"/>
      <c r="R148" s="13"/>
      <c r="S148" s="13"/>
      <c r="T148" s="13"/>
      <c r="U148" s="13"/>
      <c r="V148" s="13"/>
    </row>
    <row r="149" spans="4:22" ht="76.5" customHeight="1">
      <c r="D149" s="575"/>
      <c r="E149" s="15"/>
      <c r="F149" s="4"/>
      <c r="G149" s="4"/>
      <c r="H149" s="5"/>
      <c r="I149" s="50"/>
      <c r="J149" s="50"/>
      <c r="K149" s="50"/>
      <c r="L149" s="50"/>
      <c r="M149" s="50"/>
      <c r="N149" s="50"/>
      <c r="O149" s="50"/>
      <c r="P149" s="50"/>
      <c r="Q149" s="26"/>
      <c r="R149" s="14"/>
      <c r="S149" s="14"/>
      <c r="T149" s="14"/>
      <c r="U149" s="14"/>
      <c r="V149" s="14"/>
    </row>
    <row r="150" spans="4:22" ht="12.75">
      <c r="D150" s="577"/>
      <c r="E150" s="32"/>
      <c r="F150" s="563"/>
      <c r="G150" s="564"/>
      <c r="H150" s="565"/>
      <c r="I150" s="25"/>
      <c r="J150" s="25"/>
      <c r="K150" s="25"/>
      <c r="L150" s="25"/>
      <c r="M150" s="25"/>
      <c r="N150" s="25"/>
      <c r="O150" s="25"/>
      <c r="P150" s="25"/>
      <c r="Q150" s="13"/>
      <c r="R150" s="13"/>
      <c r="S150" s="13"/>
      <c r="T150" s="13"/>
      <c r="U150" s="13"/>
      <c r="V150" s="13"/>
    </row>
    <row r="151" spans="4:22" ht="108" customHeight="1">
      <c r="D151" s="576"/>
      <c r="E151" s="32"/>
      <c r="F151" s="575"/>
      <c r="G151" s="15"/>
      <c r="H151" s="5"/>
      <c r="I151" s="50"/>
      <c r="J151" s="50"/>
      <c r="K151" s="50"/>
      <c r="L151" s="50"/>
      <c r="M151" s="50"/>
      <c r="N151" s="50"/>
      <c r="O151" s="50"/>
      <c r="P151" s="50"/>
      <c r="Q151" s="11"/>
      <c r="R151" s="14"/>
      <c r="S151" s="14"/>
      <c r="T151" s="14"/>
      <c r="U151" s="14"/>
      <c r="V151" s="14"/>
    </row>
    <row r="152" spans="4:22" ht="12.75">
      <c r="D152" s="575"/>
      <c r="E152" s="32"/>
      <c r="F152" s="576"/>
      <c r="G152" s="7"/>
      <c r="H152" s="5"/>
      <c r="I152" s="50"/>
      <c r="J152" s="50"/>
      <c r="K152" s="50"/>
      <c r="L152" s="50"/>
      <c r="M152" s="50"/>
      <c r="N152" s="50"/>
      <c r="O152" s="50"/>
      <c r="P152" s="50"/>
      <c r="Q152" s="11"/>
      <c r="R152" s="14"/>
      <c r="S152" s="14"/>
      <c r="T152" s="14"/>
      <c r="U152" s="14"/>
      <c r="V152" s="14"/>
    </row>
    <row r="153" spans="4:22" ht="12.75">
      <c r="D153" s="576"/>
      <c r="E153" s="32"/>
      <c r="F153" s="581"/>
      <c r="G153" s="560"/>
      <c r="H153" s="583"/>
      <c r="I153" s="38"/>
      <c r="J153" s="38"/>
      <c r="K153" s="38"/>
      <c r="L153" s="38"/>
      <c r="M153" s="38"/>
      <c r="N153" s="38"/>
      <c r="O153" s="38"/>
      <c r="P153" s="38"/>
      <c r="Q153" s="13"/>
      <c r="R153" s="13"/>
      <c r="S153" s="13"/>
      <c r="T153" s="13"/>
      <c r="U153" s="13"/>
      <c r="V153" s="13"/>
    </row>
    <row r="154" spans="4:22" ht="12.75">
      <c r="D154" s="587"/>
      <c r="E154" s="587"/>
      <c r="F154" s="588"/>
      <c r="G154" s="588"/>
      <c r="H154" s="588"/>
      <c r="I154" s="39"/>
      <c r="J154" s="39"/>
      <c r="K154" s="39"/>
      <c r="L154" s="39"/>
      <c r="M154" s="39"/>
      <c r="N154" s="39"/>
      <c r="O154" s="39"/>
      <c r="P154" s="39"/>
      <c r="Q154" s="13"/>
      <c r="R154" s="13"/>
      <c r="S154" s="13"/>
      <c r="T154" s="13"/>
      <c r="U154" s="13"/>
      <c r="V154" s="13"/>
    </row>
    <row r="155" spans="4:22" ht="117" customHeight="1">
      <c r="D155" s="591"/>
      <c r="E155" s="41"/>
      <c r="F155" s="575"/>
      <c r="G155" s="15"/>
      <c r="H155" s="5"/>
      <c r="I155" s="50"/>
      <c r="J155" s="50"/>
      <c r="K155" s="50"/>
      <c r="L155" s="50"/>
      <c r="M155" s="50"/>
      <c r="N155" s="50"/>
      <c r="O155" s="50"/>
      <c r="P155" s="50"/>
      <c r="Q155" s="11"/>
      <c r="R155" s="14"/>
      <c r="S155" s="14"/>
      <c r="T155" s="14"/>
      <c r="U155" s="14"/>
      <c r="V155" s="14"/>
    </row>
    <row r="156" spans="4:22" ht="113.25" customHeight="1">
      <c r="D156" s="592"/>
      <c r="E156" s="29"/>
      <c r="F156" s="577"/>
      <c r="G156" s="32"/>
      <c r="H156" s="5"/>
      <c r="I156" s="50"/>
      <c r="J156" s="50"/>
      <c r="K156" s="50"/>
      <c r="L156" s="50"/>
      <c r="M156" s="50"/>
      <c r="N156" s="50"/>
      <c r="O156" s="50"/>
      <c r="P156" s="50"/>
      <c r="Q156" s="11"/>
      <c r="R156" s="14"/>
      <c r="S156" s="14"/>
      <c r="T156" s="14"/>
      <c r="U156" s="14"/>
      <c r="V156" s="14"/>
    </row>
    <row r="157" spans="4:22" ht="78.75" customHeight="1">
      <c r="D157" s="592"/>
      <c r="E157" s="29"/>
      <c r="F157" s="577"/>
      <c r="G157" s="32"/>
      <c r="H157" s="5"/>
      <c r="I157" s="50"/>
      <c r="J157" s="50"/>
      <c r="K157" s="50"/>
      <c r="L157" s="50"/>
      <c r="M157" s="50"/>
      <c r="N157" s="50"/>
      <c r="O157" s="50"/>
      <c r="P157" s="50"/>
      <c r="Q157" s="11"/>
      <c r="R157" s="14"/>
      <c r="S157" s="14"/>
      <c r="T157" s="14"/>
      <c r="U157" s="14"/>
      <c r="V157" s="14"/>
    </row>
    <row r="158" spans="4:22" ht="84" customHeight="1">
      <c r="D158" s="593"/>
      <c r="E158" s="29"/>
      <c r="F158" s="577"/>
      <c r="G158" s="32"/>
      <c r="H158" s="5"/>
      <c r="I158" s="50"/>
      <c r="J158" s="50"/>
      <c r="K158" s="50"/>
      <c r="L158" s="50"/>
      <c r="M158" s="50"/>
      <c r="N158" s="50"/>
      <c r="O158" s="50"/>
      <c r="P158" s="50"/>
      <c r="Q158" s="11"/>
      <c r="R158" s="14"/>
      <c r="S158" s="14"/>
      <c r="T158" s="14"/>
      <c r="U158" s="14"/>
      <c r="V158" s="14"/>
    </row>
    <row r="159" spans="4:22" ht="94.5" customHeight="1">
      <c r="D159" s="591"/>
      <c r="E159" s="29"/>
      <c r="F159" s="577"/>
      <c r="G159" s="32"/>
      <c r="H159" s="5"/>
      <c r="I159" s="50"/>
      <c r="J159" s="50"/>
      <c r="K159" s="50"/>
      <c r="L159" s="50"/>
      <c r="M159" s="50"/>
      <c r="N159" s="50"/>
      <c r="O159" s="50"/>
      <c r="P159" s="50"/>
      <c r="Q159" s="11"/>
      <c r="R159" s="14"/>
      <c r="S159" s="14"/>
      <c r="T159" s="14"/>
      <c r="U159" s="14"/>
      <c r="V159" s="14"/>
    </row>
    <row r="160" spans="4:22" ht="88.5" customHeight="1">
      <c r="D160" s="592"/>
      <c r="E160" s="29"/>
      <c r="F160" s="576"/>
      <c r="G160" s="7"/>
      <c r="H160" s="5"/>
      <c r="I160" s="50"/>
      <c r="J160" s="50"/>
      <c r="K160" s="50"/>
      <c r="L160" s="50"/>
      <c r="M160" s="50"/>
      <c r="N160" s="50"/>
      <c r="O160" s="50"/>
      <c r="P160" s="50"/>
      <c r="Q160" s="11"/>
      <c r="R160" s="14"/>
      <c r="S160" s="14"/>
      <c r="T160" s="14"/>
      <c r="U160" s="14"/>
      <c r="V160" s="14"/>
    </row>
    <row r="161" spans="4:22" ht="121.5" customHeight="1">
      <c r="D161" s="592"/>
      <c r="E161" s="29"/>
      <c r="F161" s="575"/>
      <c r="G161" s="15"/>
      <c r="H161" s="5"/>
      <c r="I161" s="50"/>
      <c r="J161" s="50"/>
      <c r="K161" s="50"/>
      <c r="L161" s="50"/>
      <c r="M161" s="50"/>
      <c r="N161" s="50"/>
      <c r="O161" s="50"/>
      <c r="P161" s="50"/>
      <c r="Q161" s="11"/>
      <c r="R161" s="14"/>
      <c r="S161" s="14"/>
      <c r="T161" s="14"/>
      <c r="U161" s="14"/>
      <c r="V161" s="14"/>
    </row>
    <row r="162" spans="4:22" ht="84" customHeight="1">
      <c r="D162" s="592"/>
      <c r="E162" s="29"/>
      <c r="F162" s="577"/>
      <c r="G162" s="32"/>
      <c r="H162" s="5"/>
      <c r="I162" s="50"/>
      <c r="J162" s="50"/>
      <c r="K162" s="50"/>
      <c r="L162" s="50"/>
      <c r="M162" s="50"/>
      <c r="N162" s="50"/>
      <c r="O162" s="50"/>
      <c r="P162" s="50"/>
      <c r="Q162" s="11"/>
      <c r="R162" s="14"/>
      <c r="S162" s="14"/>
      <c r="T162" s="14"/>
      <c r="U162" s="14"/>
      <c r="V162" s="14"/>
    </row>
    <row r="163" spans="4:22" ht="96.75" customHeight="1">
      <c r="D163" s="592"/>
      <c r="E163" s="29"/>
      <c r="F163" s="577"/>
      <c r="G163" s="32"/>
      <c r="H163" s="5"/>
      <c r="I163" s="50"/>
      <c r="J163" s="50"/>
      <c r="K163" s="50"/>
      <c r="L163" s="50"/>
      <c r="M163" s="50"/>
      <c r="N163" s="50"/>
      <c r="O163" s="50"/>
      <c r="P163" s="50"/>
      <c r="Q163" s="11"/>
      <c r="R163" s="14"/>
      <c r="S163" s="14"/>
      <c r="T163" s="14"/>
      <c r="U163" s="14"/>
      <c r="V163" s="14"/>
    </row>
    <row r="164" spans="4:22" ht="120.75" customHeight="1">
      <c r="D164" s="592"/>
      <c r="E164" s="29"/>
      <c r="F164" s="576"/>
      <c r="G164" s="7"/>
      <c r="H164" s="5"/>
      <c r="I164" s="50"/>
      <c r="J164" s="50"/>
      <c r="K164" s="50"/>
      <c r="L164" s="50"/>
      <c r="M164" s="50"/>
      <c r="N164" s="50"/>
      <c r="O164" s="50"/>
      <c r="P164" s="50"/>
      <c r="Q164" s="11"/>
      <c r="R164" s="14"/>
      <c r="S164" s="14"/>
      <c r="T164" s="14"/>
      <c r="U164" s="14"/>
      <c r="V164" s="14"/>
    </row>
    <row r="165" spans="4:22" ht="12.75">
      <c r="D165" s="593"/>
      <c r="E165" s="30"/>
      <c r="F165" s="581"/>
      <c r="G165" s="560"/>
      <c r="H165" s="583"/>
      <c r="I165" s="38"/>
      <c r="J165" s="38"/>
      <c r="K165" s="38"/>
      <c r="L165" s="38"/>
      <c r="M165" s="38"/>
      <c r="N165" s="38"/>
      <c r="O165" s="38"/>
      <c r="P165" s="38"/>
      <c r="Q165" s="13"/>
      <c r="R165" s="13"/>
      <c r="S165" s="13"/>
      <c r="T165" s="13"/>
      <c r="U165" s="13"/>
      <c r="V165" s="13"/>
    </row>
    <row r="166" spans="4:22" ht="12.75">
      <c r="D166" s="587"/>
      <c r="E166" s="587"/>
      <c r="F166" s="588"/>
      <c r="G166" s="588"/>
      <c r="H166" s="588"/>
      <c r="I166" s="39"/>
      <c r="J166" s="39"/>
      <c r="K166" s="39"/>
      <c r="L166" s="39"/>
      <c r="M166" s="39"/>
      <c r="N166" s="39"/>
      <c r="O166" s="39"/>
      <c r="P166" s="39"/>
      <c r="Q166" s="13"/>
      <c r="R166" s="13"/>
      <c r="S166" s="13"/>
      <c r="T166" s="13"/>
      <c r="U166" s="13"/>
      <c r="V166" s="13"/>
    </row>
    <row r="167" spans="4:22" ht="95.25" customHeight="1">
      <c r="D167" s="584"/>
      <c r="E167" s="33"/>
      <c r="F167" s="4"/>
      <c r="G167" s="4"/>
      <c r="H167" s="5"/>
      <c r="I167" s="50"/>
      <c r="J167" s="50"/>
      <c r="K167" s="50"/>
      <c r="L167" s="50"/>
      <c r="M167" s="50"/>
      <c r="N167" s="50"/>
      <c r="O167" s="50"/>
      <c r="P167" s="50"/>
      <c r="Q167" s="11"/>
      <c r="R167" s="14"/>
      <c r="S167" s="14"/>
      <c r="T167" s="14"/>
      <c r="U167" s="14"/>
      <c r="V167" s="14"/>
    </row>
    <row r="168" spans="4:22" ht="12.75">
      <c r="D168" s="585"/>
      <c r="E168" s="34"/>
      <c r="F168" s="563"/>
      <c r="G168" s="564"/>
      <c r="H168" s="565"/>
      <c r="I168" s="25"/>
      <c r="J168" s="25"/>
      <c r="K168" s="25"/>
      <c r="L168" s="25"/>
      <c r="M168" s="25"/>
      <c r="N168" s="25"/>
      <c r="O168" s="25"/>
      <c r="P168" s="25"/>
      <c r="Q168" s="13"/>
      <c r="R168" s="13"/>
      <c r="S168" s="13"/>
      <c r="T168" s="13"/>
      <c r="U168" s="13"/>
      <c r="V168" s="13"/>
    </row>
    <row r="169" spans="4:22" ht="91.5" customHeight="1">
      <c r="D169" s="585"/>
      <c r="E169" s="34"/>
      <c r="F169" s="575"/>
      <c r="G169" s="15"/>
      <c r="H169" s="5"/>
      <c r="I169" s="50"/>
      <c r="J169" s="50"/>
      <c r="K169" s="50"/>
      <c r="L169" s="50"/>
      <c r="M169" s="50"/>
      <c r="N169" s="50"/>
      <c r="O169" s="50"/>
      <c r="P169" s="50"/>
      <c r="Q169" s="11"/>
      <c r="R169" s="14"/>
      <c r="S169" s="14"/>
      <c r="T169" s="14"/>
      <c r="U169" s="14"/>
      <c r="V169" s="14"/>
    </row>
    <row r="170" spans="4:22" ht="108" customHeight="1">
      <c r="D170" s="585"/>
      <c r="E170" s="34"/>
      <c r="F170" s="576"/>
      <c r="G170" s="7"/>
      <c r="H170" s="5"/>
      <c r="I170" s="50"/>
      <c r="J170" s="50"/>
      <c r="K170" s="50"/>
      <c r="L170" s="50"/>
      <c r="M170" s="50"/>
      <c r="N170" s="50"/>
      <c r="O170" s="50"/>
      <c r="P170" s="50"/>
      <c r="Q170" s="11"/>
      <c r="R170" s="14"/>
      <c r="S170" s="14"/>
      <c r="T170" s="14"/>
      <c r="U170" s="14"/>
      <c r="V170" s="14"/>
    </row>
    <row r="171" spans="4:22" ht="12.75">
      <c r="D171" s="585"/>
      <c r="E171" s="34"/>
      <c r="F171" s="563"/>
      <c r="G171" s="564"/>
      <c r="H171" s="565"/>
      <c r="I171" s="25"/>
      <c r="J171" s="25"/>
      <c r="K171" s="25"/>
      <c r="L171" s="25"/>
      <c r="M171" s="25"/>
      <c r="N171" s="25"/>
      <c r="O171" s="25"/>
      <c r="P171" s="25"/>
      <c r="Q171" s="13"/>
      <c r="R171" s="13"/>
      <c r="S171" s="13"/>
      <c r="T171" s="13"/>
      <c r="U171" s="13"/>
      <c r="V171" s="13"/>
    </row>
    <row r="172" spans="4:22" ht="111.75" customHeight="1">
      <c r="D172" s="585"/>
      <c r="E172" s="34"/>
      <c r="F172" s="575"/>
      <c r="G172" s="15"/>
      <c r="H172" s="6"/>
      <c r="I172" s="52"/>
      <c r="J172" s="52"/>
      <c r="K172" s="52"/>
      <c r="L172" s="52"/>
      <c r="M172" s="52"/>
      <c r="N172" s="52"/>
      <c r="O172" s="52"/>
      <c r="P172" s="52"/>
      <c r="Q172" s="11"/>
      <c r="R172" s="14"/>
      <c r="S172" s="14"/>
      <c r="T172" s="14"/>
      <c r="U172" s="14"/>
      <c r="V172" s="14"/>
    </row>
    <row r="173" spans="4:22" ht="84" customHeight="1">
      <c r="D173" s="585"/>
      <c r="E173" s="34"/>
      <c r="F173" s="576"/>
      <c r="G173" s="7"/>
      <c r="H173" s="5"/>
      <c r="I173" s="50"/>
      <c r="J173" s="50"/>
      <c r="K173" s="50"/>
      <c r="L173" s="50"/>
      <c r="M173" s="50"/>
      <c r="N173" s="50"/>
      <c r="O173" s="50"/>
      <c r="P173" s="50"/>
      <c r="Q173" s="11"/>
      <c r="R173" s="14"/>
      <c r="S173" s="14"/>
      <c r="T173" s="14"/>
      <c r="U173" s="14"/>
      <c r="V173" s="14"/>
    </row>
    <row r="174" spans="4:22" ht="12.75">
      <c r="D174" s="586"/>
      <c r="E174" s="35"/>
      <c r="F174" s="581"/>
      <c r="G174" s="560"/>
      <c r="H174" s="583"/>
      <c r="I174" s="38"/>
      <c r="J174" s="38"/>
      <c r="K174" s="38"/>
      <c r="L174" s="38"/>
      <c r="M174" s="38"/>
      <c r="N174" s="38"/>
      <c r="O174" s="38"/>
      <c r="P174" s="38"/>
      <c r="Q174" s="13"/>
      <c r="R174" s="13"/>
      <c r="S174" s="13"/>
      <c r="T174" s="13"/>
      <c r="U174" s="13"/>
      <c r="V174" s="13"/>
    </row>
    <row r="175" spans="4:22" ht="12.75">
      <c r="D175" s="587"/>
      <c r="E175" s="587"/>
      <c r="F175" s="588"/>
      <c r="G175" s="588"/>
      <c r="H175" s="588"/>
      <c r="I175" s="39"/>
      <c r="J175" s="39"/>
      <c r="K175" s="39"/>
      <c r="L175" s="39"/>
      <c r="M175" s="39"/>
      <c r="N175" s="39"/>
      <c r="O175" s="39"/>
      <c r="P175" s="39"/>
      <c r="Q175" s="13"/>
      <c r="R175" s="13"/>
      <c r="S175" s="13"/>
      <c r="T175" s="13"/>
      <c r="U175" s="13"/>
      <c r="V175" s="13"/>
    </row>
    <row r="176" spans="4:22" ht="100.5" customHeight="1">
      <c r="D176" s="584"/>
      <c r="E176" s="33"/>
      <c r="F176" s="597"/>
      <c r="G176" s="43"/>
      <c r="H176" s="5"/>
      <c r="I176" s="50"/>
      <c r="J176" s="50"/>
      <c r="K176" s="50"/>
      <c r="L176" s="50"/>
      <c r="M176" s="50"/>
      <c r="N176" s="50"/>
      <c r="O176" s="50"/>
      <c r="P176" s="50"/>
      <c r="Q176" s="11"/>
      <c r="R176" s="14"/>
      <c r="S176" s="14"/>
      <c r="T176" s="14"/>
      <c r="U176" s="14"/>
      <c r="V176" s="14"/>
    </row>
    <row r="177" spans="4:22" ht="51" customHeight="1">
      <c r="D177" s="585"/>
      <c r="E177" s="34"/>
      <c r="F177" s="598"/>
      <c r="G177" s="44"/>
      <c r="H177" s="6"/>
      <c r="I177" s="52"/>
      <c r="J177" s="52"/>
      <c r="K177" s="52"/>
      <c r="L177" s="52"/>
      <c r="M177" s="52"/>
      <c r="N177" s="52"/>
      <c r="O177" s="52"/>
      <c r="P177" s="52"/>
      <c r="Q177" s="11"/>
      <c r="R177" s="14"/>
      <c r="S177" s="14"/>
      <c r="T177" s="14"/>
      <c r="U177" s="14"/>
      <c r="V177" s="14"/>
    </row>
    <row r="178" spans="4:22" ht="12.75">
      <c r="D178" s="585"/>
      <c r="E178" s="34"/>
      <c r="F178" s="563"/>
      <c r="G178" s="564"/>
      <c r="H178" s="565"/>
      <c r="I178" s="25"/>
      <c r="J178" s="25"/>
      <c r="K178" s="25"/>
      <c r="L178" s="25"/>
      <c r="M178" s="25"/>
      <c r="N178" s="25"/>
      <c r="O178" s="25"/>
      <c r="P178" s="25"/>
      <c r="Q178" s="13"/>
      <c r="R178" s="13"/>
      <c r="S178" s="13"/>
      <c r="T178" s="13"/>
      <c r="U178" s="13"/>
      <c r="V178" s="13"/>
    </row>
    <row r="179" spans="4:22" ht="118.5" customHeight="1">
      <c r="D179" s="585"/>
      <c r="E179" s="34"/>
      <c r="F179" s="4"/>
      <c r="G179" s="4"/>
      <c r="H179" s="5"/>
      <c r="I179" s="50"/>
      <c r="J179" s="50"/>
      <c r="K179" s="50"/>
      <c r="L179" s="50"/>
      <c r="M179" s="50"/>
      <c r="N179" s="50"/>
      <c r="O179" s="50"/>
      <c r="P179" s="50"/>
      <c r="Q179" s="11"/>
      <c r="R179" s="14"/>
      <c r="S179" s="14"/>
      <c r="T179" s="14"/>
      <c r="U179" s="14"/>
      <c r="V179" s="14"/>
    </row>
    <row r="180" spans="4:22" ht="12.75">
      <c r="D180" s="586"/>
      <c r="E180" s="35"/>
      <c r="F180" s="581"/>
      <c r="G180" s="560"/>
      <c r="H180" s="583"/>
      <c r="I180" s="38"/>
      <c r="J180" s="38"/>
      <c r="K180" s="38"/>
      <c r="L180" s="38"/>
      <c r="M180" s="38"/>
      <c r="N180" s="38"/>
      <c r="O180" s="38"/>
      <c r="P180" s="38"/>
      <c r="Q180" s="13"/>
      <c r="R180" s="13"/>
      <c r="S180" s="13"/>
      <c r="T180" s="13"/>
      <c r="U180" s="13"/>
      <c r="V180" s="13"/>
    </row>
    <row r="181" spans="4:22" ht="12.75">
      <c r="D181" s="587"/>
      <c r="E181" s="587"/>
      <c r="F181" s="588"/>
      <c r="G181" s="588"/>
      <c r="H181" s="588"/>
      <c r="I181" s="39"/>
      <c r="J181" s="39"/>
      <c r="K181" s="39"/>
      <c r="L181" s="39"/>
      <c r="M181" s="39"/>
      <c r="N181" s="39"/>
      <c r="O181" s="39"/>
      <c r="P181" s="39"/>
      <c r="Q181" s="13"/>
      <c r="R181" s="13"/>
      <c r="S181" s="13"/>
      <c r="T181" s="13"/>
      <c r="U181" s="13"/>
      <c r="V181" s="13"/>
    </row>
    <row r="182" spans="4:22" ht="98.25" customHeight="1">
      <c r="D182" s="575"/>
      <c r="E182" s="15"/>
      <c r="F182" s="4"/>
      <c r="G182" s="4"/>
      <c r="H182" s="5"/>
      <c r="I182" s="50"/>
      <c r="J182" s="50"/>
      <c r="K182" s="50"/>
      <c r="L182" s="50"/>
      <c r="M182" s="50"/>
      <c r="N182" s="50"/>
      <c r="O182" s="50"/>
      <c r="P182" s="50"/>
      <c r="Q182" s="11"/>
      <c r="R182" s="14"/>
      <c r="S182" s="14"/>
      <c r="T182" s="14"/>
      <c r="U182" s="14"/>
      <c r="V182" s="14"/>
    </row>
    <row r="183" spans="4:22" ht="12.75">
      <c r="D183" s="577"/>
      <c r="E183" s="32"/>
      <c r="F183" s="563"/>
      <c r="G183" s="564"/>
      <c r="H183" s="565"/>
      <c r="I183" s="25"/>
      <c r="J183" s="25"/>
      <c r="K183" s="25"/>
      <c r="L183" s="25"/>
      <c r="M183" s="25"/>
      <c r="N183" s="25"/>
      <c r="O183" s="25"/>
      <c r="P183" s="25"/>
      <c r="Q183" s="13"/>
      <c r="R183" s="13"/>
      <c r="S183" s="13"/>
      <c r="T183" s="13"/>
      <c r="U183" s="13"/>
      <c r="V183" s="13"/>
    </row>
    <row r="184" spans="4:22" ht="96.75" customHeight="1">
      <c r="D184" s="577"/>
      <c r="E184" s="32"/>
      <c r="F184" s="575"/>
      <c r="G184" s="15"/>
      <c r="H184" s="5"/>
      <c r="I184" s="50"/>
      <c r="J184" s="50"/>
      <c r="K184" s="50"/>
      <c r="L184" s="50"/>
      <c r="M184" s="50"/>
      <c r="N184" s="50"/>
      <c r="O184" s="50"/>
      <c r="P184" s="50"/>
      <c r="Q184" s="11"/>
      <c r="R184" s="14"/>
      <c r="S184" s="14"/>
      <c r="T184" s="14"/>
      <c r="U184" s="14"/>
      <c r="V184" s="14"/>
    </row>
    <row r="185" spans="4:22" ht="57" customHeight="1">
      <c r="D185" s="577"/>
      <c r="E185" s="32"/>
      <c r="F185" s="577"/>
      <c r="G185" s="32"/>
      <c r="H185" s="5"/>
      <c r="I185" s="50"/>
      <c r="J185" s="50"/>
      <c r="K185" s="50"/>
      <c r="L185" s="50"/>
      <c r="M185" s="50"/>
      <c r="N185" s="50"/>
      <c r="O185" s="50"/>
      <c r="P185" s="50"/>
      <c r="Q185" s="11"/>
      <c r="R185" s="14"/>
      <c r="S185" s="14"/>
      <c r="T185" s="14"/>
      <c r="U185" s="14"/>
      <c r="V185" s="14"/>
    </row>
    <row r="186" spans="4:22" ht="126.75" customHeight="1">
      <c r="D186" s="577"/>
      <c r="E186" s="32"/>
      <c r="F186" s="576"/>
      <c r="G186" s="7"/>
      <c r="H186" s="5"/>
      <c r="I186" s="50"/>
      <c r="J186" s="50"/>
      <c r="K186" s="50"/>
      <c r="L186" s="50"/>
      <c r="M186" s="50"/>
      <c r="N186" s="50"/>
      <c r="O186" s="50"/>
      <c r="P186" s="50"/>
      <c r="Q186" s="11"/>
      <c r="R186" s="14"/>
      <c r="S186" s="14"/>
      <c r="T186" s="14"/>
      <c r="U186" s="14"/>
      <c r="V186" s="14"/>
    </row>
    <row r="187" spans="4:22" ht="12.75">
      <c r="D187" s="576"/>
      <c r="E187" s="32"/>
      <c r="F187" s="581"/>
      <c r="G187" s="560"/>
      <c r="H187" s="583"/>
      <c r="I187" s="38"/>
      <c r="J187" s="38"/>
      <c r="K187" s="38"/>
      <c r="L187" s="38"/>
      <c r="M187" s="38"/>
      <c r="N187" s="38"/>
      <c r="O187" s="38"/>
      <c r="P187" s="38"/>
      <c r="Q187" s="13"/>
      <c r="R187" s="13"/>
      <c r="S187" s="13"/>
      <c r="T187" s="13"/>
      <c r="U187" s="13"/>
      <c r="V187" s="13"/>
    </row>
    <row r="188" spans="4:22" ht="12.75">
      <c r="D188" s="587"/>
      <c r="E188" s="587"/>
      <c r="F188" s="588"/>
      <c r="G188" s="588"/>
      <c r="H188" s="588"/>
      <c r="I188" s="39"/>
      <c r="J188" s="39"/>
      <c r="K188" s="39"/>
      <c r="L188" s="39"/>
      <c r="M188" s="39"/>
      <c r="N188" s="39"/>
      <c r="O188" s="39"/>
      <c r="P188" s="39"/>
      <c r="Q188" s="13"/>
      <c r="R188" s="13"/>
      <c r="S188" s="13"/>
      <c r="T188" s="13"/>
      <c r="U188" s="13"/>
      <c r="V188" s="13"/>
    </row>
    <row r="189" spans="4:22" ht="54" customHeight="1">
      <c r="D189" s="575"/>
      <c r="E189" s="15"/>
      <c r="F189" s="575"/>
      <c r="G189" s="15"/>
      <c r="H189" s="5"/>
      <c r="I189" s="50"/>
      <c r="J189" s="50"/>
      <c r="K189" s="50"/>
      <c r="L189" s="50"/>
      <c r="M189" s="50"/>
      <c r="N189" s="50"/>
      <c r="O189" s="50"/>
      <c r="P189" s="50"/>
      <c r="Q189" s="11"/>
      <c r="R189" s="14"/>
      <c r="S189" s="14"/>
      <c r="T189" s="14"/>
      <c r="U189" s="14"/>
      <c r="V189" s="14"/>
    </row>
    <row r="190" spans="4:22" ht="98.25" customHeight="1">
      <c r="D190" s="577"/>
      <c r="E190" s="32"/>
      <c r="F190" s="577"/>
      <c r="G190" s="32"/>
      <c r="H190" s="5"/>
      <c r="I190" s="50"/>
      <c r="J190" s="50"/>
      <c r="K190" s="50"/>
      <c r="L190" s="50"/>
      <c r="M190" s="50"/>
      <c r="N190" s="50"/>
      <c r="O190" s="50"/>
      <c r="P190" s="50"/>
      <c r="Q190" s="11"/>
      <c r="R190" s="14"/>
      <c r="S190" s="14"/>
      <c r="T190" s="14"/>
      <c r="U190" s="14"/>
      <c r="V190" s="14"/>
    </row>
    <row r="191" spans="4:22" ht="76.5" customHeight="1">
      <c r="D191" s="577"/>
      <c r="E191" s="32"/>
      <c r="F191" s="577"/>
      <c r="G191" s="32"/>
      <c r="H191" s="5"/>
      <c r="I191" s="50"/>
      <c r="J191" s="50"/>
      <c r="K191" s="50"/>
      <c r="L191" s="50"/>
      <c r="M191" s="50"/>
      <c r="N191" s="50"/>
      <c r="O191" s="50"/>
      <c r="P191" s="50"/>
      <c r="Q191" s="11"/>
      <c r="R191" s="14"/>
      <c r="S191" s="14"/>
      <c r="T191" s="14"/>
      <c r="U191" s="14"/>
      <c r="V191" s="14"/>
    </row>
    <row r="192" spans="4:22" ht="57" customHeight="1">
      <c r="D192" s="577"/>
      <c r="E192" s="32"/>
      <c r="F192" s="577"/>
      <c r="G192" s="32"/>
      <c r="H192" s="5"/>
      <c r="I192" s="50"/>
      <c r="J192" s="50"/>
      <c r="K192" s="50"/>
      <c r="L192" s="50"/>
      <c r="M192" s="50"/>
      <c r="N192" s="50"/>
      <c r="O192" s="50"/>
      <c r="P192" s="50"/>
      <c r="Q192" s="11"/>
      <c r="R192" s="14"/>
      <c r="S192" s="14"/>
      <c r="T192" s="14"/>
      <c r="U192" s="14"/>
      <c r="V192" s="14"/>
    </row>
    <row r="193" spans="4:22" ht="75" customHeight="1">
      <c r="D193" s="577"/>
      <c r="E193" s="32"/>
      <c r="F193" s="577"/>
      <c r="G193" s="32"/>
      <c r="H193" s="5"/>
      <c r="I193" s="50"/>
      <c r="J193" s="50"/>
      <c r="K193" s="50"/>
      <c r="L193" s="50"/>
      <c r="M193" s="50"/>
      <c r="N193" s="50"/>
      <c r="O193" s="50"/>
      <c r="P193" s="50"/>
      <c r="Q193" s="11"/>
      <c r="R193" s="14"/>
      <c r="S193" s="14"/>
      <c r="T193" s="14"/>
      <c r="U193" s="14"/>
      <c r="V193" s="14"/>
    </row>
    <row r="194" spans="4:22" ht="12.75">
      <c r="D194" s="577"/>
      <c r="E194" s="32"/>
      <c r="F194" s="577"/>
      <c r="G194" s="32"/>
      <c r="H194" s="5"/>
      <c r="I194" s="50"/>
      <c r="J194" s="50"/>
      <c r="K194" s="50"/>
      <c r="L194" s="50"/>
      <c r="M194" s="50"/>
      <c r="N194" s="50"/>
      <c r="O194" s="50"/>
      <c r="P194" s="50"/>
      <c r="Q194" s="11"/>
      <c r="R194" s="14"/>
      <c r="S194" s="14"/>
      <c r="T194" s="14"/>
      <c r="U194" s="14"/>
      <c r="V194" s="14"/>
    </row>
    <row r="195" spans="4:22" ht="38.25" customHeight="1">
      <c r="D195" s="577"/>
      <c r="E195" s="32"/>
      <c r="F195" s="577"/>
      <c r="G195" s="32"/>
      <c r="H195" s="5"/>
      <c r="I195" s="50"/>
      <c r="J195" s="50"/>
      <c r="K195" s="50"/>
      <c r="L195" s="50"/>
      <c r="M195" s="50"/>
      <c r="N195" s="50"/>
      <c r="O195" s="50"/>
      <c r="P195" s="50"/>
      <c r="Q195" s="11"/>
      <c r="R195" s="14"/>
      <c r="S195" s="14"/>
      <c r="T195" s="14"/>
      <c r="U195" s="14"/>
      <c r="V195" s="14"/>
    </row>
    <row r="196" spans="4:22" ht="66" customHeight="1">
      <c r="D196" s="577"/>
      <c r="E196" s="32"/>
      <c r="F196" s="577"/>
      <c r="G196" s="32"/>
      <c r="H196" s="5"/>
      <c r="I196" s="50"/>
      <c r="J196" s="50"/>
      <c r="K196" s="50"/>
      <c r="L196" s="50"/>
      <c r="M196" s="50"/>
      <c r="N196" s="50"/>
      <c r="O196" s="50"/>
      <c r="P196" s="50"/>
      <c r="Q196" s="11"/>
      <c r="R196" s="14"/>
      <c r="S196" s="14"/>
      <c r="T196" s="14"/>
      <c r="U196" s="14"/>
      <c r="V196" s="14"/>
    </row>
    <row r="197" spans="4:22" ht="82.5" customHeight="1">
      <c r="D197" s="577"/>
      <c r="E197" s="32"/>
      <c r="F197" s="576"/>
      <c r="G197" s="7"/>
      <c r="H197" s="5"/>
      <c r="I197" s="50"/>
      <c r="J197" s="50"/>
      <c r="K197" s="50"/>
      <c r="L197" s="50"/>
      <c r="M197" s="50"/>
      <c r="N197" s="50"/>
      <c r="O197" s="50"/>
      <c r="P197" s="50"/>
      <c r="Q197" s="11"/>
      <c r="R197" s="11"/>
      <c r="S197" s="11"/>
      <c r="T197" s="11"/>
      <c r="U197" s="11"/>
      <c r="V197" s="11"/>
    </row>
    <row r="198" spans="4:22" ht="12.75">
      <c r="D198" s="576"/>
      <c r="E198" s="7"/>
      <c r="F198" s="581"/>
      <c r="G198" s="560"/>
      <c r="H198" s="583"/>
      <c r="I198" s="38"/>
      <c r="J198" s="38"/>
      <c r="K198" s="38"/>
      <c r="L198" s="38"/>
      <c r="M198" s="38"/>
      <c r="N198" s="38"/>
      <c r="O198" s="38"/>
      <c r="P198" s="38"/>
      <c r="Q198" s="13"/>
      <c r="R198" s="13"/>
      <c r="S198" s="13"/>
      <c r="T198" s="13"/>
      <c r="U198" s="13"/>
      <c r="V198" s="13"/>
    </row>
    <row r="199" spans="4:22" ht="12.75">
      <c r="D199" s="565"/>
      <c r="E199" s="565"/>
      <c r="F199" s="578"/>
      <c r="G199" s="578"/>
      <c r="H199" s="578"/>
      <c r="I199" s="25"/>
      <c r="J199" s="25"/>
      <c r="K199" s="25"/>
      <c r="L199" s="25"/>
      <c r="M199" s="25"/>
      <c r="N199" s="25"/>
      <c r="O199" s="25"/>
      <c r="P199" s="25"/>
      <c r="Q199" s="13"/>
      <c r="R199" s="13"/>
      <c r="S199" s="13"/>
      <c r="T199" s="13"/>
      <c r="U199" s="13"/>
      <c r="V199" s="13"/>
    </row>
    <row r="200" spans="4:22" ht="51" customHeight="1">
      <c r="D200" s="575"/>
      <c r="E200" s="15"/>
      <c r="F200" s="575"/>
      <c r="G200" s="15"/>
      <c r="H200" s="5"/>
      <c r="I200" s="50"/>
      <c r="J200" s="50"/>
      <c r="K200" s="50"/>
      <c r="L200" s="50"/>
      <c r="M200" s="50"/>
      <c r="N200" s="50"/>
      <c r="O200" s="50"/>
      <c r="P200" s="50"/>
      <c r="Q200" s="11"/>
      <c r="R200" s="14"/>
      <c r="S200" s="14"/>
      <c r="T200" s="14"/>
      <c r="U200" s="14"/>
      <c r="V200" s="14"/>
    </row>
    <row r="201" spans="4:22" ht="62.25" customHeight="1">
      <c r="D201" s="577"/>
      <c r="E201" s="32"/>
      <c r="F201" s="577"/>
      <c r="G201" s="32"/>
      <c r="H201" s="5"/>
      <c r="I201" s="50"/>
      <c r="J201" s="50"/>
      <c r="K201" s="50"/>
      <c r="L201" s="50"/>
      <c r="M201" s="50"/>
      <c r="N201" s="50"/>
      <c r="O201" s="50"/>
      <c r="P201" s="50"/>
      <c r="Q201" s="11"/>
      <c r="R201" s="14"/>
      <c r="S201" s="14"/>
      <c r="T201" s="14"/>
      <c r="U201" s="14"/>
      <c r="V201" s="14"/>
    </row>
    <row r="202" spans="4:22" ht="51" customHeight="1">
      <c r="D202" s="577"/>
      <c r="E202" s="32"/>
      <c r="F202" s="576"/>
      <c r="G202" s="7"/>
      <c r="H202" s="5"/>
      <c r="I202" s="50"/>
      <c r="J202" s="50"/>
      <c r="K202" s="50"/>
      <c r="L202" s="50"/>
      <c r="M202" s="50"/>
      <c r="N202" s="50"/>
      <c r="O202" s="50"/>
      <c r="P202" s="50"/>
      <c r="Q202" s="11"/>
      <c r="R202" s="14"/>
      <c r="S202" s="14"/>
      <c r="T202" s="14"/>
      <c r="U202" s="14"/>
      <c r="V202" s="14"/>
    </row>
    <row r="203" spans="4:22" ht="12.75">
      <c r="D203" s="577"/>
      <c r="E203" s="32"/>
      <c r="F203" s="563"/>
      <c r="G203" s="564"/>
      <c r="H203" s="565"/>
      <c r="I203" s="25"/>
      <c r="J203" s="25"/>
      <c r="K203" s="25"/>
      <c r="L203" s="25"/>
      <c r="M203" s="25"/>
      <c r="N203" s="25"/>
      <c r="O203" s="25"/>
      <c r="P203" s="25"/>
      <c r="Q203" s="13"/>
      <c r="R203" s="13"/>
      <c r="S203" s="13"/>
      <c r="T203" s="13"/>
      <c r="U203" s="13"/>
      <c r="V203" s="13"/>
    </row>
    <row r="204" spans="4:22" ht="97.5" customHeight="1">
      <c r="D204" s="577"/>
      <c r="E204" s="32"/>
      <c r="F204" s="575"/>
      <c r="G204" s="15"/>
      <c r="H204" s="5"/>
      <c r="I204" s="50"/>
      <c r="J204" s="50"/>
      <c r="K204" s="50"/>
      <c r="L204" s="50"/>
      <c r="M204" s="50"/>
      <c r="N204" s="50"/>
      <c r="O204" s="50"/>
      <c r="P204" s="50"/>
      <c r="Q204" s="11"/>
      <c r="R204" s="14"/>
      <c r="S204" s="14"/>
      <c r="T204" s="14"/>
      <c r="U204" s="14"/>
      <c r="V204" s="14"/>
    </row>
    <row r="205" spans="4:22" ht="36.75" customHeight="1">
      <c r="D205" s="577"/>
      <c r="E205" s="32"/>
      <c r="F205" s="577"/>
      <c r="G205" s="32"/>
      <c r="H205" s="5"/>
      <c r="I205" s="50"/>
      <c r="J205" s="50"/>
      <c r="K205" s="50"/>
      <c r="L205" s="50"/>
      <c r="M205" s="50"/>
      <c r="N205" s="50"/>
      <c r="O205" s="50"/>
      <c r="P205" s="50"/>
      <c r="Q205" s="11"/>
      <c r="R205" s="14"/>
      <c r="S205" s="14"/>
      <c r="T205" s="14"/>
      <c r="U205" s="14"/>
      <c r="V205" s="14"/>
    </row>
    <row r="206" spans="4:22" ht="50.25" customHeight="1">
      <c r="D206" s="577"/>
      <c r="E206" s="32"/>
      <c r="F206" s="577"/>
      <c r="G206" s="32"/>
      <c r="H206" s="5"/>
      <c r="I206" s="50"/>
      <c r="J206" s="50"/>
      <c r="K206" s="50"/>
      <c r="L206" s="50"/>
      <c r="M206" s="50"/>
      <c r="N206" s="50"/>
      <c r="O206" s="50"/>
      <c r="P206" s="50"/>
      <c r="Q206" s="11"/>
      <c r="R206" s="14"/>
      <c r="S206" s="14"/>
      <c r="T206" s="14"/>
      <c r="U206" s="14"/>
      <c r="V206" s="14"/>
    </row>
    <row r="207" spans="4:22" ht="54.75" customHeight="1">
      <c r="D207" s="577"/>
      <c r="E207" s="32"/>
      <c r="F207" s="577"/>
      <c r="G207" s="32"/>
      <c r="H207" s="5"/>
      <c r="I207" s="50"/>
      <c r="J207" s="50"/>
      <c r="K207" s="50"/>
      <c r="L207" s="50"/>
      <c r="M207" s="50"/>
      <c r="N207" s="50"/>
      <c r="O207" s="50"/>
      <c r="P207" s="50"/>
      <c r="Q207" s="11"/>
      <c r="R207" s="14"/>
      <c r="S207" s="14"/>
      <c r="T207" s="14"/>
      <c r="U207" s="14"/>
      <c r="V207" s="14"/>
    </row>
    <row r="208" spans="4:22" ht="58.5" customHeight="1">
      <c r="D208" s="577"/>
      <c r="E208" s="32"/>
      <c r="F208" s="576"/>
      <c r="G208" s="7"/>
      <c r="H208" s="5"/>
      <c r="I208" s="50"/>
      <c r="J208" s="50"/>
      <c r="K208" s="50"/>
      <c r="L208" s="50"/>
      <c r="M208" s="50"/>
      <c r="N208" s="50"/>
      <c r="O208" s="50"/>
      <c r="P208" s="50"/>
      <c r="Q208" s="11"/>
      <c r="R208" s="14"/>
      <c r="S208" s="14"/>
      <c r="T208" s="14"/>
      <c r="U208" s="14"/>
      <c r="V208" s="14"/>
    </row>
    <row r="209" spans="4:22" ht="63.75" customHeight="1">
      <c r="D209" s="577"/>
      <c r="E209" s="32"/>
      <c r="F209" s="575"/>
      <c r="G209" s="15"/>
      <c r="H209" s="6"/>
      <c r="I209" s="52"/>
      <c r="J209" s="52"/>
      <c r="K209" s="52"/>
      <c r="L209" s="52"/>
      <c r="M209" s="52"/>
      <c r="N209" s="52"/>
      <c r="O209" s="52"/>
      <c r="P209" s="52"/>
      <c r="Q209" s="11"/>
      <c r="R209" s="14"/>
      <c r="S209" s="14"/>
      <c r="T209" s="14"/>
      <c r="U209" s="14"/>
      <c r="V209" s="14"/>
    </row>
    <row r="210" spans="4:22" ht="60.75" customHeight="1">
      <c r="D210" s="577"/>
      <c r="E210" s="32"/>
      <c r="F210" s="577"/>
      <c r="G210" s="32"/>
      <c r="H210" s="5"/>
      <c r="I210" s="50"/>
      <c r="J210" s="50"/>
      <c r="K210" s="50"/>
      <c r="L210" s="50"/>
      <c r="M210" s="50"/>
      <c r="N210" s="50"/>
      <c r="O210" s="50"/>
      <c r="P210" s="50"/>
      <c r="Q210" s="11"/>
      <c r="R210" s="14"/>
      <c r="S210" s="14"/>
      <c r="T210" s="14"/>
      <c r="U210" s="14"/>
      <c r="V210" s="14"/>
    </row>
    <row r="211" spans="4:22" ht="54.75" customHeight="1">
      <c r="D211" s="577"/>
      <c r="E211" s="32"/>
      <c r="F211" s="577"/>
      <c r="G211" s="32"/>
      <c r="H211" s="5"/>
      <c r="I211" s="50"/>
      <c r="J211" s="50"/>
      <c r="K211" s="50"/>
      <c r="L211" s="50"/>
      <c r="M211" s="50"/>
      <c r="N211" s="50"/>
      <c r="O211" s="50"/>
      <c r="P211" s="50"/>
      <c r="Q211" s="11"/>
      <c r="R211" s="14"/>
      <c r="S211" s="14"/>
      <c r="T211" s="14"/>
      <c r="U211" s="14"/>
      <c r="V211" s="14"/>
    </row>
    <row r="212" spans="4:22" ht="93.75" customHeight="1">
      <c r="D212" s="577"/>
      <c r="E212" s="32"/>
      <c r="F212" s="577"/>
      <c r="G212" s="32"/>
      <c r="H212" s="5"/>
      <c r="I212" s="50"/>
      <c r="J212" s="50"/>
      <c r="K212" s="50"/>
      <c r="L212" s="50"/>
      <c r="M212" s="50"/>
      <c r="N212" s="50"/>
      <c r="O212" s="50"/>
      <c r="P212" s="50"/>
      <c r="Q212" s="11"/>
      <c r="R212" s="14"/>
      <c r="S212" s="14"/>
      <c r="T212" s="14"/>
      <c r="U212" s="14"/>
      <c r="V212" s="14"/>
    </row>
    <row r="213" spans="4:22" ht="87" customHeight="1">
      <c r="D213" s="577"/>
      <c r="E213" s="32"/>
      <c r="F213" s="577"/>
      <c r="G213" s="32"/>
      <c r="H213" s="5"/>
      <c r="I213" s="50"/>
      <c r="J213" s="50"/>
      <c r="K213" s="50"/>
      <c r="L213" s="50"/>
      <c r="M213" s="50"/>
      <c r="N213" s="50"/>
      <c r="O213" s="50"/>
      <c r="P213" s="50"/>
      <c r="Q213" s="11"/>
      <c r="R213" s="14"/>
      <c r="S213" s="14"/>
      <c r="T213" s="14"/>
      <c r="U213" s="14"/>
      <c r="V213" s="14"/>
    </row>
    <row r="214" spans="4:22" ht="71.25" customHeight="1">
      <c r="D214" s="577"/>
      <c r="E214" s="32"/>
      <c r="F214" s="576"/>
      <c r="G214" s="7"/>
      <c r="H214" s="5"/>
      <c r="I214" s="50"/>
      <c r="J214" s="50"/>
      <c r="K214" s="50"/>
      <c r="L214" s="50"/>
      <c r="M214" s="50"/>
      <c r="N214" s="50"/>
      <c r="O214" s="50"/>
      <c r="P214" s="50"/>
      <c r="Q214" s="11"/>
      <c r="R214" s="14"/>
      <c r="S214" s="14"/>
      <c r="T214" s="14"/>
      <c r="U214" s="14"/>
      <c r="V214" s="14"/>
    </row>
    <row r="215" spans="4:22" ht="12.75">
      <c r="D215" s="576"/>
      <c r="E215" s="7"/>
      <c r="F215" s="581"/>
      <c r="G215" s="560"/>
      <c r="H215" s="583"/>
      <c r="I215" s="38"/>
      <c r="J215" s="38"/>
      <c r="K215" s="38"/>
      <c r="L215" s="38"/>
      <c r="M215" s="38"/>
      <c r="N215" s="38"/>
      <c r="O215" s="38"/>
      <c r="P215" s="38"/>
      <c r="Q215" s="13"/>
      <c r="R215" s="13"/>
      <c r="S215" s="13"/>
      <c r="T215" s="13"/>
      <c r="U215" s="13"/>
      <c r="V215" s="13"/>
    </row>
    <row r="216" spans="4:22" ht="12.75">
      <c r="D216" s="587"/>
      <c r="E216" s="587"/>
      <c r="F216" s="588"/>
      <c r="G216" s="588"/>
      <c r="H216" s="588"/>
      <c r="I216" s="39"/>
      <c r="J216" s="39"/>
      <c r="K216" s="39"/>
      <c r="L216" s="39"/>
      <c r="M216" s="39"/>
      <c r="N216" s="39"/>
      <c r="O216" s="39"/>
      <c r="P216" s="39"/>
      <c r="Q216" s="13"/>
      <c r="R216" s="13"/>
      <c r="S216" s="13"/>
      <c r="T216" s="13"/>
      <c r="U216" s="13"/>
      <c r="V216" s="13"/>
    </row>
    <row r="217" spans="4:22" ht="172.5" customHeight="1">
      <c r="D217" s="575"/>
      <c r="E217" s="45"/>
      <c r="F217" s="577"/>
      <c r="G217" s="32"/>
      <c r="H217" s="8"/>
      <c r="I217" s="51"/>
      <c r="J217" s="51"/>
      <c r="K217" s="51"/>
      <c r="L217" s="51"/>
      <c r="M217" s="51"/>
      <c r="N217" s="51"/>
      <c r="O217" s="51"/>
      <c r="P217" s="51"/>
      <c r="Q217" s="11"/>
      <c r="R217" s="14"/>
      <c r="S217" s="14"/>
      <c r="T217" s="14"/>
      <c r="U217" s="14"/>
      <c r="V217" s="14"/>
    </row>
    <row r="218" spans="4:22" ht="126" customHeight="1">
      <c r="D218" s="577"/>
      <c r="E218" s="45"/>
      <c r="F218" s="577"/>
      <c r="G218" s="32"/>
      <c r="H218" s="5"/>
      <c r="I218" s="50"/>
      <c r="J218" s="50"/>
      <c r="K218" s="50"/>
      <c r="L218" s="50"/>
      <c r="M218" s="50"/>
      <c r="N218" s="50"/>
      <c r="O218" s="50"/>
      <c r="P218" s="50"/>
      <c r="Q218" s="11"/>
      <c r="R218" s="14"/>
      <c r="S218" s="14"/>
      <c r="T218" s="14"/>
      <c r="U218" s="14"/>
      <c r="V218" s="14"/>
    </row>
    <row r="219" spans="4:22" ht="12.75">
      <c r="D219" s="577"/>
      <c r="E219" s="45"/>
      <c r="F219" s="577"/>
      <c r="G219" s="32"/>
      <c r="H219" s="5"/>
      <c r="I219" s="50"/>
      <c r="J219" s="50"/>
      <c r="K219" s="50"/>
      <c r="L219" s="50"/>
      <c r="M219" s="50"/>
      <c r="N219" s="50"/>
      <c r="O219" s="50"/>
      <c r="P219" s="50"/>
      <c r="Q219" s="11"/>
      <c r="R219" s="14"/>
      <c r="S219" s="14"/>
      <c r="T219" s="14"/>
      <c r="U219" s="14"/>
      <c r="V219" s="14"/>
    </row>
    <row r="220" spans="4:22" ht="178.5" customHeight="1">
      <c r="D220" s="577"/>
      <c r="E220" s="45"/>
      <c r="F220" s="576"/>
      <c r="G220" s="7"/>
      <c r="H220" s="5"/>
      <c r="I220" s="50"/>
      <c r="J220" s="50"/>
      <c r="K220" s="50"/>
      <c r="L220" s="50"/>
      <c r="M220" s="50"/>
      <c r="N220" s="50"/>
      <c r="O220" s="50"/>
      <c r="P220" s="50"/>
      <c r="Q220" s="11"/>
      <c r="R220" s="14"/>
      <c r="S220" s="14"/>
      <c r="T220" s="14"/>
      <c r="U220" s="14"/>
      <c r="V220" s="14"/>
    </row>
    <row r="221" spans="4:22" ht="12.75">
      <c r="D221" s="577"/>
      <c r="E221" s="45"/>
      <c r="F221" s="563"/>
      <c r="G221" s="564"/>
      <c r="H221" s="565"/>
      <c r="I221" s="25"/>
      <c r="J221" s="25"/>
      <c r="K221" s="25"/>
      <c r="L221" s="25"/>
      <c r="M221" s="25"/>
      <c r="N221" s="25"/>
      <c r="O221" s="25"/>
      <c r="P221" s="25"/>
      <c r="Q221" s="13"/>
      <c r="R221" s="13"/>
      <c r="S221" s="13"/>
      <c r="T221" s="13"/>
      <c r="U221" s="13"/>
      <c r="V221" s="13"/>
    </row>
    <row r="222" spans="4:22" ht="12.75">
      <c r="D222" s="577"/>
      <c r="E222" s="45"/>
      <c r="F222" s="4"/>
      <c r="G222" s="4"/>
      <c r="H222" s="5"/>
      <c r="I222" s="50"/>
      <c r="J222" s="50"/>
      <c r="K222" s="50"/>
      <c r="L222" s="50"/>
      <c r="M222" s="50"/>
      <c r="N222" s="50"/>
      <c r="O222" s="50"/>
      <c r="P222" s="50"/>
      <c r="Q222" s="11"/>
      <c r="R222" s="14"/>
      <c r="S222" s="14"/>
      <c r="T222" s="14"/>
      <c r="U222" s="14"/>
      <c r="V222" s="14"/>
    </row>
    <row r="223" spans="4:22" ht="12.75">
      <c r="D223" s="577"/>
      <c r="E223" s="45"/>
      <c r="F223" s="563"/>
      <c r="G223" s="564"/>
      <c r="H223" s="565"/>
      <c r="I223" s="25"/>
      <c r="J223" s="25"/>
      <c r="K223" s="25"/>
      <c r="L223" s="25"/>
      <c r="M223" s="25"/>
      <c r="N223" s="25"/>
      <c r="O223" s="25"/>
      <c r="P223" s="25"/>
      <c r="Q223" s="13"/>
      <c r="R223" s="13"/>
      <c r="S223" s="13"/>
      <c r="T223" s="13"/>
      <c r="U223" s="13"/>
      <c r="V223" s="13"/>
    </row>
    <row r="224" spans="4:22" ht="314.25" customHeight="1">
      <c r="D224" s="577"/>
      <c r="E224" s="45"/>
      <c r="F224" s="15"/>
      <c r="G224" s="15"/>
      <c r="H224" s="5"/>
      <c r="I224" s="50"/>
      <c r="J224" s="50"/>
      <c r="K224" s="50"/>
      <c r="L224" s="50"/>
      <c r="M224" s="50"/>
      <c r="N224" s="50"/>
      <c r="O224" s="50"/>
      <c r="P224" s="50"/>
      <c r="Q224" s="11"/>
      <c r="R224" s="14"/>
      <c r="S224" s="14"/>
      <c r="T224" s="14"/>
      <c r="U224" s="14"/>
      <c r="V224" s="14"/>
    </row>
    <row r="225" spans="4:22" ht="108.75" customHeight="1">
      <c r="D225" s="577"/>
      <c r="E225" s="45"/>
      <c r="F225" s="575"/>
      <c r="G225" s="15"/>
      <c r="H225" s="5"/>
      <c r="I225" s="50"/>
      <c r="J225" s="50"/>
      <c r="K225" s="50"/>
      <c r="L225" s="50"/>
      <c r="M225" s="50"/>
      <c r="N225" s="50"/>
      <c r="O225" s="50"/>
      <c r="P225" s="50"/>
      <c r="Q225" s="11"/>
      <c r="R225" s="14"/>
      <c r="S225" s="14"/>
      <c r="T225" s="14"/>
      <c r="U225" s="14"/>
      <c r="V225" s="14"/>
    </row>
    <row r="226" spans="4:22" ht="117.75" customHeight="1">
      <c r="D226" s="577"/>
      <c r="E226" s="32"/>
      <c r="F226" s="577"/>
      <c r="G226" s="32"/>
      <c r="H226" s="5"/>
      <c r="I226" s="50"/>
      <c r="J226" s="50"/>
      <c r="K226" s="50"/>
      <c r="L226" s="50"/>
      <c r="M226" s="50"/>
      <c r="N226" s="50"/>
      <c r="O226" s="50"/>
      <c r="P226" s="50"/>
      <c r="Q226" s="11"/>
      <c r="R226" s="14"/>
      <c r="S226" s="14"/>
      <c r="T226" s="14"/>
      <c r="U226" s="14"/>
      <c r="V226" s="14"/>
    </row>
    <row r="227" spans="4:22" ht="51" customHeight="1">
      <c r="D227" s="577"/>
      <c r="E227" s="32"/>
      <c r="F227" s="576"/>
      <c r="G227" s="7"/>
      <c r="H227" s="5"/>
      <c r="I227" s="50"/>
      <c r="J227" s="50"/>
      <c r="K227" s="50"/>
      <c r="L227" s="50"/>
      <c r="M227" s="50"/>
      <c r="N227" s="50"/>
      <c r="O227" s="50"/>
      <c r="P227" s="50"/>
      <c r="Q227" s="11"/>
      <c r="R227" s="14"/>
      <c r="S227" s="14"/>
      <c r="T227" s="14"/>
      <c r="U227" s="14"/>
      <c r="V227" s="14"/>
    </row>
    <row r="228" spans="4:22" ht="12.75">
      <c r="D228" s="577"/>
      <c r="E228" s="32"/>
      <c r="F228" s="563"/>
      <c r="G228" s="564"/>
      <c r="H228" s="565"/>
      <c r="I228" s="25"/>
      <c r="J228" s="25"/>
      <c r="K228" s="25"/>
      <c r="L228" s="25"/>
      <c r="M228" s="25"/>
      <c r="N228" s="25"/>
      <c r="O228" s="25"/>
      <c r="P228" s="25"/>
      <c r="Q228" s="13"/>
      <c r="R228" s="13"/>
      <c r="S228" s="13"/>
      <c r="T228" s="13"/>
      <c r="U228" s="13"/>
      <c r="V228" s="13"/>
    </row>
    <row r="229" spans="4:22" ht="51" customHeight="1">
      <c r="D229" s="577"/>
      <c r="E229" s="32"/>
      <c r="F229" s="4"/>
      <c r="G229" s="4"/>
      <c r="H229" s="5"/>
      <c r="I229" s="50"/>
      <c r="J229" s="50"/>
      <c r="K229" s="50"/>
      <c r="L229" s="50"/>
      <c r="M229" s="50"/>
      <c r="N229" s="50"/>
      <c r="O229" s="50"/>
      <c r="P229" s="50"/>
      <c r="Q229" s="11"/>
      <c r="R229" s="14"/>
      <c r="S229" s="14"/>
      <c r="T229" s="14"/>
      <c r="U229" s="14"/>
      <c r="V229" s="14"/>
    </row>
    <row r="230" spans="4:22" ht="12.75">
      <c r="D230" s="577"/>
      <c r="E230" s="32"/>
      <c r="F230" s="563"/>
      <c r="G230" s="564"/>
      <c r="H230" s="565"/>
      <c r="I230" s="25"/>
      <c r="J230" s="25"/>
      <c r="K230" s="25"/>
      <c r="L230" s="25"/>
      <c r="M230" s="25"/>
      <c r="N230" s="25"/>
      <c r="O230" s="25"/>
      <c r="P230" s="25"/>
      <c r="Q230" s="13"/>
      <c r="R230" s="13"/>
      <c r="S230" s="13"/>
      <c r="T230" s="13"/>
      <c r="U230" s="13"/>
      <c r="V230" s="13"/>
    </row>
    <row r="231" spans="4:22" ht="12.75">
      <c r="D231" s="577"/>
      <c r="E231" s="32"/>
      <c r="F231" s="4"/>
      <c r="G231" s="4"/>
      <c r="H231" s="5"/>
      <c r="I231" s="50"/>
      <c r="J231" s="50"/>
      <c r="K231" s="50"/>
      <c r="L231" s="50"/>
      <c r="M231" s="50"/>
      <c r="N231" s="50"/>
      <c r="O231" s="50"/>
      <c r="P231" s="50"/>
      <c r="Q231" s="11"/>
      <c r="R231" s="14"/>
      <c r="S231" s="14"/>
      <c r="T231" s="14"/>
      <c r="U231" s="14"/>
      <c r="V231" s="14"/>
    </row>
    <row r="232" spans="4:22" ht="12.75">
      <c r="D232" s="577"/>
      <c r="E232" s="32"/>
      <c r="F232" s="563"/>
      <c r="G232" s="564"/>
      <c r="H232" s="565"/>
      <c r="I232" s="25"/>
      <c r="J232" s="25"/>
      <c r="K232" s="25"/>
      <c r="L232" s="25"/>
      <c r="M232" s="25"/>
      <c r="N232" s="25"/>
      <c r="O232" s="25"/>
      <c r="P232" s="25"/>
      <c r="Q232" s="13"/>
      <c r="R232" s="13"/>
      <c r="S232" s="13"/>
      <c r="T232" s="13"/>
      <c r="U232" s="13"/>
      <c r="V232" s="13"/>
    </row>
    <row r="233" spans="4:22" ht="137.25" customHeight="1">
      <c r="D233" s="577"/>
      <c r="E233" s="32"/>
      <c r="F233" s="4"/>
      <c r="G233" s="4"/>
      <c r="H233" s="5"/>
      <c r="I233" s="50"/>
      <c r="J233" s="50"/>
      <c r="K233" s="50"/>
      <c r="L233" s="50"/>
      <c r="M233" s="50"/>
      <c r="N233" s="50"/>
      <c r="O233" s="50"/>
      <c r="P233" s="50"/>
      <c r="Q233" s="11"/>
      <c r="R233" s="14"/>
      <c r="S233" s="14"/>
      <c r="T233" s="14"/>
      <c r="U233" s="14"/>
      <c r="V233" s="14"/>
    </row>
    <row r="234" spans="4:22" ht="12.75">
      <c r="D234" s="576"/>
      <c r="E234" s="32"/>
      <c r="F234" s="581"/>
      <c r="G234" s="560"/>
      <c r="H234" s="583"/>
      <c r="I234" s="38"/>
      <c r="J234" s="38"/>
      <c r="K234" s="38"/>
      <c r="L234" s="38"/>
      <c r="M234" s="38"/>
      <c r="N234" s="38"/>
      <c r="O234" s="38"/>
      <c r="P234" s="38"/>
      <c r="Q234" s="13"/>
      <c r="R234" s="13"/>
      <c r="S234" s="13"/>
      <c r="T234" s="13"/>
      <c r="U234" s="13"/>
      <c r="V234" s="13"/>
    </row>
    <row r="235" spans="4:22" ht="12.75">
      <c r="D235" s="589"/>
      <c r="E235" s="589"/>
      <c r="F235" s="589"/>
      <c r="G235" s="589"/>
      <c r="H235" s="587"/>
      <c r="I235" s="39"/>
      <c r="J235" s="39"/>
      <c r="K235" s="39"/>
      <c r="L235" s="39"/>
      <c r="M235" s="39"/>
      <c r="N235" s="39"/>
      <c r="O235" s="39"/>
      <c r="P235" s="39"/>
      <c r="Q235" s="13"/>
      <c r="R235" s="13"/>
      <c r="S235" s="13"/>
      <c r="T235" s="13"/>
      <c r="U235" s="13"/>
      <c r="V235" s="13"/>
    </row>
    <row r="236" spans="4:22" ht="78.75" customHeight="1">
      <c r="D236" s="575"/>
      <c r="E236" s="15"/>
      <c r="F236" s="575"/>
      <c r="G236" s="15"/>
      <c r="H236" s="5"/>
      <c r="I236" s="50"/>
      <c r="J236" s="50"/>
      <c r="K236" s="50"/>
      <c r="L236" s="50"/>
      <c r="M236" s="50"/>
      <c r="N236" s="50"/>
      <c r="O236" s="50"/>
      <c r="P236" s="50"/>
      <c r="Q236" s="11"/>
      <c r="R236" s="14"/>
      <c r="S236" s="14"/>
      <c r="T236" s="14"/>
      <c r="U236" s="14"/>
      <c r="V236" s="14"/>
    </row>
    <row r="237" spans="4:22" ht="99" customHeight="1">
      <c r="D237" s="577"/>
      <c r="E237" s="32"/>
      <c r="F237" s="577"/>
      <c r="G237" s="32"/>
      <c r="H237" s="5"/>
      <c r="I237" s="50"/>
      <c r="J237" s="50"/>
      <c r="K237" s="50"/>
      <c r="L237" s="50"/>
      <c r="M237" s="50"/>
      <c r="N237" s="50"/>
      <c r="O237" s="50"/>
      <c r="P237" s="50"/>
      <c r="Q237" s="11"/>
      <c r="R237" s="14"/>
      <c r="S237" s="14"/>
      <c r="T237" s="14"/>
      <c r="U237" s="14"/>
      <c r="V237" s="14"/>
    </row>
    <row r="238" spans="4:22" ht="93.75" customHeight="1">
      <c r="D238" s="577"/>
      <c r="E238" s="32"/>
      <c r="F238" s="576"/>
      <c r="G238" s="7"/>
      <c r="H238" s="5"/>
      <c r="I238" s="50"/>
      <c r="J238" s="50"/>
      <c r="K238" s="50"/>
      <c r="L238" s="50"/>
      <c r="M238" s="50"/>
      <c r="N238" s="50"/>
      <c r="O238" s="50"/>
      <c r="P238" s="50"/>
      <c r="Q238" s="11"/>
      <c r="R238" s="14"/>
      <c r="S238" s="14"/>
      <c r="T238" s="14"/>
      <c r="U238" s="14"/>
      <c r="V238" s="14"/>
    </row>
    <row r="239" spans="4:22" ht="12.75">
      <c r="D239" s="576"/>
      <c r="E239" s="7"/>
      <c r="F239" s="581"/>
      <c r="G239" s="560"/>
      <c r="H239" s="583"/>
      <c r="I239" s="38"/>
      <c r="J239" s="38"/>
      <c r="K239" s="38"/>
      <c r="L239" s="38"/>
      <c r="M239" s="38"/>
      <c r="N239" s="38"/>
      <c r="O239" s="38"/>
      <c r="P239" s="38"/>
      <c r="Q239" s="13"/>
      <c r="R239" s="13"/>
      <c r="S239" s="13"/>
      <c r="T239" s="13"/>
      <c r="U239" s="13"/>
      <c r="V239" s="13"/>
    </row>
    <row r="240" spans="4:22" ht="12.75">
      <c r="D240" s="589"/>
      <c r="E240" s="589"/>
      <c r="F240" s="589"/>
      <c r="G240" s="589"/>
      <c r="H240" s="587"/>
      <c r="I240" s="39"/>
      <c r="J240" s="39"/>
      <c r="K240" s="39"/>
      <c r="L240" s="39"/>
      <c r="M240" s="39"/>
      <c r="N240" s="39"/>
      <c r="O240" s="39"/>
      <c r="P240" s="39"/>
      <c r="Q240" s="13"/>
      <c r="R240" s="13"/>
      <c r="S240" s="13"/>
      <c r="T240" s="13"/>
      <c r="U240" s="13"/>
      <c r="V240" s="13"/>
    </row>
    <row r="241" spans="4:22" ht="102" customHeight="1">
      <c r="D241" s="575"/>
      <c r="E241" s="15"/>
      <c r="F241" s="575"/>
      <c r="G241" s="15"/>
      <c r="H241" s="5"/>
      <c r="I241" s="50"/>
      <c r="J241" s="50"/>
      <c r="K241" s="50"/>
      <c r="L241" s="50"/>
      <c r="M241" s="50"/>
      <c r="N241" s="50"/>
      <c r="O241" s="50"/>
      <c r="P241" s="50"/>
      <c r="Q241" s="11"/>
      <c r="R241" s="14"/>
      <c r="S241" s="14"/>
      <c r="T241" s="14"/>
      <c r="U241" s="14"/>
      <c r="V241" s="14"/>
    </row>
    <row r="242" spans="4:22" ht="12.75">
      <c r="D242" s="577"/>
      <c r="E242" s="32"/>
      <c r="F242" s="577"/>
      <c r="G242" s="32"/>
      <c r="H242" s="5"/>
      <c r="I242" s="50"/>
      <c r="J242" s="50"/>
      <c r="K242" s="50"/>
      <c r="L242" s="50"/>
      <c r="M242" s="50"/>
      <c r="N242" s="50"/>
      <c r="O242" s="50"/>
      <c r="P242" s="50"/>
      <c r="Q242" s="11"/>
      <c r="R242" s="14"/>
      <c r="S242" s="14"/>
      <c r="T242" s="14"/>
      <c r="U242" s="14"/>
      <c r="V242" s="14"/>
    </row>
    <row r="243" spans="4:22" ht="156.75" customHeight="1">
      <c r="D243" s="577"/>
      <c r="E243" s="32"/>
      <c r="F243" s="576"/>
      <c r="G243" s="7"/>
      <c r="H243" s="5"/>
      <c r="I243" s="50"/>
      <c r="J243" s="50"/>
      <c r="K243" s="50"/>
      <c r="L243" s="50"/>
      <c r="M243" s="50"/>
      <c r="N243" s="50"/>
      <c r="O243" s="50"/>
      <c r="P243" s="50"/>
      <c r="Q243" s="11"/>
      <c r="R243" s="14"/>
      <c r="S243" s="14"/>
      <c r="T243" s="14"/>
      <c r="U243" s="14"/>
      <c r="V243" s="14"/>
    </row>
    <row r="244" spans="4:22" ht="12.75">
      <c r="D244" s="577"/>
      <c r="E244" s="32"/>
      <c r="F244" s="563"/>
      <c r="G244" s="564"/>
      <c r="H244" s="565"/>
      <c r="I244" s="25"/>
      <c r="J244" s="25"/>
      <c r="K244" s="25"/>
      <c r="L244" s="25"/>
      <c r="M244" s="25"/>
      <c r="N244" s="25"/>
      <c r="O244" s="25"/>
      <c r="P244" s="25"/>
      <c r="Q244" s="13"/>
      <c r="R244" s="13"/>
      <c r="S244" s="13"/>
      <c r="T244" s="13"/>
      <c r="U244" s="13"/>
      <c r="V244" s="13"/>
    </row>
    <row r="245" spans="4:22" ht="100.5" customHeight="1">
      <c r="D245" s="577"/>
      <c r="E245" s="32"/>
      <c r="F245" s="4"/>
      <c r="G245" s="4"/>
      <c r="H245" s="5"/>
      <c r="I245" s="5"/>
      <c r="J245" s="5"/>
      <c r="K245" s="5"/>
      <c r="L245" s="5"/>
      <c r="M245" s="5"/>
      <c r="N245" s="5"/>
      <c r="O245" s="5"/>
      <c r="P245" s="5"/>
      <c r="Q245" s="14"/>
      <c r="R245" s="14"/>
      <c r="S245" s="14"/>
      <c r="T245" s="14"/>
      <c r="U245" s="14"/>
      <c r="V245" s="14"/>
    </row>
    <row r="246" spans="4:22" ht="12.75">
      <c r="D246" s="576"/>
      <c r="E246" s="7"/>
      <c r="F246" s="590"/>
      <c r="G246" s="590"/>
      <c r="H246" s="590"/>
      <c r="I246" s="40"/>
      <c r="J246" s="40"/>
      <c r="K246" s="40"/>
      <c r="L246" s="40"/>
      <c r="M246" s="40"/>
      <c r="N246" s="40"/>
      <c r="O246" s="40"/>
      <c r="P246" s="40"/>
      <c r="Q246" s="12"/>
      <c r="R246" s="12"/>
      <c r="S246" s="12"/>
      <c r="T246" s="12"/>
      <c r="U246" s="12"/>
      <c r="V246" s="12"/>
    </row>
    <row r="247" spans="4:22" ht="12.75">
      <c r="D247" s="599"/>
      <c r="E247" s="599"/>
      <c r="F247" s="600"/>
      <c r="G247" s="600"/>
      <c r="H247" s="600"/>
      <c r="I247" s="42"/>
      <c r="J247" s="42"/>
      <c r="K247" s="42"/>
      <c r="L247" s="42"/>
      <c r="M247" s="42"/>
      <c r="N247" s="42"/>
      <c r="O247" s="42"/>
      <c r="P247" s="42"/>
      <c r="Q247" s="12"/>
      <c r="R247" s="12"/>
      <c r="S247" s="12"/>
      <c r="T247" s="12"/>
      <c r="U247" s="12"/>
      <c r="V247" s="12"/>
    </row>
    <row r="248" spans="4:22" ht="12.75">
      <c r="D248" s="590"/>
      <c r="E248" s="590"/>
      <c r="F248" s="590"/>
      <c r="G248" s="590"/>
      <c r="H248" s="590"/>
      <c r="I248" s="40"/>
      <c r="J248" s="40"/>
      <c r="K248" s="40"/>
      <c r="L248" s="40"/>
      <c r="M248" s="40"/>
      <c r="N248" s="40"/>
      <c r="O248" s="40"/>
      <c r="P248" s="40"/>
      <c r="Q248" s="12"/>
      <c r="R248" s="12"/>
      <c r="S248" s="12"/>
      <c r="T248" s="12"/>
      <c r="U248" s="12"/>
      <c r="V248" s="12"/>
    </row>
    <row r="250" ht="12.75">
      <c r="Q250" s="17"/>
    </row>
    <row r="251" spans="8:16" ht="12.75">
      <c r="H251"/>
      <c r="I251"/>
      <c r="J251"/>
      <c r="K251"/>
      <c r="L251"/>
      <c r="M251"/>
      <c r="N251"/>
      <c r="O251"/>
      <c r="P251"/>
    </row>
    <row r="252" ht="12.75">
      <c r="Q252" s="17"/>
    </row>
    <row r="253" ht="12.75">
      <c r="Q253" s="18"/>
    </row>
    <row r="254" ht="12.75">
      <c r="Q254" s="17"/>
    </row>
  </sheetData>
  <sheetProtection/>
  <mergeCells count="156">
    <mergeCell ref="F26:F27"/>
    <mergeCell ref="F21:F22"/>
    <mergeCell ref="F183:H183"/>
    <mergeCell ref="D175:H175"/>
    <mergeCell ref="D167:D174"/>
    <mergeCell ref="F169:F170"/>
    <mergeCell ref="D152:D153"/>
    <mergeCell ref="F153:H153"/>
    <mergeCell ref="F132:H132"/>
    <mergeCell ref="F16:H16"/>
    <mergeCell ref="F18:H18"/>
    <mergeCell ref="F23:H23"/>
    <mergeCell ref="F209:F214"/>
    <mergeCell ref="F42:F43"/>
    <mergeCell ref="F38:H38"/>
    <mergeCell ref="F40:H40"/>
    <mergeCell ref="F134:H134"/>
    <mergeCell ref="F137:H137"/>
    <mergeCell ref="F24:F25"/>
    <mergeCell ref="D128:D134"/>
    <mergeCell ref="F130:F131"/>
    <mergeCell ref="D247:H247"/>
    <mergeCell ref="D216:H216"/>
    <mergeCell ref="D200:D208"/>
    <mergeCell ref="D209:D215"/>
    <mergeCell ref="F129:H129"/>
    <mergeCell ref="D136:D137"/>
    <mergeCell ref="D55:D67"/>
    <mergeCell ref="F77:F79"/>
    <mergeCell ref="F165:H165"/>
    <mergeCell ref="F84:F90"/>
    <mergeCell ref="F119:H119"/>
    <mergeCell ref="D68:D75"/>
    <mergeCell ref="F68:F74"/>
    <mergeCell ref="D101:H101"/>
    <mergeCell ref="F140:H140"/>
    <mergeCell ref="D135:H135"/>
    <mergeCell ref="D248:H248"/>
    <mergeCell ref="F29:F31"/>
    <mergeCell ref="F151:F152"/>
    <mergeCell ref="F33:F34"/>
    <mergeCell ref="F155:F160"/>
    <mergeCell ref="F161:F164"/>
    <mergeCell ref="F241:F243"/>
    <mergeCell ref="F92:H92"/>
    <mergeCell ref="F55:F67"/>
    <mergeCell ref="F50:F54"/>
    <mergeCell ref="D76:H76"/>
    <mergeCell ref="F82:H82"/>
    <mergeCell ref="F35:H35"/>
    <mergeCell ref="F45:F48"/>
    <mergeCell ref="D45:D54"/>
    <mergeCell ref="D36:H36"/>
    <mergeCell ref="F75:H75"/>
    <mergeCell ref="F49:H49"/>
    <mergeCell ref="D37:D44"/>
    <mergeCell ref="F44:H44"/>
    <mergeCell ref="F100:H100"/>
    <mergeCell ref="D93:D100"/>
    <mergeCell ref="F80:F81"/>
    <mergeCell ref="D77:D79"/>
    <mergeCell ref="D80:D92"/>
    <mergeCell ref="F93:F99"/>
    <mergeCell ref="D127:H127"/>
    <mergeCell ref="F113:F115"/>
    <mergeCell ref="F117:F118"/>
    <mergeCell ref="F116:H116"/>
    <mergeCell ref="D124:D126"/>
    <mergeCell ref="F124:F125"/>
    <mergeCell ref="F120:F121"/>
    <mergeCell ref="F122:H122"/>
    <mergeCell ref="F126:H126"/>
    <mergeCell ref="D123:H123"/>
    <mergeCell ref="F142:H142"/>
    <mergeCell ref="F147:H147"/>
    <mergeCell ref="F138:F139"/>
    <mergeCell ref="F150:H150"/>
    <mergeCell ref="D148:H148"/>
    <mergeCell ref="D149:D151"/>
    <mergeCell ref="D138:D147"/>
    <mergeCell ref="F143:F144"/>
    <mergeCell ref="D154:H154"/>
    <mergeCell ref="D155:D158"/>
    <mergeCell ref="D159:D165"/>
    <mergeCell ref="F171:H171"/>
    <mergeCell ref="D166:H166"/>
    <mergeCell ref="F168:H168"/>
    <mergeCell ref="F174:H174"/>
    <mergeCell ref="F178:H178"/>
    <mergeCell ref="D181:H181"/>
    <mergeCell ref="F244:H244"/>
    <mergeCell ref="D235:H235"/>
    <mergeCell ref="D240:H240"/>
    <mergeCell ref="D241:D246"/>
    <mergeCell ref="F246:H246"/>
    <mergeCell ref="F239:H239"/>
    <mergeCell ref="F200:F202"/>
    <mergeCell ref="F203:H203"/>
    <mergeCell ref="F215:H215"/>
    <mergeCell ref="D188:H188"/>
    <mergeCell ref="D199:H199"/>
    <mergeCell ref="F189:F197"/>
    <mergeCell ref="D176:D180"/>
    <mergeCell ref="F180:H180"/>
    <mergeCell ref="F184:F186"/>
    <mergeCell ref="D182:D187"/>
    <mergeCell ref="F176:F177"/>
    <mergeCell ref="D113:D122"/>
    <mergeCell ref="F102:F105"/>
    <mergeCell ref="F106:F107"/>
    <mergeCell ref="F108:H108"/>
    <mergeCell ref="F111:H111"/>
    <mergeCell ref="D236:D239"/>
    <mergeCell ref="F236:F238"/>
    <mergeCell ref="F232:H232"/>
    <mergeCell ref="F187:H187"/>
    <mergeCell ref="F198:H198"/>
    <mergeCell ref="F225:F227"/>
    <mergeCell ref="D225:D234"/>
    <mergeCell ref="D217:D224"/>
    <mergeCell ref="F234:H234"/>
    <mergeCell ref="F223:H223"/>
    <mergeCell ref="F228:H228"/>
    <mergeCell ref="F230:H230"/>
    <mergeCell ref="F221:H221"/>
    <mergeCell ref="F217:F220"/>
    <mergeCell ref="D112:H112"/>
    <mergeCell ref="F109:F110"/>
    <mergeCell ref="F20:H20"/>
    <mergeCell ref="D7:D25"/>
    <mergeCell ref="D26:D35"/>
    <mergeCell ref="F204:F208"/>
    <mergeCell ref="F172:F173"/>
    <mergeCell ref="D189:D198"/>
    <mergeCell ref="D102:D106"/>
    <mergeCell ref="D107:D111"/>
    <mergeCell ref="A1:V1"/>
    <mergeCell ref="D4:D6"/>
    <mergeCell ref="E4:E6"/>
    <mergeCell ref="F4:F6"/>
    <mergeCell ref="A4:A6"/>
    <mergeCell ref="F12:F13"/>
    <mergeCell ref="F7:F10"/>
    <mergeCell ref="G4:G6"/>
    <mergeCell ref="H4:H6"/>
    <mergeCell ref="C5:C6"/>
    <mergeCell ref="Q4:U5"/>
    <mergeCell ref="V4:V6"/>
    <mergeCell ref="F28:H28"/>
    <mergeCell ref="F32:H32"/>
    <mergeCell ref="A2:B2"/>
    <mergeCell ref="B4:B6"/>
    <mergeCell ref="O4:P5"/>
    <mergeCell ref="I4:N5"/>
    <mergeCell ref="F11:H11"/>
    <mergeCell ref="F14:H14"/>
  </mergeCells>
  <printOptions/>
  <pageMargins left="0.41" right="0.51" top="0.41" bottom="0.52" header="0" footer="0"/>
  <pageSetup fitToHeight="25" fitToWidth="1" horizontalDpi="300" verticalDpi="300" orientation="landscape" scale="38" r:id="rId1"/>
  <rowBreaks count="8" manualBreakCount="8">
    <brk id="25" max="255" man="1"/>
    <brk id="44" max="255" man="1"/>
    <brk id="105" max="255" man="1"/>
    <brk id="123" max="255" man="1"/>
    <brk id="148" max="36" man="1"/>
    <brk id="166" max="255" man="1"/>
    <brk id="181" max="255" man="1"/>
    <brk id="22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T254"/>
  <sheetViews>
    <sheetView view="pageBreakPreview" zoomScale="60" zoomScalePageLayoutView="0" workbookViewId="0" topLeftCell="A1">
      <selection activeCell="T4" sqref="T4:T6"/>
    </sheetView>
  </sheetViews>
  <sheetFormatPr defaultColWidth="11.421875" defaultRowHeight="12.75"/>
  <cols>
    <col min="1" max="1" width="11.00390625" style="0" customWidth="1"/>
    <col min="2" max="2" width="19.00390625" style="0" customWidth="1"/>
    <col min="3" max="3" width="11.140625" style="0" bestFit="1" customWidth="1"/>
    <col min="4" max="4" width="21.00390625" style="23" customWidth="1"/>
    <col min="5" max="5" width="11.00390625" style="23" customWidth="1"/>
    <col min="6" max="6" width="23.140625" style="2" customWidth="1"/>
    <col min="7" max="7" width="29.8515625" style="3" customWidth="1"/>
    <col min="8" max="8" width="4.8515625" style="3" customWidth="1"/>
    <col min="9" max="9" width="22.8515625" style="3" customWidth="1"/>
    <col min="10" max="10" width="25.421875" style="3" customWidth="1"/>
    <col min="11" max="11" width="16.28125" style="3" customWidth="1"/>
    <col min="12" max="12" width="15.8515625" style="3" customWidth="1"/>
    <col min="13" max="13" width="11.140625" style="3" customWidth="1"/>
    <col min="14" max="14" width="15.140625" style="3" customWidth="1"/>
    <col min="15" max="15" width="11.140625" style="3" customWidth="1"/>
    <col min="16" max="16" width="11.8515625" style="3" customWidth="1"/>
    <col min="17" max="17" width="13.00390625" style="3" customWidth="1"/>
    <col min="18" max="18" width="23.28125" style="0" customWidth="1"/>
    <col min="19" max="19" width="23.57421875" style="0" customWidth="1"/>
    <col min="20" max="20" width="27.421875" style="0" customWidth="1"/>
  </cols>
  <sheetData>
    <row r="1" spans="1:20" ht="18.75" customHeight="1">
      <c r="A1" s="570" t="s">
        <v>234</v>
      </c>
      <c r="B1" s="570"/>
      <c r="C1" s="570"/>
      <c r="D1" s="570"/>
      <c r="E1" s="570"/>
      <c r="F1" s="570"/>
      <c r="G1" s="570"/>
      <c r="H1" s="570"/>
      <c r="I1" s="570"/>
      <c r="J1" s="570"/>
      <c r="K1" s="570"/>
      <c r="L1" s="570"/>
      <c r="M1" s="570"/>
      <c r="N1" s="570"/>
      <c r="O1" s="570"/>
      <c r="P1" s="570"/>
      <c r="Q1" s="570"/>
      <c r="R1" s="570"/>
      <c r="S1" s="570"/>
      <c r="T1" s="570"/>
    </row>
    <row r="2" spans="1:20" ht="18">
      <c r="A2" s="566" t="s">
        <v>191</v>
      </c>
      <c r="B2" s="566"/>
      <c r="C2" s="55"/>
      <c r="F2" s="10"/>
      <c r="J2" s="10"/>
      <c r="K2" s="10"/>
      <c r="L2" s="10"/>
      <c r="M2" s="10"/>
      <c r="N2" s="10"/>
      <c r="O2" s="10"/>
      <c r="P2" s="10"/>
      <c r="Q2" s="10"/>
      <c r="R2" s="10"/>
      <c r="S2" s="10"/>
      <c r="T2" s="10"/>
    </row>
    <row r="3" spans="4:19" ht="13.5" customHeight="1">
      <c r="D3" s="16" t="s">
        <v>204</v>
      </c>
      <c r="E3" s="16"/>
      <c r="G3" s="3" t="s">
        <v>221</v>
      </c>
      <c r="R3" s="22">
        <v>1.075</v>
      </c>
      <c r="S3" s="22">
        <v>1.05</v>
      </c>
    </row>
    <row r="4" spans="1:20" ht="13.5" customHeight="1">
      <c r="A4" s="574" t="s">
        <v>206</v>
      </c>
      <c r="B4" s="567" t="s">
        <v>222</v>
      </c>
      <c r="C4" s="567" t="s">
        <v>206</v>
      </c>
      <c r="D4" s="571" t="s">
        <v>214</v>
      </c>
      <c r="E4" s="571" t="s">
        <v>206</v>
      </c>
      <c r="F4" s="571" t="s">
        <v>215</v>
      </c>
      <c r="G4" s="605" t="s">
        <v>228</v>
      </c>
      <c r="H4" s="601" t="s">
        <v>225</v>
      </c>
      <c r="I4" s="601" t="s">
        <v>229</v>
      </c>
      <c r="J4" s="581" t="s">
        <v>230</v>
      </c>
      <c r="K4" s="560"/>
      <c r="L4" s="583"/>
      <c r="M4" s="554" t="s">
        <v>200</v>
      </c>
      <c r="N4" s="555"/>
      <c r="O4" s="555"/>
      <c r="P4" s="555"/>
      <c r="Q4" s="556"/>
      <c r="R4" s="567" t="s">
        <v>231</v>
      </c>
      <c r="S4" s="567" t="s">
        <v>232</v>
      </c>
      <c r="T4" s="567" t="s">
        <v>233</v>
      </c>
    </row>
    <row r="5" spans="1:20" ht="22.5" customHeight="1">
      <c r="A5" s="574"/>
      <c r="B5" s="568"/>
      <c r="C5" s="568"/>
      <c r="D5" s="572"/>
      <c r="E5" s="572"/>
      <c r="F5" s="572"/>
      <c r="G5" s="606"/>
      <c r="H5" s="602"/>
      <c r="I5" s="602"/>
      <c r="J5" s="582"/>
      <c r="K5" s="562"/>
      <c r="L5" s="604"/>
      <c r="M5" s="557"/>
      <c r="N5" s="558"/>
      <c r="O5" s="558"/>
      <c r="P5" s="558"/>
      <c r="Q5" s="559"/>
      <c r="R5" s="568"/>
      <c r="S5" s="568"/>
      <c r="T5" s="568"/>
    </row>
    <row r="6" spans="1:20" ht="45" customHeight="1">
      <c r="A6" s="574"/>
      <c r="B6" s="569"/>
      <c r="C6" s="568"/>
      <c r="D6" s="573"/>
      <c r="E6" s="573"/>
      <c r="F6" s="573"/>
      <c r="G6" s="607"/>
      <c r="H6" s="603"/>
      <c r="I6" s="603"/>
      <c r="J6" s="54" t="s">
        <v>235</v>
      </c>
      <c r="K6" s="47" t="s">
        <v>227</v>
      </c>
      <c r="L6" s="47" t="s">
        <v>226</v>
      </c>
      <c r="M6" s="9" t="s">
        <v>216</v>
      </c>
      <c r="N6" s="21" t="s">
        <v>217</v>
      </c>
      <c r="O6" s="9" t="s">
        <v>201</v>
      </c>
      <c r="P6" s="9" t="s">
        <v>218</v>
      </c>
      <c r="Q6" s="9" t="s">
        <v>219</v>
      </c>
      <c r="R6" s="569"/>
      <c r="S6" s="569"/>
      <c r="T6" s="569"/>
    </row>
    <row r="7" spans="3:20" ht="51" customHeight="1">
      <c r="C7" s="60"/>
      <c r="D7" s="575"/>
      <c r="E7" s="15"/>
      <c r="F7" s="575"/>
      <c r="G7" s="5"/>
      <c r="H7" s="46"/>
      <c r="I7" s="46"/>
      <c r="J7" s="46"/>
      <c r="K7" s="46"/>
      <c r="L7" s="46"/>
      <c r="M7" s="46"/>
      <c r="N7" s="46"/>
      <c r="O7" s="46"/>
      <c r="P7" s="46"/>
      <c r="Q7" s="46"/>
      <c r="R7" s="61"/>
      <c r="S7" s="62"/>
      <c r="T7" s="62"/>
    </row>
    <row r="8" spans="4:20" ht="69.75" customHeight="1">
      <c r="D8" s="577"/>
      <c r="E8" s="32"/>
      <c r="F8" s="577"/>
      <c r="G8" s="5"/>
      <c r="H8" s="48"/>
      <c r="I8" s="5"/>
      <c r="J8" s="5"/>
      <c r="K8" s="5"/>
      <c r="L8" s="5"/>
      <c r="M8" s="5"/>
      <c r="N8" s="5"/>
      <c r="O8" s="5"/>
      <c r="P8" s="5"/>
      <c r="Q8" s="5"/>
      <c r="R8" s="14"/>
      <c r="S8" s="1"/>
      <c r="T8" s="1"/>
    </row>
    <row r="9" spans="4:20" ht="12.75">
      <c r="D9" s="577"/>
      <c r="E9" s="32"/>
      <c r="F9" s="577"/>
      <c r="G9" s="5"/>
      <c r="H9" s="63"/>
      <c r="I9" s="63"/>
      <c r="J9" s="63"/>
      <c r="K9" s="63"/>
      <c r="L9" s="63"/>
      <c r="M9" s="63"/>
      <c r="N9" s="63"/>
      <c r="O9" s="63"/>
      <c r="P9" s="63"/>
      <c r="Q9" s="63"/>
      <c r="R9" s="64"/>
      <c r="S9" s="65"/>
      <c r="T9" s="65"/>
    </row>
    <row r="10" spans="4:20" ht="12.75">
      <c r="D10" s="577"/>
      <c r="E10" s="32"/>
      <c r="F10" s="576"/>
      <c r="G10" s="5"/>
      <c r="H10" s="49"/>
      <c r="I10" s="49"/>
      <c r="J10" s="49"/>
      <c r="K10" s="49"/>
      <c r="L10" s="49"/>
      <c r="M10" s="49"/>
      <c r="N10" s="49"/>
      <c r="O10" s="49"/>
      <c r="P10" s="49"/>
      <c r="Q10" s="49"/>
      <c r="R10" s="20"/>
      <c r="S10" s="1"/>
      <c r="T10" s="1"/>
    </row>
    <row r="11" spans="4:20" ht="12.75">
      <c r="D11" s="577"/>
      <c r="E11" s="32"/>
      <c r="F11" s="563"/>
      <c r="G11" s="565"/>
      <c r="H11" s="25"/>
      <c r="I11" s="25"/>
      <c r="J11" s="25"/>
      <c r="K11" s="25"/>
      <c r="L11" s="25"/>
      <c r="M11" s="25"/>
      <c r="N11" s="25"/>
      <c r="O11" s="25"/>
      <c r="P11" s="25"/>
      <c r="Q11" s="25"/>
      <c r="R11" s="13"/>
      <c r="S11" s="13"/>
      <c r="T11" s="13"/>
    </row>
    <row r="12" spans="4:20" ht="38.25" customHeight="1">
      <c r="D12" s="577"/>
      <c r="E12" s="32"/>
      <c r="F12" s="575"/>
      <c r="G12" s="5"/>
      <c r="H12" s="50"/>
      <c r="I12" s="50"/>
      <c r="J12" s="50"/>
      <c r="K12" s="50"/>
      <c r="L12" s="50"/>
      <c r="M12" s="50"/>
      <c r="N12" s="50"/>
      <c r="O12" s="50"/>
      <c r="P12" s="50"/>
      <c r="Q12" s="50"/>
      <c r="R12" s="11"/>
      <c r="S12" s="14"/>
      <c r="T12" s="14"/>
    </row>
    <row r="13" spans="4:20" ht="12.75">
      <c r="D13" s="577"/>
      <c r="E13" s="32"/>
      <c r="F13" s="576"/>
      <c r="G13" s="5"/>
      <c r="H13" s="50"/>
      <c r="I13" s="50"/>
      <c r="J13" s="50"/>
      <c r="K13" s="50"/>
      <c r="L13" s="50"/>
      <c r="M13" s="50"/>
      <c r="N13" s="50"/>
      <c r="O13" s="50"/>
      <c r="P13" s="50"/>
      <c r="Q13" s="50"/>
      <c r="R13" s="11"/>
      <c r="S13" s="14"/>
      <c r="T13" s="14"/>
    </row>
    <row r="14" spans="4:20" ht="12.75">
      <c r="D14" s="577"/>
      <c r="E14" s="32"/>
      <c r="F14" s="563"/>
      <c r="G14" s="565"/>
      <c r="H14" s="25"/>
      <c r="I14" s="25"/>
      <c r="J14" s="25"/>
      <c r="K14" s="25"/>
      <c r="L14" s="25"/>
      <c r="M14" s="25"/>
      <c r="N14" s="25"/>
      <c r="O14" s="25"/>
      <c r="P14" s="25"/>
      <c r="Q14" s="25"/>
      <c r="R14" s="13"/>
      <c r="S14" s="13"/>
      <c r="T14" s="13"/>
    </row>
    <row r="15" spans="4:20" ht="50.25" customHeight="1">
      <c r="D15" s="577"/>
      <c r="E15" s="32"/>
      <c r="F15" s="4"/>
      <c r="G15" s="5"/>
      <c r="H15" s="50"/>
      <c r="I15" s="50"/>
      <c r="J15" s="50"/>
      <c r="K15" s="50"/>
      <c r="L15" s="50"/>
      <c r="M15" s="50"/>
      <c r="N15" s="50"/>
      <c r="O15" s="50"/>
      <c r="P15" s="50"/>
      <c r="Q15" s="50"/>
      <c r="R15" s="11"/>
      <c r="S15" s="14"/>
      <c r="T15" s="14"/>
    </row>
    <row r="16" spans="4:20" ht="12.75">
      <c r="D16" s="577"/>
      <c r="E16" s="32"/>
      <c r="F16" s="563"/>
      <c r="G16" s="565"/>
      <c r="H16" s="25"/>
      <c r="I16" s="25"/>
      <c r="J16" s="25"/>
      <c r="K16" s="25"/>
      <c r="L16" s="25"/>
      <c r="M16" s="25"/>
      <c r="N16" s="25"/>
      <c r="O16" s="25"/>
      <c r="P16" s="25"/>
      <c r="Q16" s="25"/>
      <c r="R16" s="13"/>
      <c r="S16" s="13"/>
      <c r="T16" s="13"/>
    </row>
    <row r="17" spans="4:20" ht="138" customHeight="1">
      <c r="D17" s="577"/>
      <c r="E17" s="32"/>
      <c r="F17" s="4"/>
      <c r="G17" s="5"/>
      <c r="H17" s="50"/>
      <c r="I17" s="50"/>
      <c r="J17" s="50"/>
      <c r="K17" s="50"/>
      <c r="L17" s="50"/>
      <c r="M17" s="50"/>
      <c r="N17" s="50"/>
      <c r="O17" s="50"/>
      <c r="P17" s="50"/>
      <c r="Q17" s="50"/>
      <c r="R17" s="11"/>
      <c r="S17" s="14"/>
      <c r="T17" s="14"/>
    </row>
    <row r="18" spans="4:20" ht="12.75">
      <c r="D18" s="577"/>
      <c r="E18" s="32"/>
      <c r="F18" s="563"/>
      <c r="G18" s="565"/>
      <c r="H18" s="25"/>
      <c r="I18" s="25"/>
      <c r="J18" s="25"/>
      <c r="K18" s="25"/>
      <c r="L18" s="25"/>
      <c r="M18" s="25"/>
      <c r="N18" s="25"/>
      <c r="O18" s="25"/>
      <c r="P18" s="25"/>
      <c r="Q18" s="25"/>
      <c r="R18" s="13"/>
      <c r="S18" s="13"/>
      <c r="T18" s="13"/>
    </row>
    <row r="19" spans="4:20" ht="103.5" customHeight="1">
      <c r="D19" s="577"/>
      <c r="E19" s="32"/>
      <c r="F19" s="4"/>
      <c r="G19" s="5"/>
      <c r="H19" s="50"/>
      <c r="I19" s="50"/>
      <c r="J19" s="50"/>
      <c r="K19" s="50"/>
      <c r="L19" s="50"/>
      <c r="M19" s="50"/>
      <c r="N19" s="50"/>
      <c r="O19" s="50"/>
      <c r="P19" s="50"/>
      <c r="Q19" s="50"/>
      <c r="R19" s="11"/>
      <c r="S19" s="14"/>
      <c r="T19" s="14"/>
    </row>
    <row r="20" spans="4:20" ht="12.75">
      <c r="D20" s="577"/>
      <c r="E20" s="32"/>
      <c r="F20" s="563"/>
      <c r="G20" s="565"/>
      <c r="H20" s="25"/>
      <c r="I20" s="25"/>
      <c r="J20" s="25"/>
      <c r="K20" s="25"/>
      <c r="L20" s="25"/>
      <c r="M20" s="25"/>
      <c r="N20" s="25"/>
      <c r="O20" s="25"/>
      <c r="P20" s="25"/>
      <c r="Q20" s="25"/>
      <c r="R20" s="13"/>
      <c r="S20" s="13"/>
      <c r="T20" s="13"/>
    </row>
    <row r="21" spans="4:20" ht="53.25" customHeight="1">
      <c r="D21" s="577"/>
      <c r="E21" s="32"/>
      <c r="F21" s="575"/>
      <c r="G21" s="5"/>
      <c r="H21" s="50"/>
      <c r="I21" s="50"/>
      <c r="J21" s="50"/>
      <c r="K21" s="50"/>
      <c r="L21" s="50"/>
      <c r="M21" s="50"/>
      <c r="N21" s="50"/>
      <c r="O21" s="50"/>
      <c r="P21" s="50"/>
      <c r="Q21" s="50"/>
      <c r="R21" s="11"/>
      <c r="S21" s="14"/>
      <c r="T21" s="14"/>
    </row>
    <row r="22" spans="4:20" ht="12.75">
      <c r="D22" s="577"/>
      <c r="E22" s="32"/>
      <c r="F22" s="576"/>
      <c r="G22" s="5"/>
      <c r="H22" s="50"/>
      <c r="I22" s="50"/>
      <c r="J22" s="50"/>
      <c r="K22" s="50"/>
      <c r="L22" s="50"/>
      <c r="M22" s="50"/>
      <c r="N22" s="50"/>
      <c r="O22" s="50"/>
      <c r="P22" s="50"/>
      <c r="Q22" s="50"/>
      <c r="R22" s="11"/>
      <c r="S22" s="14"/>
      <c r="T22" s="14"/>
    </row>
    <row r="23" spans="4:20" ht="12.75">
      <c r="D23" s="577"/>
      <c r="E23" s="32"/>
      <c r="F23" s="563"/>
      <c r="G23" s="565"/>
      <c r="H23" s="25"/>
      <c r="I23" s="25"/>
      <c r="J23" s="25"/>
      <c r="K23" s="25"/>
      <c r="L23" s="25"/>
      <c r="M23" s="25"/>
      <c r="N23" s="25"/>
      <c r="O23" s="25"/>
      <c r="P23" s="25"/>
      <c r="Q23" s="25"/>
      <c r="R23" s="13"/>
      <c r="S23" s="13"/>
      <c r="T23" s="13"/>
    </row>
    <row r="24" spans="4:20" ht="12.75">
      <c r="D24" s="577"/>
      <c r="E24" s="32"/>
      <c r="F24" s="575"/>
      <c r="G24" s="5"/>
      <c r="H24" s="50"/>
      <c r="I24" s="50"/>
      <c r="J24" s="50"/>
      <c r="K24" s="50"/>
      <c r="L24" s="50"/>
      <c r="M24" s="50"/>
      <c r="N24" s="50"/>
      <c r="O24" s="50"/>
      <c r="P24" s="50"/>
      <c r="Q24" s="50"/>
      <c r="R24" s="11"/>
      <c r="S24" s="14"/>
      <c r="T24" s="14"/>
    </row>
    <row r="25" spans="4:20" ht="57.75" customHeight="1">
      <c r="D25" s="577"/>
      <c r="E25" s="32"/>
      <c r="F25" s="577"/>
      <c r="G25" s="5"/>
      <c r="H25" s="50"/>
      <c r="I25" s="50"/>
      <c r="J25" s="50"/>
      <c r="K25" s="50"/>
      <c r="L25" s="50"/>
      <c r="M25" s="50"/>
      <c r="N25" s="50"/>
      <c r="O25" s="50"/>
      <c r="P25" s="50"/>
      <c r="Q25" s="50"/>
      <c r="R25" s="11"/>
      <c r="S25" s="14"/>
      <c r="T25" s="14"/>
    </row>
    <row r="26" spans="4:20" ht="38.25" customHeight="1">
      <c r="D26" s="577"/>
      <c r="E26" s="32"/>
      <c r="F26" s="577"/>
      <c r="G26" s="5"/>
      <c r="H26" s="50"/>
      <c r="I26" s="50"/>
      <c r="J26" s="50"/>
      <c r="K26" s="50"/>
      <c r="L26" s="50"/>
      <c r="M26" s="50"/>
      <c r="N26" s="50"/>
      <c r="O26" s="50"/>
      <c r="P26" s="50"/>
      <c r="Q26" s="50"/>
      <c r="R26" s="11"/>
      <c r="S26" s="14"/>
      <c r="T26" s="14"/>
    </row>
    <row r="27" spans="4:20" ht="126" customHeight="1">
      <c r="D27" s="577"/>
      <c r="E27" s="32"/>
      <c r="F27" s="576"/>
      <c r="G27" s="5"/>
      <c r="H27" s="50"/>
      <c r="I27" s="50"/>
      <c r="J27" s="50"/>
      <c r="K27" s="50"/>
      <c r="L27" s="50"/>
      <c r="M27" s="50"/>
      <c r="N27" s="50"/>
      <c r="O27" s="50"/>
      <c r="P27" s="50"/>
      <c r="Q27" s="50"/>
      <c r="R27" s="11"/>
      <c r="S27" s="14"/>
      <c r="T27" s="14"/>
    </row>
    <row r="28" spans="4:20" ht="12.75">
      <c r="D28" s="577"/>
      <c r="E28" s="32"/>
      <c r="F28" s="563"/>
      <c r="G28" s="565"/>
      <c r="H28" s="25"/>
      <c r="I28" s="25"/>
      <c r="J28" s="25"/>
      <c r="K28" s="25"/>
      <c r="L28" s="25"/>
      <c r="M28" s="25"/>
      <c r="N28" s="25"/>
      <c r="O28" s="25"/>
      <c r="P28" s="25"/>
      <c r="Q28" s="25"/>
      <c r="R28" s="13"/>
      <c r="S28" s="13"/>
      <c r="T28" s="13"/>
    </row>
    <row r="29" spans="4:20" ht="51" customHeight="1">
      <c r="D29" s="577"/>
      <c r="E29" s="32"/>
      <c r="F29" s="575"/>
      <c r="G29" s="5"/>
      <c r="H29" s="50"/>
      <c r="I29" s="50"/>
      <c r="J29" s="50"/>
      <c r="K29" s="50"/>
      <c r="L29" s="50"/>
      <c r="M29" s="50"/>
      <c r="N29" s="50"/>
      <c r="O29" s="50"/>
      <c r="P29" s="50"/>
      <c r="Q29" s="50"/>
      <c r="R29" s="11"/>
      <c r="S29" s="14"/>
      <c r="T29" s="14"/>
    </row>
    <row r="30" spans="4:20" ht="12.75">
      <c r="D30" s="577"/>
      <c r="E30" s="32"/>
      <c r="F30" s="577"/>
      <c r="G30" s="5"/>
      <c r="H30" s="50"/>
      <c r="I30" s="50"/>
      <c r="J30" s="50"/>
      <c r="K30" s="50"/>
      <c r="L30" s="50"/>
      <c r="M30" s="50"/>
      <c r="N30" s="50"/>
      <c r="O30" s="50"/>
      <c r="P30" s="50"/>
      <c r="Q30" s="50"/>
      <c r="R30" s="11"/>
      <c r="S30" s="14"/>
      <c r="T30" s="14"/>
    </row>
    <row r="31" spans="4:20" ht="69.75" customHeight="1">
      <c r="D31" s="577"/>
      <c r="E31" s="32"/>
      <c r="F31" s="576"/>
      <c r="G31" s="5"/>
      <c r="H31" s="50"/>
      <c r="I31" s="50"/>
      <c r="J31" s="50"/>
      <c r="K31" s="50"/>
      <c r="L31" s="50"/>
      <c r="M31" s="50"/>
      <c r="N31" s="50"/>
      <c r="O31" s="50"/>
      <c r="P31" s="50"/>
      <c r="Q31" s="50"/>
      <c r="R31" s="11"/>
      <c r="S31" s="14"/>
      <c r="T31" s="14"/>
    </row>
    <row r="32" spans="4:20" ht="12.75">
      <c r="D32" s="577"/>
      <c r="E32" s="32"/>
      <c r="F32" s="563"/>
      <c r="G32" s="565"/>
      <c r="H32" s="25"/>
      <c r="I32" s="25"/>
      <c r="J32" s="25"/>
      <c r="K32" s="25"/>
      <c r="L32" s="25"/>
      <c r="M32" s="25"/>
      <c r="N32" s="25"/>
      <c r="O32" s="25"/>
      <c r="P32" s="25"/>
      <c r="Q32" s="25"/>
      <c r="R32" s="13"/>
      <c r="S32" s="13"/>
      <c r="T32" s="13"/>
    </row>
    <row r="33" spans="4:20" ht="63.75" customHeight="1">
      <c r="D33" s="577"/>
      <c r="E33" s="32"/>
      <c r="F33" s="575"/>
      <c r="G33" s="5"/>
      <c r="H33" s="50"/>
      <c r="I33" s="50"/>
      <c r="J33" s="50"/>
      <c r="K33" s="50"/>
      <c r="L33" s="50"/>
      <c r="M33" s="50"/>
      <c r="N33" s="50"/>
      <c r="O33" s="50"/>
      <c r="P33" s="50"/>
      <c r="Q33" s="50"/>
      <c r="R33" s="11"/>
      <c r="S33" s="14"/>
      <c r="T33" s="14"/>
    </row>
    <row r="34" spans="4:20" ht="77.25" customHeight="1">
      <c r="D34" s="577"/>
      <c r="E34" s="32"/>
      <c r="F34" s="576"/>
      <c r="G34" s="5"/>
      <c r="H34" s="50"/>
      <c r="I34" s="50"/>
      <c r="J34" s="50"/>
      <c r="K34" s="50"/>
      <c r="L34" s="50"/>
      <c r="M34" s="50"/>
      <c r="N34" s="50"/>
      <c r="O34" s="50"/>
      <c r="P34" s="50"/>
      <c r="Q34" s="50"/>
      <c r="R34" s="11"/>
      <c r="S34" s="14"/>
      <c r="T34" s="14"/>
    </row>
    <row r="35" spans="4:20" ht="12.75">
      <c r="D35" s="576"/>
      <c r="E35" s="7"/>
      <c r="F35" s="581"/>
      <c r="G35" s="583"/>
      <c r="H35" s="38"/>
      <c r="I35" s="38"/>
      <c r="J35" s="38"/>
      <c r="K35" s="38"/>
      <c r="L35" s="38"/>
      <c r="M35" s="38"/>
      <c r="N35" s="38"/>
      <c r="O35" s="38"/>
      <c r="P35" s="38"/>
      <c r="Q35" s="38"/>
      <c r="R35" s="13"/>
      <c r="S35" s="13"/>
      <c r="T35" s="13"/>
    </row>
    <row r="36" spans="4:20" ht="12.75">
      <c r="D36" s="565"/>
      <c r="E36" s="565"/>
      <c r="F36" s="578"/>
      <c r="G36" s="578"/>
      <c r="H36" s="25"/>
      <c r="I36" s="25"/>
      <c r="J36" s="25"/>
      <c r="K36" s="25"/>
      <c r="L36" s="25"/>
      <c r="M36" s="25"/>
      <c r="N36" s="25"/>
      <c r="O36" s="25"/>
      <c r="P36" s="25"/>
      <c r="Q36" s="25"/>
      <c r="R36" s="13"/>
      <c r="S36" s="13"/>
      <c r="T36" s="13"/>
    </row>
    <row r="37" spans="4:20" ht="102.75" customHeight="1">
      <c r="D37" s="575"/>
      <c r="E37" s="15"/>
      <c r="F37" s="4"/>
      <c r="G37" s="5"/>
      <c r="H37" s="50"/>
      <c r="I37" s="50"/>
      <c r="J37" s="50"/>
      <c r="K37" s="50"/>
      <c r="L37" s="50"/>
      <c r="M37" s="50"/>
      <c r="N37" s="50"/>
      <c r="O37" s="50"/>
      <c r="P37" s="50"/>
      <c r="Q37" s="50"/>
      <c r="R37" s="11"/>
      <c r="S37" s="14"/>
      <c r="T37" s="14"/>
    </row>
    <row r="38" spans="4:20" ht="12.75">
      <c r="D38" s="577"/>
      <c r="E38" s="32"/>
      <c r="F38" s="563"/>
      <c r="G38" s="565"/>
      <c r="H38" s="25"/>
      <c r="I38" s="25"/>
      <c r="J38" s="25"/>
      <c r="K38" s="25"/>
      <c r="L38" s="25"/>
      <c r="M38" s="25"/>
      <c r="N38" s="25"/>
      <c r="O38" s="25"/>
      <c r="P38" s="25"/>
      <c r="Q38" s="25"/>
      <c r="R38" s="13"/>
      <c r="S38" s="13"/>
      <c r="T38" s="13"/>
    </row>
    <row r="39" spans="4:20" ht="77.25" customHeight="1">
      <c r="D39" s="577"/>
      <c r="E39" s="32"/>
      <c r="F39" s="4"/>
      <c r="G39" s="5"/>
      <c r="H39" s="50"/>
      <c r="I39" s="50"/>
      <c r="J39" s="50"/>
      <c r="K39" s="50"/>
      <c r="L39" s="50"/>
      <c r="M39" s="50"/>
      <c r="N39" s="50"/>
      <c r="O39" s="50"/>
      <c r="P39" s="50"/>
      <c r="Q39" s="50"/>
      <c r="R39" s="11"/>
      <c r="S39" s="14"/>
      <c r="T39" s="14"/>
    </row>
    <row r="40" spans="4:20" ht="12.75">
      <c r="D40" s="577"/>
      <c r="E40" s="32"/>
      <c r="F40" s="563"/>
      <c r="G40" s="565"/>
      <c r="H40" s="25"/>
      <c r="I40" s="25"/>
      <c r="J40" s="25"/>
      <c r="K40" s="25"/>
      <c r="L40" s="25"/>
      <c r="M40" s="25"/>
      <c r="N40" s="25"/>
      <c r="O40" s="25"/>
      <c r="P40" s="25"/>
      <c r="Q40" s="25"/>
      <c r="R40" s="13"/>
      <c r="S40" s="13"/>
      <c r="T40" s="13"/>
    </row>
    <row r="41" spans="4:20" ht="73.5" customHeight="1">
      <c r="D41" s="577"/>
      <c r="E41" s="32"/>
      <c r="F41" s="15"/>
      <c r="G41" s="5"/>
      <c r="H41" s="50"/>
      <c r="I41" s="50"/>
      <c r="J41" s="50"/>
      <c r="K41" s="50"/>
      <c r="L41" s="50"/>
      <c r="M41" s="50"/>
      <c r="N41" s="50"/>
      <c r="O41" s="50"/>
      <c r="P41" s="50"/>
      <c r="Q41" s="50"/>
      <c r="R41" s="11"/>
      <c r="S41" s="14"/>
      <c r="T41" s="14"/>
    </row>
    <row r="42" spans="4:20" ht="93" customHeight="1">
      <c r="D42" s="577"/>
      <c r="E42" s="32"/>
      <c r="F42" s="575"/>
      <c r="G42" s="5"/>
      <c r="H42" s="50"/>
      <c r="I42" s="50"/>
      <c r="J42" s="50"/>
      <c r="K42" s="50"/>
      <c r="L42" s="50"/>
      <c r="M42" s="50"/>
      <c r="N42" s="50"/>
      <c r="O42" s="50"/>
      <c r="P42" s="50"/>
      <c r="Q42" s="50"/>
      <c r="R42" s="11"/>
      <c r="S42" s="14"/>
      <c r="T42" s="14"/>
    </row>
    <row r="43" spans="4:20" ht="100.5" customHeight="1">
      <c r="D43" s="577"/>
      <c r="E43" s="32"/>
      <c r="F43" s="576"/>
      <c r="G43" s="5"/>
      <c r="H43" s="50"/>
      <c r="I43" s="50"/>
      <c r="J43" s="50"/>
      <c r="K43" s="50"/>
      <c r="L43" s="50"/>
      <c r="M43" s="50"/>
      <c r="N43" s="50"/>
      <c r="O43" s="50"/>
      <c r="P43" s="50"/>
      <c r="Q43" s="50"/>
      <c r="R43" s="11"/>
      <c r="S43" s="14"/>
      <c r="T43" s="14"/>
    </row>
    <row r="44" spans="4:20" ht="12.75">
      <c r="D44" s="577"/>
      <c r="E44" s="32"/>
      <c r="F44" s="563"/>
      <c r="G44" s="565"/>
      <c r="H44" s="25"/>
      <c r="I44" s="25"/>
      <c r="J44" s="25"/>
      <c r="K44" s="25"/>
      <c r="L44" s="25"/>
      <c r="M44" s="25"/>
      <c r="N44" s="25"/>
      <c r="O44" s="25"/>
      <c r="P44" s="25"/>
      <c r="Q44" s="25"/>
      <c r="R44" s="13"/>
      <c r="S44" s="13"/>
      <c r="T44" s="13"/>
    </row>
    <row r="45" spans="4:20" ht="123" customHeight="1">
      <c r="D45" s="577"/>
      <c r="E45" s="32"/>
      <c r="F45" s="575"/>
      <c r="G45" s="5"/>
      <c r="H45" s="50"/>
      <c r="I45" s="50"/>
      <c r="J45" s="50"/>
      <c r="K45" s="50"/>
      <c r="L45" s="50"/>
      <c r="M45" s="50"/>
      <c r="N45" s="50"/>
      <c r="O45" s="50"/>
      <c r="P45" s="50"/>
      <c r="Q45" s="50"/>
      <c r="R45" s="11"/>
      <c r="S45" s="14"/>
      <c r="T45" s="14"/>
    </row>
    <row r="46" spans="4:20" ht="95.25" customHeight="1">
      <c r="D46" s="577"/>
      <c r="E46" s="32"/>
      <c r="F46" s="577"/>
      <c r="G46" s="5"/>
      <c r="H46" s="50"/>
      <c r="I46" s="50"/>
      <c r="J46" s="50"/>
      <c r="K46" s="50"/>
      <c r="L46" s="50"/>
      <c r="M46" s="50"/>
      <c r="N46" s="50"/>
      <c r="O46" s="50"/>
      <c r="P46" s="50"/>
      <c r="Q46" s="50"/>
      <c r="R46" s="11"/>
      <c r="S46" s="14"/>
      <c r="T46" s="14"/>
    </row>
    <row r="47" spans="4:20" ht="123" customHeight="1">
      <c r="D47" s="577"/>
      <c r="E47" s="32"/>
      <c r="F47" s="577"/>
      <c r="G47" s="5"/>
      <c r="H47" s="50"/>
      <c r="I47" s="50"/>
      <c r="J47" s="50"/>
      <c r="K47" s="50"/>
      <c r="L47" s="50"/>
      <c r="M47" s="50"/>
      <c r="N47" s="50"/>
      <c r="O47" s="50"/>
      <c r="P47" s="50"/>
      <c r="Q47" s="50"/>
      <c r="R47" s="11"/>
      <c r="S47" s="14"/>
      <c r="T47" s="14"/>
    </row>
    <row r="48" spans="4:20" ht="119.25" customHeight="1">
      <c r="D48" s="577"/>
      <c r="E48" s="32"/>
      <c r="F48" s="576"/>
      <c r="G48" s="5"/>
      <c r="H48" s="50"/>
      <c r="I48" s="50"/>
      <c r="J48" s="50"/>
      <c r="K48" s="50"/>
      <c r="L48" s="50"/>
      <c r="M48" s="50"/>
      <c r="N48" s="50"/>
      <c r="O48" s="50"/>
      <c r="P48" s="50"/>
      <c r="Q48" s="50"/>
      <c r="R48" s="11"/>
      <c r="S48" s="14"/>
      <c r="T48" s="14"/>
    </row>
    <row r="49" spans="4:20" ht="12.75">
      <c r="D49" s="577"/>
      <c r="E49" s="32"/>
      <c r="F49" s="563"/>
      <c r="G49" s="565"/>
      <c r="H49" s="25"/>
      <c r="I49" s="25"/>
      <c r="J49" s="25"/>
      <c r="K49" s="25"/>
      <c r="L49" s="25"/>
      <c r="M49" s="25"/>
      <c r="N49" s="25"/>
      <c r="O49" s="25"/>
      <c r="P49" s="25"/>
      <c r="Q49" s="25"/>
      <c r="R49" s="13"/>
      <c r="S49" s="13"/>
      <c r="T49" s="13"/>
    </row>
    <row r="50" spans="4:20" ht="108" customHeight="1">
      <c r="D50" s="577"/>
      <c r="E50" s="32"/>
      <c r="F50" s="575"/>
      <c r="G50" s="5"/>
      <c r="H50" s="50"/>
      <c r="I50" s="50"/>
      <c r="J50" s="50"/>
      <c r="K50" s="50"/>
      <c r="L50" s="50"/>
      <c r="M50" s="50"/>
      <c r="N50" s="50"/>
      <c r="O50" s="50"/>
      <c r="P50" s="50"/>
      <c r="Q50" s="50"/>
      <c r="R50" s="11"/>
      <c r="S50" s="14"/>
      <c r="T50" s="14"/>
    </row>
    <row r="51" spans="4:20" ht="135.75" customHeight="1">
      <c r="D51" s="577"/>
      <c r="E51" s="32"/>
      <c r="F51" s="577"/>
      <c r="G51" s="5"/>
      <c r="H51" s="50"/>
      <c r="I51" s="50"/>
      <c r="J51" s="50"/>
      <c r="K51" s="50"/>
      <c r="L51" s="50"/>
      <c r="M51" s="50"/>
      <c r="N51" s="50"/>
      <c r="O51" s="50"/>
      <c r="P51" s="50"/>
      <c r="Q51" s="50"/>
      <c r="R51" s="11"/>
      <c r="S51" s="14"/>
      <c r="T51" s="14"/>
    </row>
    <row r="52" spans="4:20" ht="12.75">
      <c r="D52" s="577"/>
      <c r="E52" s="32"/>
      <c r="F52" s="577"/>
      <c r="G52" s="5"/>
      <c r="H52" s="50"/>
      <c r="I52" s="50"/>
      <c r="J52" s="50"/>
      <c r="K52" s="50"/>
      <c r="L52" s="50"/>
      <c r="M52" s="50"/>
      <c r="N52" s="50"/>
      <c r="O52" s="50"/>
      <c r="P52" s="50"/>
      <c r="Q52" s="50"/>
      <c r="R52" s="11"/>
      <c r="S52" s="14"/>
      <c r="T52" s="14"/>
    </row>
    <row r="53" spans="4:20" ht="113.25" customHeight="1">
      <c r="D53" s="577"/>
      <c r="E53" s="32"/>
      <c r="F53" s="577"/>
      <c r="G53" s="5"/>
      <c r="H53" s="50"/>
      <c r="I53" s="50"/>
      <c r="J53" s="50"/>
      <c r="K53" s="50"/>
      <c r="L53" s="50"/>
      <c r="M53" s="50"/>
      <c r="N53" s="50"/>
      <c r="O53" s="50"/>
      <c r="P53" s="50"/>
      <c r="Q53" s="50"/>
      <c r="R53" s="11"/>
      <c r="S53" s="14"/>
      <c r="T53" s="14"/>
    </row>
    <row r="54" spans="4:20" ht="133.5" customHeight="1">
      <c r="D54" s="577"/>
      <c r="E54" s="32"/>
      <c r="F54" s="576"/>
      <c r="G54" s="5"/>
      <c r="H54" s="50"/>
      <c r="I54" s="50"/>
      <c r="J54" s="50"/>
      <c r="K54" s="50"/>
      <c r="L54" s="50"/>
      <c r="M54" s="50"/>
      <c r="N54" s="50"/>
      <c r="O54" s="50"/>
      <c r="P54" s="50"/>
      <c r="Q54" s="50"/>
      <c r="R54" s="11"/>
      <c r="S54" s="14"/>
      <c r="T54" s="14"/>
    </row>
    <row r="55" spans="4:20" ht="101.25" customHeight="1">
      <c r="D55" s="585"/>
      <c r="E55" s="34"/>
      <c r="F55" s="575"/>
      <c r="G55" s="5"/>
      <c r="H55" s="50"/>
      <c r="I55" s="50"/>
      <c r="J55" s="50"/>
      <c r="K55" s="50"/>
      <c r="L55" s="50"/>
      <c r="M55" s="50"/>
      <c r="N55" s="50"/>
      <c r="O55" s="50"/>
      <c r="P55" s="50"/>
      <c r="Q55" s="50"/>
      <c r="R55" s="11"/>
      <c r="S55" s="14"/>
      <c r="T55" s="14"/>
    </row>
    <row r="56" spans="4:20" ht="12.75">
      <c r="D56" s="585"/>
      <c r="E56" s="34"/>
      <c r="F56" s="577"/>
      <c r="G56" s="5"/>
      <c r="H56" s="50"/>
      <c r="I56" s="50"/>
      <c r="J56" s="50"/>
      <c r="K56" s="50"/>
      <c r="L56" s="50"/>
      <c r="M56" s="50"/>
      <c r="N56" s="50"/>
      <c r="O56" s="50"/>
      <c r="P56" s="50"/>
      <c r="Q56" s="50"/>
      <c r="R56" s="11"/>
      <c r="S56" s="14"/>
      <c r="T56" s="14"/>
    </row>
    <row r="57" spans="4:20" ht="12.75">
      <c r="D57" s="585"/>
      <c r="E57" s="34"/>
      <c r="F57" s="577"/>
      <c r="G57" s="5"/>
      <c r="H57" s="50"/>
      <c r="I57" s="50"/>
      <c r="J57" s="50"/>
      <c r="K57" s="50"/>
      <c r="L57" s="50"/>
      <c r="M57" s="50"/>
      <c r="N57" s="50"/>
      <c r="O57" s="50"/>
      <c r="P57" s="50"/>
      <c r="Q57" s="50"/>
      <c r="R57" s="11"/>
      <c r="S57" s="14"/>
      <c r="T57" s="14"/>
    </row>
    <row r="58" spans="4:20" ht="12.75">
      <c r="D58" s="585"/>
      <c r="E58" s="34"/>
      <c r="F58" s="577"/>
      <c r="G58" s="5"/>
      <c r="H58" s="50"/>
      <c r="I58" s="50"/>
      <c r="J58" s="50"/>
      <c r="K58" s="50"/>
      <c r="L58" s="50"/>
      <c r="M58" s="50"/>
      <c r="N58" s="50"/>
      <c r="O58" s="50"/>
      <c r="P58" s="50"/>
      <c r="Q58" s="50"/>
      <c r="R58" s="11"/>
      <c r="S58" s="14"/>
      <c r="T58" s="14"/>
    </row>
    <row r="59" spans="4:20" ht="12.75">
      <c r="D59" s="585"/>
      <c r="E59" s="34"/>
      <c r="F59" s="577"/>
      <c r="G59" s="5"/>
      <c r="H59" s="50"/>
      <c r="I59" s="50"/>
      <c r="J59" s="50"/>
      <c r="K59" s="50"/>
      <c r="L59" s="50"/>
      <c r="M59" s="50"/>
      <c r="N59" s="50"/>
      <c r="O59" s="50"/>
      <c r="P59" s="50"/>
      <c r="Q59" s="50"/>
      <c r="R59" s="11"/>
      <c r="S59" s="14"/>
      <c r="T59" s="14"/>
    </row>
    <row r="60" spans="4:20" ht="12.75">
      <c r="D60" s="585"/>
      <c r="E60" s="34"/>
      <c r="F60" s="577"/>
      <c r="G60" s="5"/>
      <c r="H60" s="50"/>
      <c r="I60" s="50"/>
      <c r="J60" s="50"/>
      <c r="K60" s="50"/>
      <c r="L60" s="50"/>
      <c r="M60" s="50"/>
      <c r="N60" s="50"/>
      <c r="O60" s="50"/>
      <c r="P60" s="50"/>
      <c r="Q60" s="50"/>
      <c r="R60" s="11"/>
      <c r="S60" s="14"/>
      <c r="T60" s="14"/>
    </row>
    <row r="61" spans="4:20" ht="80.25" customHeight="1">
      <c r="D61" s="585"/>
      <c r="E61" s="34"/>
      <c r="F61" s="577"/>
      <c r="G61" s="5"/>
      <c r="H61" s="50"/>
      <c r="I61" s="50"/>
      <c r="J61" s="50"/>
      <c r="K61" s="50"/>
      <c r="L61" s="50"/>
      <c r="M61" s="50"/>
      <c r="N61" s="50"/>
      <c r="O61" s="50"/>
      <c r="P61" s="50"/>
      <c r="Q61" s="50"/>
      <c r="R61" s="11"/>
      <c r="S61" s="14"/>
      <c r="T61" s="14"/>
    </row>
    <row r="62" spans="4:20" ht="68.25" customHeight="1">
      <c r="D62" s="585"/>
      <c r="E62" s="34"/>
      <c r="F62" s="577"/>
      <c r="G62" s="5"/>
      <c r="H62" s="50"/>
      <c r="I62" s="50"/>
      <c r="J62" s="50"/>
      <c r="K62" s="50"/>
      <c r="L62" s="50"/>
      <c r="M62" s="50"/>
      <c r="N62" s="50"/>
      <c r="O62" s="50"/>
      <c r="P62" s="50"/>
      <c r="Q62" s="50"/>
      <c r="R62" s="11"/>
      <c r="S62" s="14"/>
      <c r="T62" s="14"/>
    </row>
    <row r="63" spans="4:20" ht="69.75" customHeight="1">
      <c r="D63" s="585"/>
      <c r="E63" s="34"/>
      <c r="F63" s="577"/>
      <c r="G63" s="5"/>
      <c r="H63" s="50"/>
      <c r="I63" s="50"/>
      <c r="J63" s="50"/>
      <c r="K63" s="50"/>
      <c r="L63" s="50"/>
      <c r="M63" s="50"/>
      <c r="N63" s="50"/>
      <c r="O63" s="50"/>
      <c r="P63" s="50"/>
      <c r="Q63" s="50"/>
      <c r="R63" s="11"/>
      <c r="S63" s="14"/>
      <c r="T63" s="14"/>
    </row>
    <row r="64" spans="4:20" ht="68.25" customHeight="1">
      <c r="D64" s="585"/>
      <c r="E64" s="34"/>
      <c r="F64" s="577"/>
      <c r="G64" s="5"/>
      <c r="H64" s="50"/>
      <c r="I64" s="50"/>
      <c r="J64" s="50"/>
      <c r="K64" s="50"/>
      <c r="L64" s="50"/>
      <c r="M64" s="50"/>
      <c r="N64" s="50"/>
      <c r="O64" s="50"/>
      <c r="P64" s="50"/>
      <c r="Q64" s="50"/>
      <c r="R64" s="11"/>
      <c r="S64" s="14"/>
      <c r="T64" s="14"/>
    </row>
    <row r="65" spans="4:20" ht="95.25" customHeight="1">
      <c r="D65" s="585"/>
      <c r="E65" s="34"/>
      <c r="F65" s="577"/>
      <c r="G65" s="5"/>
      <c r="H65" s="50"/>
      <c r="I65" s="50"/>
      <c r="J65" s="50"/>
      <c r="K65" s="50"/>
      <c r="L65" s="50"/>
      <c r="M65" s="50"/>
      <c r="N65" s="50"/>
      <c r="O65" s="50"/>
      <c r="P65" s="50"/>
      <c r="Q65" s="50"/>
      <c r="R65" s="11"/>
      <c r="S65" s="14"/>
      <c r="T65" s="14"/>
    </row>
    <row r="66" spans="4:20" ht="12.75">
      <c r="D66" s="585"/>
      <c r="E66" s="34"/>
      <c r="F66" s="577"/>
      <c r="G66" s="5"/>
      <c r="H66" s="50"/>
      <c r="I66" s="50"/>
      <c r="J66" s="50"/>
      <c r="K66" s="50"/>
      <c r="L66" s="50"/>
      <c r="M66" s="50"/>
      <c r="N66" s="50"/>
      <c r="O66" s="50"/>
      <c r="P66" s="50"/>
      <c r="Q66" s="50"/>
      <c r="R66" s="11"/>
      <c r="S66" s="14"/>
      <c r="T66" s="14"/>
    </row>
    <row r="67" spans="4:20" ht="12.75">
      <c r="D67" s="585"/>
      <c r="E67" s="34"/>
      <c r="F67" s="577"/>
      <c r="G67" s="5"/>
      <c r="H67" s="50"/>
      <c r="I67" s="50"/>
      <c r="J67" s="50"/>
      <c r="K67" s="50"/>
      <c r="L67" s="50"/>
      <c r="M67" s="50"/>
      <c r="N67" s="50"/>
      <c r="O67" s="50"/>
      <c r="P67" s="50"/>
      <c r="Q67" s="50"/>
      <c r="R67" s="11"/>
      <c r="S67" s="14"/>
      <c r="T67" s="14"/>
    </row>
    <row r="68" spans="4:20" ht="12.75">
      <c r="D68" s="585"/>
      <c r="E68" s="34"/>
      <c r="F68" s="577"/>
      <c r="G68" s="5"/>
      <c r="H68" s="50"/>
      <c r="I68" s="50"/>
      <c r="J68" s="50"/>
      <c r="K68" s="50"/>
      <c r="L68" s="50"/>
      <c r="M68" s="50"/>
      <c r="N68" s="50"/>
      <c r="O68" s="50"/>
      <c r="P68" s="50"/>
      <c r="Q68" s="50"/>
      <c r="R68" s="11"/>
      <c r="S68" s="14"/>
      <c r="T68" s="14"/>
    </row>
    <row r="69" spans="4:20" ht="84.75" customHeight="1">
      <c r="D69" s="585"/>
      <c r="E69" s="34"/>
      <c r="F69" s="577"/>
      <c r="G69" s="5"/>
      <c r="H69" s="50"/>
      <c r="I69" s="50"/>
      <c r="J69" s="50"/>
      <c r="K69" s="50"/>
      <c r="L69" s="50"/>
      <c r="M69" s="50"/>
      <c r="N69" s="50"/>
      <c r="O69" s="50"/>
      <c r="P69" s="50"/>
      <c r="Q69" s="50"/>
      <c r="R69" s="11"/>
      <c r="S69" s="14"/>
      <c r="T69" s="14"/>
    </row>
    <row r="70" spans="4:20" ht="58.5" customHeight="1">
      <c r="D70" s="585"/>
      <c r="E70" s="34"/>
      <c r="F70" s="577"/>
      <c r="G70" s="5"/>
      <c r="H70" s="50"/>
      <c r="I70" s="50"/>
      <c r="J70" s="50"/>
      <c r="K70" s="50"/>
      <c r="L70" s="50"/>
      <c r="M70" s="50"/>
      <c r="N70" s="50"/>
      <c r="O70" s="50"/>
      <c r="P70" s="50"/>
      <c r="Q70" s="50"/>
      <c r="R70" s="11"/>
      <c r="S70" s="14"/>
      <c r="T70" s="14"/>
    </row>
    <row r="71" spans="4:20" ht="49.5" customHeight="1">
      <c r="D71" s="585"/>
      <c r="E71" s="34"/>
      <c r="F71" s="577"/>
      <c r="G71" s="5"/>
      <c r="H71" s="50"/>
      <c r="I71" s="50"/>
      <c r="J71" s="50"/>
      <c r="K71" s="50"/>
      <c r="L71" s="50"/>
      <c r="M71" s="50"/>
      <c r="N71" s="50"/>
      <c r="O71" s="50"/>
      <c r="P71" s="50"/>
      <c r="Q71" s="50"/>
      <c r="R71" s="11"/>
      <c r="S71" s="14"/>
      <c r="T71" s="14"/>
    </row>
    <row r="72" spans="4:20" ht="59.25" customHeight="1">
      <c r="D72" s="585"/>
      <c r="E72" s="34"/>
      <c r="F72" s="577"/>
      <c r="G72" s="5"/>
      <c r="H72" s="50"/>
      <c r="I72" s="50"/>
      <c r="J72" s="50"/>
      <c r="K72" s="50"/>
      <c r="L72" s="50"/>
      <c r="M72" s="50"/>
      <c r="N72" s="50"/>
      <c r="O72" s="50"/>
      <c r="P72" s="50"/>
      <c r="Q72" s="50"/>
      <c r="R72" s="11"/>
      <c r="S72" s="14"/>
      <c r="T72" s="14"/>
    </row>
    <row r="73" spans="4:20" ht="81" customHeight="1">
      <c r="D73" s="585"/>
      <c r="E73" s="34"/>
      <c r="F73" s="577"/>
      <c r="G73" s="5"/>
      <c r="H73" s="50"/>
      <c r="I73" s="50"/>
      <c r="J73" s="50"/>
      <c r="K73" s="50"/>
      <c r="L73" s="50"/>
      <c r="M73" s="50"/>
      <c r="N73" s="50"/>
      <c r="O73" s="50"/>
      <c r="P73" s="50"/>
      <c r="Q73" s="50"/>
      <c r="R73" s="11"/>
      <c r="S73" s="14"/>
      <c r="T73" s="14"/>
    </row>
    <row r="74" spans="4:20" ht="78.75" customHeight="1">
      <c r="D74" s="585"/>
      <c r="E74" s="34"/>
      <c r="F74" s="576"/>
      <c r="G74" s="5"/>
      <c r="H74" s="50"/>
      <c r="I74" s="50"/>
      <c r="J74" s="50"/>
      <c r="K74" s="50"/>
      <c r="L74" s="50"/>
      <c r="M74" s="50"/>
      <c r="N74" s="50"/>
      <c r="O74" s="50"/>
      <c r="P74" s="50"/>
      <c r="Q74" s="50"/>
      <c r="R74" s="11"/>
      <c r="S74" s="14"/>
      <c r="T74" s="14"/>
    </row>
    <row r="75" spans="4:20" ht="13.5" customHeight="1">
      <c r="D75" s="586"/>
      <c r="E75" s="35"/>
      <c r="F75" s="581"/>
      <c r="G75" s="583"/>
      <c r="H75" s="38"/>
      <c r="I75" s="38"/>
      <c r="J75" s="38"/>
      <c r="K75" s="38"/>
      <c r="L75" s="38"/>
      <c r="M75" s="38"/>
      <c r="N75" s="38"/>
      <c r="O75" s="38"/>
      <c r="P75" s="38"/>
      <c r="Q75" s="38"/>
      <c r="R75" s="13"/>
      <c r="S75" s="13"/>
      <c r="T75" s="13"/>
    </row>
    <row r="76" spans="4:20" ht="13.5" customHeight="1">
      <c r="D76" s="565"/>
      <c r="E76" s="565"/>
      <c r="F76" s="578"/>
      <c r="G76" s="578"/>
      <c r="H76" s="25"/>
      <c r="I76" s="25"/>
      <c r="J76" s="25"/>
      <c r="K76" s="25"/>
      <c r="L76" s="25"/>
      <c r="M76" s="25"/>
      <c r="N76" s="25"/>
      <c r="O76" s="25"/>
      <c r="P76" s="25"/>
      <c r="Q76" s="25"/>
      <c r="R76" s="13"/>
      <c r="S76" s="13"/>
      <c r="T76" s="13"/>
    </row>
    <row r="77" spans="4:20" ht="162.75" customHeight="1">
      <c r="D77" s="575"/>
      <c r="E77" s="45"/>
      <c r="F77" s="575"/>
      <c r="G77" s="8"/>
      <c r="H77" s="51"/>
      <c r="I77" s="51"/>
      <c r="J77" s="51"/>
      <c r="K77" s="51"/>
      <c r="L77" s="51"/>
      <c r="M77" s="51"/>
      <c r="N77" s="51"/>
      <c r="O77" s="51"/>
      <c r="P77" s="51"/>
      <c r="Q77" s="51"/>
      <c r="R77" s="11"/>
      <c r="S77" s="14"/>
      <c r="T77" s="14"/>
    </row>
    <row r="78" spans="4:20" ht="176.25" customHeight="1">
      <c r="D78" s="577"/>
      <c r="E78" s="45"/>
      <c r="F78" s="577"/>
      <c r="G78" s="5"/>
      <c r="H78" s="50"/>
      <c r="I78" s="50"/>
      <c r="J78" s="50"/>
      <c r="K78" s="50"/>
      <c r="L78" s="50"/>
      <c r="M78" s="50"/>
      <c r="N78" s="50"/>
      <c r="O78" s="50"/>
      <c r="P78" s="50"/>
      <c r="Q78" s="50"/>
      <c r="R78" s="11"/>
      <c r="S78" s="14"/>
      <c r="T78" s="14"/>
    </row>
    <row r="79" spans="4:20" ht="144.75" customHeight="1">
      <c r="D79" s="577"/>
      <c r="E79" s="45"/>
      <c r="F79" s="577"/>
      <c r="G79" s="5"/>
      <c r="H79" s="50"/>
      <c r="I79" s="50"/>
      <c r="J79" s="50"/>
      <c r="K79" s="50"/>
      <c r="L79" s="50"/>
      <c r="M79" s="50"/>
      <c r="N79" s="50"/>
      <c r="O79" s="50"/>
      <c r="P79" s="50"/>
      <c r="Q79" s="50"/>
      <c r="R79" s="11"/>
      <c r="S79" s="14"/>
      <c r="T79" s="14"/>
    </row>
    <row r="80" spans="4:20" ht="157.5" customHeight="1">
      <c r="D80" s="585"/>
      <c r="E80" s="45"/>
      <c r="F80" s="577"/>
      <c r="G80" s="5"/>
      <c r="H80" s="50"/>
      <c r="I80" s="50"/>
      <c r="J80" s="50"/>
      <c r="K80" s="50"/>
      <c r="L80" s="50"/>
      <c r="M80" s="50"/>
      <c r="N80" s="50"/>
      <c r="O80" s="50"/>
      <c r="P80" s="50"/>
      <c r="Q80" s="50"/>
      <c r="R80" s="11"/>
      <c r="S80" s="14"/>
      <c r="T80" s="14"/>
    </row>
    <row r="81" spans="4:20" ht="111.75" customHeight="1">
      <c r="D81" s="585"/>
      <c r="E81" s="45"/>
      <c r="F81" s="576"/>
      <c r="G81" s="5"/>
      <c r="H81" s="50"/>
      <c r="I81" s="50"/>
      <c r="J81" s="50"/>
      <c r="K81" s="50"/>
      <c r="L81" s="50"/>
      <c r="M81" s="50"/>
      <c r="N81" s="50"/>
      <c r="O81" s="50"/>
      <c r="P81" s="50"/>
      <c r="Q81" s="50"/>
      <c r="R81" s="11"/>
      <c r="S81" s="14"/>
      <c r="T81" s="14"/>
    </row>
    <row r="82" spans="4:20" ht="12.75">
      <c r="D82" s="585"/>
      <c r="E82" s="45"/>
      <c r="F82" s="563"/>
      <c r="G82" s="565"/>
      <c r="H82" s="25"/>
      <c r="I82" s="25"/>
      <c r="J82" s="25"/>
      <c r="K82" s="25"/>
      <c r="L82" s="25"/>
      <c r="M82" s="25"/>
      <c r="N82" s="25"/>
      <c r="O82" s="25"/>
      <c r="P82" s="25"/>
      <c r="Q82" s="25"/>
      <c r="R82" s="13"/>
      <c r="S82" s="13"/>
      <c r="T82" s="13"/>
    </row>
    <row r="83" spans="4:20" ht="140.25" customHeight="1">
      <c r="D83" s="585"/>
      <c r="E83" s="45"/>
      <c r="F83" s="15"/>
      <c r="G83" s="5"/>
      <c r="H83" s="50"/>
      <c r="I83" s="50"/>
      <c r="J83" s="50"/>
      <c r="K83" s="50"/>
      <c r="L83" s="50"/>
      <c r="M83" s="50"/>
      <c r="N83" s="50"/>
      <c r="O83" s="50"/>
      <c r="P83" s="50"/>
      <c r="Q83" s="50"/>
      <c r="R83" s="11"/>
      <c r="S83" s="14"/>
      <c r="T83" s="14"/>
    </row>
    <row r="84" spans="4:20" ht="95.25" customHeight="1">
      <c r="D84" s="585"/>
      <c r="E84" s="45"/>
      <c r="F84" s="575"/>
      <c r="G84" s="5"/>
      <c r="H84" s="50"/>
      <c r="I84" s="50"/>
      <c r="J84" s="50"/>
      <c r="K84" s="50"/>
      <c r="L84" s="50"/>
      <c r="M84" s="50"/>
      <c r="N84" s="50"/>
      <c r="O84" s="50"/>
      <c r="P84" s="50"/>
      <c r="Q84" s="50"/>
      <c r="R84" s="11"/>
      <c r="S84" s="14"/>
      <c r="T84" s="14"/>
    </row>
    <row r="85" spans="4:20" ht="84" customHeight="1">
      <c r="D85" s="585"/>
      <c r="E85" s="34"/>
      <c r="F85" s="577"/>
      <c r="G85" s="5"/>
      <c r="H85" s="50"/>
      <c r="I85" s="50"/>
      <c r="J85" s="50"/>
      <c r="K85" s="50"/>
      <c r="L85" s="50"/>
      <c r="M85" s="50"/>
      <c r="N85" s="50"/>
      <c r="O85" s="50"/>
      <c r="P85" s="50"/>
      <c r="Q85" s="50"/>
      <c r="R85" s="11"/>
      <c r="S85" s="14"/>
      <c r="T85" s="14"/>
    </row>
    <row r="86" spans="4:20" ht="51.75" customHeight="1">
      <c r="D86" s="585"/>
      <c r="E86" s="34"/>
      <c r="F86" s="577"/>
      <c r="G86" s="5"/>
      <c r="H86" s="50"/>
      <c r="I86" s="50"/>
      <c r="J86" s="50"/>
      <c r="K86" s="50"/>
      <c r="L86" s="50"/>
      <c r="M86" s="50"/>
      <c r="N86" s="50"/>
      <c r="O86" s="50"/>
      <c r="P86" s="50"/>
      <c r="Q86" s="50"/>
      <c r="R86" s="11"/>
      <c r="S86" s="14"/>
      <c r="T86" s="14"/>
    </row>
    <row r="87" spans="4:20" ht="12.75">
      <c r="D87" s="585"/>
      <c r="E87" s="34"/>
      <c r="F87" s="577"/>
      <c r="G87" s="5"/>
      <c r="H87" s="50"/>
      <c r="I87" s="50"/>
      <c r="J87" s="50"/>
      <c r="K87" s="50"/>
      <c r="L87" s="50"/>
      <c r="M87" s="50"/>
      <c r="N87" s="50"/>
      <c r="O87" s="50"/>
      <c r="P87" s="50"/>
      <c r="Q87" s="50"/>
      <c r="R87" s="11"/>
      <c r="S87" s="14"/>
      <c r="T87" s="14"/>
    </row>
    <row r="88" spans="4:20" ht="12.75">
      <c r="D88" s="585"/>
      <c r="E88" s="34"/>
      <c r="F88" s="577"/>
      <c r="G88" s="5"/>
      <c r="H88" s="50"/>
      <c r="I88" s="50"/>
      <c r="J88" s="50"/>
      <c r="K88" s="50"/>
      <c r="L88" s="50"/>
      <c r="M88" s="50"/>
      <c r="N88" s="50"/>
      <c r="O88" s="50"/>
      <c r="P88" s="50"/>
      <c r="Q88" s="50"/>
      <c r="R88" s="11"/>
      <c r="S88" s="14"/>
      <c r="T88" s="14"/>
    </row>
    <row r="89" spans="4:20" ht="12.75">
      <c r="D89" s="585"/>
      <c r="E89" s="34"/>
      <c r="F89" s="577"/>
      <c r="G89" s="5"/>
      <c r="H89" s="50"/>
      <c r="I89" s="50"/>
      <c r="J89" s="50"/>
      <c r="K89" s="50"/>
      <c r="L89" s="50"/>
      <c r="M89" s="50"/>
      <c r="N89" s="50"/>
      <c r="O89" s="50"/>
      <c r="P89" s="50"/>
      <c r="Q89" s="50"/>
      <c r="R89" s="11"/>
      <c r="S89" s="14"/>
      <c r="T89" s="14"/>
    </row>
    <row r="90" spans="4:20" ht="12.75">
      <c r="D90" s="585"/>
      <c r="E90" s="34"/>
      <c r="F90" s="577"/>
      <c r="G90" s="5"/>
      <c r="H90" s="50"/>
      <c r="I90" s="50"/>
      <c r="J90" s="50"/>
      <c r="K90" s="50"/>
      <c r="L90" s="50"/>
      <c r="M90" s="50"/>
      <c r="N90" s="50"/>
      <c r="O90" s="50"/>
      <c r="P90" s="50"/>
      <c r="Q90" s="50"/>
      <c r="R90" s="11"/>
      <c r="S90" s="14"/>
      <c r="T90" s="14"/>
    </row>
    <row r="91" spans="4:20" ht="114.75" customHeight="1">
      <c r="D91" s="585"/>
      <c r="E91" s="34"/>
      <c r="F91" s="7"/>
      <c r="G91" s="5"/>
      <c r="H91" s="50"/>
      <c r="I91" s="50"/>
      <c r="J91" s="50"/>
      <c r="K91" s="50"/>
      <c r="L91" s="50"/>
      <c r="M91" s="50"/>
      <c r="N91" s="50"/>
      <c r="O91" s="50"/>
      <c r="P91" s="50"/>
      <c r="Q91" s="50"/>
      <c r="R91" s="11"/>
      <c r="S91" s="14"/>
      <c r="T91" s="14"/>
    </row>
    <row r="92" spans="4:20" ht="12.75">
      <c r="D92" s="586"/>
      <c r="E92" s="34"/>
      <c r="F92" s="563"/>
      <c r="G92" s="565"/>
      <c r="H92" s="25"/>
      <c r="I92" s="25"/>
      <c r="J92" s="25"/>
      <c r="K92" s="25"/>
      <c r="L92" s="25"/>
      <c r="M92" s="25"/>
      <c r="N92" s="25"/>
      <c r="O92" s="25"/>
      <c r="P92" s="25"/>
      <c r="Q92" s="25"/>
      <c r="R92" s="13"/>
      <c r="S92" s="13"/>
      <c r="T92" s="13"/>
    </row>
    <row r="93" spans="4:20" ht="51" customHeight="1">
      <c r="D93" s="575"/>
      <c r="E93" s="32"/>
      <c r="F93" s="575"/>
      <c r="G93" s="5"/>
      <c r="H93" s="50"/>
      <c r="I93" s="50"/>
      <c r="J93" s="50"/>
      <c r="K93" s="50"/>
      <c r="L93" s="50"/>
      <c r="M93" s="50"/>
      <c r="N93" s="50"/>
      <c r="O93" s="50"/>
      <c r="P93" s="50"/>
      <c r="Q93" s="50"/>
      <c r="R93" s="11"/>
      <c r="S93" s="14"/>
      <c r="T93" s="14"/>
    </row>
    <row r="94" spans="4:20" ht="12.75">
      <c r="D94" s="577"/>
      <c r="E94" s="32"/>
      <c r="F94" s="577"/>
      <c r="G94" s="5"/>
      <c r="H94" s="50"/>
      <c r="I94" s="50"/>
      <c r="J94" s="50"/>
      <c r="K94" s="50"/>
      <c r="L94" s="50"/>
      <c r="M94" s="50"/>
      <c r="N94" s="50"/>
      <c r="O94" s="50"/>
      <c r="P94" s="50"/>
      <c r="Q94" s="50"/>
      <c r="R94" s="11"/>
      <c r="S94" s="14"/>
      <c r="T94" s="14"/>
    </row>
    <row r="95" spans="4:20" ht="12.75">
      <c r="D95" s="577"/>
      <c r="E95" s="32"/>
      <c r="F95" s="577"/>
      <c r="G95" s="5"/>
      <c r="H95" s="50"/>
      <c r="I95" s="50"/>
      <c r="J95" s="50"/>
      <c r="K95" s="50"/>
      <c r="L95" s="50"/>
      <c r="M95" s="50"/>
      <c r="N95" s="50"/>
      <c r="O95" s="50"/>
      <c r="P95" s="50"/>
      <c r="Q95" s="50"/>
      <c r="R95" s="11"/>
      <c r="S95" s="14"/>
      <c r="T95" s="14"/>
    </row>
    <row r="96" spans="4:20" ht="12.75">
      <c r="D96" s="577"/>
      <c r="E96" s="32"/>
      <c r="F96" s="577"/>
      <c r="G96" s="5"/>
      <c r="H96" s="50"/>
      <c r="I96" s="50"/>
      <c r="J96" s="50"/>
      <c r="K96" s="50"/>
      <c r="L96" s="50"/>
      <c r="M96" s="50"/>
      <c r="N96" s="50"/>
      <c r="O96" s="50"/>
      <c r="P96" s="50"/>
      <c r="Q96" s="50"/>
      <c r="R96" s="11"/>
      <c r="S96" s="14"/>
      <c r="T96" s="14"/>
    </row>
    <row r="97" spans="4:20" ht="12.75">
      <c r="D97" s="577"/>
      <c r="E97" s="32"/>
      <c r="F97" s="577"/>
      <c r="G97" s="5"/>
      <c r="H97" s="50"/>
      <c r="I97" s="50"/>
      <c r="J97" s="50"/>
      <c r="K97" s="50"/>
      <c r="L97" s="50"/>
      <c r="M97" s="50"/>
      <c r="N97" s="50"/>
      <c r="O97" s="50"/>
      <c r="P97" s="50"/>
      <c r="Q97" s="50"/>
      <c r="R97" s="11"/>
      <c r="S97" s="14"/>
      <c r="T97" s="14"/>
    </row>
    <row r="98" spans="4:20" ht="69.75" customHeight="1">
      <c r="D98" s="577"/>
      <c r="E98" s="32"/>
      <c r="F98" s="577"/>
      <c r="G98" s="5"/>
      <c r="H98" s="50"/>
      <c r="I98" s="50"/>
      <c r="J98" s="50"/>
      <c r="K98" s="50"/>
      <c r="L98" s="50"/>
      <c r="M98" s="50"/>
      <c r="N98" s="50"/>
      <c r="O98" s="50"/>
      <c r="P98" s="50"/>
      <c r="Q98" s="50"/>
      <c r="R98" s="11"/>
      <c r="S98" s="14"/>
      <c r="T98" s="14"/>
    </row>
    <row r="99" spans="4:20" ht="94.5" customHeight="1">
      <c r="D99" s="577"/>
      <c r="E99" s="32"/>
      <c r="F99" s="576"/>
      <c r="G99" s="5"/>
      <c r="H99" s="50"/>
      <c r="I99" s="50"/>
      <c r="J99" s="50"/>
      <c r="K99" s="50"/>
      <c r="L99" s="50"/>
      <c r="M99" s="50"/>
      <c r="N99" s="50"/>
      <c r="O99" s="50"/>
      <c r="P99" s="50"/>
      <c r="Q99" s="50"/>
      <c r="R99" s="11"/>
      <c r="S99" s="14"/>
      <c r="T99" s="14"/>
    </row>
    <row r="100" spans="4:20" ht="13.5" customHeight="1">
      <c r="D100" s="576"/>
      <c r="E100" s="7"/>
      <c r="F100" s="581"/>
      <c r="G100" s="583"/>
      <c r="H100" s="38"/>
      <c r="I100" s="38"/>
      <c r="J100" s="38"/>
      <c r="K100" s="38"/>
      <c r="L100" s="38"/>
      <c r="M100" s="38"/>
      <c r="N100" s="38"/>
      <c r="O100" s="38"/>
      <c r="P100" s="38"/>
      <c r="Q100" s="38"/>
      <c r="R100" s="13"/>
      <c r="S100" s="13"/>
      <c r="T100" s="13"/>
    </row>
    <row r="101" spans="4:20" ht="13.5" customHeight="1">
      <c r="D101" s="565"/>
      <c r="E101" s="565"/>
      <c r="F101" s="578"/>
      <c r="G101" s="578"/>
      <c r="H101" s="25"/>
      <c r="I101" s="25"/>
      <c r="J101" s="25"/>
      <c r="K101" s="25"/>
      <c r="L101" s="25"/>
      <c r="M101" s="25"/>
      <c r="N101" s="25"/>
      <c r="O101" s="25"/>
      <c r="P101" s="25"/>
      <c r="Q101" s="25"/>
      <c r="R101" s="13"/>
      <c r="S101" s="13"/>
      <c r="T101" s="13"/>
    </row>
    <row r="102" spans="4:20" ht="153.75" customHeight="1">
      <c r="D102" s="584"/>
      <c r="E102" s="45"/>
      <c r="F102" s="575"/>
      <c r="G102" s="8"/>
      <c r="H102" s="51"/>
      <c r="I102" s="51"/>
      <c r="J102" s="51"/>
      <c r="K102" s="51"/>
      <c r="L102" s="51"/>
      <c r="M102" s="51"/>
      <c r="N102" s="51"/>
      <c r="O102" s="51"/>
      <c r="P102" s="51"/>
      <c r="Q102" s="51"/>
      <c r="R102" s="11"/>
      <c r="S102" s="14"/>
      <c r="T102" s="14"/>
    </row>
    <row r="103" spans="4:20" ht="165" customHeight="1">
      <c r="D103" s="585"/>
      <c r="E103" s="45"/>
      <c r="F103" s="577"/>
      <c r="G103" s="5"/>
      <c r="H103" s="50"/>
      <c r="I103" s="50"/>
      <c r="J103" s="50"/>
      <c r="K103" s="50"/>
      <c r="L103" s="50"/>
      <c r="M103" s="50"/>
      <c r="N103" s="50"/>
      <c r="O103" s="50"/>
      <c r="P103" s="50"/>
      <c r="Q103" s="50"/>
      <c r="R103" s="11"/>
      <c r="S103" s="14"/>
      <c r="T103" s="14"/>
    </row>
    <row r="104" spans="4:20" ht="81" customHeight="1">
      <c r="D104" s="585"/>
      <c r="E104" s="34"/>
      <c r="F104" s="577"/>
      <c r="G104" s="5"/>
      <c r="H104" s="50"/>
      <c r="I104" s="50"/>
      <c r="J104" s="50"/>
      <c r="K104" s="50"/>
      <c r="L104" s="50"/>
      <c r="M104" s="50"/>
      <c r="N104" s="50"/>
      <c r="O104" s="50"/>
      <c r="P104" s="50"/>
      <c r="Q104" s="50"/>
      <c r="R104" s="11"/>
      <c r="S104" s="14"/>
      <c r="T104" s="14"/>
    </row>
    <row r="105" spans="4:20" ht="106.5" customHeight="1">
      <c r="D105" s="585"/>
      <c r="E105" s="34"/>
      <c r="F105" s="577"/>
      <c r="G105" s="5"/>
      <c r="H105" s="50"/>
      <c r="I105" s="50"/>
      <c r="J105" s="50"/>
      <c r="K105" s="50"/>
      <c r="L105" s="50"/>
      <c r="M105" s="50"/>
      <c r="N105" s="50"/>
      <c r="O105" s="50"/>
      <c r="P105" s="50"/>
      <c r="Q105" s="50"/>
      <c r="R105" s="11"/>
      <c r="S105" s="14"/>
      <c r="T105" s="14"/>
    </row>
    <row r="106" spans="4:20" ht="93" customHeight="1">
      <c r="D106" s="585"/>
      <c r="E106" s="34"/>
      <c r="F106" s="577"/>
      <c r="G106" s="5"/>
      <c r="H106" s="50"/>
      <c r="I106" s="50"/>
      <c r="J106" s="50"/>
      <c r="K106" s="50"/>
      <c r="L106" s="50"/>
      <c r="M106" s="50"/>
      <c r="N106" s="50"/>
      <c r="O106" s="50"/>
      <c r="P106" s="50"/>
      <c r="Q106" s="50"/>
      <c r="R106" s="11"/>
      <c r="S106" s="14"/>
      <c r="T106" s="14"/>
    </row>
    <row r="107" spans="4:20" ht="95.25" customHeight="1">
      <c r="D107" s="585"/>
      <c r="E107" s="34"/>
      <c r="F107" s="576"/>
      <c r="G107" s="5"/>
      <c r="H107" s="50"/>
      <c r="I107" s="50"/>
      <c r="J107" s="50"/>
      <c r="K107" s="50"/>
      <c r="L107" s="50"/>
      <c r="M107" s="50"/>
      <c r="N107" s="50"/>
      <c r="O107" s="50"/>
      <c r="P107" s="50"/>
      <c r="Q107" s="50"/>
      <c r="R107" s="11"/>
      <c r="S107" s="14"/>
      <c r="T107" s="14"/>
    </row>
    <row r="108" spans="4:20" ht="12.75">
      <c r="D108" s="585"/>
      <c r="E108" s="34"/>
      <c r="F108" s="563"/>
      <c r="G108" s="565"/>
      <c r="H108" s="25"/>
      <c r="I108" s="25"/>
      <c r="J108" s="25"/>
      <c r="K108" s="25"/>
      <c r="L108" s="25"/>
      <c r="M108" s="25"/>
      <c r="N108" s="25"/>
      <c r="O108" s="25"/>
      <c r="P108" s="25"/>
      <c r="Q108" s="25"/>
      <c r="R108" s="13"/>
      <c r="S108" s="13"/>
      <c r="T108" s="13"/>
    </row>
    <row r="109" spans="4:20" ht="57" customHeight="1">
      <c r="D109" s="585"/>
      <c r="E109" s="34"/>
      <c r="F109" s="579"/>
      <c r="G109" s="5"/>
      <c r="H109" s="50"/>
      <c r="I109" s="50"/>
      <c r="J109" s="50"/>
      <c r="K109" s="50"/>
      <c r="L109" s="50"/>
      <c r="M109" s="50"/>
      <c r="N109" s="50"/>
      <c r="O109" s="50"/>
      <c r="P109" s="50"/>
      <c r="Q109" s="50"/>
      <c r="R109" s="11"/>
      <c r="S109" s="14"/>
      <c r="T109" s="14"/>
    </row>
    <row r="110" spans="4:20" ht="63.75" customHeight="1">
      <c r="D110" s="585"/>
      <c r="E110" s="34"/>
      <c r="F110" s="580"/>
      <c r="G110" s="5"/>
      <c r="H110" s="50"/>
      <c r="I110" s="50"/>
      <c r="J110" s="50"/>
      <c r="K110" s="50"/>
      <c r="L110" s="50"/>
      <c r="M110" s="50"/>
      <c r="N110" s="50"/>
      <c r="O110" s="50"/>
      <c r="P110" s="50"/>
      <c r="Q110" s="50"/>
      <c r="R110" s="11"/>
      <c r="S110" s="14"/>
      <c r="T110" s="14"/>
    </row>
    <row r="111" spans="4:20" ht="12.75">
      <c r="D111" s="586"/>
      <c r="E111" s="35"/>
      <c r="F111" s="581"/>
      <c r="G111" s="583"/>
      <c r="H111" s="38"/>
      <c r="I111" s="38"/>
      <c r="J111" s="38"/>
      <c r="K111" s="38"/>
      <c r="L111" s="38"/>
      <c r="M111" s="38"/>
      <c r="N111" s="38"/>
      <c r="O111" s="38"/>
      <c r="P111" s="38"/>
      <c r="Q111" s="38"/>
      <c r="R111" s="13"/>
      <c r="S111" s="13"/>
      <c r="T111" s="13"/>
    </row>
    <row r="112" spans="4:20" ht="12.75">
      <c r="D112" s="565"/>
      <c r="E112" s="565"/>
      <c r="F112" s="578"/>
      <c r="G112" s="578"/>
      <c r="H112" s="25"/>
      <c r="I112" s="25"/>
      <c r="J112" s="25"/>
      <c r="K112" s="25"/>
      <c r="L112" s="25"/>
      <c r="M112" s="25"/>
      <c r="N112" s="25"/>
      <c r="O112" s="25"/>
      <c r="P112" s="25"/>
      <c r="Q112" s="25"/>
      <c r="R112" s="13"/>
      <c r="S112" s="13"/>
      <c r="T112" s="13"/>
    </row>
    <row r="113" spans="4:20" ht="69.75" customHeight="1">
      <c r="D113" s="575"/>
      <c r="E113" s="15"/>
      <c r="F113" s="575"/>
      <c r="G113" s="5"/>
      <c r="H113" s="50"/>
      <c r="I113" s="50"/>
      <c r="J113" s="50"/>
      <c r="K113" s="50"/>
      <c r="L113" s="50"/>
      <c r="M113" s="50"/>
      <c r="N113" s="50"/>
      <c r="O113" s="50"/>
      <c r="P113" s="50"/>
      <c r="Q113" s="50"/>
      <c r="R113" s="11"/>
      <c r="S113" s="14"/>
      <c r="T113" s="14"/>
    </row>
    <row r="114" spans="4:20" ht="76.5" customHeight="1">
      <c r="D114" s="577"/>
      <c r="E114" s="32"/>
      <c r="F114" s="577"/>
      <c r="G114" s="5"/>
      <c r="H114" s="50"/>
      <c r="I114" s="50"/>
      <c r="J114" s="50"/>
      <c r="K114" s="50"/>
      <c r="L114" s="50"/>
      <c r="M114" s="50"/>
      <c r="N114" s="50"/>
      <c r="O114" s="50"/>
      <c r="P114" s="50"/>
      <c r="Q114" s="50"/>
      <c r="R114" s="11"/>
      <c r="S114" s="14"/>
      <c r="T114" s="14"/>
    </row>
    <row r="115" spans="4:20" ht="87.75" customHeight="1">
      <c r="D115" s="577"/>
      <c r="E115" s="32"/>
      <c r="F115" s="576"/>
      <c r="G115" s="5"/>
      <c r="H115" s="50"/>
      <c r="I115" s="50"/>
      <c r="J115" s="50"/>
      <c r="K115" s="50"/>
      <c r="L115" s="50"/>
      <c r="M115" s="50"/>
      <c r="N115" s="50"/>
      <c r="O115" s="50"/>
      <c r="P115" s="50"/>
      <c r="Q115" s="50"/>
      <c r="R115" s="11"/>
      <c r="S115" s="14"/>
      <c r="T115" s="14"/>
    </row>
    <row r="116" spans="4:20" ht="12.75">
      <c r="D116" s="577"/>
      <c r="E116" s="32"/>
      <c r="F116" s="563"/>
      <c r="G116" s="565"/>
      <c r="H116" s="25"/>
      <c r="I116" s="25"/>
      <c r="J116" s="25"/>
      <c r="K116" s="25"/>
      <c r="L116" s="25"/>
      <c r="M116" s="25"/>
      <c r="N116" s="25"/>
      <c r="O116" s="25"/>
      <c r="P116" s="25"/>
      <c r="Q116" s="25"/>
      <c r="R116" s="13"/>
      <c r="S116" s="13"/>
      <c r="T116" s="13"/>
    </row>
    <row r="117" spans="4:20" ht="82.5" customHeight="1">
      <c r="D117" s="577"/>
      <c r="E117" s="32"/>
      <c r="F117" s="575"/>
      <c r="G117" s="5"/>
      <c r="H117" s="50"/>
      <c r="I117" s="50"/>
      <c r="J117" s="50"/>
      <c r="K117" s="50"/>
      <c r="L117" s="50"/>
      <c r="M117" s="50"/>
      <c r="N117" s="50"/>
      <c r="O117" s="50"/>
      <c r="P117" s="50"/>
      <c r="Q117" s="50"/>
      <c r="R117" s="11"/>
      <c r="S117" s="14"/>
      <c r="T117" s="14"/>
    </row>
    <row r="118" spans="4:20" ht="58.5" customHeight="1">
      <c r="D118" s="577"/>
      <c r="E118" s="32"/>
      <c r="F118" s="576"/>
      <c r="G118" s="5"/>
      <c r="H118" s="50"/>
      <c r="I118" s="50"/>
      <c r="J118" s="50"/>
      <c r="K118" s="50"/>
      <c r="L118" s="50"/>
      <c r="M118" s="50"/>
      <c r="N118" s="50"/>
      <c r="O118" s="50"/>
      <c r="P118" s="50"/>
      <c r="Q118" s="50"/>
      <c r="R118" s="11"/>
      <c r="S118" s="14"/>
      <c r="T118" s="14"/>
    </row>
    <row r="119" spans="4:20" ht="12.75">
      <c r="D119" s="577"/>
      <c r="E119" s="32"/>
      <c r="F119" s="563"/>
      <c r="G119" s="565"/>
      <c r="H119" s="25"/>
      <c r="I119" s="25"/>
      <c r="J119" s="25"/>
      <c r="K119" s="25"/>
      <c r="L119" s="25"/>
      <c r="M119" s="25"/>
      <c r="N119" s="25"/>
      <c r="O119" s="25"/>
      <c r="P119" s="25"/>
      <c r="Q119" s="25"/>
      <c r="R119" s="13"/>
      <c r="S119" s="13"/>
      <c r="T119" s="13"/>
    </row>
    <row r="120" spans="4:20" ht="75" customHeight="1">
      <c r="D120" s="577"/>
      <c r="E120" s="32"/>
      <c r="F120" s="575"/>
      <c r="G120" s="5"/>
      <c r="H120" s="50"/>
      <c r="I120" s="50"/>
      <c r="J120" s="50"/>
      <c r="K120" s="50"/>
      <c r="L120" s="50"/>
      <c r="M120" s="50"/>
      <c r="N120" s="50"/>
      <c r="O120" s="50"/>
      <c r="P120" s="50"/>
      <c r="Q120" s="50"/>
      <c r="R120" s="11"/>
      <c r="S120" s="14"/>
      <c r="T120" s="14"/>
    </row>
    <row r="121" spans="4:20" ht="12.75">
      <c r="D121" s="577"/>
      <c r="E121" s="32"/>
      <c r="F121" s="576"/>
      <c r="G121" s="5"/>
      <c r="H121" s="50"/>
      <c r="I121" s="50"/>
      <c r="J121" s="50"/>
      <c r="K121" s="50"/>
      <c r="L121" s="50"/>
      <c r="M121" s="50"/>
      <c r="N121" s="50"/>
      <c r="O121" s="50"/>
      <c r="P121" s="50"/>
      <c r="Q121" s="50"/>
      <c r="R121" s="11"/>
      <c r="S121" s="14"/>
      <c r="T121" s="14"/>
    </row>
    <row r="122" spans="4:20" ht="12.75">
      <c r="D122" s="576"/>
      <c r="E122" s="45"/>
      <c r="F122" s="581"/>
      <c r="G122" s="583"/>
      <c r="H122" s="38"/>
      <c r="I122" s="38"/>
      <c r="J122" s="38"/>
      <c r="K122" s="38"/>
      <c r="L122" s="38"/>
      <c r="M122" s="38"/>
      <c r="N122" s="38"/>
      <c r="O122" s="38"/>
      <c r="P122" s="38"/>
      <c r="Q122" s="38"/>
      <c r="R122" s="13"/>
      <c r="S122" s="13"/>
      <c r="T122" s="13"/>
    </row>
    <row r="123" spans="4:20" ht="12.75">
      <c r="D123" s="564"/>
      <c r="E123" s="564"/>
      <c r="F123" s="564"/>
      <c r="G123" s="565"/>
      <c r="H123" s="25"/>
      <c r="I123" s="25"/>
      <c r="J123" s="25"/>
      <c r="K123" s="25"/>
      <c r="L123" s="25"/>
      <c r="M123" s="25"/>
      <c r="N123" s="25"/>
      <c r="O123" s="25"/>
      <c r="P123" s="25"/>
      <c r="Q123" s="25"/>
      <c r="R123" s="13"/>
      <c r="S123" s="13"/>
      <c r="T123" s="13"/>
    </row>
    <row r="124" spans="4:20" ht="132" customHeight="1">
      <c r="D124" s="584"/>
      <c r="E124" s="45"/>
      <c r="F124" s="576"/>
      <c r="G124" s="8"/>
      <c r="H124" s="51"/>
      <c r="I124" s="51"/>
      <c r="J124" s="51"/>
      <c r="K124" s="51"/>
      <c r="L124" s="51"/>
      <c r="M124" s="51"/>
      <c r="N124" s="51"/>
      <c r="O124" s="51"/>
      <c r="P124" s="51"/>
      <c r="Q124" s="51"/>
      <c r="R124" s="11"/>
      <c r="S124" s="14"/>
      <c r="T124" s="14"/>
    </row>
    <row r="125" spans="4:20" ht="124.5" customHeight="1">
      <c r="D125" s="585"/>
      <c r="E125" s="34"/>
      <c r="F125" s="596"/>
      <c r="G125" s="5"/>
      <c r="H125" s="50"/>
      <c r="I125" s="50"/>
      <c r="J125" s="50"/>
      <c r="K125" s="50"/>
      <c r="L125" s="50"/>
      <c r="M125" s="50"/>
      <c r="N125" s="50"/>
      <c r="O125" s="50"/>
      <c r="P125" s="50"/>
      <c r="Q125" s="50"/>
      <c r="R125" s="11"/>
      <c r="S125" s="14"/>
      <c r="T125" s="14"/>
    </row>
    <row r="126" spans="4:20" ht="12.75">
      <c r="D126" s="585"/>
      <c r="E126" s="34"/>
      <c r="F126" s="581"/>
      <c r="G126" s="583"/>
      <c r="H126" s="38"/>
      <c r="I126" s="38"/>
      <c r="J126" s="38"/>
      <c r="K126" s="38"/>
      <c r="L126" s="38"/>
      <c r="M126" s="38"/>
      <c r="N126" s="38"/>
      <c r="O126" s="38"/>
      <c r="P126" s="38"/>
      <c r="Q126" s="38"/>
      <c r="R126" s="13"/>
      <c r="S126" s="13"/>
      <c r="T126" s="13"/>
    </row>
    <row r="127" spans="4:20" ht="12.75">
      <c r="D127" s="587"/>
      <c r="E127" s="587"/>
      <c r="F127" s="588"/>
      <c r="G127" s="588"/>
      <c r="H127" s="39"/>
      <c r="I127" s="39"/>
      <c r="J127" s="39"/>
      <c r="K127" s="39"/>
      <c r="L127" s="39"/>
      <c r="M127" s="39"/>
      <c r="N127" s="39"/>
      <c r="O127" s="39"/>
      <c r="P127" s="39"/>
      <c r="Q127" s="39"/>
      <c r="R127" s="13"/>
      <c r="S127" s="13"/>
      <c r="T127" s="13"/>
    </row>
    <row r="128" spans="4:20" ht="89.25" customHeight="1">
      <c r="D128" s="584"/>
      <c r="E128" s="33"/>
      <c r="F128" s="7"/>
      <c r="G128" s="8"/>
      <c r="H128" s="51"/>
      <c r="I128" s="51"/>
      <c r="J128" s="51"/>
      <c r="K128" s="51"/>
      <c r="L128" s="51"/>
      <c r="M128" s="51"/>
      <c r="N128" s="51"/>
      <c r="O128" s="51"/>
      <c r="P128" s="51"/>
      <c r="Q128" s="51"/>
      <c r="R128" s="11"/>
      <c r="S128" s="14"/>
      <c r="T128" s="14"/>
    </row>
    <row r="129" spans="4:20" ht="12.75">
      <c r="D129" s="585"/>
      <c r="E129" s="34"/>
      <c r="F129" s="563"/>
      <c r="G129" s="565"/>
      <c r="H129" s="25"/>
      <c r="I129" s="25"/>
      <c r="J129" s="25"/>
      <c r="K129" s="25"/>
      <c r="L129" s="25"/>
      <c r="M129" s="25"/>
      <c r="N129" s="25"/>
      <c r="O129" s="25"/>
      <c r="P129" s="25"/>
      <c r="Q129" s="25"/>
      <c r="R129" s="13"/>
      <c r="S129" s="13"/>
      <c r="T129" s="13"/>
    </row>
    <row r="130" spans="4:20" ht="91.5" customHeight="1">
      <c r="D130" s="585"/>
      <c r="E130" s="34"/>
      <c r="F130" s="575"/>
      <c r="G130" s="5"/>
      <c r="H130" s="50"/>
      <c r="I130" s="50"/>
      <c r="J130" s="50"/>
      <c r="K130" s="50"/>
      <c r="L130" s="50"/>
      <c r="M130" s="50"/>
      <c r="N130" s="50"/>
      <c r="O130" s="50"/>
      <c r="P130" s="50"/>
      <c r="Q130" s="50"/>
      <c r="R130" s="11"/>
      <c r="S130" s="14"/>
      <c r="T130" s="14"/>
    </row>
    <row r="131" spans="4:20" ht="89.25" customHeight="1">
      <c r="D131" s="585"/>
      <c r="E131" s="34"/>
      <c r="F131" s="576"/>
      <c r="G131" s="5"/>
      <c r="H131" s="50"/>
      <c r="I131" s="50"/>
      <c r="J131" s="50"/>
      <c r="K131" s="50"/>
      <c r="L131" s="50"/>
      <c r="M131" s="50"/>
      <c r="N131" s="50"/>
      <c r="O131" s="50"/>
      <c r="P131" s="50"/>
      <c r="Q131" s="50"/>
      <c r="R131" s="11"/>
      <c r="S131" s="14"/>
      <c r="T131" s="14"/>
    </row>
    <row r="132" spans="4:20" ht="12.75">
      <c r="D132" s="585"/>
      <c r="E132" s="34"/>
      <c r="F132" s="563"/>
      <c r="G132" s="565"/>
      <c r="H132" s="25"/>
      <c r="I132" s="25"/>
      <c r="J132" s="25"/>
      <c r="K132" s="25"/>
      <c r="L132" s="25"/>
      <c r="M132" s="25"/>
      <c r="N132" s="25"/>
      <c r="O132" s="25"/>
      <c r="P132" s="25"/>
      <c r="Q132" s="25"/>
      <c r="R132" s="13"/>
      <c r="S132" s="13"/>
      <c r="T132" s="13"/>
    </row>
    <row r="133" spans="4:20" ht="92.25" customHeight="1">
      <c r="D133" s="585"/>
      <c r="E133" s="34"/>
      <c r="F133" s="4"/>
      <c r="G133" s="5"/>
      <c r="H133" s="50"/>
      <c r="I133" s="50"/>
      <c r="J133" s="50"/>
      <c r="K133" s="50"/>
      <c r="L133" s="50"/>
      <c r="M133" s="50"/>
      <c r="N133" s="50"/>
      <c r="O133" s="50"/>
      <c r="P133" s="50"/>
      <c r="Q133" s="50"/>
      <c r="R133" s="11"/>
      <c r="S133" s="14"/>
      <c r="T133" s="14"/>
    </row>
    <row r="134" spans="4:20" ht="12.75">
      <c r="D134" s="586"/>
      <c r="E134" s="35"/>
      <c r="F134" s="581"/>
      <c r="G134" s="583"/>
      <c r="H134" s="38"/>
      <c r="I134" s="38"/>
      <c r="J134" s="38"/>
      <c r="K134" s="38"/>
      <c r="L134" s="38"/>
      <c r="M134" s="38"/>
      <c r="N134" s="38"/>
      <c r="O134" s="38"/>
      <c r="P134" s="38"/>
      <c r="Q134" s="38"/>
      <c r="R134" s="13"/>
      <c r="S134" s="13"/>
      <c r="T134" s="13"/>
    </row>
    <row r="135" spans="4:20" ht="12.75">
      <c r="D135" s="565"/>
      <c r="E135" s="565"/>
      <c r="F135" s="578"/>
      <c r="G135" s="578"/>
      <c r="H135" s="25"/>
      <c r="I135" s="25"/>
      <c r="J135" s="25"/>
      <c r="K135" s="25"/>
      <c r="L135" s="25"/>
      <c r="M135" s="25"/>
      <c r="N135" s="25"/>
      <c r="O135" s="25"/>
      <c r="P135" s="25"/>
      <c r="Q135" s="25"/>
      <c r="R135" s="13"/>
      <c r="S135" s="13"/>
      <c r="T135" s="13"/>
    </row>
    <row r="136" spans="4:20" ht="104.25" customHeight="1">
      <c r="D136" s="575"/>
      <c r="E136" s="15"/>
      <c r="F136" s="4"/>
      <c r="G136" s="5"/>
      <c r="H136" s="50"/>
      <c r="I136" s="50"/>
      <c r="J136" s="50"/>
      <c r="K136" s="50"/>
      <c r="L136" s="50"/>
      <c r="M136" s="50"/>
      <c r="N136" s="50"/>
      <c r="O136" s="50"/>
      <c r="P136" s="50"/>
      <c r="Q136" s="50"/>
      <c r="R136" s="11"/>
      <c r="S136" s="14"/>
      <c r="T136" s="14"/>
    </row>
    <row r="137" spans="4:20" ht="12.75">
      <c r="D137" s="576"/>
      <c r="E137" s="32"/>
      <c r="F137" s="563"/>
      <c r="G137" s="565"/>
      <c r="H137" s="25"/>
      <c r="I137" s="25"/>
      <c r="J137" s="25"/>
      <c r="K137" s="25"/>
      <c r="L137" s="25"/>
      <c r="M137" s="25"/>
      <c r="N137" s="25"/>
      <c r="O137" s="25"/>
      <c r="P137" s="25"/>
      <c r="Q137" s="25"/>
      <c r="R137" s="13"/>
      <c r="S137" s="13"/>
      <c r="T137" s="13"/>
    </row>
    <row r="138" spans="4:20" ht="12.75">
      <c r="D138" s="575"/>
      <c r="E138" s="32"/>
      <c r="F138" s="575"/>
      <c r="G138" s="5"/>
      <c r="H138" s="50"/>
      <c r="I138" s="50"/>
      <c r="J138" s="50"/>
      <c r="K138" s="50"/>
      <c r="L138" s="50"/>
      <c r="M138" s="50"/>
      <c r="N138" s="50"/>
      <c r="O138" s="50"/>
      <c r="P138" s="50"/>
      <c r="Q138" s="50"/>
      <c r="R138" s="11"/>
      <c r="S138" s="14"/>
      <c r="T138" s="14"/>
    </row>
    <row r="139" spans="4:20" ht="12.75">
      <c r="D139" s="577"/>
      <c r="E139" s="32"/>
      <c r="F139" s="576"/>
      <c r="G139" s="5"/>
      <c r="H139" s="50"/>
      <c r="I139" s="50"/>
      <c r="J139" s="50"/>
      <c r="K139" s="50"/>
      <c r="L139" s="50"/>
      <c r="M139" s="50"/>
      <c r="N139" s="50"/>
      <c r="O139" s="50"/>
      <c r="P139" s="50"/>
      <c r="Q139" s="50"/>
      <c r="R139" s="11"/>
      <c r="S139" s="14"/>
      <c r="T139" s="14"/>
    </row>
    <row r="140" spans="4:20" ht="12.75">
      <c r="D140" s="577"/>
      <c r="E140" s="32"/>
      <c r="F140" s="563"/>
      <c r="G140" s="565"/>
      <c r="H140" s="25"/>
      <c r="I140" s="25"/>
      <c r="J140" s="25"/>
      <c r="K140" s="25"/>
      <c r="L140" s="25"/>
      <c r="M140" s="25"/>
      <c r="N140" s="25"/>
      <c r="O140" s="25"/>
      <c r="P140" s="25"/>
      <c r="Q140" s="25"/>
      <c r="R140" s="13"/>
      <c r="S140" s="13"/>
      <c r="T140" s="13"/>
    </row>
    <row r="141" spans="4:20" ht="12.75">
      <c r="D141" s="577"/>
      <c r="E141" s="32"/>
      <c r="F141" s="4"/>
      <c r="G141" s="5"/>
      <c r="H141" s="50"/>
      <c r="I141" s="50"/>
      <c r="J141" s="50"/>
      <c r="K141" s="50"/>
      <c r="L141" s="50"/>
      <c r="M141" s="50"/>
      <c r="N141" s="50"/>
      <c r="O141" s="50"/>
      <c r="P141" s="50"/>
      <c r="Q141" s="50"/>
      <c r="R141" s="11"/>
      <c r="S141" s="14"/>
      <c r="T141" s="14"/>
    </row>
    <row r="142" spans="4:20" ht="12.75">
      <c r="D142" s="577"/>
      <c r="E142" s="32"/>
      <c r="F142" s="563"/>
      <c r="G142" s="565"/>
      <c r="H142" s="25"/>
      <c r="I142" s="25"/>
      <c r="J142" s="25"/>
      <c r="K142" s="25"/>
      <c r="L142" s="25"/>
      <c r="M142" s="25"/>
      <c r="N142" s="25"/>
      <c r="O142" s="25"/>
      <c r="P142" s="25"/>
      <c r="Q142" s="25"/>
      <c r="R142" s="13"/>
      <c r="S142" s="13"/>
      <c r="T142" s="13"/>
    </row>
    <row r="143" spans="4:20" ht="63.75" customHeight="1">
      <c r="D143" s="577"/>
      <c r="E143" s="32"/>
      <c r="F143" s="594"/>
      <c r="G143" s="5"/>
      <c r="H143" s="50"/>
      <c r="I143" s="50"/>
      <c r="J143" s="50"/>
      <c r="K143" s="50"/>
      <c r="L143" s="50"/>
      <c r="M143" s="50"/>
      <c r="N143" s="50"/>
      <c r="O143" s="50"/>
      <c r="P143" s="50"/>
      <c r="Q143" s="50"/>
      <c r="R143" s="11"/>
      <c r="S143" s="14"/>
      <c r="T143" s="14"/>
    </row>
    <row r="144" spans="4:20" ht="126" customHeight="1">
      <c r="D144" s="577"/>
      <c r="E144" s="32"/>
      <c r="F144" s="595"/>
      <c r="G144" s="5"/>
      <c r="H144" s="50"/>
      <c r="I144" s="50"/>
      <c r="J144" s="50"/>
      <c r="K144" s="50"/>
      <c r="L144" s="50"/>
      <c r="M144" s="50"/>
      <c r="N144" s="50"/>
      <c r="O144" s="50"/>
      <c r="P144" s="50"/>
      <c r="Q144" s="50"/>
      <c r="R144" s="11"/>
      <c r="S144" s="14"/>
      <c r="T144" s="14"/>
    </row>
    <row r="145" spans="4:20" ht="12.75">
      <c r="D145" s="577"/>
      <c r="E145" s="32"/>
      <c r="F145" s="24"/>
      <c r="G145" s="25"/>
      <c r="H145" s="25"/>
      <c r="I145" s="25"/>
      <c r="J145" s="25"/>
      <c r="K145" s="25"/>
      <c r="L145" s="25"/>
      <c r="M145" s="25"/>
      <c r="N145" s="25"/>
      <c r="O145" s="25"/>
      <c r="P145" s="25"/>
      <c r="Q145" s="25"/>
      <c r="R145" s="13"/>
      <c r="S145" s="13"/>
      <c r="T145" s="13"/>
    </row>
    <row r="146" spans="4:20" ht="73.5" customHeight="1">
      <c r="D146" s="577"/>
      <c r="E146" s="32"/>
      <c r="F146" s="4"/>
      <c r="G146" s="5"/>
      <c r="H146" s="50"/>
      <c r="I146" s="50"/>
      <c r="J146" s="50"/>
      <c r="K146" s="50"/>
      <c r="L146" s="50"/>
      <c r="M146" s="50"/>
      <c r="N146" s="50"/>
      <c r="O146" s="50"/>
      <c r="P146" s="50"/>
      <c r="Q146" s="50"/>
      <c r="R146" s="11"/>
      <c r="S146" s="14"/>
      <c r="T146" s="14"/>
    </row>
    <row r="147" spans="4:20" ht="12.75">
      <c r="D147" s="576"/>
      <c r="E147" s="7"/>
      <c r="F147" s="581"/>
      <c r="G147" s="583"/>
      <c r="H147" s="38"/>
      <c r="I147" s="38"/>
      <c r="J147" s="38"/>
      <c r="K147" s="38"/>
      <c r="L147" s="38"/>
      <c r="M147" s="38"/>
      <c r="N147" s="38"/>
      <c r="O147" s="38"/>
      <c r="P147" s="38"/>
      <c r="Q147" s="38"/>
      <c r="R147" s="13"/>
      <c r="S147" s="13"/>
      <c r="T147" s="13"/>
    </row>
    <row r="148" spans="4:20" ht="12.75">
      <c r="D148" s="587"/>
      <c r="E148" s="587"/>
      <c r="F148" s="588"/>
      <c r="G148" s="588"/>
      <c r="H148" s="39"/>
      <c r="I148" s="39"/>
      <c r="J148" s="39"/>
      <c r="K148" s="39"/>
      <c r="L148" s="39"/>
      <c r="M148" s="39"/>
      <c r="N148" s="39"/>
      <c r="O148" s="39"/>
      <c r="P148" s="39"/>
      <c r="Q148" s="39"/>
      <c r="R148" s="13"/>
      <c r="S148" s="13"/>
      <c r="T148" s="13"/>
    </row>
    <row r="149" spans="4:20" ht="76.5" customHeight="1">
      <c r="D149" s="575"/>
      <c r="E149" s="15"/>
      <c r="F149" s="4"/>
      <c r="G149" s="5"/>
      <c r="H149" s="50"/>
      <c r="I149" s="50"/>
      <c r="J149" s="50"/>
      <c r="K149" s="50"/>
      <c r="L149" s="50"/>
      <c r="M149" s="50"/>
      <c r="N149" s="50"/>
      <c r="O149" s="50"/>
      <c r="P149" s="50"/>
      <c r="Q149" s="50"/>
      <c r="R149" s="26"/>
      <c r="S149" s="14"/>
      <c r="T149" s="14"/>
    </row>
    <row r="150" spans="4:20" ht="12.75">
      <c r="D150" s="577"/>
      <c r="E150" s="32"/>
      <c r="F150" s="563"/>
      <c r="G150" s="565"/>
      <c r="H150" s="25"/>
      <c r="I150" s="25"/>
      <c r="J150" s="25"/>
      <c r="K150" s="25"/>
      <c r="L150" s="25"/>
      <c r="M150" s="25"/>
      <c r="N150" s="25"/>
      <c r="O150" s="25"/>
      <c r="P150" s="25"/>
      <c r="Q150" s="25"/>
      <c r="R150" s="13"/>
      <c r="S150" s="13"/>
      <c r="T150" s="13"/>
    </row>
    <row r="151" spans="4:20" ht="108" customHeight="1">
      <c r="D151" s="576"/>
      <c r="E151" s="32"/>
      <c r="F151" s="575"/>
      <c r="G151" s="5"/>
      <c r="H151" s="50"/>
      <c r="I151" s="50"/>
      <c r="J151" s="50"/>
      <c r="K151" s="50"/>
      <c r="L151" s="50"/>
      <c r="M151" s="50"/>
      <c r="N151" s="50"/>
      <c r="O151" s="50"/>
      <c r="P151" s="50"/>
      <c r="Q151" s="50"/>
      <c r="R151" s="11"/>
      <c r="S151" s="14"/>
      <c r="T151" s="14"/>
    </row>
    <row r="152" spans="4:20" ht="12.75">
      <c r="D152" s="575"/>
      <c r="E152" s="32"/>
      <c r="F152" s="576"/>
      <c r="G152" s="5"/>
      <c r="H152" s="50"/>
      <c r="I152" s="50"/>
      <c r="J152" s="50"/>
      <c r="K152" s="50"/>
      <c r="L152" s="50"/>
      <c r="M152" s="50"/>
      <c r="N152" s="50"/>
      <c r="O152" s="50"/>
      <c r="P152" s="50"/>
      <c r="Q152" s="50"/>
      <c r="R152" s="11"/>
      <c r="S152" s="14"/>
      <c r="T152" s="14"/>
    </row>
    <row r="153" spans="4:20" ht="12.75">
      <c r="D153" s="576"/>
      <c r="E153" s="32"/>
      <c r="F153" s="581"/>
      <c r="G153" s="583"/>
      <c r="H153" s="38"/>
      <c r="I153" s="38"/>
      <c r="J153" s="38"/>
      <c r="K153" s="38"/>
      <c r="L153" s="38"/>
      <c r="M153" s="38"/>
      <c r="N153" s="38"/>
      <c r="O153" s="38"/>
      <c r="P153" s="38"/>
      <c r="Q153" s="38"/>
      <c r="R153" s="13"/>
      <c r="S153" s="13"/>
      <c r="T153" s="13"/>
    </row>
    <row r="154" spans="4:20" ht="12.75">
      <c r="D154" s="587"/>
      <c r="E154" s="587"/>
      <c r="F154" s="588"/>
      <c r="G154" s="588"/>
      <c r="H154" s="39"/>
      <c r="I154" s="39"/>
      <c r="J154" s="39"/>
      <c r="K154" s="39"/>
      <c r="L154" s="39"/>
      <c r="M154" s="39"/>
      <c r="N154" s="39"/>
      <c r="O154" s="39"/>
      <c r="P154" s="39"/>
      <c r="Q154" s="39"/>
      <c r="R154" s="13"/>
      <c r="S154" s="13"/>
      <c r="T154" s="13"/>
    </row>
    <row r="155" spans="4:20" ht="117" customHeight="1">
      <c r="D155" s="591"/>
      <c r="E155" s="41"/>
      <c r="F155" s="575"/>
      <c r="G155" s="5"/>
      <c r="H155" s="50"/>
      <c r="I155" s="50"/>
      <c r="J155" s="50"/>
      <c r="K155" s="50"/>
      <c r="L155" s="50"/>
      <c r="M155" s="50"/>
      <c r="N155" s="50"/>
      <c r="O155" s="50"/>
      <c r="P155" s="50"/>
      <c r="Q155" s="50"/>
      <c r="R155" s="11"/>
      <c r="S155" s="14"/>
      <c r="T155" s="14"/>
    </row>
    <row r="156" spans="4:20" ht="113.25" customHeight="1">
      <c r="D156" s="592"/>
      <c r="E156" s="29"/>
      <c r="F156" s="577"/>
      <c r="G156" s="5"/>
      <c r="H156" s="50"/>
      <c r="I156" s="50"/>
      <c r="J156" s="50"/>
      <c r="K156" s="50"/>
      <c r="L156" s="50"/>
      <c r="M156" s="50"/>
      <c r="N156" s="50"/>
      <c r="O156" s="50"/>
      <c r="P156" s="50"/>
      <c r="Q156" s="50"/>
      <c r="R156" s="11"/>
      <c r="S156" s="14"/>
      <c r="T156" s="14"/>
    </row>
    <row r="157" spans="4:20" ht="78.75" customHeight="1">
      <c r="D157" s="592"/>
      <c r="E157" s="29"/>
      <c r="F157" s="577"/>
      <c r="G157" s="5"/>
      <c r="H157" s="50"/>
      <c r="I157" s="50"/>
      <c r="J157" s="50"/>
      <c r="K157" s="50"/>
      <c r="L157" s="50"/>
      <c r="M157" s="50"/>
      <c r="N157" s="50"/>
      <c r="O157" s="50"/>
      <c r="P157" s="50"/>
      <c r="Q157" s="50"/>
      <c r="R157" s="11"/>
      <c r="S157" s="14"/>
      <c r="T157" s="14"/>
    </row>
    <row r="158" spans="4:20" ht="84" customHeight="1">
      <c r="D158" s="593"/>
      <c r="E158" s="29"/>
      <c r="F158" s="577"/>
      <c r="G158" s="5"/>
      <c r="H158" s="50"/>
      <c r="I158" s="50"/>
      <c r="J158" s="50"/>
      <c r="K158" s="50"/>
      <c r="L158" s="50"/>
      <c r="M158" s="50"/>
      <c r="N158" s="50"/>
      <c r="O158" s="50"/>
      <c r="P158" s="50"/>
      <c r="Q158" s="50"/>
      <c r="R158" s="11"/>
      <c r="S158" s="14"/>
      <c r="T158" s="14"/>
    </row>
    <row r="159" spans="4:20" ht="94.5" customHeight="1">
      <c r="D159" s="591"/>
      <c r="E159" s="29"/>
      <c r="F159" s="577"/>
      <c r="G159" s="5"/>
      <c r="H159" s="50"/>
      <c r="I159" s="50"/>
      <c r="J159" s="50"/>
      <c r="K159" s="50"/>
      <c r="L159" s="50"/>
      <c r="M159" s="50"/>
      <c r="N159" s="50"/>
      <c r="O159" s="50"/>
      <c r="P159" s="50"/>
      <c r="Q159" s="50"/>
      <c r="R159" s="11"/>
      <c r="S159" s="14"/>
      <c r="T159" s="14"/>
    </row>
    <row r="160" spans="4:20" ht="88.5" customHeight="1">
      <c r="D160" s="592"/>
      <c r="E160" s="29"/>
      <c r="F160" s="576"/>
      <c r="G160" s="5"/>
      <c r="H160" s="50"/>
      <c r="I160" s="50"/>
      <c r="J160" s="50"/>
      <c r="K160" s="50"/>
      <c r="L160" s="50"/>
      <c r="M160" s="50"/>
      <c r="N160" s="50"/>
      <c r="O160" s="50"/>
      <c r="P160" s="50"/>
      <c r="Q160" s="50"/>
      <c r="R160" s="11"/>
      <c r="S160" s="14"/>
      <c r="T160" s="14"/>
    </row>
    <row r="161" spans="4:20" ht="121.5" customHeight="1">
      <c r="D161" s="592"/>
      <c r="E161" s="29"/>
      <c r="F161" s="575"/>
      <c r="G161" s="5"/>
      <c r="H161" s="50"/>
      <c r="I161" s="50"/>
      <c r="J161" s="50"/>
      <c r="K161" s="50"/>
      <c r="L161" s="50"/>
      <c r="M161" s="50"/>
      <c r="N161" s="50"/>
      <c r="O161" s="50"/>
      <c r="P161" s="50"/>
      <c r="Q161" s="50"/>
      <c r="R161" s="11"/>
      <c r="S161" s="14"/>
      <c r="T161" s="14"/>
    </row>
    <row r="162" spans="4:20" ht="84" customHeight="1">
      <c r="D162" s="592"/>
      <c r="E162" s="29"/>
      <c r="F162" s="577"/>
      <c r="G162" s="5"/>
      <c r="H162" s="50"/>
      <c r="I162" s="50"/>
      <c r="J162" s="50"/>
      <c r="K162" s="50"/>
      <c r="L162" s="50"/>
      <c r="M162" s="50"/>
      <c r="N162" s="50"/>
      <c r="O162" s="50"/>
      <c r="P162" s="50"/>
      <c r="Q162" s="50"/>
      <c r="R162" s="11"/>
      <c r="S162" s="14"/>
      <c r="T162" s="14"/>
    </row>
    <row r="163" spans="4:20" ht="96.75" customHeight="1">
      <c r="D163" s="592"/>
      <c r="E163" s="29"/>
      <c r="F163" s="577"/>
      <c r="G163" s="5"/>
      <c r="H163" s="50"/>
      <c r="I163" s="50"/>
      <c r="J163" s="50"/>
      <c r="K163" s="50"/>
      <c r="L163" s="50"/>
      <c r="M163" s="50"/>
      <c r="N163" s="50"/>
      <c r="O163" s="50"/>
      <c r="P163" s="50"/>
      <c r="Q163" s="50"/>
      <c r="R163" s="11"/>
      <c r="S163" s="14"/>
      <c r="T163" s="14"/>
    </row>
    <row r="164" spans="4:20" ht="120.75" customHeight="1">
      <c r="D164" s="592"/>
      <c r="E164" s="29"/>
      <c r="F164" s="576"/>
      <c r="G164" s="5"/>
      <c r="H164" s="50"/>
      <c r="I164" s="50"/>
      <c r="J164" s="50"/>
      <c r="K164" s="50"/>
      <c r="L164" s="50"/>
      <c r="M164" s="50"/>
      <c r="N164" s="50"/>
      <c r="O164" s="50"/>
      <c r="P164" s="50"/>
      <c r="Q164" s="50"/>
      <c r="R164" s="11"/>
      <c r="S164" s="14"/>
      <c r="T164" s="14"/>
    </row>
    <row r="165" spans="4:20" ht="12.75">
      <c r="D165" s="593"/>
      <c r="E165" s="30"/>
      <c r="F165" s="581"/>
      <c r="G165" s="583"/>
      <c r="H165" s="38"/>
      <c r="I165" s="38"/>
      <c r="J165" s="38"/>
      <c r="K165" s="38"/>
      <c r="L165" s="38"/>
      <c r="M165" s="38"/>
      <c r="N165" s="38"/>
      <c r="O165" s="38"/>
      <c r="P165" s="38"/>
      <c r="Q165" s="38"/>
      <c r="R165" s="13"/>
      <c r="S165" s="13"/>
      <c r="T165" s="13"/>
    </row>
    <row r="166" spans="4:20" ht="12.75">
      <c r="D166" s="587"/>
      <c r="E166" s="587"/>
      <c r="F166" s="588"/>
      <c r="G166" s="588"/>
      <c r="H166" s="39"/>
      <c r="I166" s="39"/>
      <c r="J166" s="39"/>
      <c r="K166" s="39"/>
      <c r="L166" s="39"/>
      <c r="M166" s="39"/>
      <c r="N166" s="39"/>
      <c r="O166" s="39"/>
      <c r="P166" s="39"/>
      <c r="Q166" s="39"/>
      <c r="R166" s="13"/>
      <c r="S166" s="13"/>
      <c r="T166" s="13"/>
    </row>
    <row r="167" spans="4:20" ht="95.25" customHeight="1">
      <c r="D167" s="584"/>
      <c r="E167" s="33"/>
      <c r="F167" s="4"/>
      <c r="G167" s="5"/>
      <c r="H167" s="50"/>
      <c r="I167" s="50"/>
      <c r="J167" s="50"/>
      <c r="K167" s="50"/>
      <c r="L167" s="50"/>
      <c r="M167" s="50"/>
      <c r="N167" s="50"/>
      <c r="O167" s="50"/>
      <c r="P167" s="50"/>
      <c r="Q167" s="50"/>
      <c r="R167" s="11"/>
      <c r="S167" s="14"/>
      <c r="T167" s="14"/>
    </row>
    <row r="168" spans="4:20" ht="12.75">
      <c r="D168" s="585"/>
      <c r="E168" s="34"/>
      <c r="F168" s="563"/>
      <c r="G168" s="565"/>
      <c r="H168" s="25"/>
      <c r="I168" s="25"/>
      <c r="J168" s="25"/>
      <c r="K168" s="25"/>
      <c r="L168" s="25"/>
      <c r="M168" s="25"/>
      <c r="N168" s="25"/>
      <c r="O168" s="25"/>
      <c r="P168" s="25"/>
      <c r="Q168" s="25"/>
      <c r="R168" s="13"/>
      <c r="S168" s="13"/>
      <c r="T168" s="13"/>
    </row>
    <row r="169" spans="4:20" ht="91.5" customHeight="1">
      <c r="D169" s="585"/>
      <c r="E169" s="34"/>
      <c r="F169" s="575"/>
      <c r="G169" s="5"/>
      <c r="H169" s="50"/>
      <c r="I169" s="50"/>
      <c r="J169" s="50"/>
      <c r="K169" s="50"/>
      <c r="L169" s="50"/>
      <c r="M169" s="50"/>
      <c r="N169" s="50"/>
      <c r="O169" s="50"/>
      <c r="P169" s="50"/>
      <c r="Q169" s="50"/>
      <c r="R169" s="11"/>
      <c r="S169" s="14"/>
      <c r="T169" s="14"/>
    </row>
    <row r="170" spans="4:20" ht="108" customHeight="1">
      <c r="D170" s="585"/>
      <c r="E170" s="34"/>
      <c r="F170" s="576"/>
      <c r="G170" s="5"/>
      <c r="H170" s="50"/>
      <c r="I170" s="50"/>
      <c r="J170" s="50"/>
      <c r="K170" s="50"/>
      <c r="L170" s="50"/>
      <c r="M170" s="50"/>
      <c r="N170" s="50"/>
      <c r="O170" s="50"/>
      <c r="P170" s="50"/>
      <c r="Q170" s="50"/>
      <c r="R170" s="11"/>
      <c r="S170" s="14"/>
      <c r="T170" s="14"/>
    </row>
    <row r="171" spans="4:20" ht="12.75">
      <c r="D171" s="585"/>
      <c r="E171" s="34"/>
      <c r="F171" s="563"/>
      <c r="G171" s="565"/>
      <c r="H171" s="25"/>
      <c r="I171" s="25"/>
      <c r="J171" s="25"/>
      <c r="K171" s="25"/>
      <c r="L171" s="25"/>
      <c r="M171" s="25"/>
      <c r="N171" s="25"/>
      <c r="O171" s="25"/>
      <c r="P171" s="25"/>
      <c r="Q171" s="25"/>
      <c r="R171" s="13"/>
      <c r="S171" s="13"/>
      <c r="T171" s="13"/>
    </row>
    <row r="172" spans="4:20" ht="111.75" customHeight="1">
      <c r="D172" s="585"/>
      <c r="E172" s="34"/>
      <c r="F172" s="575"/>
      <c r="G172" s="6"/>
      <c r="H172" s="52"/>
      <c r="I172" s="52"/>
      <c r="J172" s="52"/>
      <c r="K172" s="52"/>
      <c r="L172" s="52"/>
      <c r="M172" s="52"/>
      <c r="N172" s="52"/>
      <c r="O172" s="52"/>
      <c r="P172" s="52"/>
      <c r="Q172" s="52"/>
      <c r="R172" s="11"/>
      <c r="S172" s="14"/>
      <c r="T172" s="14"/>
    </row>
    <row r="173" spans="4:20" ht="84" customHeight="1">
      <c r="D173" s="585"/>
      <c r="E173" s="34"/>
      <c r="F173" s="576"/>
      <c r="G173" s="5"/>
      <c r="H173" s="50"/>
      <c r="I173" s="50"/>
      <c r="J173" s="50"/>
      <c r="K173" s="50"/>
      <c r="L173" s="50"/>
      <c r="M173" s="50"/>
      <c r="N173" s="50"/>
      <c r="O173" s="50"/>
      <c r="P173" s="50"/>
      <c r="Q173" s="50"/>
      <c r="R173" s="11"/>
      <c r="S173" s="14"/>
      <c r="T173" s="14"/>
    </row>
    <row r="174" spans="4:20" ht="12.75">
      <c r="D174" s="586"/>
      <c r="E174" s="35"/>
      <c r="F174" s="581"/>
      <c r="G174" s="583"/>
      <c r="H174" s="38"/>
      <c r="I174" s="38"/>
      <c r="J174" s="38"/>
      <c r="K174" s="38"/>
      <c r="L174" s="38"/>
      <c r="M174" s="38"/>
      <c r="N174" s="38"/>
      <c r="O174" s="38"/>
      <c r="P174" s="38"/>
      <c r="Q174" s="38"/>
      <c r="R174" s="13"/>
      <c r="S174" s="13"/>
      <c r="T174" s="13"/>
    </row>
    <row r="175" spans="4:20" ht="12.75">
      <c r="D175" s="587"/>
      <c r="E175" s="587"/>
      <c r="F175" s="588"/>
      <c r="G175" s="588"/>
      <c r="H175" s="39"/>
      <c r="I175" s="39"/>
      <c r="J175" s="39"/>
      <c r="K175" s="39"/>
      <c r="L175" s="39"/>
      <c r="M175" s="39"/>
      <c r="N175" s="39"/>
      <c r="O175" s="39"/>
      <c r="P175" s="39"/>
      <c r="Q175" s="39"/>
      <c r="R175" s="13"/>
      <c r="S175" s="13"/>
      <c r="T175" s="13"/>
    </row>
    <row r="176" spans="4:20" ht="100.5" customHeight="1">
      <c r="D176" s="584"/>
      <c r="E176" s="33"/>
      <c r="F176" s="597"/>
      <c r="G176" s="5"/>
      <c r="H176" s="50"/>
      <c r="I176" s="50"/>
      <c r="J176" s="50"/>
      <c r="K176" s="50"/>
      <c r="L176" s="50"/>
      <c r="M176" s="50"/>
      <c r="N176" s="50"/>
      <c r="O176" s="50"/>
      <c r="P176" s="50"/>
      <c r="Q176" s="50"/>
      <c r="R176" s="11"/>
      <c r="S176" s="14"/>
      <c r="T176" s="14"/>
    </row>
    <row r="177" spans="4:20" ht="51" customHeight="1">
      <c r="D177" s="585"/>
      <c r="E177" s="34"/>
      <c r="F177" s="598"/>
      <c r="G177" s="6"/>
      <c r="H177" s="52"/>
      <c r="I177" s="52"/>
      <c r="J177" s="52"/>
      <c r="K177" s="52"/>
      <c r="L177" s="52"/>
      <c r="M177" s="52"/>
      <c r="N177" s="52"/>
      <c r="O177" s="52"/>
      <c r="P177" s="52"/>
      <c r="Q177" s="52"/>
      <c r="R177" s="11"/>
      <c r="S177" s="14"/>
      <c r="T177" s="14"/>
    </row>
    <row r="178" spans="4:20" ht="12.75">
      <c r="D178" s="585"/>
      <c r="E178" s="34"/>
      <c r="F178" s="563"/>
      <c r="G178" s="565"/>
      <c r="H178" s="25"/>
      <c r="I178" s="25"/>
      <c r="J178" s="25"/>
      <c r="K178" s="25"/>
      <c r="L178" s="25"/>
      <c r="M178" s="25"/>
      <c r="N178" s="25"/>
      <c r="O178" s="25"/>
      <c r="P178" s="25"/>
      <c r="Q178" s="25"/>
      <c r="R178" s="13"/>
      <c r="S178" s="13"/>
      <c r="T178" s="13"/>
    </row>
    <row r="179" spans="4:20" ht="118.5" customHeight="1">
      <c r="D179" s="585"/>
      <c r="E179" s="34"/>
      <c r="F179" s="4"/>
      <c r="G179" s="5"/>
      <c r="H179" s="50"/>
      <c r="I179" s="50"/>
      <c r="J179" s="50"/>
      <c r="K179" s="50"/>
      <c r="L179" s="50"/>
      <c r="M179" s="50"/>
      <c r="N179" s="50"/>
      <c r="O179" s="50"/>
      <c r="P179" s="50"/>
      <c r="Q179" s="50"/>
      <c r="R179" s="11"/>
      <c r="S179" s="14"/>
      <c r="T179" s="14"/>
    </row>
    <row r="180" spans="4:20" ht="12.75">
      <c r="D180" s="586"/>
      <c r="E180" s="35"/>
      <c r="F180" s="581"/>
      <c r="G180" s="583"/>
      <c r="H180" s="38"/>
      <c r="I180" s="38"/>
      <c r="J180" s="38"/>
      <c r="K180" s="38"/>
      <c r="L180" s="38"/>
      <c r="M180" s="38"/>
      <c r="N180" s="38"/>
      <c r="O180" s="38"/>
      <c r="P180" s="38"/>
      <c r="Q180" s="38"/>
      <c r="R180" s="13"/>
      <c r="S180" s="13"/>
      <c r="T180" s="13"/>
    </row>
    <row r="181" spans="4:20" ht="12.75">
      <c r="D181" s="587"/>
      <c r="E181" s="587"/>
      <c r="F181" s="588"/>
      <c r="G181" s="588"/>
      <c r="H181" s="39"/>
      <c r="I181" s="39"/>
      <c r="J181" s="39"/>
      <c r="K181" s="39"/>
      <c r="L181" s="39"/>
      <c r="M181" s="39"/>
      <c r="N181" s="39"/>
      <c r="O181" s="39"/>
      <c r="P181" s="39"/>
      <c r="Q181" s="39"/>
      <c r="R181" s="13"/>
      <c r="S181" s="13"/>
      <c r="T181" s="13"/>
    </row>
    <row r="182" spans="4:20" ht="98.25" customHeight="1">
      <c r="D182" s="575"/>
      <c r="E182" s="15"/>
      <c r="F182" s="4"/>
      <c r="G182" s="5"/>
      <c r="H182" s="50"/>
      <c r="I182" s="50"/>
      <c r="J182" s="50"/>
      <c r="K182" s="50"/>
      <c r="L182" s="50"/>
      <c r="M182" s="50"/>
      <c r="N182" s="50"/>
      <c r="O182" s="50"/>
      <c r="P182" s="50"/>
      <c r="Q182" s="50"/>
      <c r="R182" s="11"/>
      <c r="S182" s="14"/>
      <c r="T182" s="14"/>
    </row>
    <row r="183" spans="4:20" ht="12.75">
      <c r="D183" s="577"/>
      <c r="E183" s="32"/>
      <c r="F183" s="563"/>
      <c r="G183" s="565"/>
      <c r="H183" s="25"/>
      <c r="I183" s="25"/>
      <c r="J183" s="25"/>
      <c r="K183" s="25"/>
      <c r="L183" s="25"/>
      <c r="M183" s="25"/>
      <c r="N183" s="25"/>
      <c r="O183" s="25"/>
      <c r="P183" s="25"/>
      <c r="Q183" s="25"/>
      <c r="R183" s="13"/>
      <c r="S183" s="13"/>
      <c r="T183" s="13"/>
    </row>
    <row r="184" spans="4:20" ht="96.75" customHeight="1">
      <c r="D184" s="577"/>
      <c r="E184" s="32"/>
      <c r="F184" s="575"/>
      <c r="G184" s="5"/>
      <c r="H184" s="50"/>
      <c r="I184" s="50"/>
      <c r="J184" s="50"/>
      <c r="K184" s="50"/>
      <c r="L184" s="50"/>
      <c r="M184" s="50"/>
      <c r="N184" s="50"/>
      <c r="O184" s="50"/>
      <c r="P184" s="50"/>
      <c r="Q184" s="50"/>
      <c r="R184" s="11"/>
      <c r="S184" s="14"/>
      <c r="T184" s="14"/>
    </row>
    <row r="185" spans="4:20" ht="57" customHeight="1">
      <c r="D185" s="577"/>
      <c r="E185" s="32"/>
      <c r="F185" s="577"/>
      <c r="G185" s="5"/>
      <c r="H185" s="50"/>
      <c r="I185" s="50"/>
      <c r="J185" s="50"/>
      <c r="K185" s="50"/>
      <c r="L185" s="50"/>
      <c r="M185" s="50"/>
      <c r="N185" s="50"/>
      <c r="O185" s="50"/>
      <c r="P185" s="50"/>
      <c r="Q185" s="50"/>
      <c r="R185" s="11"/>
      <c r="S185" s="14"/>
      <c r="T185" s="14"/>
    </row>
    <row r="186" spans="4:20" ht="126.75" customHeight="1">
      <c r="D186" s="577"/>
      <c r="E186" s="32"/>
      <c r="F186" s="576"/>
      <c r="G186" s="5"/>
      <c r="H186" s="50"/>
      <c r="I186" s="50"/>
      <c r="J186" s="50"/>
      <c r="K186" s="50"/>
      <c r="L186" s="50"/>
      <c r="M186" s="50"/>
      <c r="N186" s="50"/>
      <c r="O186" s="50"/>
      <c r="P186" s="50"/>
      <c r="Q186" s="50"/>
      <c r="R186" s="11"/>
      <c r="S186" s="14"/>
      <c r="T186" s="14"/>
    </row>
    <row r="187" spans="4:20" ht="12.75">
      <c r="D187" s="576"/>
      <c r="E187" s="32"/>
      <c r="F187" s="581"/>
      <c r="G187" s="583"/>
      <c r="H187" s="38"/>
      <c r="I187" s="38"/>
      <c r="J187" s="38"/>
      <c r="K187" s="38"/>
      <c r="L187" s="38"/>
      <c r="M187" s="38"/>
      <c r="N187" s="38"/>
      <c r="O187" s="38"/>
      <c r="P187" s="38"/>
      <c r="Q187" s="38"/>
      <c r="R187" s="13"/>
      <c r="S187" s="13"/>
      <c r="T187" s="13"/>
    </row>
    <row r="188" spans="4:20" ht="12.75">
      <c r="D188" s="587"/>
      <c r="E188" s="587"/>
      <c r="F188" s="588"/>
      <c r="G188" s="588"/>
      <c r="H188" s="39"/>
      <c r="I188" s="39"/>
      <c r="J188" s="39"/>
      <c r="K188" s="39"/>
      <c r="L188" s="39"/>
      <c r="M188" s="39"/>
      <c r="N188" s="39"/>
      <c r="O188" s="39"/>
      <c r="P188" s="39"/>
      <c r="Q188" s="39"/>
      <c r="R188" s="13"/>
      <c r="S188" s="13"/>
      <c r="T188" s="13"/>
    </row>
    <row r="189" spans="4:20" ht="54" customHeight="1">
      <c r="D189" s="575"/>
      <c r="E189" s="15"/>
      <c r="F189" s="575"/>
      <c r="G189" s="5"/>
      <c r="H189" s="50"/>
      <c r="I189" s="50"/>
      <c r="J189" s="50"/>
      <c r="K189" s="50"/>
      <c r="L189" s="50"/>
      <c r="M189" s="50"/>
      <c r="N189" s="50"/>
      <c r="O189" s="50"/>
      <c r="P189" s="50"/>
      <c r="Q189" s="50"/>
      <c r="R189" s="11"/>
      <c r="S189" s="14"/>
      <c r="T189" s="14"/>
    </row>
    <row r="190" spans="4:20" ht="98.25" customHeight="1">
      <c r="D190" s="577"/>
      <c r="E190" s="32"/>
      <c r="F190" s="577"/>
      <c r="G190" s="5"/>
      <c r="H190" s="50"/>
      <c r="I190" s="50"/>
      <c r="J190" s="50"/>
      <c r="K190" s="50"/>
      <c r="L190" s="50"/>
      <c r="M190" s="50"/>
      <c r="N190" s="50"/>
      <c r="O190" s="50"/>
      <c r="P190" s="50"/>
      <c r="Q190" s="50"/>
      <c r="R190" s="11"/>
      <c r="S190" s="14"/>
      <c r="T190" s="14"/>
    </row>
    <row r="191" spans="4:20" ht="76.5" customHeight="1">
      <c r="D191" s="577"/>
      <c r="E191" s="32"/>
      <c r="F191" s="577"/>
      <c r="G191" s="5"/>
      <c r="H191" s="50"/>
      <c r="I191" s="50"/>
      <c r="J191" s="50"/>
      <c r="K191" s="50"/>
      <c r="L191" s="50"/>
      <c r="M191" s="50"/>
      <c r="N191" s="50"/>
      <c r="O191" s="50"/>
      <c r="P191" s="50"/>
      <c r="Q191" s="50"/>
      <c r="R191" s="11"/>
      <c r="S191" s="14"/>
      <c r="T191" s="14"/>
    </row>
    <row r="192" spans="4:20" ht="57" customHeight="1">
      <c r="D192" s="577"/>
      <c r="E192" s="32"/>
      <c r="F192" s="577"/>
      <c r="G192" s="5"/>
      <c r="H192" s="50"/>
      <c r="I192" s="50"/>
      <c r="J192" s="50"/>
      <c r="K192" s="50"/>
      <c r="L192" s="50"/>
      <c r="M192" s="50"/>
      <c r="N192" s="50"/>
      <c r="O192" s="50"/>
      <c r="P192" s="50"/>
      <c r="Q192" s="50"/>
      <c r="R192" s="11"/>
      <c r="S192" s="14"/>
      <c r="T192" s="14"/>
    </row>
    <row r="193" spans="4:20" ht="75" customHeight="1">
      <c r="D193" s="577"/>
      <c r="E193" s="32"/>
      <c r="F193" s="577"/>
      <c r="G193" s="5"/>
      <c r="H193" s="50"/>
      <c r="I193" s="50"/>
      <c r="J193" s="50"/>
      <c r="K193" s="50"/>
      <c r="L193" s="50"/>
      <c r="M193" s="50"/>
      <c r="N193" s="50"/>
      <c r="O193" s="50"/>
      <c r="P193" s="50"/>
      <c r="Q193" s="50"/>
      <c r="R193" s="11"/>
      <c r="S193" s="14"/>
      <c r="T193" s="14"/>
    </row>
    <row r="194" spans="4:20" ht="12.75">
      <c r="D194" s="577"/>
      <c r="E194" s="32"/>
      <c r="F194" s="577"/>
      <c r="G194" s="5"/>
      <c r="H194" s="50"/>
      <c r="I194" s="50"/>
      <c r="J194" s="50"/>
      <c r="K194" s="50"/>
      <c r="L194" s="50"/>
      <c r="M194" s="50"/>
      <c r="N194" s="50"/>
      <c r="O194" s="50"/>
      <c r="P194" s="50"/>
      <c r="Q194" s="50"/>
      <c r="R194" s="11"/>
      <c r="S194" s="14"/>
      <c r="T194" s="14"/>
    </row>
    <row r="195" spans="4:20" ht="38.25" customHeight="1">
      <c r="D195" s="577"/>
      <c r="E195" s="32"/>
      <c r="F195" s="577"/>
      <c r="G195" s="5"/>
      <c r="H195" s="50"/>
      <c r="I195" s="50"/>
      <c r="J195" s="50"/>
      <c r="K195" s="50"/>
      <c r="L195" s="50"/>
      <c r="M195" s="50"/>
      <c r="N195" s="50"/>
      <c r="O195" s="50"/>
      <c r="P195" s="50"/>
      <c r="Q195" s="50"/>
      <c r="R195" s="11"/>
      <c r="S195" s="14"/>
      <c r="T195" s="14"/>
    </row>
    <row r="196" spans="4:20" ht="66" customHeight="1">
      <c r="D196" s="577"/>
      <c r="E196" s="32"/>
      <c r="F196" s="577"/>
      <c r="G196" s="5"/>
      <c r="H196" s="50"/>
      <c r="I196" s="50"/>
      <c r="J196" s="50"/>
      <c r="K196" s="50"/>
      <c r="L196" s="50"/>
      <c r="M196" s="50"/>
      <c r="N196" s="50"/>
      <c r="O196" s="50"/>
      <c r="P196" s="50"/>
      <c r="Q196" s="50"/>
      <c r="R196" s="11"/>
      <c r="S196" s="14"/>
      <c r="T196" s="14"/>
    </row>
    <row r="197" spans="4:20" ht="82.5" customHeight="1">
      <c r="D197" s="577"/>
      <c r="E197" s="32"/>
      <c r="F197" s="576"/>
      <c r="G197" s="5"/>
      <c r="H197" s="50"/>
      <c r="I197" s="50"/>
      <c r="J197" s="50"/>
      <c r="K197" s="50"/>
      <c r="L197" s="50"/>
      <c r="M197" s="50"/>
      <c r="N197" s="50"/>
      <c r="O197" s="50"/>
      <c r="P197" s="50"/>
      <c r="Q197" s="50"/>
      <c r="R197" s="11"/>
      <c r="S197" s="11"/>
      <c r="T197" s="11"/>
    </row>
    <row r="198" spans="4:20" ht="12.75">
      <c r="D198" s="576"/>
      <c r="E198" s="7"/>
      <c r="F198" s="581"/>
      <c r="G198" s="583"/>
      <c r="H198" s="38"/>
      <c r="I198" s="38"/>
      <c r="J198" s="38"/>
      <c r="K198" s="38"/>
      <c r="L198" s="38"/>
      <c r="M198" s="38"/>
      <c r="N198" s="38"/>
      <c r="O198" s="38"/>
      <c r="P198" s="38"/>
      <c r="Q198" s="38"/>
      <c r="R198" s="13"/>
      <c r="S198" s="13"/>
      <c r="T198" s="13"/>
    </row>
    <row r="199" spans="4:20" ht="12.75">
      <c r="D199" s="565"/>
      <c r="E199" s="565"/>
      <c r="F199" s="578"/>
      <c r="G199" s="578"/>
      <c r="H199" s="25"/>
      <c r="I199" s="25"/>
      <c r="J199" s="25"/>
      <c r="K199" s="25"/>
      <c r="L199" s="25"/>
      <c r="M199" s="25"/>
      <c r="N199" s="25"/>
      <c r="O199" s="25"/>
      <c r="P199" s="25"/>
      <c r="Q199" s="25"/>
      <c r="R199" s="13"/>
      <c r="S199" s="13"/>
      <c r="T199" s="13"/>
    </row>
    <row r="200" spans="4:20" ht="51" customHeight="1">
      <c r="D200" s="575"/>
      <c r="E200" s="15"/>
      <c r="F200" s="575"/>
      <c r="G200" s="5"/>
      <c r="H200" s="50"/>
      <c r="I200" s="50"/>
      <c r="J200" s="50"/>
      <c r="K200" s="50"/>
      <c r="L200" s="50"/>
      <c r="M200" s="50"/>
      <c r="N200" s="50"/>
      <c r="O200" s="50"/>
      <c r="P200" s="50"/>
      <c r="Q200" s="50"/>
      <c r="R200" s="11"/>
      <c r="S200" s="14"/>
      <c r="T200" s="14"/>
    </row>
    <row r="201" spans="4:20" ht="62.25" customHeight="1">
      <c r="D201" s="577"/>
      <c r="E201" s="32"/>
      <c r="F201" s="577"/>
      <c r="G201" s="5"/>
      <c r="H201" s="50"/>
      <c r="I201" s="50"/>
      <c r="J201" s="50"/>
      <c r="K201" s="50"/>
      <c r="L201" s="50"/>
      <c r="M201" s="50"/>
      <c r="N201" s="50"/>
      <c r="O201" s="50"/>
      <c r="P201" s="50"/>
      <c r="Q201" s="50"/>
      <c r="R201" s="11"/>
      <c r="S201" s="14"/>
      <c r="T201" s="14"/>
    </row>
    <row r="202" spans="4:20" ht="51" customHeight="1">
      <c r="D202" s="577"/>
      <c r="E202" s="32"/>
      <c r="F202" s="576"/>
      <c r="G202" s="5"/>
      <c r="H202" s="50"/>
      <c r="I202" s="50"/>
      <c r="J202" s="50"/>
      <c r="K202" s="50"/>
      <c r="L202" s="50"/>
      <c r="M202" s="50"/>
      <c r="N202" s="50"/>
      <c r="O202" s="50"/>
      <c r="P202" s="50"/>
      <c r="Q202" s="50"/>
      <c r="R202" s="11"/>
      <c r="S202" s="14"/>
      <c r="T202" s="14"/>
    </row>
    <row r="203" spans="4:20" ht="12.75">
      <c r="D203" s="577"/>
      <c r="E203" s="32"/>
      <c r="F203" s="563"/>
      <c r="G203" s="565"/>
      <c r="H203" s="25"/>
      <c r="I203" s="25"/>
      <c r="J203" s="25"/>
      <c r="K203" s="25"/>
      <c r="L203" s="25"/>
      <c r="M203" s="25"/>
      <c r="N203" s="25"/>
      <c r="O203" s="25"/>
      <c r="P203" s="25"/>
      <c r="Q203" s="25"/>
      <c r="R203" s="13"/>
      <c r="S203" s="13"/>
      <c r="T203" s="13"/>
    </row>
    <row r="204" spans="4:20" ht="97.5" customHeight="1">
      <c r="D204" s="577"/>
      <c r="E204" s="32"/>
      <c r="F204" s="575"/>
      <c r="G204" s="5"/>
      <c r="H204" s="50"/>
      <c r="I204" s="50"/>
      <c r="J204" s="50"/>
      <c r="K204" s="50"/>
      <c r="L204" s="50"/>
      <c r="M204" s="50"/>
      <c r="N204" s="50"/>
      <c r="O204" s="50"/>
      <c r="P204" s="50"/>
      <c r="Q204" s="50"/>
      <c r="R204" s="11"/>
      <c r="S204" s="14"/>
      <c r="T204" s="14"/>
    </row>
    <row r="205" spans="4:20" ht="36.75" customHeight="1">
      <c r="D205" s="577"/>
      <c r="E205" s="32"/>
      <c r="F205" s="577"/>
      <c r="G205" s="5"/>
      <c r="H205" s="50"/>
      <c r="I205" s="50"/>
      <c r="J205" s="50"/>
      <c r="K205" s="50"/>
      <c r="L205" s="50"/>
      <c r="M205" s="50"/>
      <c r="N205" s="50"/>
      <c r="O205" s="50"/>
      <c r="P205" s="50"/>
      <c r="Q205" s="50"/>
      <c r="R205" s="11"/>
      <c r="S205" s="14"/>
      <c r="T205" s="14"/>
    </row>
    <row r="206" spans="4:20" ht="50.25" customHeight="1">
      <c r="D206" s="577"/>
      <c r="E206" s="32"/>
      <c r="F206" s="577"/>
      <c r="G206" s="5"/>
      <c r="H206" s="50"/>
      <c r="I206" s="50"/>
      <c r="J206" s="50"/>
      <c r="K206" s="50"/>
      <c r="L206" s="50"/>
      <c r="M206" s="50"/>
      <c r="N206" s="50"/>
      <c r="O206" s="50"/>
      <c r="P206" s="50"/>
      <c r="Q206" s="50"/>
      <c r="R206" s="11"/>
      <c r="S206" s="14"/>
      <c r="T206" s="14"/>
    </row>
    <row r="207" spans="4:20" ht="54.75" customHeight="1">
      <c r="D207" s="577"/>
      <c r="E207" s="32"/>
      <c r="F207" s="577"/>
      <c r="G207" s="5"/>
      <c r="H207" s="50"/>
      <c r="I207" s="50"/>
      <c r="J207" s="50"/>
      <c r="K207" s="50"/>
      <c r="L207" s="50"/>
      <c r="M207" s="50"/>
      <c r="N207" s="50"/>
      <c r="O207" s="50"/>
      <c r="P207" s="50"/>
      <c r="Q207" s="50"/>
      <c r="R207" s="11"/>
      <c r="S207" s="14"/>
      <c r="T207" s="14"/>
    </row>
    <row r="208" spans="4:20" ht="58.5" customHeight="1">
      <c r="D208" s="577"/>
      <c r="E208" s="32"/>
      <c r="F208" s="576"/>
      <c r="G208" s="5"/>
      <c r="H208" s="50"/>
      <c r="I208" s="50"/>
      <c r="J208" s="50"/>
      <c r="K208" s="50"/>
      <c r="L208" s="50"/>
      <c r="M208" s="50"/>
      <c r="N208" s="50"/>
      <c r="O208" s="50"/>
      <c r="P208" s="50"/>
      <c r="Q208" s="50"/>
      <c r="R208" s="11"/>
      <c r="S208" s="14"/>
      <c r="T208" s="14"/>
    </row>
    <row r="209" spans="4:20" ht="63.75" customHeight="1">
      <c r="D209" s="577"/>
      <c r="E209" s="32"/>
      <c r="F209" s="575"/>
      <c r="G209" s="6"/>
      <c r="H209" s="52"/>
      <c r="I209" s="52"/>
      <c r="J209" s="52"/>
      <c r="K209" s="52"/>
      <c r="L209" s="52"/>
      <c r="M209" s="52"/>
      <c r="N209" s="52"/>
      <c r="O209" s="52"/>
      <c r="P209" s="52"/>
      <c r="Q209" s="52"/>
      <c r="R209" s="11"/>
      <c r="S209" s="14"/>
      <c r="T209" s="14"/>
    </row>
    <row r="210" spans="4:20" ht="60.75" customHeight="1">
      <c r="D210" s="577"/>
      <c r="E210" s="32"/>
      <c r="F210" s="577"/>
      <c r="G210" s="5"/>
      <c r="H210" s="50"/>
      <c r="I210" s="50"/>
      <c r="J210" s="50"/>
      <c r="K210" s="50"/>
      <c r="L210" s="50"/>
      <c r="M210" s="50"/>
      <c r="N210" s="50"/>
      <c r="O210" s="50"/>
      <c r="P210" s="50"/>
      <c r="Q210" s="50"/>
      <c r="R210" s="11"/>
      <c r="S210" s="14"/>
      <c r="T210" s="14"/>
    </row>
    <row r="211" spans="4:20" ht="54.75" customHeight="1">
      <c r="D211" s="577"/>
      <c r="E211" s="32"/>
      <c r="F211" s="577"/>
      <c r="G211" s="5"/>
      <c r="H211" s="50"/>
      <c r="I211" s="50"/>
      <c r="J211" s="50"/>
      <c r="K211" s="50"/>
      <c r="L211" s="50"/>
      <c r="M211" s="50"/>
      <c r="N211" s="50"/>
      <c r="O211" s="50"/>
      <c r="P211" s="50"/>
      <c r="Q211" s="50"/>
      <c r="R211" s="11"/>
      <c r="S211" s="14"/>
      <c r="T211" s="14"/>
    </row>
    <row r="212" spans="4:20" ht="93.75" customHeight="1">
      <c r="D212" s="577"/>
      <c r="E212" s="32"/>
      <c r="F212" s="577"/>
      <c r="G212" s="5"/>
      <c r="H212" s="50"/>
      <c r="I212" s="50"/>
      <c r="J212" s="50"/>
      <c r="K212" s="50"/>
      <c r="L212" s="50"/>
      <c r="M212" s="50"/>
      <c r="N212" s="50"/>
      <c r="O212" s="50"/>
      <c r="P212" s="50"/>
      <c r="Q212" s="50"/>
      <c r="R212" s="11"/>
      <c r="S212" s="14"/>
      <c r="T212" s="14"/>
    </row>
    <row r="213" spans="4:20" ht="87" customHeight="1">
      <c r="D213" s="577"/>
      <c r="E213" s="32"/>
      <c r="F213" s="577"/>
      <c r="G213" s="5"/>
      <c r="H213" s="50"/>
      <c r="I213" s="50"/>
      <c r="J213" s="50"/>
      <c r="K213" s="50"/>
      <c r="L213" s="50"/>
      <c r="M213" s="50"/>
      <c r="N213" s="50"/>
      <c r="O213" s="50"/>
      <c r="P213" s="50"/>
      <c r="Q213" s="50"/>
      <c r="R213" s="11"/>
      <c r="S213" s="14"/>
      <c r="T213" s="14"/>
    </row>
    <row r="214" spans="4:20" ht="71.25" customHeight="1">
      <c r="D214" s="577"/>
      <c r="E214" s="32"/>
      <c r="F214" s="576"/>
      <c r="G214" s="5"/>
      <c r="H214" s="50"/>
      <c r="I214" s="50"/>
      <c r="J214" s="50"/>
      <c r="K214" s="50"/>
      <c r="L214" s="50"/>
      <c r="M214" s="50"/>
      <c r="N214" s="50"/>
      <c r="O214" s="50"/>
      <c r="P214" s="50"/>
      <c r="Q214" s="50"/>
      <c r="R214" s="11"/>
      <c r="S214" s="14"/>
      <c r="T214" s="14"/>
    </row>
    <row r="215" spans="4:20" ht="12.75">
      <c r="D215" s="576"/>
      <c r="E215" s="7"/>
      <c r="F215" s="581"/>
      <c r="G215" s="583"/>
      <c r="H215" s="38"/>
      <c r="I215" s="38"/>
      <c r="J215" s="38"/>
      <c r="K215" s="38"/>
      <c r="L215" s="38"/>
      <c r="M215" s="38"/>
      <c r="N215" s="38"/>
      <c r="O215" s="38"/>
      <c r="P215" s="38"/>
      <c r="Q215" s="38"/>
      <c r="R215" s="13"/>
      <c r="S215" s="13"/>
      <c r="T215" s="13"/>
    </row>
    <row r="216" spans="4:20" ht="12.75">
      <c r="D216" s="587"/>
      <c r="E216" s="587"/>
      <c r="F216" s="588"/>
      <c r="G216" s="588"/>
      <c r="H216" s="39"/>
      <c r="I216" s="39"/>
      <c r="J216" s="39"/>
      <c r="K216" s="39"/>
      <c r="L216" s="39"/>
      <c r="M216" s="39"/>
      <c r="N216" s="39"/>
      <c r="O216" s="39"/>
      <c r="P216" s="39"/>
      <c r="Q216" s="39"/>
      <c r="R216" s="13"/>
      <c r="S216" s="13"/>
      <c r="T216" s="13"/>
    </row>
    <row r="217" spans="4:20" ht="172.5" customHeight="1">
      <c r="D217" s="575"/>
      <c r="E217" s="45"/>
      <c r="F217" s="577"/>
      <c r="G217" s="8"/>
      <c r="H217" s="51"/>
      <c r="I217" s="51"/>
      <c r="J217" s="51"/>
      <c r="K217" s="51"/>
      <c r="L217" s="51"/>
      <c r="M217" s="51"/>
      <c r="N217" s="51"/>
      <c r="O217" s="51"/>
      <c r="P217" s="51"/>
      <c r="Q217" s="51"/>
      <c r="R217" s="11"/>
      <c r="S217" s="14"/>
      <c r="T217" s="14"/>
    </row>
    <row r="218" spans="4:20" ht="126" customHeight="1">
      <c r="D218" s="577"/>
      <c r="E218" s="45"/>
      <c r="F218" s="577"/>
      <c r="G218" s="5"/>
      <c r="H218" s="50"/>
      <c r="I218" s="50"/>
      <c r="J218" s="50"/>
      <c r="K218" s="50"/>
      <c r="L218" s="50"/>
      <c r="M218" s="50"/>
      <c r="N218" s="50"/>
      <c r="O218" s="50"/>
      <c r="P218" s="50"/>
      <c r="Q218" s="50"/>
      <c r="R218" s="11"/>
      <c r="S218" s="14"/>
      <c r="T218" s="14"/>
    </row>
    <row r="219" spans="4:20" ht="12.75">
      <c r="D219" s="577"/>
      <c r="E219" s="45"/>
      <c r="F219" s="577"/>
      <c r="G219" s="5"/>
      <c r="H219" s="50"/>
      <c r="I219" s="50"/>
      <c r="J219" s="50"/>
      <c r="K219" s="50"/>
      <c r="L219" s="50"/>
      <c r="M219" s="50"/>
      <c r="N219" s="50"/>
      <c r="O219" s="50"/>
      <c r="P219" s="50"/>
      <c r="Q219" s="50"/>
      <c r="R219" s="11"/>
      <c r="S219" s="14"/>
      <c r="T219" s="14"/>
    </row>
    <row r="220" spans="4:20" ht="178.5" customHeight="1">
      <c r="D220" s="577"/>
      <c r="E220" s="45"/>
      <c r="F220" s="576"/>
      <c r="G220" s="5"/>
      <c r="H220" s="50"/>
      <c r="I220" s="50"/>
      <c r="J220" s="50"/>
      <c r="K220" s="50"/>
      <c r="L220" s="50"/>
      <c r="M220" s="50"/>
      <c r="N220" s="50"/>
      <c r="O220" s="50"/>
      <c r="P220" s="50"/>
      <c r="Q220" s="50"/>
      <c r="R220" s="11"/>
      <c r="S220" s="14"/>
      <c r="T220" s="14"/>
    </row>
    <row r="221" spans="4:20" ht="12.75">
      <c r="D221" s="577"/>
      <c r="E221" s="45"/>
      <c r="F221" s="563"/>
      <c r="G221" s="565"/>
      <c r="H221" s="25"/>
      <c r="I221" s="25"/>
      <c r="J221" s="25"/>
      <c r="K221" s="25"/>
      <c r="L221" s="25"/>
      <c r="M221" s="25"/>
      <c r="N221" s="25"/>
      <c r="O221" s="25"/>
      <c r="P221" s="25"/>
      <c r="Q221" s="25"/>
      <c r="R221" s="13"/>
      <c r="S221" s="13"/>
      <c r="T221" s="13"/>
    </row>
    <row r="222" spans="4:20" ht="12.75">
      <c r="D222" s="577"/>
      <c r="E222" s="45"/>
      <c r="F222" s="4"/>
      <c r="G222" s="5"/>
      <c r="H222" s="50"/>
      <c r="I222" s="50"/>
      <c r="J222" s="50"/>
      <c r="K222" s="50"/>
      <c r="L222" s="50"/>
      <c r="M222" s="50"/>
      <c r="N222" s="50"/>
      <c r="O222" s="50"/>
      <c r="P222" s="50"/>
      <c r="Q222" s="50"/>
      <c r="R222" s="11"/>
      <c r="S222" s="14"/>
      <c r="T222" s="14"/>
    </row>
    <row r="223" spans="4:20" ht="12.75">
      <c r="D223" s="577"/>
      <c r="E223" s="45"/>
      <c r="F223" s="563"/>
      <c r="G223" s="565"/>
      <c r="H223" s="25"/>
      <c r="I223" s="25"/>
      <c r="J223" s="25"/>
      <c r="K223" s="25"/>
      <c r="L223" s="25"/>
      <c r="M223" s="25"/>
      <c r="N223" s="25"/>
      <c r="O223" s="25"/>
      <c r="P223" s="25"/>
      <c r="Q223" s="25"/>
      <c r="R223" s="13"/>
      <c r="S223" s="13"/>
      <c r="T223" s="13"/>
    </row>
    <row r="224" spans="4:20" ht="314.25" customHeight="1">
      <c r="D224" s="577"/>
      <c r="E224" s="45"/>
      <c r="F224" s="15"/>
      <c r="G224" s="5"/>
      <c r="H224" s="50"/>
      <c r="I224" s="50"/>
      <c r="J224" s="50"/>
      <c r="K224" s="50"/>
      <c r="L224" s="50"/>
      <c r="M224" s="50"/>
      <c r="N224" s="50"/>
      <c r="O224" s="50"/>
      <c r="P224" s="50"/>
      <c r="Q224" s="50"/>
      <c r="R224" s="11"/>
      <c r="S224" s="14"/>
      <c r="T224" s="14"/>
    </row>
    <row r="225" spans="4:20" ht="108.75" customHeight="1">
      <c r="D225" s="577"/>
      <c r="E225" s="45"/>
      <c r="F225" s="575"/>
      <c r="G225" s="5"/>
      <c r="H225" s="50"/>
      <c r="I225" s="50"/>
      <c r="J225" s="50"/>
      <c r="K225" s="50"/>
      <c r="L225" s="50"/>
      <c r="M225" s="50"/>
      <c r="N225" s="50"/>
      <c r="O225" s="50"/>
      <c r="P225" s="50"/>
      <c r="Q225" s="50"/>
      <c r="R225" s="11"/>
      <c r="S225" s="14"/>
      <c r="T225" s="14"/>
    </row>
    <row r="226" spans="4:20" ht="117.75" customHeight="1">
      <c r="D226" s="577"/>
      <c r="E226" s="32"/>
      <c r="F226" s="577"/>
      <c r="G226" s="5"/>
      <c r="H226" s="50"/>
      <c r="I226" s="50"/>
      <c r="J226" s="50"/>
      <c r="K226" s="50"/>
      <c r="L226" s="50"/>
      <c r="M226" s="50"/>
      <c r="N226" s="50"/>
      <c r="O226" s="50"/>
      <c r="P226" s="50"/>
      <c r="Q226" s="50"/>
      <c r="R226" s="11"/>
      <c r="S226" s="14"/>
      <c r="T226" s="14"/>
    </row>
    <row r="227" spans="4:20" ht="51" customHeight="1">
      <c r="D227" s="577"/>
      <c r="E227" s="32"/>
      <c r="F227" s="576"/>
      <c r="G227" s="5"/>
      <c r="H227" s="50"/>
      <c r="I227" s="50"/>
      <c r="J227" s="50"/>
      <c r="K227" s="50"/>
      <c r="L227" s="50"/>
      <c r="M227" s="50"/>
      <c r="N227" s="50"/>
      <c r="O227" s="50"/>
      <c r="P227" s="50"/>
      <c r="Q227" s="50"/>
      <c r="R227" s="11"/>
      <c r="S227" s="14"/>
      <c r="T227" s="14"/>
    </row>
    <row r="228" spans="4:20" ht="12.75">
      <c r="D228" s="577"/>
      <c r="E228" s="32"/>
      <c r="F228" s="563"/>
      <c r="G228" s="565"/>
      <c r="H228" s="25"/>
      <c r="I228" s="25"/>
      <c r="J228" s="25"/>
      <c r="K228" s="25"/>
      <c r="L228" s="25"/>
      <c r="M228" s="25"/>
      <c r="N228" s="25"/>
      <c r="O228" s="25"/>
      <c r="P228" s="25"/>
      <c r="Q228" s="25"/>
      <c r="R228" s="13"/>
      <c r="S228" s="13"/>
      <c r="T228" s="13"/>
    </row>
    <row r="229" spans="4:20" ht="51" customHeight="1">
      <c r="D229" s="577"/>
      <c r="E229" s="32"/>
      <c r="F229" s="4"/>
      <c r="G229" s="5"/>
      <c r="H229" s="50"/>
      <c r="I229" s="50"/>
      <c r="J229" s="50"/>
      <c r="K229" s="50"/>
      <c r="L229" s="50"/>
      <c r="M229" s="50"/>
      <c r="N229" s="50"/>
      <c r="O229" s="50"/>
      <c r="P229" s="50"/>
      <c r="Q229" s="50"/>
      <c r="R229" s="11"/>
      <c r="S229" s="14"/>
      <c r="T229" s="14"/>
    </row>
    <row r="230" spans="4:20" ht="12.75">
      <c r="D230" s="577"/>
      <c r="E230" s="32"/>
      <c r="F230" s="563"/>
      <c r="G230" s="565"/>
      <c r="H230" s="25"/>
      <c r="I230" s="25"/>
      <c r="J230" s="25"/>
      <c r="K230" s="25"/>
      <c r="L230" s="25"/>
      <c r="M230" s="25"/>
      <c r="N230" s="25"/>
      <c r="O230" s="25"/>
      <c r="P230" s="25"/>
      <c r="Q230" s="25"/>
      <c r="R230" s="13"/>
      <c r="S230" s="13"/>
      <c r="T230" s="13"/>
    </row>
    <row r="231" spans="4:20" ht="12.75">
      <c r="D231" s="577"/>
      <c r="E231" s="32"/>
      <c r="F231" s="4"/>
      <c r="G231" s="5"/>
      <c r="H231" s="50"/>
      <c r="I231" s="50"/>
      <c r="J231" s="50"/>
      <c r="K231" s="50"/>
      <c r="L231" s="50"/>
      <c r="M231" s="50"/>
      <c r="N231" s="50"/>
      <c r="O231" s="50"/>
      <c r="P231" s="50"/>
      <c r="Q231" s="50"/>
      <c r="R231" s="11"/>
      <c r="S231" s="14"/>
      <c r="T231" s="14"/>
    </row>
    <row r="232" spans="4:20" ht="12.75">
      <c r="D232" s="577"/>
      <c r="E232" s="32"/>
      <c r="F232" s="563"/>
      <c r="G232" s="565"/>
      <c r="H232" s="25"/>
      <c r="I232" s="25"/>
      <c r="J232" s="25"/>
      <c r="K232" s="25"/>
      <c r="L232" s="25"/>
      <c r="M232" s="25"/>
      <c r="N232" s="25"/>
      <c r="O232" s="25"/>
      <c r="P232" s="25"/>
      <c r="Q232" s="25"/>
      <c r="R232" s="13"/>
      <c r="S232" s="13"/>
      <c r="T232" s="13"/>
    </row>
    <row r="233" spans="4:20" ht="137.25" customHeight="1">
      <c r="D233" s="577"/>
      <c r="E233" s="32"/>
      <c r="F233" s="4"/>
      <c r="G233" s="5"/>
      <c r="H233" s="50"/>
      <c r="I233" s="50"/>
      <c r="J233" s="50"/>
      <c r="K233" s="50"/>
      <c r="L233" s="50"/>
      <c r="M233" s="50"/>
      <c r="N233" s="50"/>
      <c r="O233" s="50"/>
      <c r="P233" s="50"/>
      <c r="Q233" s="50"/>
      <c r="R233" s="11"/>
      <c r="S233" s="14"/>
      <c r="T233" s="14"/>
    </row>
    <row r="234" spans="4:20" ht="12.75">
      <c r="D234" s="576"/>
      <c r="E234" s="32"/>
      <c r="F234" s="581"/>
      <c r="G234" s="583"/>
      <c r="H234" s="38"/>
      <c r="I234" s="38"/>
      <c r="J234" s="38"/>
      <c r="K234" s="38"/>
      <c r="L234" s="38"/>
      <c r="M234" s="38"/>
      <c r="N234" s="38"/>
      <c r="O234" s="38"/>
      <c r="P234" s="38"/>
      <c r="Q234" s="38"/>
      <c r="R234" s="13"/>
      <c r="S234" s="13"/>
      <c r="T234" s="13"/>
    </row>
    <row r="235" spans="4:20" ht="12.75">
      <c r="D235" s="589"/>
      <c r="E235" s="589"/>
      <c r="F235" s="589"/>
      <c r="G235" s="587"/>
      <c r="H235" s="39"/>
      <c r="I235" s="39"/>
      <c r="J235" s="39"/>
      <c r="K235" s="39"/>
      <c r="L235" s="39"/>
      <c r="M235" s="39"/>
      <c r="N235" s="39"/>
      <c r="O235" s="39"/>
      <c r="P235" s="39"/>
      <c r="Q235" s="39"/>
      <c r="R235" s="13"/>
      <c r="S235" s="13"/>
      <c r="T235" s="13"/>
    </row>
    <row r="236" spans="4:20" ht="78.75" customHeight="1">
      <c r="D236" s="575"/>
      <c r="E236" s="15"/>
      <c r="F236" s="575"/>
      <c r="G236" s="5"/>
      <c r="H236" s="50"/>
      <c r="I236" s="50"/>
      <c r="J236" s="50"/>
      <c r="K236" s="50"/>
      <c r="L236" s="50"/>
      <c r="M236" s="50"/>
      <c r="N236" s="50"/>
      <c r="O236" s="50"/>
      <c r="P236" s="50"/>
      <c r="Q236" s="50"/>
      <c r="R236" s="11"/>
      <c r="S236" s="14"/>
      <c r="T236" s="14"/>
    </row>
    <row r="237" spans="4:20" ht="99" customHeight="1">
      <c r="D237" s="577"/>
      <c r="E237" s="32"/>
      <c r="F237" s="577"/>
      <c r="G237" s="5"/>
      <c r="H237" s="50"/>
      <c r="I237" s="50"/>
      <c r="J237" s="50"/>
      <c r="K237" s="50"/>
      <c r="L237" s="50"/>
      <c r="M237" s="50"/>
      <c r="N237" s="50"/>
      <c r="O237" s="50"/>
      <c r="P237" s="50"/>
      <c r="Q237" s="50"/>
      <c r="R237" s="11"/>
      <c r="S237" s="14"/>
      <c r="T237" s="14"/>
    </row>
    <row r="238" spans="4:20" ht="93.75" customHeight="1">
      <c r="D238" s="577"/>
      <c r="E238" s="32"/>
      <c r="F238" s="576"/>
      <c r="G238" s="5"/>
      <c r="H238" s="50"/>
      <c r="I238" s="50"/>
      <c r="J238" s="50"/>
      <c r="K238" s="50"/>
      <c r="L238" s="50"/>
      <c r="M238" s="50"/>
      <c r="N238" s="50"/>
      <c r="O238" s="50"/>
      <c r="P238" s="50"/>
      <c r="Q238" s="50"/>
      <c r="R238" s="11"/>
      <c r="S238" s="14"/>
      <c r="T238" s="14"/>
    </row>
    <row r="239" spans="4:20" ht="12.75">
      <c r="D239" s="576"/>
      <c r="E239" s="7"/>
      <c r="F239" s="581"/>
      <c r="G239" s="583"/>
      <c r="H239" s="38"/>
      <c r="I239" s="38"/>
      <c r="J239" s="38"/>
      <c r="K239" s="38"/>
      <c r="L239" s="38"/>
      <c r="M239" s="38"/>
      <c r="N239" s="38"/>
      <c r="O239" s="38"/>
      <c r="P239" s="38"/>
      <c r="Q239" s="38"/>
      <c r="R239" s="13"/>
      <c r="S239" s="13"/>
      <c r="T239" s="13"/>
    </row>
    <row r="240" spans="4:20" ht="12.75">
      <c r="D240" s="589"/>
      <c r="E240" s="589"/>
      <c r="F240" s="589"/>
      <c r="G240" s="587"/>
      <c r="H240" s="39"/>
      <c r="I240" s="39"/>
      <c r="J240" s="39"/>
      <c r="K240" s="39"/>
      <c r="L240" s="39"/>
      <c r="M240" s="39"/>
      <c r="N240" s="39"/>
      <c r="O240" s="39"/>
      <c r="P240" s="39"/>
      <c r="Q240" s="39"/>
      <c r="R240" s="13"/>
      <c r="S240" s="13"/>
      <c r="T240" s="13"/>
    </row>
    <row r="241" spans="4:20" ht="102" customHeight="1">
      <c r="D241" s="575"/>
      <c r="E241" s="15"/>
      <c r="F241" s="575"/>
      <c r="G241" s="5"/>
      <c r="H241" s="50"/>
      <c r="I241" s="50"/>
      <c r="J241" s="50"/>
      <c r="K241" s="50"/>
      <c r="L241" s="50"/>
      <c r="M241" s="50"/>
      <c r="N241" s="50"/>
      <c r="O241" s="50"/>
      <c r="P241" s="50"/>
      <c r="Q241" s="50"/>
      <c r="R241" s="11"/>
      <c r="S241" s="14"/>
      <c r="T241" s="14"/>
    </row>
    <row r="242" spans="4:20" ht="12.75">
      <c r="D242" s="577"/>
      <c r="E242" s="32"/>
      <c r="F242" s="577"/>
      <c r="G242" s="5"/>
      <c r="H242" s="50"/>
      <c r="I242" s="50"/>
      <c r="J242" s="50"/>
      <c r="K242" s="50"/>
      <c r="L242" s="50"/>
      <c r="M242" s="50"/>
      <c r="N242" s="50"/>
      <c r="O242" s="50"/>
      <c r="P242" s="50"/>
      <c r="Q242" s="50"/>
      <c r="R242" s="11"/>
      <c r="S242" s="14"/>
      <c r="T242" s="14"/>
    </row>
    <row r="243" spans="4:20" ht="156.75" customHeight="1">
      <c r="D243" s="577"/>
      <c r="E243" s="32"/>
      <c r="F243" s="576"/>
      <c r="G243" s="5"/>
      <c r="H243" s="50"/>
      <c r="I243" s="50"/>
      <c r="J243" s="50"/>
      <c r="K243" s="50"/>
      <c r="L243" s="50"/>
      <c r="M243" s="50"/>
      <c r="N243" s="50"/>
      <c r="O243" s="50"/>
      <c r="P243" s="50"/>
      <c r="Q243" s="50"/>
      <c r="R243" s="11"/>
      <c r="S243" s="14"/>
      <c r="T243" s="14"/>
    </row>
    <row r="244" spans="4:20" ht="12.75">
      <c r="D244" s="577"/>
      <c r="E244" s="32"/>
      <c r="F244" s="563"/>
      <c r="G244" s="565"/>
      <c r="H244" s="25"/>
      <c r="I244" s="25"/>
      <c r="J244" s="25"/>
      <c r="K244" s="25"/>
      <c r="L244" s="25"/>
      <c r="M244" s="25"/>
      <c r="N244" s="25"/>
      <c r="O244" s="25"/>
      <c r="P244" s="25"/>
      <c r="Q244" s="25"/>
      <c r="R244" s="13"/>
      <c r="S244" s="13"/>
      <c r="T244" s="13"/>
    </row>
    <row r="245" spans="4:20" ht="100.5" customHeight="1">
      <c r="D245" s="577"/>
      <c r="E245" s="32"/>
      <c r="F245" s="4"/>
      <c r="G245" s="5"/>
      <c r="H245" s="5"/>
      <c r="I245" s="5"/>
      <c r="J245" s="5"/>
      <c r="K245" s="5"/>
      <c r="L245" s="5"/>
      <c r="M245" s="5"/>
      <c r="N245" s="5"/>
      <c r="O245" s="5"/>
      <c r="P245" s="5"/>
      <c r="Q245" s="5"/>
      <c r="R245" s="14"/>
      <c r="S245" s="14"/>
      <c r="T245" s="14"/>
    </row>
    <row r="246" spans="4:20" ht="12.75">
      <c r="D246" s="576"/>
      <c r="E246" s="7"/>
      <c r="F246" s="590"/>
      <c r="G246" s="590"/>
      <c r="H246" s="40"/>
      <c r="I246" s="40"/>
      <c r="J246" s="40"/>
      <c r="K246" s="40"/>
      <c r="L246" s="40"/>
      <c r="M246" s="40"/>
      <c r="N246" s="40"/>
      <c r="O246" s="40"/>
      <c r="P246" s="40"/>
      <c r="Q246" s="40"/>
      <c r="R246" s="12"/>
      <c r="S246" s="12"/>
      <c r="T246" s="12"/>
    </row>
    <row r="247" spans="4:20" ht="12.75">
      <c r="D247" s="599"/>
      <c r="E247" s="599"/>
      <c r="F247" s="600"/>
      <c r="G247" s="600"/>
      <c r="H247" s="42"/>
      <c r="I247" s="42"/>
      <c r="J247" s="42"/>
      <c r="K247" s="42"/>
      <c r="L247" s="42"/>
      <c r="M247" s="42"/>
      <c r="N247" s="42"/>
      <c r="O247" s="42"/>
      <c r="P247" s="42"/>
      <c r="Q247" s="42"/>
      <c r="R247" s="12"/>
      <c r="S247" s="12"/>
      <c r="T247" s="12"/>
    </row>
    <row r="248" spans="4:20" ht="12.75">
      <c r="D248" s="590"/>
      <c r="E248" s="590"/>
      <c r="F248" s="590"/>
      <c r="G248" s="590"/>
      <c r="H248" s="40"/>
      <c r="I248" s="40"/>
      <c r="J248" s="40"/>
      <c r="K248" s="40"/>
      <c r="L248" s="40"/>
      <c r="M248" s="40"/>
      <c r="N248" s="40"/>
      <c r="O248" s="40"/>
      <c r="P248" s="40"/>
      <c r="Q248" s="40"/>
      <c r="R248" s="12"/>
      <c r="S248" s="12"/>
      <c r="T248" s="12"/>
    </row>
    <row r="250" ht="12.75">
      <c r="R250" s="17"/>
    </row>
    <row r="251" spans="7:17" ht="12.75">
      <c r="G251"/>
      <c r="H251"/>
      <c r="I251"/>
      <c r="J251"/>
      <c r="K251"/>
      <c r="L251"/>
      <c r="M251"/>
      <c r="N251"/>
      <c r="O251"/>
      <c r="P251"/>
      <c r="Q251"/>
    </row>
    <row r="252" ht="12.75">
      <c r="R252" s="17"/>
    </row>
    <row r="253" ht="12.75">
      <c r="R253" s="18"/>
    </row>
    <row r="254" ht="12.75">
      <c r="R254" s="17"/>
    </row>
  </sheetData>
  <sheetProtection/>
  <mergeCells count="158">
    <mergeCell ref="A2:B2"/>
    <mergeCell ref="B4:B6"/>
    <mergeCell ref="A1:T1"/>
    <mergeCell ref="D4:D6"/>
    <mergeCell ref="E4:E6"/>
    <mergeCell ref="F4:F6"/>
    <mergeCell ref="A4:A6"/>
    <mergeCell ref="M4:Q5"/>
    <mergeCell ref="R4:R6"/>
    <mergeCell ref="S4:S6"/>
    <mergeCell ref="F109:F110"/>
    <mergeCell ref="F225:F227"/>
    <mergeCell ref="D225:D234"/>
    <mergeCell ref="D217:D224"/>
    <mergeCell ref="F234:G234"/>
    <mergeCell ref="F223:G223"/>
    <mergeCell ref="F228:G228"/>
    <mergeCell ref="F230:G230"/>
    <mergeCell ref="F187:G187"/>
    <mergeCell ref="F12:F13"/>
    <mergeCell ref="F7:F10"/>
    <mergeCell ref="F217:F220"/>
    <mergeCell ref="D102:D106"/>
    <mergeCell ref="D107:D111"/>
    <mergeCell ref="D113:D122"/>
    <mergeCell ref="F102:F105"/>
    <mergeCell ref="F106:F107"/>
    <mergeCell ref="F108:G108"/>
    <mergeCell ref="F111:G111"/>
    <mergeCell ref="F198:G198"/>
    <mergeCell ref="F203:G203"/>
    <mergeCell ref="F215:G215"/>
    <mergeCell ref="D188:G188"/>
    <mergeCell ref="D199:G199"/>
    <mergeCell ref="F189:F197"/>
    <mergeCell ref="D189:D198"/>
    <mergeCell ref="D209:D215"/>
    <mergeCell ref="F209:F214"/>
    <mergeCell ref="F180:G180"/>
    <mergeCell ref="F184:F186"/>
    <mergeCell ref="F244:G244"/>
    <mergeCell ref="D235:G235"/>
    <mergeCell ref="D240:G240"/>
    <mergeCell ref="D241:D246"/>
    <mergeCell ref="F246:G246"/>
    <mergeCell ref="F239:G239"/>
    <mergeCell ref="D236:D239"/>
    <mergeCell ref="F236:F238"/>
    <mergeCell ref="D155:D158"/>
    <mergeCell ref="D159:D165"/>
    <mergeCell ref="F171:G171"/>
    <mergeCell ref="D166:G166"/>
    <mergeCell ref="F168:G168"/>
    <mergeCell ref="F161:F164"/>
    <mergeCell ref="D136:D137"/>
    <mergeCell ref="D138:D147"/>
    <mergeCell ref="F143:F144"/>
    <mergeCell ref="D154:G154"/>
    <mergeCell ref="D152:D153"/>
    <mergeCell ref="F153:G153"/>
    <mergeCell ref="F150:G150"/>
    <mergeCell ref="D148:G148"/>
    <mergeCell ref="D149:D151"/>
    <mergeCell ref="F151:F152"/>
    <mergeCell ref="F126:G126"/>
    <mergeCell ref="D123:G123"/>
    <mergeCell ref="F130:F131"/>
    <mergeCell ref="F129:G129"/>
    <mergeCell ref="F20:G20"/>
    <mergeCell ref="F119:G119"/>
    <mergeCell ref="D68:D75"/>
    <mergeCell ref="F68:F74"/>
    <mergeCell ref="D101:G101"/>
    <mergeCell ref="D112:G112"/>
    <mergeCell ref="D7:D25"/>
    <mergeCell ref="D26:D35"/>
    <mergeCell ref="F28:G28"/>
    <mergeCell ref="F32:G32"/>
    <mergeCell ref="F11:G11"/>
    <mergeCell ref="F23:G23"/>
    <mergeCell ref="F24:F25"/>
    <mergeCell ref="F26:F27"/>
    <mergeCell ref="F21:F22"/>
    <mergeCell ref="F29:F31"/>
    <mergeCell ref="D45:D54"/>
    <mergeCell ref="D36:G36"/>
    <mergeCell ref="F75:G75"/>
    <mergeCell ref="F49:G49"/>
    <mergeCell ref="D37:D44"/>
    <mergeCell ref="F44:G44"/>
    <mergeCell ref="F42:F43"/>
    <mergeCell ref="F38:G38"/>
    <mergeCell ref="F40:G40"/>
    <mergeCell ref="F55:F67"/>
    <mergeCell ref="D76:G76"/>
    <mergeCell ref="F82:G82"/>
    <mergeCell ref="D127:G127"/>
    <mergeCell ref="F113:F115"/>
    <mergeCell ref="F117:F118"/>
    <mergeCell ref="F116:G116"/>
    <mergeCell ref="D124:D126"/>
    <mergeCell ref="F124:F125"/>
    <mergeCell ref="F120:F121"/>
    <mergeCell ref="F100:G100"/>
    <mergeCell ref="F33:F34"/>
    <mergeCell ref="F155:F160"/>
    <mergeCell ref="F35:G35"/>
    <mergeCell ref="F45:F48"/>
    <mergeCell ref="F137:G137"/>
    <mergeCell ref="F140:G140"/>
    <mergeCell ref="D135:G135"/>
    <mergeCell ref="D128:D134"/>
    <mergeCell ref="F132:G132"/>
    <mergeCell ref="F134:G134"/>
    <mergeCell ref="D248:G248"/>
    <mergeCell ref="D247:G247"/>
    <mergeCell ref="F204:F208"/>
    <mergeCell ref="F200:F202"/>
    <mergeCell ref="F232:G232"/>
    <mergeCell ref="F221:G221"/>
    <mergeCell ref="F241:F243"/>
    <mergeCell ref="D200:D208"/>
    <mergeCell ref="F14:G14"/>
    <mergeCell ref="F16:G16"/>
    <mergeCell ref="F18:G18"/>
    <mergeCell ref="D216:G216"/>
    <mergeCell ref="F50:F54"/>
    <mergeCell ref="F176:F177"/>
    <mergeCell ref="D55:D67"/>
    <mergeCell ref="F77:F79"/>
    <mergeCell ref="F165:G165"/>
    <mergeCell ref="F84:F90"/>
    <mergeCell ref="F183:G183"/>
    <mergeCell ref="D175:G175"/>
    <mergeCell ref="D167:D174"/>
    <mergeCell ref="F169:F170"/>
    <mergeCell ref="F172:F173"/>
    <mergeCell ref="D182:D187"/>
    <mergeCell ref="D176:D180"/>
    <mergeCell ref="F174:G174"/>
    <mergeCell ref="F178:G178"/>
    <mergeCell ref="D181:G181"/>
    <mergeCell ref="F142:G142"/>
    <mergeCell ref="F147:G147"/>
    <mergeCell ref="F138:F139"/>
    <mergeCell ref="D93:D100"/>
    <mergeCell ref="F80:F81"/>
    <mergeCell ref="D77:D79"/>
    <mergeCell ref="D80:D92"/>
    <mergeCell ref="F93:F99"/>
    <mergeCell ref="F92:G92"/>
    <mergeCell ref="F122:G122"/>
    <mergeCell ref="T4:T6"/>
    <mergeCell ref="C4:C6"/>
    <mergeCell ref="H4:H6"/>
    <mergeCell ref="I4:I6"/>
    <mergeCell ref="J4:L5"/>
    <mergeCell ref="G4:G6"/>
  </mergeCells>
  <printOptions/>
  <pageMargins left="0.41" right="0.51" top="0.41" bottom="0.52" header="0" footer="0"/>
  <pageSetup fitToHeight="25" fitToWidth="1" horizontalDpi="300" verticalDpi="300" orientation="landscape" scale="37" r:id="rId1"/>
  <rowBreaks count="8" manualBreakCount="8">
    <brk id="25" max="255" man="1"/>
    <brk id="44" max="255" man="1"/>
    <brk id="105" max="255" man="1"/>
    <brk id="123" max="255" man="1"/>
    <brk id="148" max="36" man="1"/>
    <brk id="166" max="255" man="1"/>
    <brk id="181" max="255" man="1"/>
    <brk id="2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RODRIGUEZ</dc:creator>
  <cp:keywords/>
  <dc:description/>
  <cp:lastModifiedBy>Mayra Leguizamon</cp:lastModifiedBy>
  <cp:lastPrinted>2008-08-24T18:54:56Z</cp:lastPrinted>
  <dcterms:created xsi:type="dcterms:W3CDTF">2008-03-05T02:24:13Z</dcterms:created>
  <dcterms:modified xsi:type="dcterms:W3CDTF">2014-05-14T16:39:46Z</dcterms:modified>
  <cp:category/>
  <cp:version/>
  <cp:contentType/>
  <cp:contentStatus/>
</cp:coreProperties>
</file>