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PLAN ADQUISICIONES LENGUAZ 2014" sheetId="1" r:id="rId1"/>
    <sheet name="Hoja1" sheetId="2" r:id="rId2"/>
  </sheets>
  <definedNames>
    <definedName name="_xlnm._FilterDatabase" localSheetId="0" hidden="1">'PLAN ADQUISICIONES LENGUAZ 2014'!$B$18:$L$138</definedName>
  </definedNames>
  <calcPr fullCalcOnLoad="1"/>
</workbook>
</file>

<file path=xl/sharedStrings.xml><?xml version="1.0" encoding="utf-8"?>
<sst xmlns="http://schemas.openxmlformats.org/spreadsheetml/2006/main" count="1026" uniqueCount="288">
  <si>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</si>
  <si>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</si>
  <si>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</si>
  <si>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</si>
  <si>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</si>
  <si>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</si>
  <si>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</si>
  <si>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</si>
  <si>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</si>
  <si>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</si>
  <si>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</si>
  <si>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</si>
  <si>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</si>
  <si>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</si>
  <si>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</si>
  <si>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</si>
  <si>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</si>
  <si>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</si>
  <si>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</si>
  <si>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</si>
  <si>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</si>
  <si>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</si>
  <si>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</si>
  <si>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</si>
  <si>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</si>
  <si>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</si>
  <si>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</si>
  <si>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</si>
  <si>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</si>
  <si>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 xml:space="preserve">11 MESES </t>
  </si>
  <si>
    <t>CONTRATACION DIRECTA</t>
  </si>
  <si>
    <t>NO</t>
  </si>
  <si>
    <t>N/A</t>
  </si>
  <si>
    <t>LIBRE ASIGNACION Y SGP OTROS SECTORES</t>
  </si>
  <si>
    <t>ENERO DE 2014</t>
  </si>
  <si>
    <t>6 MESES</t>
  </si>
  <si>
    <t>Garantizar la buena ejecucion de la misión y la vision de la Alcaldia  Municipal desarrollando estragtegias que vayan de la mano con los lienamientos legales.</t>
  </si>
  <si>
    <t>80161506   76111501</t>
  </si>
  <si>
    <t>85101705 93141506 93141507 93141509</t>
  </si>
  <si>
    <t>50193000  85151704</t>
  </si>
  <si>
    <t>80111501 80111504 80111508</t>
  </si>
  <si>
    <t>46181504 46181529 46182001 53101502 53101602 53101604 53101702 53101802 53102704 53102710 53103001 53111500 53111601 53111602 53111702 80111707</t>
  </si>
  <si>
    <t>43212201  43211500 55101500 56121501 56121502 56121506 56121600 60101711 60102700 60106207 60141105 60102304 95121903</t>
  </si>
  <si>
    <t>Gastos electorales</t>
  </si>
  <si>
    <t>80161506   80161504</t>
  </si>
  <si>
    <t>80101604   80101603   80101602   80101601</t>
  </si>
  <si>
    <t>80101500  93151501</t>
  </si>
  <si>
    <t>MUNICIPIO DE LENGUAZAQUE</t>
  </si>
  <si>
    <t>www.lenguazaque-cundinamarca.gov.co</t>
  </si>
  <si>
    <t>FRANCISCO HILDEBRANDO SANCHEZ DUARTE   Alcalde Municipal     contactenos@lenguazque-cundinamarca.gov.co</t>
  </si>
  <si>
    <t xml:space="preserve">  2 de enero de 2014</t>
  </si>
  <si>
    <t>PARA LA CONTRATACION DE  LA ASESORIA JURIDICA CON EL FIN DE ADELANTAR EL PROCESO DE COBRO ADMINISTRATIVO POR CONCEPTO DE IMPUETOS DEL MUNICIPIO DE LENGUAZAQUE, TANTO EN LAS ETAPAS PERSUASIVA COMO DE COBRO COACTIVO DEL MUNICIPIO</t>
  </si>
  <si>
    <t>FLOR AZUCENA VILLAMIL VILLAMIL                                   Secretaria de Hacienda                                         Tel 8557006                       sechacienda@-cundinamarca.gov.co</t>
  </si>
  <si>
    <t xml:space="preserve">LA CONTRATACION DE LA PRESTACION DE SERVICIOS PROFESIONALES COMO CONTADOR PÚBLICO PARA  LA ASESORIA CONTABLE, TRIBUTARIA  Y FINANCIERA PARA EL  MUNICIPIO DE LENGUAZAQUE Y LA OFICINA DE SERVICIOS PUBLICOS.                 </t>
  </si>
  <si>
    <t>EL SUMINISTRO DE ELEMENTOS DE CAFETERIA Y ASEO PARA LAS DIFERENTES DEPENDENCIAS DEL MUNICIPIO DE LENGUAZAQUE- CUNDINAMARCA</t>
  </si>
  <si>
    <t>SUMINISTRO DE ELEMENTOS DE OFICINA PARA LAS DIFERENTES DEPENDENCIAS DE LA ADMINISTRACIÓN MUNICIPAL DE LENGUAZAQUE - CUNDINAMARCA</t>
  </si>
  <si>
    <t>LA CONFECCIÓN SOBRE MEDIDAS Y SUMINISTRO DE VESTIDOS DE DOTACION O VESTIDO DE LABOR PARA EL PERSONAL ADMINISTRATIVO DEL MUNICIPIO DE LENGUAZAQUE, CUNDINAMARCA</t>
  </si>
  <si>
    <t>RECURSOS DE REGALIAS</t>
  </si>
  <si>
    <t xml:space="preserve">NO </t>
  </si>
  <si>
    <t>NA</t>
  </si>
  <si>
    <t>CLARISA DIAZ GARCIA- SECRETARIA DE PLANEACIÒN - planeacion@lenguazaque-cundinamarca.gov.co</t>
  </si>
  <si>
    <t>06 MESES</t>
  </si>
  <si>
    <t>CONTRATO DE PRESTACION DE SERVICIOS APOYO A LA GESTION EN LA SECRETARIA DE HACIENDA EN LOS PROCESOS QUE SE ADELANTAN EN EL AREA DE PRESUPUESTO Y TESORERIA</t>
  </si>
  <si>
    <t>12 MESES</t>
  </si>
  <si>
    <t xml:space="preserve">I C L D </t>
  </si>
  <si>
    <t>SGP OTROS SECTORES</t>
  </si>
  <si>
    <t>LA PRESTACIÓN DE SERVICIOS DE APOYO A LA GESTIÓN COMO OPERARIO DE LA MOTONIVELADORA  PROPIEDAD DEL MUNICIPIO DE MUNICIPIO DE LENGUAZAQUE-CUNDINAMARCA.</t>
  </si>
  <si>
    <t>PRESTAR SUS SERVICIOS PROFESIONALES CON PLENA AUTONOMIA, TECNICA Y ADMINISTRATIVA COMO COORINADOR DE LOS PROGRAMAS AGROPECUARIOS Y AMBIENTALES DEL MUNICIPIO DE LENGUAZAQUE.</t>
  </si>
  <si>
    <t>YADID AMANDA CASALLAS GONZALEZ-desarrollosociallenguazaque@gmail.com-0918557072</t>
  </si>
  <si>
    <t>PRESTACION DE SERVICIOS PROFESIONALES EN LA COORDINACION Y LA ASESORIA PARA EL CUMPLIENTO DEL CONTROL DEL ASEGURAMIENTO DE LOS AFILIADOS Y ACCESO OPORTUNO AL PLAN DE BENEFICIARIOS DEL REGIMEN SUBSIDIADO</t>
  </si>
  <si>
    <t>PLANTA DE BENEFICIO</t>
  </si>
  <si>
    <t>ENERO DE 2015</t>
  </si>
  <si>
    <t>ENERO DE 2016</t>
  </si>
  <si>
    <t>ENERO DE 2017</t>
  </si>
  <si>
    <t>9 MESES</t>
  </si>
  <si>
    <t>PRESTACION DE SERVICIOS DE APOYO A LA GESTION PARA EL  MANTENIMIENTO Y FUNCIONAMIENTO DE LA PLANTA BENEFICIO DEL MUNICIPIO DE LENGUAZAQUE</t>
  </si>
  <si>
    <r>
      <rPr>
        <b/>
        <sz val="11"/>
        <color indexed="8"/>
        <rFont val="Calibri"/>
        <family val="2"/>
      </rPr>
      <t>MISIÓN:</t>
    </r>
    <r>
      <rPr>
        <sz val="11"/>
        <color theme="1"/>
        <rFont val="Calibri"/>
        <family val="2"/>
      </rPr>
      <t xml:space="preserve"> Lenguazaque tiene como misión  identificar, priorizar y generar las acciones y estrategias necesarias para satisfacer las necesidades de sus habitantes, generando condiciones que mejoren, su calidad de vida mediante el desarrollo económico y social.                                                                                                    </t>
    </r>
    <r>
      <rPr>
        <b/>
        <sz val="11"/>
        <color indexed="8"/>
        <rFont val="Calibri"/>
        <family val="2"/>
      </rPr>
      <t xml:space="preserve"> VISIÓN</t>
    </r>
    <r>
      <rPr>
        <sz val="11"/>
        <color theme="1"/>
        <rFont val="Calibri"/>
        <family val="2"/>
      </rPr>
      <t>: Lenguazaque en el 2015, será un Municipio que crece en su economía siendo productivo, competitivo y sostenible; socialmente equitativo e incluyente, ordenado y protector de su medio ambiente, para vivir bien.</t>
    </r>
  </si>
  <si>
    <t>17. 248.000</t>
  </si>
  <si>
    <t>CARRERA 4 No 3-10</t>
  </si>
  <si>
    <t xml:space="preserve"> 031-855 7006</t>
  </si>
  <si>
    <t xml:space="preserve">LA PRESTACION DE LOS SERVICIOS PROFESIONALES EN LA  COORDINACION DEL PLAN DE INTERVENCIONES COLECTIVAS DE SALUD PUBLICA DEL MUNICIPIO DE LENGUAZAQUE CUNDINAMARCA </t>
  </si>
  <si>
    <t xml:space="preserve">06 MESES </t>
  </si>
  <si>
    <t>PRESTACIÓN DE  SERVICIOS DE APOYO A LA GESTIÓN EN EL MANTENIMIENTO DEL SISTEMA DE ACUEDUCTO DEL MUNICIPIO DE LENGUAZAQUE</t>
  </si>
  <si>
    <t>SERVICIOS PUBLICOS</t>
  </si>
  <si>
    <t>EVELIO HERRERA BELLO- JEFE DE LA OFICINA DE SERVICIOS PUBLICOS - eveliohe@gmail.com TEL: 8557072</t>
  </si>
  <si>
    <t xml:space="preserve">PRESTACIÓN DE SERVICIOS DE APOYO A LA GESTIÓN EN EL MANTENIMIENTO DE LAS VIAS Y PARQUES MUNICIPALES DE LENGUAZAQUE </t>
  </si>
  <si>
    <t>76101501 70111713</t>
  </si>
  <si>
    <t>81141807</t>
  </si>
  <si>
    <t>PRESTACIÓN DE SERVICIOS DE APOYO A LA GESTIÓN EN EL MANTENIMIENTO DEL SISTEMA DE ALCANTARILLADO Y ASEO DEL MUNICIPIO DE LENGUAZAQUE</t>
  </si>
  <si>
    <t>70121703</t>
  </si>
  <si>
    <t>80161504 80161501</t>
  </si>
  <si>
    <t>PRESTACION DE SERVICIOS DE APOYO A LA GESTIÓN EN LA COMISARIA DE FAMILIA DEL MUNICIPIO DE LENGUAZAQUE</t>
  </si>
  <si>
    <t>LILIANA TRIANA BARRANTES -COMISARIA DE FAMILIA -comifamilenguazaque@gmail.com TEL: 8557072</t>
  </si>
  <si>
    <t>SGP LIBRE DESTINACIÓN 2013, I.C.I-D.</t>
  </si>
  <si>
    <t>LUZ ANGELA CUEVAS RUIZ-SECRETARIA DE GOBIERNO-secretariadegobiernolzq@gmail.com TEL: 8557006</t>
  </si>
  <si>
    <t>PRESTAR SUS SERVICIOS PROFESINALES CON PLENA AUTONOMIA, TECNICA Y ADMINISTRATIVA COMO ASESORA  JURIDICA EXTERNA EN ASUNTOS ADMINISTRATIVOS DEL MUNICIPIO DE LENGUAZAQUE.</t>
  </si>
  <si>
    <t xml:space="preserve">PRESTAR SUS SERVICIOS PROFESIONALES CON PLENA AUTONOMIA, TECNICA Y ADMINISTRATIVA COMO ASESORA JURIDICA EXTERNA EN ASUNTOS DE CONTRATACIÓN ADMINISTRATIVA </t>
  </si>
  <si>
    <t xml:space="preserve">PRESTACION DE SERVICIOS DE APOYO A LA GESTION EN LA OPERACIÓN DE LA PLANTA DE TRATAMIENTO DEL ACUEDUCTO URBANO DEL MUNICIPIO DE LENGUAZAQUE </t>
  </si>
  <si>
    <t>ENERO DE 2012</t>
  </si>
  <si>
    <t>ESTAMPILLA PROCULTURA</t>
  </si>
  <si>
    <t>LA PRESTACION DE SERVICIOS DE APOYO A LA GESTION COMO INSTRUCTOR DE LA BANDA MUSICAL DEL MUNICIPIO DEL MUNICIPIO DE ENGUAZAQUE CUNDINAMARCA</t>
  </si>
  <si>
    <t>80161504</t>
  </si>
  <si>
    <t>PRESTACIÓN DE SERVICIOS PROFESIONALES EN APOYO EN LOS PROCESOS DE CONTRATACIÓN ADELANTADOS ENE LE MUNICIPIO DE LENGUAZAQUE</t>
  </si>
  <si>
    <t>I C L D- LIBRE DESTINACIÓN AÑO 2013</t>
  </si>
  <si>
    <t>PRESTACIÓN DE SERVICISO DE APOYO A LA GESTIÓN COMO CONDUCTOR DEL VEHICULO DISPUESTO PARA LA MOVILIZACIÓN DEL SEÑOR ALCALDE DEL MUNICIPIO DE LENGUAZAQUE</t>
  </si>
  <si>
    <t>I C L D - LIBRE DESTINACIÓN AÑO 2013</t>
  </si>
  <si>
    <t>PRESTACIÓN DE SERVICIOS PROFESIONALES COMO TRABAJADORA SOCIAL EN LA COMISARIA DEL MUNICIPIO DE LENGUAZAQUE</t>
  </si>
  <si>
    <t>I C L D</t>
  </si>
  <si>
    <t>12 MESES- O HASTA AGOTAR DISPONIBILIDAD</t>
  </si>
  <si>
    <t>PRESTACIÓN DE SERVICIOS DE APOYO A LA GESTIÓN PARA EL ASEO DE LAS ISNTALACIONES Y DEPENDENCIAS DE LA ALCALDIA DE LENGUAZAQUE</t>
  </si>
  <si>
    <t>I C D L</t>
  </si>
  <si>
    <t>PRESTACIÓN DE SERVICIOS DE APOYO A LA GESTIÓN COMO OPERARIO  DE LA VOLQUETA DOBLETROQUE BLANCA DE PROPIEDAD DEL MUNICIPIO DE LENGUAZAQUE</t>
  </si>
  <si>
    <t>NELSON RUGE-JEFE DE MAQUINARIA- nelsonoswaldor14@yahoo.com TEL:  8557006</t>
  </si>
  <si>
    <t>PRESTACIÓN DE SERVICIOS DE APOYO A LA GESTIÓN COMO OPERARIO  DE LA VOLQUETA DOBLETROQUE ROJA DE PROPIEDAD DEL MUNICIPIO DE LENGUAZAQUE</t>
  </si>
  <si>
    <t>PRESTACIÓN DE SERVICIOS DE APOYO A LA GESTIÓN COMO OPERARIO DEL VIBROCOMPACTADOR DE PROPIEDAD DEL MUNICIPIO DE LENGUAZAQUE</t>
  </si>
  <si>
    <t xml:space="preserve">PRESTACIÓN DE SERVICIOS DE APOYO A LA GESTIÓN COMO OPERARIO DE LA RETROESCAVADORA DE PROPIEDAD DEL MUNICIPIO DE LENGUAZAQUE </t>
  </si>
  <si>
    <t>PRESTAR TRANSPORTE DE RESIDUOS SOLIDOS DESDE EL MUNICIPIO DE LENGUAZAQUE HASTA SU DISPOSICIÓN FINLA EL RELLENO SANITARIO NUEVO MONDOÑEDO. ADICIÓN CONVENIO</t>
  </si>
  <si>
    <t>PRESTACIÓN DE SERVICIOS PROFESIONALES EN EL APOYO Y ASESORIA A LA OFICINA DE SERVICIOS PUBLICOS EN EL CARGUE DE LA INFORMACIÓN EN LO REFERENTE AL CARGE DE LA INFORMACIÓN AL SISTEMA UNICO DE INFORMACIÓN (SUI) DEL MUNICIPIO DE LENGUAZAQUE</t>
  </si>
  <si>
    <t>MINIMA CUANTIA</t>
  </si>
  <si>
    <t>SELECCIÓN ABREVIADA</t>
  </si>
  <si>
    <t>PRESTACIÓN DE SERVICIOS PROFESIONALES COMO INSTRUCTOR PARA LOS PROCESSO DE ENTRENAMIENTO DE ESCUELAS DE FORMACIÓN DE FUTBOL EN EL MUNICIPIO DE LENGUAZAQQUE</t>
  </si>
  <si>
    <t>SGP DEPORTE Y RECREACIÓN</t>
  </si>
  <si>
    <t>PRESTACIÓN DE SERVICIOS DE APOYO  A LA GSTIÓN A LA OFICINA DE SREVICIOS PUBLICOS DEL MUNICIPIO DE LENGUAZAQUE</t>
  </si>
  <si>
    <t>PRESTACIÓN DE SREVICIOS DE APOYO A LA GESTIÓN EN EL MANTENIMIENTO DEL SISTEMA DE ALCANTARILLADO Y ASEO DEL MUNICIPIO DE LENGUAZAQUE</t>
  </si>
  <si>
    <t>PRESTACION DE LOS SERVICIOS DE APOYO A LA GESTION EN EL AREA DE SISTEMAS DE LA BILIOTECA DEL MUNICIPAL Y LAS ACTIVIDADES SEGÚN NECESIDAD DEL SERVICIO</t>
  </si>
  <si>
    <t>85122108</t>
  </si>
  <si>
    <t>PRESTACIÓN DE SREVICIOS PROFESIONALES DE FONOAUDIOLOGIA PARA APOYO DE ACTIVIDADES DEL CENTRO DE VIDA SENSORIAL DEL MUNICIPIO DE LENGUAZAQUE</t>
  </si>
  <si>
    <t>LA PRESTACION DE SERVICIOS PROFESIONALES COMO CORDINADORA DEL CENTRO DE VIDA SENSORAIL DEL MUNICIPIO DE LENGUAZAQUE</t>
  </si>
  <si>
    <t>PRESTACIÓN DE SERVICIOS DE TERAPIA OCUPACIONAL Y APOYO EN LASACTIVIDADES DEL CENTRO DE VIDA SENSORIAL DEL MUNICIPIO DE LENGUAZAQUE</t>
  </si>
  <si>
    <t xml:space="preserve">10 MESES </t>
  </si>
  <si>
    <t>PRESTACIÓN DE SERVICIOS DE APOYO A LA GESTIÓN COMO CONDUCTOR DE LA BUSETA Y DEMÁS VEHICULOS DEL MUNICIPIO DE LENGUAZAQUE</t>
  </si>
  <si>
    <t>I C L D - LIBRE DESTINACIÓN AÑO 2013 - ICLD</t>
  </si>
  <si>
    <t>PRESTACIÓN DE SERVICIOS PROFESIONALES EN EL AREA DE SISTEMAS EN EL SOPORTE Y MANTENIMIENTO DE LOS COMPUTADORES DE LAS DIFERENTES DEPENDENCIAS MUNICIPALES Y ACTUALIZACIÓN DE LA PAGINA WEB Y GOBIERNO EN LINEA DEL MUNICIPIO DE LENGUAZAQUE</t>
  </si>
  <si>
    <t>I CL D</t>
  </si>
  <si>
    <t>PRESTACION DE SERVICIOS PROFESIONALES COMO  PSICOLOGICA EN APOYO A LOS PROGRAMAS DE LA COMISARIA DE FAMILIA DE LENGUAZAQUE</t>
  </si>
  <si>
    <t>l C L D</t>
  </si>
  <si>
    <t>PRESTACIÓN DE SERVICIOS COMO TRABAJADORA SOCIAL PARA LA EJECUCIÓN DE POLITICA PUBLICA DE INFANCIA Y ADOLESCENCIA DEL MUNICIPIO DE LENGUAZAQUE</t>
  </si>
  <si>
    <t xml:space="preserve">07 MESES </t>
  </si>
  <si>
    <t>S G P OTROS SECTORES</t>
  </si>
  <si>
    <t>PRESTACIÓN DE SERVICIOS PROFESIONALES DE LABORATORIO CERTIFICADO PARA EL ANALISI DE AGUA POTABLE SUMINSITRADA POR EL ACUEDUCTO DEL MUNICIPIO DE LENGUAZAQUE CUNDINAMARCA</t>
  </si>
  <si>
    <t>S G P AGUA POTABLE</t>
  </si>
  <si>
    <t>32121500</t>
  </si>
  <si>
    <t>PRESTACIÓN DE SERVICIOS PROFESIONALES PARA LA CAPACITACIÓN DEL PERSONAL DE SERVICIOS PUBLICOS EN COMPETENCIAS LABORALES</t>
  </si>
  <si>
    <t>01 MES</t>
  </si>
  <si>
    <t>78102206</t>
  </si>
  <si>
    <t>PRESTACIÓN DE SERVICIOS DE APOYO A LA GESTIÓN  CON EL FIN DE HACER ENTREGA DE LAS RESPECTIVAS CITACIONES Y NOTIFICACIONES PERSONALES A LOS CONTRIBUYENTES DE IMPUESTOS MUNICIPALES</t>
  </si>
  <si>
    <t>PRESTACIÓN DE SERVICIOS DE APOYO A LA GESTIÓN COMO COORDINADORA DE LA LUDOTECA DEL MUNICIPAL DE LENGUAZAQUE</t>
  </si>
  <si>
    <t>ESTAMPILLA PROCULTURA -  SGP CULTURA 2012</t>
  </si>
  <si>
    <t>PRESTAR SUS SERVICIOS PROFESIONALES EN LA COORDINACIÓN DE LOS PROGRMAS DEPORTIVOS Y CULTURALES DEL MUNICIPIO DE LENGUAZAQUE</t>
  </si>
  <si>
    <t>CONTRATAR ALIMENTACIÓN ESCOALR PARA LOS NIÑOS Y NIÑAS METRICUALDOS EN LOS ESTABLECIMIENTOS EDUCATIVOS DEL MUNICIPIO DE LENGUAZAQUE</t>
  </si>
  <si>
    <t>SGP EDUCACIÓN - SGP ALIMENTACIÓN ESCOLAR - SGP ALIMENTACION ESCOALR 2013</t>
  </si>
  <si>
    <t>108 DIAS CALENDARIO ESCOLAR</t>
  </si>
  <si>
    <t>CONVENIO DE ASOCIACIÓN ANUAR ESFUERZOS PARA LA ORGANIZACIÓN Y LOGISTICA DE LA REALIZACIÓN DEL NOVENO FESTIVAL FOLCLORICO TURISTICO Y FERIA EXPOSICIÓN AGROPECUARIA</t>
  </si>
  <si>
    <t>10 DIAS</t>
  </si>
  <si>
    <t>ESTAMPILLA PROCULTURA- SGP OTROS SECTORES</t>
  </si>
  <si>
    <t>93141701</t>
  </si>
  <si>
    <t>85101705</t>
  </si>
  <si>
    <t>PRESTACIÓN DE SERVICIOS EN LA ASESORIA Y EJECUCIÓN DEL PLAN DE INTERVENCIONES COLECTIVAS DE SALUD (PIC) DEL MUNICIPIO DE LENGUAZAQUE PARA LA VIGENCIA FSCAL 2014</t>
  </si>
  <si>
    <t>SGP SALUD PUBLICA AÑO 2013</t>
  </si>
  <si>
    <t xml:space="preserve">PRESTACIÓN DE SERVICIOS PARA EL APOYO AL PROGRAMA FAMILIAS EN ACCION </t>
  </si>
  <si>
    <t>1 MES</t>
  </si>
  <si>
    <t>CONCUROS DE MERITOS</t>
  </si>
  <si>
    <t>INTERVENTORIA PARA LA ESTUDIOS Y DISEÑOS PROYECTO CONSTRUCCIÓN DEL CENTRO DE INTEGRACIÓN CIUDADANA CIC EN EL MUNICIPIO DE LENGUAZAQUE CUNDINAMARCA- CONVENIO F404</t>
  </si>
  <si>
    <t>FEBRERO DE 2014</t>
  </si>
  <si>
    <t>FONDO NACIONAL PARA LA SEGURIDAD Y CONVIVENCIA CIUDADANA (FONSECON)</t>
  </si>
  <si>
    <t>CONTRATO DE OBRA PARA EL PROYECTO ESTUDIOS Y DISEÑOS DEL PROYECTO CONSTRUCCIÓN DEL CENTRO DE INTEGRACIÓN CIUDADANA CIC EN EL MUNICIPIO DE LENGUAZAQUE CUNDINAMARCA- CONVENIO F404</t>
  </si>
  <si>
    <t>CONTRARTAR INTERVENTORIA PARA LA OBRA EL PROYECTO ESTUDIOS Y DISEÑOS DEL PROYECTO CONSTRUCCIÓN DEL CENTRO DE INTEGRACIÓN CIUDADANA CIC EN EL MUNICIPIO DE LENGUAZAQUE CUNDINAMARCA- CONVENIO F404</t>
  </si>
  <si>
    <t>CONTRATAR ESTUDIOS Y DISEÑOS PROYECTO CONSTRUCCIÓN DEL CENTRO DE INTEGRACIÓN CIUDADANA CIC EN EL MUNICIPIO DE LENGUAZAQUE CUNDINAMARCA- CONVENIO F404</t>
  </si>
  <si>
    <t>CONCURSO DE MERITOS</t>
  </si>
  <si>
    <t>CONCUROS DE MERITOS -MINIMA CUANTIA</t>
  </si>
  <si>
    <t>LICITACIÓN PUBLICA</t>
  </si>
  <si>
    <t>3 MESES</t>
  </si>
  <si>
    <t>CONTRATO MANTENIMIENTO DE LA VIA TRONCAL DEL CARBON VIA QUE CONDUCE DEL MUNICIPIO LENGUAZAQUE(K0+000) AL MUNICIPIO DE CUCUNUBA MUNICIPIO DE LENGUAZAQUE DEPARTAMENTO DE CUNDINAMARCA - CONVENIO 613</t>
  </si>
  <si>
    <t>MARZO DE 2014</t>
  </si>
  <si>
    <t>FONDO 6-4400 ICCU</t>
  </si>
  <si>
    <t>CONTRATO DE OBRA PARA LA CONSTRUCCIÓN DE UNA ESTRUCTURA EN CONCRETO PARA PROTECCIÓN DE TALUDES, MARGINALES QUEBRADA LAS ANIMAS ENTRE CARRERA 4 Y 6 DEL MUNICIPIO DE LENGUAZAQUE CONVENIO 1070</t>
  </si>
  <si>
    <t>RECURSOS CAR</t>
  </si>
  <si>
    <t>INTERVENTORIA TECNICA Y FINANCIERA A ADECUACIÓN Y TERMINACIÓN POLIDEPORTIVO EL CAMPIN DEL MUNICIPIO DE LENGUAZAQUE</t>
  </si>
  <si>
    <t xml:space="preserve">CONCURO DE MERITOS </t>
  </si>
  <si>
    <t>FONDO DE COMPENSACIÓN  REGIONAL 40%</t>
  </si>
  <si>
    <t>SGP OTROS SECTORES AÑO 2013</t>
  </si>
  <si>
    <t>CONTRATO DE ADECUACIÓN Y TERMINACIÓN POLIDEPORTIVO EL CAMPIN DEL MUNICIPIO DE LENGUAZAQUE</t>
  </si>
  <si>
    <t>ASIGNACIONES DIRECTAS DE LA ENTIDAD TERRITORIAL - FONDO DE COMPENSACIÓN REGIONAL 40%</t>
  </si>
  <si>
    <t>RECURSOS DEL DEPARTAMENTO</t>
  </si>
  <si>
    <t>TELEFONIA MOVIL</t>
  </si>
  <si>
    <t>JUNIO DE 2014</t>
  </si>
  <si>
    <t xml:space="preserve">RECURSOS PROPIOS </t>
  </si>
  <si>
    <t>DICIEMBRE DE 2014</t>
  </si>
  <si>
    <t>15 DIAS</t>
  </si>
  <si>
    <t xml:space="preserve">SGP LIBRE DESTINACIÓN </t>
  </si>
  <si>
    <t>SPG AGUA POTABLE</t>
  </si>
  <si>
    <t>CONTRATAR SUMNISTRO DE PINTURA FACHADA AREA URBANA DEL MUNICIPIO DE LENGUAZAQUE</t>
  </si>
  <si>
    <t>SPG OTROS SECTORES</t>
  </si>
  <si>
    <t>CONTRATAR SERVICIOS Y DE APOYO DEL CUERPO DE BOMBEROS PARA EL COMITÉ DE GESTIÓN DEL RIESGO Y PREVENCIÓN DE DESASTRES EMERGENCIAS DEL MUNICIPIO DE LENGUAZAQUE</t>
  </si>
  <si>
    <t>CONTRAR CONSULTORIA  PARA EL SANEAMIENTO INMOBILIARIO Y FISCAL DEL MUNICIPIO DE LENGUAZAQUE</t>
  </si>
  <si>
    <t>CONSULTORIA</t>
  </si>
  <si>
    <t xml:space="preserve">SUMINISTRO DE COMBUSTIBLE (ACPM, GASOLINA) PARA LOS VEHICULOS, MAQUINARIA DE PROPIEDAD DEL MUNICIPIO Y VEHICULOS ADSCRITOS A LOS CUERPOS DE SEGURIDAD QUE PRESTAN SUS SERVICIOS EN LA JURISDICCIÓN DEL MUNICIPIO DE LENGUAZAQUE </t>
  </si>
  <si>
    <t>01 MESES</t>
  </si>
  <si>
    <t>SGP OTROS SECTORES -FONDO DE SEGRURIDAD - l c l d</t>
  </si>
  <si>
    <t>MANTENIMIENTO PREVENTIVO PROGRAMADO PARA LA CAMIONETA NISSAN DE LA POLCIA QUE PRESTA SERVICIOS EN MATERIA DE SEGURIDAD PARA EL MUNICIPIO DE LENGUAZAQUE</t>
  </si>
  <si>
    <t>FONDO DE SEGURIDAD</t>
  </si>
  <si>
    <t>CONTRARTAR SERVICIOS DE INTERNET PARA LA ALCALDIA DE LENGUAZAQUE</t>
  </si>
  <si>
    <t>I C l D</t>
  </si>
  <si>
    <t xml:space="preserve">PRESTACIÓN DE SERVICIO DE MENSAJERIA PARA LA RECEPCION, RECOLECCIÓN Y ENTREGA Y ENVIO DE CORRESPONDENCIA Y DEMAS OBJETOS POSTALES EXPEDIDOS POR LAS DIFERENTES DEPENDENCIAS DE LA ALCALDIA MUNICIPAL DE LENGUAZAQUE TRANSPORTADOS VIA SUPERFICIE </t>
  </si>
  <si>
    <t>11 MESES</t>
  </si>
  <si>
    <t>CONTRATAR ESTUDIO DE GESTION DE RIESGO DEL MUNICIPIO DE LENGUAZAQUE</t>
  </si>
  <si>
    <t>4 MESES</t>
  </si>
  <si>
    <t>SGP OTROS SECTORES -SGP OTROS SECTORES AÑO 2012- OTROS SECTORES AÑO 2013</t>
  </si>
  <si>
    <t>CONTRATAR CAPACITACION PARA LOS EMPLEADOS</t>
  </si>
  <si>
    <t>PRESTACIÓN DE SERVICIOS COMO INSTRUCTOR DE MUSICA DEL MUNICIPIO DE LENGUAZAQUE</t>
  </si>
  <si>
    <t>PRESTACIÓN DE SERVICIOS COMO DIGITADORA PARA EL PLAN DE INTERVENCIONES COLECTIVAS PIC 2014</t>
  </si>
  <si>
    <t>SGP LIBRE DESTINACION AÑO 2013</t>
  </si>
  <si>
    <t>CONTRATAR MANTENIMIENTO DE INFRAESTRUCTURA EDUCATIVA DEL MUNICIPIO DE LENGUAZAQUE</t>
  </si>
  <si>
    <t>CONTRATAR COSNTRUCCIÓN Y ADECUACIÓN DEL PALACIO MUNICIPAL DE LENGUAZAQUE</t>
  </si>
  <si>
    <t>CONTRATAR INTERVENTORIA MANTENIMIENTO DE INFRAESTRUCTURA EDUCATIVA DEL MUNICIPIO DE LENGUAZAQUE</t>
  </si>
  <si>
    <t>CONTRATAR INTERVENTORIA PARA LA COSNTRUCCIÓN Y ADECUACIÓN DEL PALACIO MUNICIPAL DE LENGUAZAQUE</t>
  </si>
  <si>
    <t xml:space="preserve">15101505   15101506   </t>
  </si>
  <si>
    <t xml:space="preserve">SGP </t>
  </si>
  <si>
    <t>84131500 84131600</t>
  </si>
  <si>
    <t>I C l d</t>
  </si>
  <si>
    <t>CONTRATAR LA ACTUALIZACIÓN DEL ESQUEMA DE ORDENAMIENTO TERRITORIAL</t>
  </si>
  <si>
    <t>PRESTACIÓN DE SERVICIOS TECNICO EN EL MANTENIMIENTO DEL SISTEMA PRADMA EL CUAL SE MANEJA EN LA SECRETARIA DE HACIENDA DEL MUNICIPIO DE LENGUAZAQUE</t>
  </si>
  <si>
    <t>I C l d SGP LIBRE DESTINACIÓN</t>
  </si>
  <si>
    <t>85151605 80131502 93131507 93131602</t>
  </si>
  <si>
    <t>77101501 93131801</t>
  </si>
  <si>
    <t>78102201 78102202 78102203 78102204 78102205 78102206</t>
  </si>
  <si>
    <t>CONTRATAR BIENES Y SERVICIOS PARA LA CONSERVACIÓN, RECPEURACIÓN Y RESTAURACIÓN DE LOS ECOSOSISTEMAS Y OFERTA NATURAL EN EL MUNICIPIO DE LENGUAZAQUE CUNDINAMRCA (SISTEMA SILVOPASTORIL) CONVENIO 1055 DE 2013 CAR</t>
  </si>
  <si>
    <t>CAR- SGP AÑO 2013</t>
  </si>
  <si>
    <t>COMPRA DE MATERIAL VEGETATIVO PARA REFORESTACIÓN Y CONSERVACIÓN DE LAS FUENTES HIDRICAS DEL MUNCIPIO DE LENGUAZAQUE</t>
  </si>
  <si>
    <t>ADQUISCIÓN DE PREDIOS PARA ZONA HIDRICA Y CONSERVACIÓN DE ZONAS DE RESERVA NATURALES DEL MUNICIPIO DE LENGUAZAQUE</t>
  </si>
  <si>
    <t>AGOSTO DE 2014</t>
  </si>
  <si>
    <t>I c l d</t>
  </si>
  <si>
    <t>I c l d- SGP OTROS SECTORES AÑO 2013- SGP OTROS SECTORES AÑO 2013</t>
  </si>
  <si>
    <t>JULIO DE 2014</t>
  </si>
  <si>
    <t xml:space="preserve">SUMINISTRO DE COMBUSTIBLE PARA LA EJECUCIÓN DE LOS CONVENIOS 035 Y 059 REALIZADOS CON LA GOBERNACIÓN DE CUNDINAMRCA </t>
  </si>
  <si>
    <t>CONTRATAR MANTENIMIENTOPREVENTIVO Y CORRECTIVO PARA  MAQUINARIA LA PARA LA EJECUCIÓN DE LOS CONVENIOS 035 Y 059 REALIZADOS CON LA GOBERNACIÓN DE CUNDINAMARCA</t>
  </si>
  <si>
    <t xml:space="preserve">CONTRATAR SUMINSITRO DE LUBRICANTES, ACEITES Y FILTROS PARA LA VEHICULOS, MAQUINARIA DE PROPIEDAD DEL MUNICIPIO Y VEHICULOS ADSCRITOS A LOS CUERPOS DE SEGURIDAD QUE PRESTAN SUS SERVICIOS EN LA JURISDICCIÓN DEL MUNICIPIO DE LENGUAZAQUE </t>
  </si>
  <si>
    <t xml:space="preserve">CONTRATAR MANTENIMIENTO PREVENTIVO Y CORRECTIVO PARA VEHICULOS, MAQUINARIA DE PROPIEDAD DEL MUNICIPIO Y VEHICULOS ADSCRITOS A LOS CUERPOS DE SEGURIDAD QUE PRESTAN SUS SERVICIOS EN LA JURISDICCIÓN DEL MUNICIPIO DE LENGUAZAQUE </t>
  </si>
  <si>
    <t>SGP OTROS SECTORES - SPG OTROS SECTORES AÑO 2013 - SGP OTROS SECTORES AÑO 2012</t>
  </si>
  <si>
    <t>RECURSOS DEL DEPARTAMENTO - SGP OTROS SECTORES</t>
  </si>
  <si>
    <t>SGP EDUCACIÓN, SGP EDUCACIÓN AÑO 2012, SGR EDUCACIÓN AÑO 2013</t>
  </si>
  <si>
    <t>REGALIAS - SPG LIBRE DESTINACIÓN</t>
  </si>
  <si>
    <t>CONTRATO DE PRESTACIÓN DE SERVICIOS DE APOYO EN LA GESTIÓN EN LA SECRETARIA DE GOBIERNO DE LENGUAZAQUE</t>
  </si>
  <si>
    <t>CONTRATAR SUMINISTRO DE AYUDA HUMANITARIA A PERSONAS AFECTADAS POR DESASTRES EN EL MUNICIPIO DE LENGUAZAQUE</t>
  </si>
  <si>
    <t>l c l d</t>
  </si>
  <si>
    <t>25191700</t>
  </si>
  <si>
    <t xml:space="preserve">Dotacion Institucional De Material Y Medios Pedagogicos Para El Aprendizaje  </t>
  </si>
  <si>
    <t>ABRIL DE 2014</t>
  </si>
  <si>
    <t>SGP EDUCACIÓN</t>
  </si>
  <si>
    <t>95 DIAS</t>
  </si>
  <si>
    <t>70151900 95101900 70161700</t>
  </si>
  <si>
    <t>PRESTACION DE SERVICIOS PROFESIONALES PARA LA ASESORIA Y APOYO EN LA SECRETARIA  DE  PLANEACION DEL MUNICIPIO DE LENGUAZAQUE</t>
  </si>
  <si>
    <t>CONTRATAR EL SUMINISTRO MERCADOS, PAQUETES NUTRICIONALES Y ARENDAMIENTO  PARA LA ATENCIÓN VCA DEL MUNICIPIO DE LENGUAZAQUE</t>
  </si>
  <si>
    <t>CONTRATAR ADQUISICIÓN DE POLIZAS  DE BIENES PUBLICOS CONTRA TODO DESASTRES DEL MUNICIPIO DE LENGUAZAQUE</t>
  </si>
  <si>
    <t xml:space="preserve">CONTRATAR  ADQUISCIÓN DE POLIZAS Y SEGUROS PARA ASEGURAMIENTO DE BIENES E  INMUEBLES DEL MUNICIPIO DE LENGUAZAQUE </t>
  </si>
  <si>
    <t>CONTRATAR ADQUISCIÓN DE  DE SEGUROS DE VIDA DEL ALCALDE MUNICIPAL Y CONCEJALES DEL  MUNICIPALES DEL MUNICIPIO DE LENGUAZAQUE</t>
  </si>
  <si>
    <t>REGALIAS - SGP EDUCACIÓN</t>
  </si>
  <si>
    <t>REGALIAS - SGP LIBRE DESTINACION</t>
  </si>
  <si>
    <t>CONTRATAR SERVICIO DE TRANSPORTE PARA LOS ESTUDIANTES DEL GRADO 10 DE LA VEREDA TIBITA CENTRO DE LA INSTITUCIÓN EDUCATIVA NUESTRA SEÑORA DEL CARMEN A LA ZONA URBANA DEL MUNICIPIO DE LENGUAZAQUE IDA Y REGRESO</t>
  </si>
  <si>
    <t>MANTENIMIENTO PREVENTIVO PROGRAMADO PARA LA CAMIONETA TOYOTA MODELO 2014 DE PLACAS OHK-976 DE PROPEIDADD DEL MUNICIPIO DE LENGUAZAQUE</t>
  </si>
  <si>
    <t>PRESTACION DE SERVICIOS PARA EL MANTENIMIENTO PREVENTIVO DE LA CAMIONETA MAZDA MODELO 2014 DE PLACAS OCM155 DE PROPIEDAD DEL MUNICIPIO DE LENGUAZAQUE, CUNDINAMARCA</t>
  </si>
  <si>
    <t>84111503 84111802</t>
  </si>
  <si>
    <t>84111701 84111703</t>
  </si>
  <si>
    <t>85101705 84111603</t>
  </si>
  <si>
    <t>40161513 40161515 15121501</t>
  </si>
  <si>
    <t>70111704 70131500 70131502 70131600 70141600 70141700 70141800 70141900 70142000</t>
  </si>
  <si>
    <t>CONTRATAR MANTENIMIENTO VIAS  URBANAS Y RURALES DEL MUNICIPIO DE LENGUAZAQUE</t>
  </si>
  <si>
    <t xml:space="preserve">ARREGLO DE VIAS PARA LA  EJECUCIÓN DE LOS CONVENIOS 035 Y 059 REALIZADOS CON LA GOBERNACIÓN DE CUNDINAMRCA </t>
  </si>
  <si>
    <t>EQUIPO Y SUMINISTRO DE TRANSPORTE Y ALMECENAJE DE CADAVER</t>
  </si>
  <si>
    <t>DESARROLLO Y SERVICIOS SOCIALES HOGAR SUSTITUTO</t>
  </si>
  <si>
    <t>PRESTACIÓN DE SERVICIOSMUSICALES DE LENGUAZAQUE</t>
  </si>
  <si>
    <t>CONTRATAR SUMINISTRO DE COMPUTADORES DE ESCRITORIO PARA EL MUNICIPIO DE LENGUAZAQUE</t>
  </si>
  <si>
    <t>50161509 52151504 47131807 47131807 24111503 47131618 14111704 47121701 47131801</t>
  </si>
  <si>
    <t>60105704 44121701 44121804 44111515 14121503 44103105 44122101 43201809 31201503 14111514 44121704 44122011 14111507 55101504 44121506 44121618 44103103</t>
  </si>
  <si>
    <t>COTRATAR MANTENIMIENTO GENERAL DE EQUIPOS DE OFICINADEL MUNICIPIO DE LENGUAZAQUE</t>
  </si>
  <si>
    <t>DESARRROLLO LABORAL CADENAS PRODUCTIVAS DEL MUNICIPIO DE LENGUAZAQUE</t>
  </si>
  <si>
    <t>CONTRATODE PRESTACIÓN DE SERVICIOS SERVICIOS PROFESIONALES  PARA LA ELABORACIÓN PARA EL PROYECTO DEL PLAN DE DESARROLLO TURISTICO DEL MUNICIPIO DE LENGUAZAQUE</t>
  </si>
  <si>
    <t xml:space="preserve">PRESTAR SUS SERVICIOS DE APOYO A LA GESTIÓN COMO TECNICO DE LSO PROGRAMAS AGROPECUARIOS  Y AMBIENTALES DEL MUNICIPIO DE LENGUAZAQUE </t>
  </si>
  <si>
    <t>70122000 70121700 70121705 77101604</t>
  </si>
  <si>
    <t>PRESTACION DE SERVICIOS PROFESIONALES COMO MEDICO VETERINARIO PARA LA PLANTA DE SACRIFICIO ANIMAL  DEL MUNICIPIO DE LENGUAZAQUE</t>
  </si>
  <si>
    <t>CONTRATO PARA LA CONSTRUCCIÓN DE PLACA EN CONCRETO VIA RESBALON - EL MOLINO SECTOR (K0+500, K0+800, K2+600)VEREDA RESGUARDO MUNICIPIO DE LENGUAZAQUE DEPARTAMENTO DE CUNDINAMARCA - CONVENIO 614</t>
  </si>
  <si>
    <t>CONTRATAR LA CONSTRUCCIÓN DE PLACA DE CONCRETO EN LA VIA FARACIA RETAMO SECTOR COLEGIO MUNICIPIO DE LENGUAZAQUE CONVENIO INTERADMINISTRATIVO No. 305-2013</t>
  </si>
  <si>
    <t>INTERVENTORIA TENCNICA Y SUPERVISION ADMINISTRATIVA, JURIDICA, AMBIENTAL Y FINANCIERA AL CONTRATO DE CONSTRUCCIÓN PLACA HUELLA EN LA VEREDA FARACIA RETAMO DEL MUNICIPIO DE LENGUAZAQUE ADMINISTRACIÓN DE PROYECTOS</t>
  </si>
  <si>
    <t>ADQUISICIÓN E INSTALACIÓN DE PARQUES  EN EL MUNICIPIO DE LENGUAZAQUE</t>
  </si>
  <si>
    <t xml:space="preserve">22101701 22101713  22101717  22101702  22101724  22101705  22101708  25171500 25172512  22101714 22101718  22101722 22101703 22101706  22101600 22101711 22101716 22101719 22101723 22101704 22101707 25173902 25171700    </t>
  </si>
  <si>
    <t xml:space="preserve">22101701 22101713  22101717  22101702  22101724  22101705  22101708  25171500 25172512  22101714 22101718  22101722 22101703 22101706   22101600 22101711 22101716 22101719 22101723 22101704 22101707 25173902 25171700    </t>
  </si>
  <si>
    <t xml:space="preserve">80161504 80161501 </t>
  </si>
  <si>
    <t>PRESTACIÓN DE SERVICIOS TECNICO EN EL MANTENIMIENTO DEL SISTEMA INTEGRIN EL CUAL SE MANEJA EN LA OFICINA DE SERVICIOS PUBLICOS DEL MUNICIPIO DE LENGUAZAQUE</t>
  </si>
</sst>
</file>

<file path=xl/styles.xml><?xml version="1.0" encoding="utf-8"?>
<styleSheet xmlns="http://schemas.openxmlformats.org/spreadsheetml/2006/main">
  <numFmts count="4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_(&quot;$&quot;\ * #,##0_);_(&quot;$&quot;\ * \(#,##0\);_(&quot;$&quot;\ * &quot;-&quot;??_);_(@_)"/>
    <numFmt numFmtId="187" formatCode="_-[$$-240A]\ * #,##0.00_ ;_-[$$-240A]\ * \-#,##0.00\ ;_-[$$-240A]\ * &quot;-&quot;??_ ;_-@_ "/>
    <numFmt numFmtId="188" formatCode="&quot;$&quot;\ #,##0.00"/>
    <numFmt numFmtId="189" formatCode="_(* #,##0.0_);_(* \(#,##0.0\);_(* &quot;-&quot;??_);_(@_)"/>
    <numFmt numFmtId="190" formatCode="_(* #,##0_);_(* \(#,##0\);_(* &quot;-&quot;??_);_(@_)"/>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_-[$$-240A]* #,##0.00_-;\-[$$-240A]* #,##0.00_-;_-[$$-240A]* &quot;-&quot;??_-;_-@_-"/>
  </numFmts>
  <fonts count="50">
    <font>
      <sz val="11"/>
      <color theme="1"/>
      <name val="Calibri"/>
      <family val="2"/>
    </font>
    <font>
      <sz val="11"/>
      <color indexed="8"/>
      <name val="Calibri"/>
      <family val="2"/>
    </font>
    <font>
      <sz val="10"/>
      <name val="Arial"/>
      <family val="2"/>
    </font>
    <font>
      <b/>
      <sz val="11"/>
      <color indexed="8"/>
      <name val="Calibri"/>
      <family val="2"/>
    </font>
    <font>
      <sz val="10"/>
      <name val="Tahoma"/>
      <family val="2"/>
    </font>
    <font>
      <b/>
      <sz val="10"/>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name val="Calibri"/>
      <family val="2"/>
    </font>
    <font>
      <sz val="9"/>
      <color indexed="8"/>
      <name val="Arial"/>
      <family val="2"/>
    </font>
    <font>
      <sz val="10"/>
      <color indexed="8"/>
      <name val="Tahoma"/>
      <family val="2"/>
    </font>
    <font>
      <sz val="8"/>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Arial"/>
      <family val="2"/>
    </font>
    <font>
      <sz val="11"/>
      <color rgb="FF000000"/>
      <name val="Calibri"/>
      <family val="2"/>
    </font>
    <font>
      <sz val="10"/>
      <color theme="1"/>
      <name val="Tahoma"/>
      <family val="2"/>
    </font>
    <font>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medium"/>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84">
    <xf numFmtId="0" fontId="0" fillId="0" borderId="0" xfId="0" applyFont="1" applyAlignment="1">
      <alignment/>
    </xf>
    <xf numFmtId="0" fontId="0" fillId="0" borderId="0" xfId="0" applyAlignment="1">
      <alignment wrapText="1"/>
    </xf>
    <xf numFmtId="0" fontId="0" fillId="0" borderId="0" xfId="0"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36" fillId="0" borderId="11" xfId="46" applyBorder="1" applyAlignment="1" quotePrefix="1">
      <alignment vertical="center" wrapText="1"/>
    </xf>
    <xf numFmtId="186" fontId="0" fillId="0" borderId="11" xfId="0" applyNumberFormat="1" applyBorder="1" applyAlignment="1">
      <alignment vertical="center" wrapText="1"/>
    </xf>
    <xf numFmtId="14" fontId="0" fillId="0" borderId="12" xfId="0" applyNumberFormat="1" applyBorder="1" applyAlignment="1">
      <alignment vertical="center" wrapText="1"/>
    </xf>
    <xf numFmtId="0" fontId="28" fillId="23" borderId="13" xfId="39"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0" xfId="0" applyAlignment="1">
      <alignment vertical="center"/>
    </xf>
    <xf numFmtId="0" fontId="28" fillId="23" borderId="13" xfId="39" applyBorder="1" applyAlignment="1">
      <alignment horizontal="left" vertical="center" wrapText="1"/>
    </xf>
    <xf numFmtId="0" fontId="0" fillId="0" borderId="0" xfId="0" applyAlignment="1">
      <alignment horizontal="center" vertical="center" wrapText="1"/>
    </xf>
    <xf numFmtId="0" fontId="28" fillId="23" borderId="13" xfId="39" applyBorder="1" applyAlignment="1">
      <alignment horizontal="center" vertical="center" wrapText="1"/>
    </xf>
    <xf numFmtId="0" fontId="0" fillId="0" borderId="0" xfId="0" applyAlignment="1">
      <alignment horizontal="center" vertical="center"/>
    </xf>
    <xf numFmtId="0" fontId="28" fillId="23" borderId="10" xfId="39"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0" xfId="0" applyFill="1" applyAlignment="1">
      <alignment vertical="center" wrapText="1"/>
    </xf>
    <xf numFmtId="0" fontId="28" fillId="23" borderId="10" xfId="39" applyBorder="1" applyAlignment="1">
      <alignment vertical="center" wrapText="1"/>
    </xf>
    <xf numFmtId="0" fontId="0" fillId="0" borderId="16" xfId="0" applyBorder="1" applyAlignment="1">
      <alignment horizontal="right" vertical="center" wrapText="1"/>
    </xf>
    <xf numFmtId="0" fontId="0" fillId="0" borderId="16" xfId="0" applyBorder="1" applyAlignment="1">
      <alignment horizontal="left" vertical="center" wrapText="1"/>
    </xf>
    <xf numFmtId="0" fontId="45" fillId="0" borderId="0" xfId="0" applyFont="1" applyAlignment="1">
      <alignment horizontal="right" vertical="center"/>
    </xf>
    <xf numFmtId="0" fontId="0" fillId="0" borderId="17" xfId="0" applyBorder="1" applyAlignment="1">
      <alignment horizontal="right" vertical="center" wrapText="1"/>
    </xf>
    <xf numFmtId="0" fontId="0" fillId="0" borderId="18" xfId="0" applyBorder="1" applyAlignment="1">
      <alignment horizontal="right" vertical="center" wrapText="1"/>
    </xf>
    <xf numFmtId="0" fontId="28" fillId="23" borderId="17" xfId="39" applyBorder="1" applyAlignment="1">
      <alignment horizontal="right" vertical="center" wrapText="1"/>
    </xf>
    <xf numFmtId="0" fontId="0" fillId="0" borderId="0" xfId="0" applyAlignment="1">
      <alignment horizontal="right" vertical="center" wrapText="1"/>
    </xf>
    <xf numFmtId="0" fontId="45" fillId="0" borderId="0" xfId="0" applyFont="1" applyAlignment="1">
      <alignment horizontal="right" vertical="center" wrapText="1"/>
    </xf>
    <xf numFmtId="0" fontId="0" fillId="0" borderId="11" xfId="0" applyBorder="1" applyAlignment="1">
      <alignment horizontal="left" wrapText="1"/>
    </xf>
    <xf numFmtId="0" fontId="41" fillId="0" borderId="0" xfId="0" applyFont="1" applyAlignment="1">
      <alignment horizontal="center" vertical="center" wrapText="1"/>
    </xf>
    <xf numFmtId="0" fontId="41" fillId="0" borderId="0" xfId="0" applyFont="1" applyAlignment="1">
      <alignment vertical="center" wrapText="1"/>
    </xf>
    <xf numFmtId="0" fontId="41" fillId="0" borderId="0" xfId="0" applyFont="1" applyAlignment="1">
      <alignment wrapText="1"/>
    </xf>
    <xf numFmtId="190" fontId="0" fillId="0" borderId="0" xfId="49" applyNumberFormat="1" applyFont="1" applyAlignment="1">
      <alignment/>
    </xf>
    <xf numFmtId="0" fontId="23" fillId="0" borderId="16" xfId="0" applyFont="1" applyBorder="1" applyAlignment="1">
      <alignment horizontal="right" vertical="center" wrapText="1"/>
    </xf>
    <xf numFmtId="17" fontId="0" fillId="33" borderId="14" xfId="0" applyNumberFormat="1" applyFill="1" applyBorder="1" applyAlignment="1">
      <alignment horizontal="center" vertical="center" wrapText="1"/>
    </xf>
    <xf numFmtId="0" fontId="0" fillId="33" borderId="14" xfId="0" applyFill="1" applyBorder="1" applyAlignment="1">
      <alignment vertical="center" wrapText="1"/>
    </xf>
    <xf numFmtId="187" fontId="0" fillId="33" borderId="14" xfId="0" applyNumberFormat="1" applyFill="1" applyBorder="1" applyAlignment="1">
      <alignment vertical="center" wrapText="1"/>
    </xf>
    <xf numFmtId="0" fontId="0" fillId="33" borderId="0" xfId="0" applyFill="1" applyAlignment="1">
      <alignment wrapText="1"/>
    </xf>
    <xf numFmtId="0" fontId="0" fillId="33" borderId="14" xfId="0" applyFont="1" applyFill="1" applyBorder="1" applyAlignment="1">
      <alignment vertical="center" wrapText="1"/>
    </xf>
    <xf numFmtId="17" fontId="0" fillId="33" borderId="14" xfId="0" applyNumberFormat="1" applyFont="1" applyFill="1" applyBorder="1" applyAlignment="1">
      <alignment horizontal="center" vertical="center" wrapText="1"/>
    </xf>
    <xf numFmtId="187" fontId="0" fillId="33" borderId="14" xfId="0" applyNumberFormat="1" applyFont="1" applyFill="1" applyBorder="1" applyAlignment="1">
      <alignment vertical="center" wrapText="1"/>
    </xf>
    <xf numFmtId="0" fontId="0" fillId="33" borderId="0" xfId="0" applyFont="1" applyFill="1" applyAlignment="1">
      <alignment wrapText="1"/>
    </xf>
    <xf numFmtId="0" fontId="23" fillId="33" borderId="14" xfId="0" applyFont="1" applyFill="1" applyBorder="1" applyAlignment="1">
      <alignment vertical="center" wrapText="1"/>
    </xf>
    <xf numFmtId="17" fontId="23" fillId="33" borderId="14" xfId="0" applyNumberFormat="1" applyFont="1" applyFill="1" applyBorder="1" applyAlignment="1">
      <alignment horizontal="center" vertical="center" wrapText="1"/>
    </xf>
    <xf numFmtId="187" fontId="23" fillId="33" borderId="14" xfId="0" applyNumberFormat="1" applyFont="1" applyFill="1" applyBorder="1" applyAlignment="1">
      <alignment vertical="center" wrapText="1"/>
    </xf>
    <xf numFmtId="0" fontId="23" fillId="33" borderId="0" xfId="0" applyFont="1" applyFill="1" applyAlignment="1">
      <alignment wrapText="1"/>
    </xf>
    <xf numFmtId="0" fontId="0" fillId="33" borderId="14" xfId="0" applyFill="1" applyBorder="1" applyAlignment="1">
      <alignment wrapText="1"/>
    </xf>
    <xf numFmtId="16" fontId="0" fillId="33" borderId="14" xfId="0" applyNumberFormat="1" applyFill="1" applyBorder="1" applyAlignment="1">
      <alignment vertical="center" wrapText="1"/>
    </xf>
    <xf numFmtId="44" fontId="0" fillId="33" borderId="14" xfId="51" applyFont="1" applyFill="1" applyBorder="1" applyAlignment="1">
      <alignment vertical="center" wrapText="1"/>
    </xf>
    <xf numFmtId="0" fontId="0" fillId="33" borderId="14" xfId="0" applyFill="1" applyBorder="1" applyAlignment="1">
      <alignment horizontal="center" vertical="center" wrapText="1"/>
    </xf>
    <xf numFmtId="0" fontId="23" fillId="33" borderId="14" xfId="0" applyFont="1" applyFill="1" applyBorder="1" applyAlignment="1">
      <alignment horizontal="center" vertical="center" wrapText="1"/>
    </xf>
    <xf numFmtId="188" fontId="23" fillId="33" borderId="14" xfId="0" applyNumberFormat="1" applyFont="1" applyFill="1" applyBorder="1" applyAlignment="1">
      <alignment horizontal="center" vertical="center" wrapText="1"/>
    </xf>
    <xf numFmtId="0" fontId="23" fillId="33" borderId="0" xfId="0" applyFont="1" applyFill="1" applyAlignment="1">
      <alignment/>
    </xf>
    <xf numFmtId="0" fontId="46" fillId="33" borderId="14" xfId="0" applyFont="1" applyFill="1" applyBorder="1" applyAlignment="1">
      <alignment wrapText="1"/>
    </xf>
    <xf numFmtId="0" fontId="47" fillId="33" borderId="14" xfId="0" applyFont="1" applyFill="1" applyBorder="1" applyAlignment="1">
      <alignment vertical="center" wrapText="1"/>
    </xf>
    <xf numFmtId="0" fontId="47" fillId="33" borderId="14" xfId="0" applyFont="1" applyFill="1" applyBorder="1" applyAlignment="1">
      <alignment horizontal="center" vertical="center" wrapText="1"/>
    </xf>
    <xf numFmtId="188" fontId="47" fillId="33" borderId="14" xfId="0" applyNumberFormat="1" applyFont="1" applyFill="1" applyBorder="1" applyAlignment="1">
      <alignment horizontal="center" vertical="center" wrapText="1"/>
    </xf>
    <xf numFmtId="0" fontId="0" fillId="33" borderId="0" xfId="0" applyFill="1" applyAlignment="1">
      <alignment/>
    </xf>
    <xf numFmtId="3" fontId="0" fillId="33" borderId="14" xfId="0" applyNumberFormat="1" applyFill="1" applyBorder="1" applyAlignment="1">
      <alignment vertical="center" wrapText="1"/>
    </xf>
    <xf numFmtId="0" fontId="0" fillId="33" borderId="14" xfId="0" applyFill="1" applyBorder="1" applyAlignment="1">
      <alignment horizontal="right" vertical="center" wrapText="1"/>
    </xf>
    <xf numFmtId="0" fontId="48" fillId="33" borderId="14" xfId="0" applyFont="1" applyFill="1" applyBorder="1" applyAlignment="1">
      <alignment vertical="center" wrapText="1"/>
    </xf>
    <xf numFmtId="0" fontId="0" fillId="33" borderId="14" xfId="0" applyFont="1" applyFill="1" applyBorder="1" applyAlignment="1">
      <alignment horizontal="right" vertical="center" wrapText="1"/>
    </xf>
    <xf numFmtId="0" fontId="23" fillId="33" borderId="14" xfId="0" applyFont="1" applyFill="1" applyBorder="1" applyAlignment="1">
      <alignment horizontal="right" vertical="center" wrapText="1"/>
    </xf>
    <xf numFmtId="0" fontId="4" fillId="33" borderId="14" xfId="0" applyNumberFormat="1" applyFont="1" applyFill="1" applyBorder="1" applyAlignment="1">
      <alignment horizontal="right" wrapText="1"/>
    </xf>
    <xf numFmtId="0" fontId="5" fillId="33" borderId="14" xfId="0" applyNumberFormat="1" applyFont="1" applyFill="1" applyBorder="1" applyAlignment="1">
      <alignment horizontal="left" wrapText="1"/>
    </xf>
    <xf numFmtId="0" fontId="4" fillId="33" borderId="14" xfId="0" applyNumberFormat="1" applyFont="1" applyFill="1" applyBorder="1" applyAlignment="1">
      <alignment horizontal="left" wrapText="1"/>
    </xf>
    <xf numFmtId="0" fontId="47" fillId="33" borderId="14" xfId="0" applyFont="1" applyFill="1" applyBorder="1" applyAlignment="1">
      <alignment horizontal="right" vertical="center" wrapText="1"/>
    </xf>
    <xf numFmtId="0" fontId="23" fillId="0" borderId="0" xfId="0" applyFont="1" applyAlignment="1">
      <alignment horizontal="right" vertical="center" wrapText="1"/>
    </xf>
    <xf numFmtId="0" fontId="23" fillId="0" borderId="0" xfId="0" applyFont="1" applyAlignment="1">
      <alignment vertical="center" wrapText="1"/>
    </xf>
    <xf numFmtId="0" fontId="23" fillId="0" borderId="0" xfId="0" applyFont="1" applyAlignment="1">
      <alignment horizontal="center" vertical="center" wrapText="1"/>
    </xf>
    <xf numFmtId="187" fontId="23" fillId="0" borderId="0" xfId="0" applyNumberFormat="1" applyFont="1" applyAlignment="1">
      <alignment vertical="center" wrapText="1"/>
    </xf>
    <xf numFmtId="0" fontId="23" fillId="0" borderId="0" xfId="0" applyFont="1" applyAlignment="1">
      <alignment wrapText="1"/>
    </xf>
    <xf numFmtId="0" fontId="49" fillId="0" borderId="0" xfId="0" applyFont="1" applyAlignment="1">
      <alignment vertical="center" wrapText="1"/>
    </xf>
    <xf numFmtId="0" fontId="4" fillId="0" borderId="0" xfId="0" applyNumberFormat="1" applyFont="1" applyFill="1" applyBorder="1" applyAlignment="1">
      <alignment horizontal="left"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6"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885825</xdr:colOff>
      <xdr:row>71</xdr:row>
      <xdr:rowOff>0</xdr:rowOff>
    </xdr:from>
    <xdr:ext cx="180975" cy="352425"/>
    <xdr:sp fLocksText="0">
      <xdr:nvSpPr>
        <xdr:cNvPr id="1" name="5 CuadroTexto"/>
        <xdr:cNvSpPr txBox="1">
          <a:spLocks noChangeArrowheads="1"/>
        </xdr:cNvSpPr>
      </xdr:nvSpPr>
      <xdr:spPr>
        <a:xfrm>
          <a:off x="1609725" y="59874150"/>
          <a:ext cx="180975" cy="3524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885825</xdr:colOff>
      <xdr:row>71</xdr:row>
      <xdr:rowOff>0</xdr:rowOff>
    </xdr:from>
    <xdr:ext cx="180975" cy="352425"/>
    <xdr:sp fLocksText="0">
      <xdr:nvSpPr>
        <xdr:cNvPr id="2" name="6 CuadroTexto"/>
        <xdr:cNvSpPr txBox="1">
          <a:spLocks noChangeArrowheads="1"/>
        </xdr:cNvSpPr>
      </xdr:nvSpPr>
      <xdr:spPr>
        <a:xfrm>
          <a:off x="1609725" y="59874150"/>
          <a:ext cx="180975" cy="3524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885825</xdr:colOff>
      <xdr:row>71</xdr:row>
      <xdr:rowOff>0</xdr:rowOff>
    </xdr:from>
    <xdr:ext cx="180975" cy="352425"/>
    <xdr:sp fLocksText="0">
      <xdr:nvSpPr>
        <xdr:cNvPr id="3" name="7 CuadroTexto"/>
        <xdr:cNvSpPr txBox="1">
          <a:spLocks noChangeArrowheads="1"/>
        </xdr:cNvSpPr>
      </xdr:nvSpPr>
      <xdr:spPr>
        <a:xfrm>
          <a:off x="1609725" y="59874150"/>
          <a:ext cx="180975" cy="3524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885825</xdr:colOff>
      <xdr:row>71</xdr:row>
      <xdr:rowOff>0</xdr:rowOff>
    </xdr:from>
    <xdr:ext cx="180975" cy="352425"/>
    <xdr:sp fLocksText="0">
      <xdr:nvSpPr>
        <xdr:cNvPr id="4" name="8 CuadroTexto"/>
        <xdr:cNvSpPr txBox="1">
          <a:spLocks noChangeArrowheads="1"/>
        </xdr:cNvSpPr>
      </xdr:nvSpPr>
      <xdr:spPr>
        <a:xfrm>
          <a:off x="1609725" y="59874150"/>
          <a:ext cx="180975" cy="3524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885825</xdr:colOff>
      <xdr:row>72</xdr:row>
      <xdr:rowOff>0</xdr:rowOff>
    </xdr:from>
    <xdr:ext cx="180975" cy="352425"/>
    <xdr:sp fLocksText="0">
      <xdr:nvSpPr>
        <xdr:cNvPr id="5" name="9 CuadroTexto"/>
        <xdr:cNvSpPr txBox="1">
          <a:spLocks noChangeArrowheads="1"/>
        </xdr:cNvSpPr>
      </xdr:nvSpPr>
      <xdr:spPr>
        <a:xfrm>
          <a:off x="1609725" y="60636150"/>
          <a:ext cx="180975" cy="3524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885825</xdr:colOff>
      <xdr:row>72</xdr:row>
      <xdr:rowOff>0</xdr:rowOff>
    </xdr:from>
    <xdr:ext cx="180975" cy="352425"/>
    <xdr:sp fLocksText="0">
      <xdr:nvSpPr>
        <xdr:cNvPr id="6" name="10 CuadroTexto"/>
        <xdr:cNvSpPr txBox="1">
          <a:spLocks noChangeArrowheads="1"/>
        </xdr:cNvSpPr>
      </xdr:nvSpPr>
      <xdr:spPr>
        <a:xfrm>
          <a:off x="1609725" y="60636150"/>
          <a:ext cx="180975" cy="3524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885825</xdr:colOff>
      <xdr:row>72</xdr:row>
      <xdr:rowOff>0</xdr:rowOff>
    </xdr:from>
    <xdr:ext cx="180975" cy="352425"/>
    <xdr:sp fLocksText="0">
      <xdr:nvSpPr>
        <xdr:cNvPr id="7" name="11 CuadroTexto"/>
        <xdr:cNvSpPr txBox="1">
          <a:spLocks noChangeArrowheads="1"/>
        </xdr:cNvSpPr>
      </xdr:nvSpPr>
      <xdr:spPr>
        <a:xfrm>
          <a:off x="1609725" y="60636150"/>
          <a:ext cx="180975" cy="3524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885825</xdr:colOff>
      <xdr:row>72</xdr:row>
      <xdr:rowOff>0</xdr:rowOff>
    </xdr:from>
    <xdr:ext cx="180975" cy="352425"/>
    <xdr:sp fLocksText="0">
      <xdr:nvSpPr>
        <xdr:cNvPr id="8" name="12 CuadroTexto"/>
        <xdr:cNvSpPr txBox="1">
          <a:spLocks noChangeArrowheads="1"/>
        </xdr:cNvSpPr>
      </xdr:nvSpPr>
      <xdr:spPr>
        <a:xfrm>
          <a:off x="1609725" y="60636150"/>
          <a:ext cx="180975" cy="3524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utatausa-cundinamarca.gov.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142"/>
  <sheetViews>
    <sheetView tabSelected="1" zoomScale="80" zoomScaleNormal="80" zoomScalePageLayoutView="80" workbookViewId="0" topLeftCell="A1">
      <selection activeCell="G52" sqref="G52"/>
    </sheetView>
  </sheetViews>
  <sheetFormatPr defaultColWidth="10.8515625" defaultRowHeight="15"/>
  <cols>
    <col min="1" max="1" width="10.8515625" style="1" customWidth="1"/>
    <col min="2" max="2" width="19.7109375" style="27" customWidth="1"/>
    <col min="3" max="3" width="66.421875" style="2" customWidth="1"/>
    <col min="4" max="4" width="15.140625" style="13" customWidth="1"/>
    <col min="5" max="5" width="15.140625" style="2" customWidth="1"/>
    <col min="6" max="6" width="17.421875" style="2" customWidth="1"/>
    <col min="7" max="7" width="19.421875" style="2" customWidth="1"/>
    <col min="8" max="8" width="21.28125" style="2" customWidth="1"/>
    <col min="9" max="9" width="19.421875" style="2" bestFit="1" customWidth="1"/>
    <col min="10" max="10" width="16.140625" style="2" bestFit="1" customWidth="1"/>
    <col min="11" max="11" width="16.7109375" style="2" customWidth="1"/>
    <col min="12" max="12" width="47.140625" style="2" customWidth="1"/>
    <col min="13" max="13" width="14.00390625" style="1" customWidth="1"/>
    <col min="14" max="14" width="42.421875" style="1" customWidth="1"/>
    <col min="15" max="16384" width="10.8515625" style="1" customWidth="1"/>
  </cols>
  <sheetData>
    <row r="2" ht="15">
      <c r="B2" s="23" t="s">
        <v>20</v>
      </c>
    </row>
    <row r="3" ht="15">
      <c r="B3" s="23"/>
    </row>
    <row r="4" ht="15.75" thickBot="1">
      <c r="B4" s="23" t="s">
        <v>0</v>
      </c>
    </row>
    <row r="5" spans="2:9" ht="15" customHeight="1">
      <c r="B5" s="24" t="s">
        <v>1</v>
      </c>
      <c r="C5" s="3" t="s">
        <v>47</v>
      </c>
      <c r="F5" s="75" t="s">
        <v>27</v>
      </c>
      <c r="G5" s="76"/>
      <c r="H5" s="76"/>
      <c r="I5" s="77"/>
    </row>
    <row r="6" spans="2:9" ht="15">
      <c r="B6" s="21" t="s">
        <v>2</v>
      </c>
      <c r="C6" s="4" t="s">
        <v>78</v>
      </c>
      <c r="F6" s="78"/>
      <c r="G6" s="79"/>
      <c r="H6" s="79"/>
      <c r="I6" s="80"/>
    </row>
    <row r="7" spans="2:9" ht="15">
      <c r="B7" s="21" t="s">
        <v>3</v>
      </c>
      <c r="C7" s="4" t="s">
        <v>79</v>
      </c>
      <c r="F7" s="78"/>
      <c r="G7" s="79"/>
      <c r="H7" s="79"/>
      <c r="I7" s="80"/>
    </row>
    <row r="8" spans="2:9" ht="15">
      <c r="B8" s="21" t="s">
        <v>16</v>
      </c>
      <c r="C8" s="5" t="s">
        <v>48</v>
      </c>
      <c r="F8" s="78"/>
      <c r="G8" s="79"/>
      <c r="H8" s="79"/>
      <c r="I8" s="80"/>
    </row>
    <row r="9" spans="2:9" ht="185.25" customHeight="1">
      <c r="B9" s="22" t="s">
        <v>19</v>
      </c>
      <c r="C9" s="4" t="s">
        <v>76</v>
      </c>
      <c r="F9" s="81"/>
      <c r="G9" s="82"/>
      <c r="H9" s="82"/>
      <c r="I9" s="83"/>
    </row>
    <row r="10" spans="2:9" ht="45">
      <c r="B10" s="21" t="s">
        <v>4</v>
      </c>
      <c r="C10" s="29" t="s">
        <v>36</v>
      </c>
      <c r="F10" s="19"/>
      <c r="G10" s="19"/>
      <c r="H10" s="19"/>
      <c r="I10" s="19"/>
    </row>
    <row r="11" spans="2:9" ht="30" customHeight="1">
      <c r="B11" s="21" t="s">
        <v>5</v>
      </c>
      <c r="C11" s="4" t="s">
        <v>49</v>
      </c>
      <c r="F11" s="75" t="s">
        <v>26</v>
      </c>
      <c r="G11" s="76"/>
      <c r="H11" s="76"/>
      <c r="I11" s="77"/>
    </row>
    <row r="12" spans="2:12" s="32" customFormat="1" ht="15">
      <c r="B12" s="34" t="s">
        <v>23</v>
      </c>
      <c r="C12" s="71">
        <v>5180205520.61</v>
      </c>
      <c r="D12" s="30"/>
      <c r="E12" s="31"/>
      <c r="F12" s="78"/>
      <c r="G12" s="79"/>
      <c r="H12" s="79"/>
      <c r="I12" s="80"/>
      <c r="J12" s="31"/>
      <c r="K12" s="31"/>
      <c r="L12" s="31"/>
    </row>
    <row r="13" spans="2:9" ht="45">
      <c r="B13" s="21" t="s">
        <v>24</v>
      </c>
      <c r="C13" s="6" t="s">
        <v>77</v>
      </c>
      <c r="F13" s="78"/>
      <c r="G13" s="79"/>
      <c r="H13" s="79"/>
      <c r="I13" s="80"/>
    </row>
    <row r="14" spans="2:9" ht="45">
      <c r="B14" s="21" t="s">
        <v>25</v>
      </c>
      <c r="C14" s="6" t="str">
        <f>+C13</f>
        <v>17. 248.000</v>
      </c>
      <c r="F14" s="78"/>
      <c r="G14" s="79"/>
      <c r="H14" s="79"/>
      <c r="I14" s="80"/>
    </row>
    <row r="15" spans="2:9" ht="45.75" thickBot="1">
      <c r="B15" s="25" t="s">
        <v>18</v>
      </c>
      <c r="C15" s="7" t="s">
        <v>50</v>
      </c>
      <c r="F15" s="81"/>
      <c r="G15" s="82"/>
      <c r="H15" s="82"/>
      <c r="I15" s="83"/>
    </row>
    <row r="17" ht="15.75" thickBot="1">
      <c r="B17" s="23" t="s">
        <v>15</v>
      </c>
    </row>
    <row r="18" spans="2:12" ht="75" customHeight="1">
      <c r="B18" s="26" t="s">
        <v>28</v>
      </c>
      <c r="C18" s="8" t="s">
        <v>6</v>
      </c>
      <c r="D18" s="14" t="s">
        <v>17</v>
      </c>
      <c r="E18" s="8" t="s">
        <v>7</v>
      </c>
      <c r="F18" s="8" t="s">
        <v>8</v>
      </c>
      <c r="G18" s="8" t="s">
        <v>9</v>
      </c>
      <c r="H18" s="8" t="s">
        <v>10</v>
      </c>
      <c r="I18" s="8" t="s">
        <v>11</v>
      </c>
      <c r="J18" s="8" t="s">
        <v>12</v>
      </c>
      <c r="K18" s="8" t="s">
        <v>13</v>
      </c>
      <c r="L18" s="20" t="s">
        <v>14</v>
      </c>
    </row>
    <row r="19" spans="2:12" s="38" customFormat="1" ht="62.25" customHeight="1">
      <c r="B19" s="60" t="s">
        <v>261</v>
      </c>
      <c r="C19" s="61" t="s">
        <v>53</v>
      </c>
      <c r="D19" s="35" t="s">
        <v>34</v>
      </c>
      <c r="E19" s="36" t="s">
        <v>61</v>
      </c>
      <c r="F19" s="36" t="s">
        <v>30</v>
      </c>
      <c r="G19" s="36" t="s">
        <v>33</v>
      </c>
      <c r="H19" s="37">
        <v>16800000</v>
      </c>
      <c r="I19" s="37">
        <v>16800000</v>
      </c>
      <c r="J19" s="36" t="s">
        <v>31</v>
      </c>
      <c r="K19" s="36" t="s">
        <v>32</v>
      </c>
      <c r="L19" s="36" t="s">
        <v>52</v>
      </c>
    </row>
    <row r="20" spans="2:12" s="38" customFormat="1" ht="62.25" customHeight="1">
      <c r="B20" s="60" t="s">
        <v>262</v>
      </c>
      <c r="C20" s="61" t="s">
        <v>62</v>
      </c>
      <c r="D20" s="35" t="s">
        <v>34</v>
      </c>
      <c r="E20" s="36" t="s">
        <v>63</v>
      </c>
      <c r="F20" s="36" t="s">
        <v>30</v>
      </c>
      <c r="G20" s="36" t="s">
        <v>64</v>
      </c>
      <c r="H20" s="37">
        <v>22032000</v>
      </c>
      <c r="I20" s="37">
        <v>22032000</v>
      </c>
      <c r="J20" s="36" t="s">
        <v>31</v>
      </c>
      <c r="K20" s="36" t="s">
        <v>32</v>
      </c>
      <c r="L20" s="36" t="s">
        <v>52</v>
      </c>
    </row>
    <row r="21" spans="2:12" s="38" customFormat="1" ht="60">
      <c r="B21" s="60">
        <v>80121601</v>
      </c>
      <c r="C21" s="36" t="s">
        <v>51</v>
      </c>
      <c r="D21" s="35" t="s">
        <v>34</v>
      </c>
      <c r="E21" s="36" t="s">
        <v>29</v>
      </c>
      <c r="F21" s="36" t="s">
        <v>30</v>
      </c>
      <c r="G21" s="36" t="s">
        <v>33</v>
      </c>
      <c r="H21" s="37">
        <v>24984000</v>
      </c>
      <c r="I21" s="37">
        <v>24984000</v>
      </c>
      <c r="J21" s="36" t="s">
        <v>31</v>
      </c>
      <c r="K21" s="36" t="s">
        <v>32</v>
      </c>
      <c r="L21" s="36" t="s">
        <v>52</v>
      </c>
    </row>
    <row r="22" spans="2:12" s="38" customFormat="1" ht="60">
      <c r="B22" s="60" t="s">
        <v>263</v>
      </c>
      <c r="C22" s="36" t="s">
        <v>69</v>
      </c>
      <c r="D22" s="35" t="s">
        <v>34</v>
      </c>
      <c r="E22" s="36" t="s">
        <v>35</v>
      </c>
      <c r="F22" s="36" t="s">
        <v>30</v>
      </c>
      <c r="G22" s="36" t="s">
        <v>64</v>
      </c>
      <c r="H22" s="37">
        <v>12780000</v>
      </c>
      <c r="I22" s="37">
        <v>12780000</v>
      </c>
      <c r="J22" s="36" t="s">
        <v>31</v>
      </c>
      <c r="K22" s="36" t="s">
        <v>32</v>
      </c>
      <c r="L22" s="36" t="s">
        <v>68</v>
      </c>
    </row>
    <row r="23" spans="2:12" s="38" customFormat="1" ht="60">
      <c r="B23" s="60">
        <v>80111609</v>
      </c>
      <c r="C23" s="36" t="s">
        <v>132</v>
      </c>
      <c r="D23" s="35" t="s">
        <v>34</v>
      </c>
      <c r="E23" s="36" t="s">
        <v>61</v>
      </c>
      <c r="F23" s="36" t="s">
        <v>30</v>
      </c>
      <c r="G23" s="36" t="s">
        <v>133</v>
      </c>
      <c r="H23" s="37">
        <v>5112000</v>
      </c>
      <c r="I23" s="37">
        <v>5112000</v>
      </c>
      <c r="J23" s="36" t="s">
        <v>31</v>
      </c>
      <c r="K23" s="36" t="s">
        <v>32</v>
      </c>
      <c r="L23" s="36" t="s">
        <v>94</v>
      </c>
    </row>
    <row r="24" spans="2:12" s="38" customFormat="1" ht="45">
      <c r="B24" s="60">
        <v>93141501</v>
      </c>
      <c r="C24" s="36" t="s">
        <v>136</v>
      </c>
      <c r="D24" s="35" t="s">
        <v>34</v>
      </c>
      <c r="E24" s="36" t="s">
        <v>137</v>
      </c>
      <c r="F24" s="36" t="s">
        <v>30</v>
      </c>
      <c r="G24" s="36" t="s">
        <v>138</v>
      </c>
      <c r="H24" s="37">
        <v>9335249</v>
      </c>
      <c r="I24" s="37">
        <v>9335249</v>
      </c>
      <c r="J24" s="36" t="s">
        <v>31</v>
      </c>
      <c r="K24" s="36" t="s">
        <v>32</v>
      </c>
      <c r="L24" s="36" t="s">
        <v>92</v>
      </c>
    </row>
    <row r="25" spans="2:12" s="42" customFormat="1" ht="45">
      <c r="B25" s="62">
        <v>90141703</v>
      </c>
      <c r="C25" s="39" t="s">
        <v>120</v>
      </c>
      <c r="D25" s="40" t="s">
        <v>34</v>
      </c>
      <c r="E25" s="39" t="s">
        <v>35</v>
      </c>
      <c r="F25" s="39" t="s">
        <v>30</v>
      </c>
      <c r="G25" s="39" t="s">
        <v>121</v>
      </c>
      <c r="H25" s="41">
        <v>7987500</v>
      </c>
      <c r="I25" s="41">
        <v>7987500</v>
      </c>
      <c r="J25" s="39" t="s">
        <v>31</v>
      </c>
      <c r="K25" s="39" t="s">
        <v>32</v>
      </c>
      <c r="L25" s="39" t="s">
        <v>68</v>
      </c>
    </row>
    <row r="26" spans="2:12" s="38" customFormat="1" ht="45">
      <c r="B26" s="60">
        <v>86131601</v>
      </c>
      <c r="C26" s="36" t="s">
        <v>100</v>
      </c>
      <c r="D26" s="35" t="s">
        <v>34</v>
      </c>
      <c r="E26" s="36" t="s">
        <v>63</v>
      </c>
      <c r="F26" s="36" t="s">
        <v>30</v>
      </c>
      <c r="G26" s="36" t="s">
        <v>99</v>
      </c>
      <c r="H26" s="37">
        <v>16201016</v>
      </c>
      <c r="I26" s="37">
        <v>16201016</v>
      </c>
      <c r="J26" s="36" t="s">
        <v>31</v>
      </c>
      <c r="K26" s="36" t="s">
        <v>32</v>
      </c>
      <c r="L26" s="36" t="s">
        <v>68</v>
      </c>
    </row>
    <row r="27" spans="2:12" s="46" customFormat="1" ht="45">
      <c r="B27" s="63">
        <v>86131500</v>
      </c>
      <c r="C27" s="43" t="s">
        <v>148</v>
      </c>
      <c r="D27" s="44" t="s">
        <v>34</v>
      </c>
      <c r="E27" s="43" t="s">
        <v>61</v>
      </c>
      <c r="F27" s="43" t="s">
        <v>30</v>
      </c>
      <c r="G27" s="43" t="s">
        <v>121</v>
      </c>
      <c r="H27" s="45">
        <v>11182500</v>
      </c>
      <c r="I27" s="45">
        <v>11182500</v>
      </c>
      <c r="J27" s="43" t="s">
        <v>31</v>
      </c>
      <c r="K27" s="43" t="s">
        <v>32</v>
      </c>
      <c r="L27" s="43" t="s">
        <v>68</v>
      </c>
    </row>
    <row r="28" spans="2:12" s="46" customFormat="1" ht="45">
      <c r="B28" s="64" t="s">
        <v>155</v>
      </c>
      <c r="C28" s="43" t="s">
        <v>152</v>
      </c>
      <c r="D28" s="44" t="s">
        <v>34</v>
      </c>
      <c r="E28" s="43" t="s">
        <v>153</v>
      </c>
      <c r="F28" s="43" t="s">
        <v>30</v>
      </c>
      <c r="G28" s="43" t="s">
        <v>154</v>
      </c>
      <c r="H28" s="45">
        <v>112242000</v>
      </c>
      <c r="I28" s="45">
        <v>112242000</v>
      </c>
      <c r="J28" s="43" t="s">
        <v>31</v>
      </c>
      <c r="K28" s="43" t="s">
        <v>32</v>
      </c>
      <c r="L28" s="43" t="s">
        <v>68</v>
      </c>
    </row>
    <row r="29" spans="2:12" s="38" customFormat="1" ht="45">
      <c r="B29" s="60">
        <v>80111615</v>
      </c>
      <c r="C29" s="36" t="s">
        <v>66</v>
      </c>
      <c r="D29" s="35" t="s">
        <v>34</v>
      </c>
      <c r="E29" s="36" t="s">
        <v>63</v>
      </c>
      <c r="F29" s="36" t="s">
        <v>30</v>
      </c>
      <c r="G29" s="36" t="s">
        <v>65</v>
      </c>
      <c r="H29" s="37">
        <v>10224000</v>
      </c>
      <c r="I29" s="37">
        <v>10224000</v>
      </c>
      <c r="J29" s="36" t="s">
        <v>31</v>
      </c>
      <c r="K29" s="36" t="s">
        <v>32</v>
      </c>
      <c r="L29" s="36" t="s">
        <v>112</v>
      </c>
    </row>
    <row r="30" spans="2:12" s="38" customFormat="1" ht="45">
      <c r="B30" s="60">
        <v>80111615</v>
      </c>
      <c r="C30" s="36" t="s">
        <v>114</v>
      </c>
      <c r="D30" s="35" t="s">
        <v>34</v>
      </c>
      <c r="E30" s="36" t="s">
        <v>35</v>
      </c>
      <c r="F30" s="36" t="s">
        <v>30</v>
      </c>
      <c r="G30" s="36" t="s">
        <v>65</v>
      </c>
      <c r="H30" s="37">
        <v>5730552</v>
      </c>
      <c r="I30" s="37">
        <v>5730552</v>
      </c>
      <c r="J30" s="36" t="s">
        <v>31</v>
      </c>
      <c r="K30" s="36" t="s">
        <v>32</v>
      </c>
      <c r="L30" s="36" t="s">
        <v>112</v>
      </c>
    </row>
    <row r="31" spans="2:12" s="38" customFormat="1" ht="30">
      <c r="B31" s="60">
        <v>80111615</v>
      </c>
      <c r="C31" s="36" t="s">
        <v>115</v>
      </c>
      <c r="D31" s="35" t="s">
        <v>34</v>
      </c>
      <c r="E31" s="36" t="s">
        <v>35</v>
      </c>
      <c r="F31" s="36" t="s">
        <v>30</v>
      </c>
      <c r="G31" s="36" t="s">
        <v>65</v>
      </c>
      <c r="H31" s="37">
        <v>6709500</v>
      </c>
      <c r="I31" s="37">
        <v>6709500</v>
      </c>
      <c r="J31" s="36" t="s">
        <v>31</v>
      </c>
      <c r="K31" s="36" t="s">
        <v>32</v>
      </c>
      <c r="L31" s="36" t="s">
        <v>112</v>
      </c>
    </row>
    <row r="32" spans="2:12" s="38" customFormat="1" ht="45">
      <c r="B32" s="60">
        <v>80111612</v>
      </c>
      <c r="C32" s="36" t="s">
        <v>111</v>
      </c>
      <c r="D32" s="35" t="s">
        <v>34</v>
      </c>
      <c r="E32" s="36" t="s">
        <v>61</v>
      </c>
      <c r="F32" s="36" t="s">
        <v>30</v>
      </c>
      <c r="G32" s="36" t="s">
        <v>65</v>
      </c>
      <c r="H32" s="37">
        <v>6912702</v>
      </c>
      <c r="I32" s="37">
        <v>6912702</v>
      </c>
      <c r="J32" s="36" t="s">
        <v>31</v>
      </c>
      <c r="K32" s="36" t="s">
        <v>32</v>
      </c>
      <c r="L32" s="36" t="s">
        <v>112</v>
      </c>
    </row>
    <row r="33" spans="2:12" s="38" customFormat="1" ht="45">
      <c r="B33" s="60">
        <v>80111612</v>
      </c>
      <c r="C33" s="36" t="s">
        <v>113</v>
      </c>
      <c r="D33" s="35" t="s">
        <v>34</v>
      </c>
      <c r="E33" s="36" t="s">
        <v>61</v>
      </c>
      <c r="F33" s="36" t="s">
        <v>30</v>
      </c>
      <c r="G33" s="36" t="s">
        <v>65</v>
      </c>
      <c r="H33" s="37">
        <v>6912702</v>
      </c>
      <c r="I33" s="37">
        <v>6912702</v>
      </c>
      <c r="J33" s="36" t="s">
        <v>31</v>
      </c>
      <c r="K33" s="36" t="s">
        <v>32</v>
      </c>
      <c r="L33" s="36" t="s">
        <v>112</v>
      </c>
    </row>
    <row r="34" spans="2:12" s="38" customFormat="1" ht="45">
      <c r="B34" s="60">
        <v>80111612</v>
      </c>
      <c r="C34" s="36" t="s">
        <v>104</v>
      </c>
      <c r="D34" s="35" t="s">
        <v>34</v>
      </c>
      <c r="E34" s="36" t="s">
        <v>63</v>
      </c>
      <c r="F34" s="36" t="s">
        <v>30</v>
      </c>
      <c r="G34" s="36" t="s">
        <v>105</v>
      </c>
      <c r="H34" s="37">
        <v>16590456</v>
      </c>
      <c r="I34" s="37">
        <v>16590456</v>
      </c>
      <c r="J34" s="36" t="s">
        <v>31</v>
      </c>
      <c r="K34" s="36" t="s">
        <v>32</v>
      </c>
      <c r="L34" s="36" t="s">
        <v>94</v>
      </c>
    </row>
    <row r="35" spans="2:12" s="38" customFormat="1" ht="45">
      <c r="B35" s="60">
        <v>80111612</v>
      </c>
      <c r="C35" s="36" t="s">
        <v>130</v>
      </c>
      <c r="D35" s="35" t="s">
        <v>34</v>
      </c>
      <c r="E35" s="36" t="s">
        <v>81</v>
      </c>
      <c r="F35" s="36" t="s">
        <v>30</v>
      </c>
      <c r="G35" s="36" t="s">
        <v>131</v>
      </c>
      <c r="H35" s="37">
        <v>7668000</v>
      </c>
      <c r="I35" s="37">
        <v>7668000</v>
      </c>
      <c r="J35" s="36" t="s">
        <v>31</v>
      </c>
      <c r="K35" s="36" t="s">
        <v>32</v>
      </c>
      <c r="L35" s="36" t="s">
        <v>94</v>
      </c>
    </row>
    <row r="36" spans="2:12" s="38" customFormat="1" ht="60">
      <c r="B36" s="60" t="s">
        <v>216</v>
      </c>
      <c r="C36" s="36" t="s">
        <v>196</v>
      </c>
      <c r="D36" s="35" t="s">
        <v>163</v>
      </c>
      <c r="E36" s="36" t="s">
        <v>197</v>
      </c>
      <c r="F36" s="47" t="s">
        <v>118</v>
      </c>
      <c r="G36" s="36" t="s">
        <v>198</v>
      </c>
      <c r="H36" s="37">
        <v>17248000</v>
      </c>
      <c r="I36" s="37">
        <f>+H36</f>
        <v>17248000</v>
      </c>
      <c r="J36" s="36" t="s">
        <v>31</v>
      </c>
      <c r="K36" s="36" t="s">
        <v>32</v>
      </c>
      <c r="L36" s="36" t="s">
        <v>94</v>
      </c>
    </row>
    <row r="37" spans="2:12" s="38" customFormat="1" ht="180">
      <c r="B37" s="60" t="s">
        <v>284</v>
      </c>
      <c r="C37" s="36" t="s">
        <v>199</v>
      </c>
      <c r="D37" s="35" t="s">
        <v>163</v>
      </c>
      <c r="E37" s="36" t="s">
        <v>29</v>
      </c>
      <c r="F37" s="47" t="s">
        <v>118</v>
      </c>
      <c r="G37" s="36" t="s">
        <v>200</v>
      </c>
      <c r="H37" s="37">
        <v>4500000</v>
      </c>
      <c r="I37" s="37">
        <v>4500000</v>
      </c>
      <c r="J37" s="36" t="s">
        <v>31</v>
      </c>
      <c r="K37" s="36" t="s">
        <v>32</v>
      </c>
      <c r="L37" s="36" t="s">
        <v>94</v>
      </c>
    </row>
    <row r="38" spans="2:12" s="38" customFormat="1" ht="180">
      <c r="B38" s="60" t="s">
        <v>285</v>
      </c>
      <c r="C38" s="36" t="s">
        <v>259</v>
      </c>
      <c r="D38" s="35" t="s">
        <v>163</v>
      </c>
      <c r="E38" s="36" t="s">
        <v>63</v>
      </c>
      <c r="F38" s="47" t="s">
        <v>118</v>
      </c>
      <c r="G38" s="36" t="s">
        <v>244</v>
      </c>
      <c r="H38" s="37">
        <v>6000000</v>
      </c>
      <c r="I38" s="37">
        <v>6000000</v>
      </c>
      <c r="J38" s="36" t="s">
        <v>31</v>
      </c>
      <c r="K38" s="36" t="s">
        <v>32</v>
      </c>
      <c r="L38" s="36" t="s">
        <v>94</v>
      </c>
    </row>
    <row r="39" spans="2:12" s="38" customFormat="1" ht="180">
      <c r="B39" s="60" t="s">
        <v>285</v>
      </c>
      <c r="C39" s="73" t="s">
        <v>260</v>
      </c>
      <c r="D39" s="35" t="s">
        <v>163</v>
      </c>
      <c r="E39" s="36" t="s">
        <v>63</v>
      </c>
      <c r="F39" s="47" t="s">
        <v>118</v>
      </c>
      <c r="G39" s="36" t="s">
        <v>244</v>
      </c>
      <c r="H39" s="37">
        <v>6000000</v>
      </c>
      <c r="I39" s="37">
        <v>6000000</v>
      </c>
      <c r="J39" s="36" t="s">
        <v>31</v>
      </c>
      <c r="K39" s="36" t="s">
        <v>32</v>
      </c>
      <c r="L39" s="36" t="s">
        <v>60</v>
      </c>
    </row>
    <row r="40" spans="2:12" s="38" customFormat="1" ht="60">
      <c r="B40" s="60" t="s">
        <v>216</v>
      </c>
      <c r="C40" s="36" t="s">
        <v>196</v>
      </c>
      <c r="D40" s="35" t="s">
        <v>163</v>
      </c>
      <c r="E40" s="36" t="s">
        <v>29</v>
      </c>
      <c r="F40" s="47" t="s">
        <v>119</v>
      </c>
      <c r="G40" s="36" t="s">
        <v>198</v>
      </c>
      <c r="H40" s="37">
        <v>77250000</v>
      </c>
      <c r="I40" s="37">
        <v>77250000</v>
      </c>
      <c r="J40" s="36" t="s">
        <v>31</v>
      </c>
      <c r="K40" s="36" t="s">
        <v>32</v>
      </c>
      <c r="L40" s="36" t="s">
        <v>94</v>
      </c>
    </row>
    <row r="41" spans="2:12" s="38" customFormat="1" ht="60">
      <c r="B41" s="74" t="s">
        <v>264</v>
      </c>
      <c r="C41" s="36" t="s">
        <v>236</v>
      </c>
      <c r="D41" s="35" t="s">
        <v>163</v>
      </c>
      <c r="E41" s="36" t="s">
        <v>29</v>
      </c>
      <c r="F41" s="47" t="s">
        <v>119</v>
      </c>
      <c r="G41" s="36" t="s">
        <v>198</v>
      </c>
      <c r="H41" s="37">
        <v>58625000</v>
      </c>
      <c r="I41" s="37">
        <v>58625000</v>
      </c>
      <c r="J41" s="36" t="s">
        <v>31</v>
      </c>
      <c r="K41" s="36" t="s">
        <v>32</v>
      </c>
      <c r="L41" s="36" t="s">
        <v>94</v>
      </c>
    </row>
    <row r="42" spans="2:12" s="38" customFormat="1" ht="60">
      <c r="B42" s="65" t="s">
        <v>245</v>
      </c>
      <c r="C42" s="36" t="s">
        <v>237</v>
      </c>
      <c r="D42" s="35" t="s">
        <v>163</v>
      </c>
      <c r="E42" s="36" t="s">
        <v>29</v>
      </c>
      <c r="F42" s="47" t="s">
        <v>119</v>
      </c>
      <c r="G42" s="36" t="s">
        <v>198</v>
      </c>
      <c r="H42" s="37">
        <v>40000000</v>
      </c>
      <c r="I42" s="37">
        <v>40000000</v>
      </c>
      <c r="J42" s="36" t="s">
        <v>31</v>
      </c>
      <c r="K42" s="36" t="s">
        <v>32</v>
      </c>
      <c r="L42" s="36" t="s">
        <v>94</v>
      </c>
    </row>
    <row r="43" spans="2:12" s="38" customFormat="1" ht="90">
      <c r="B43" s="60">
        <v>95111600</v>
      </c>
      <c r="C43" s="36" t="s">
        <v>266</v>
      </c>
      <c r="D43" s="35" t="s">
        <v>163</v>
      </c>
      <c r="E43" s="36" t="s">
        <v>29</v>
      </c>
      <c r="F43" s="47" t="s">
        <v>119</v>
      </c>
      <c r="G43" s="36" t="s">
        <v>238</v>
      </c>
      <c r="H43" s="37">
        <v>58625000</v>
      </c>
      <c r="I43" s="37">
        <f>+H43</f>
        <v>58625000</v>
      </c>
      <c r="J43" s="36" t="s">
        <v>31</v>
      </c>
      <c r="K43" s="36" t="s">
        <v>32</v>
      </c>
      <c r="L43" s="36" t="s">
        <v>94</v>
      </c>
    </row>
    <row r="44" spans="2:12" s="38" customFormat="1" ht="60">
      <c r="B44" s="66" t="s">
        <v>144</v>
      </c>
      <c r="C44" s="36" t="s">
        <v>145</v>
      </c>
      <c r="D44" s="35" t="s">
        <v>34</v>
      </c>
      <c r="E44" s="36" t="s">
        <v>81</v>
      </c>
      <c r="F44" s="36" t="s">
        <v>30</v>
      </c>
      <c r="G44" s="36" t="s">
        <v>93</v>
      </c>
      <c r="H44" s="37">
        <v>4000000</v>
      </c>
      <c r="I44" s="37">
        <v>4000000</v>
      </c>
      <c r="J44" s="36" t="s">
        <v>31</v>
      </c>
      <c r="K44" s="36" t="s">
        <v>32</v>
      </c>
      <c r="L44" s="36" t="s">
        <v>52</v>
      </c>
    </row>
    <row r="45" spans="2:12" s="38" customFormat="1" ht="89.25" customHeight="1">
      <c r="B45" s="60" t="s">
        <v>45</v>
      </c>
      <c r="C45" s="36" t="s">
        <v>251</v>
      </c>
      <c r="D45" s="48" t="s">
        <v>34</v>
      </c>
      <c r="E45" s="36" t="s">
        <v>35</v>
      </c>
      <c r="F45" s="36" t="s">
        <v>30</v>
      </c>
      <c r="G45" s="36" t="s">
        <v>57</v>
      </c>
      <c r="H45" s="49">
        <v>15000000</v>
      </c>
      <c r="I45" s="49">
        <v>15000000</v>
      </c>
      <c r="J45" s="50" t="s">
        <v>58</v>
      </c>
      <c r="K45" s="36" t="s">
        <v>59</v>
      </c>
      <c r="L45" s="36" t="s">
        <v>60</v>
      </c>
    </row>
    <row r="46" spans="2:12" s="38" customFormat="1" ht="89.25" customHeight="1">
      <c r="B46" s="66" t="s">
        <v>89</v>
      </c>
      <c r="C46" s="36" t="s">
        <v>75</v>
      </c>
      <c r="D46" s="48" t="s">
        <v>34</v>
      </c>
      <c r="E46" s="36" t="s">
        <v>61</v>
      </c>
      <c r="F46" s="36" t="s">
        <v>30</v>
      </c>
      <c r="G46" s="36" t="s">
        <v>70</v>
      </c>
      <c r="H46" s="49">
        <v>5112000</v>
      </c>
      <c r="I46" s="49">
        <v>5112000</v>
      </c>
      <c r="J46" s="50" t="s">
        <v>31</v>
      </c>
      <c r="K46" s="36" t="s">
        <v>32</v>
      </c>
      <c r="L46" s="36" t="s">
        <v>60</v>
      </c>
    </row>
    <row r="47" spans="2:12" s="38" customFormat="1" ht="89.25" customHeight="1">
      <c r="B47" s="66" t="s">
        <v>89</v>
      </c>
      <c r="C47" s="36" t="s">
        <v>75</v>
      </c>
      <c r="D47" s="48" t="s">
        <v>34</v>
      </c>
      <c r="E47" s="36" t="s">
        <v>35</v>
      </c>
      <c r="F47" s="36" t="s">
        <v>30</v>
      </c>
      <c r="G47" s="36" t="s">
        <v>70</v>
      </c>
      <c r="H47" s="49">
        <v>7407914</v>
      </c>
      <c r="I47" s="49">
        <v>7407914</v>
      </c>
      <c r="J47" s="50" t="s">
        <v>31</v>
      </c>
      <c r="K47" s="36" t="s">
        <v>32</v>
      </c>
      <c r="L47" s="36" t="s">
        <v>60</v>
      </c>
    </row>
    <row r="48" spans="2:12" s="38" customFormat="1" ht="89.25" customHeight="1">
      <c r="B48" s="66" t="s">
        <v>89</v>
      </c>
      <c r="C48" s="36" t="s">
        <v>75</v>
      </c>
      <c r="D48" s="48" t="s">
        <v>71</v>
      </c>
      <c r="E48" s="36" t="s">
        <v>35</v>
      </c>
      <c r="F48" s="36" t="s">
        <v>30</v>
      </c>
      <c r="G48" s="36" t="s">
        <v>70</v>
      </c>
      <c r="H48" s="49">
        <v>5112000</v>
      </c>
      <c r="I48" s="49">
        <v>5112000</v>
      </c>
      <c r="J48" s="50" t="s">
        <v>31</v>
      </c>
      <c r="K48" s="36" t="s">
        <v>32</v>
      </c>
      <c r="L48" s="36" t="s">
        <v>60</v>
      </c>
    </row>
    <row r="49" spans="2:12" s="38" customFormat="1" ht="89.25" customHeight="1">
      <c r="B49" s="66">
        <v>70121703</v>
      </c>
      <c r="C49" s="36" t="s">
        <v>75</v>
      </c>
      <c r="D49" s="48" t="s">
        <v>72</v>
      </c>
      <c r="E49" s="36" t="s">
        <v>61</v>
      </c>
      <c r="F49" s="36" t="s">
        <v>30</v>
      </c>
      <c r="G49" s="36" t="s">
        <v>70</v>
      </c>
      <c r="H49" s="49">
        <v>5112000</v>
      </c>
      <c r="I49" s="49">
        <v>5112000</v>
      </c>
      <c r="J49" s="50" t="s">
        <v>31</v>
      </c>
      <c r="K49" s="36" t="s">
        <v>32</v>
      </c>
      <c r="L49" s="36" t="s">
        <v>60</v>
      </c>
    </row>
    <row r="50" spans="2:12" s="38" customFormat="1" ht="89.25" customHeight="1">
      <c r="B50" s="66" t="s">
        <v>89</v>
      </c>
      <c r="C50" s="36" t="s">
        <v>75</v>
      </c>
      <c r="D50" s="48" t="s">
        <v>73</v>
      </c>
      <c r="E50" s="36" t="s">
        <v>61</v>
      </c>
      <c r="F50" s="36" t="s">
        <v>30</v>
      </c>
      <c r="G50" s="36" t="s">
        <v>70</v>
      </c>
      <c r="H50" s="49">
        <v>5112000</v>
      </c>
      <c r="I50" s="49">
        <v>5112000</v>
      </c>
      <c r="J50" s="50" t="s">
        <v>31</v>
      </c>
      <c r="K50" s="36" t="s">
        <v>32</v>
      </c>
      <c r="L50" s="36" t="s">
        <v>60</v>
      </c>
    </row>
    <row r="51" spans="2:13" s="53" customFormat="1" ht="114" customHeight="1">
      <c r="B51" s="63">
        <v>76122001</v>
      </c>
      <c r="C51" s="43" t="s">
        <v>116</v>
      </c>
      <c r="D51" s="51" t="s">
        <v>34</v>
      </c>
      <c r="E51" s="51" t="s">
        <v>81</v>
      </c>
      <c r="F51" s="51" t="s">
        <v>30</v>
      </c>
      <c r="G51" s="51" t="s">
        <v>190</v>
      </c>
      <c r="H51" s="52">
        <v>24000000</v>
      </c>
      <c r="I51" s="52">
        <v>24000000</v>
      </c>
      <c r="J51" s="51" t="s">
        <v>31</v>
      </c>
      <c r="K51" s="51" t="s">
        <v>32</v>
      </c>
      <c r="L51" s="51" t="s">
        <v>84</v>
      </c>
      <c r="M51" s="46"/>
    </row>
    <row r="52" spans="2:13" s="53" customFormat="1" ht="81.75" customHeight="1">
      <c r="B52" s="60">
        <v>81111805</v>
      </c>
      <c r="C52" s="36" t="s">
        <v>287</v>
      </c>
      <c r="D52" s="51" t="s">
        <v>34</v>
      </c>
      <c r="E52" s="51" t="s">
        <v>129</v>
      </c>
      <c r="F52" s="51" t="s">
        <v>30</v>
      </c>
      <c r="G52" s="51" t="s">
        <v>190</v>
      </c>
      <c r="H52" s="52">
        <v>5500000</v>
      </c>
      <c r="I52" s="52">
        <v>5500000</v>
      </c>
      <c r="J52" s="51" t="s">
        <v>31</v>
      </c>
      <c r="K52" s="51" t="s">
        <v>32</v>
      </c>
      <c r="L52" s="51" t="s">
        <v>84</v>
      </c>
      <c r="M52" s="46"/>
    </row>
    <row r="53" spans="2:13" s="53" customFormat="1" ht="95.25" customHeight="1">
      <c r="B53" s="63">
        <v>70171501</v>
      </c>
      <c r="C53" s="43" t="s">
        <v>139</v>
      </c>
      <c r="D53" s="51" t="s">
        <v>34</v>
      </c>
      <c r="E53" s="51" t="s">
        <v>63</v>
      </c>
      <c r="F53" s="51" t="s">
        <v>30</v>
      </c>
      <c r="G53" s="51" t="s">
        <v>140</v>
      </c>
      <c r="H53" s="52">
        <v>4080000</v>
      </c>
      <c r="I53" s="52">
        <v>4080000</v>
      </c>
      <c r="J53" s="51" t="s">
        <v>31</v>
      </c>
      <c r="K53" s="51" t="s">
        <v>32</v>
      </c>
      <c r="L53" s="51" t="s">
        <v>84</v>
      </c>
      <c r="M53" s="46"/>
    </row>
    <row r="54" spans="2:13" s="53" customFormat="1" ht="95.25" customHeight="1">
      <c r="B54" s="63" t="s">
        <v>223</v>
      </c>
      <c r="C54" s="43" t="s">
        <v>252</v>
      </c>
      <c r="D54" s="51" t="s">
        <v>163</v>
      </c>
      <c r="E54" s="51" t="s">
        <v>29</v>
      </c>
      <c r="F54" s="51" t="s">
        <v>118</v>
      </c>
      <c r="G54" s="51" t="s">
        <v>217</v>
      </c>
      <c r="H54" s="52">
        <v>5000000</v>
      </c>
      <c r="I54" s="52">
        <v>5000000</v>
      </c>
      <c r="J54" s="51" t="s">
        <v>31</v>
      </c>
      <c r="K54" s="51" t="s">
        <v>32</v>
      </c>
      <c r="L54" s="36" t="s">
        <v>94</v>
      </c>
      <c r="M54" s="46"/>
    </row>
    <row r="55" spans="2:13" s="53" customFormat="1" ht="95.25" customHeight="1">
      <c r="B55" s="63" t="s">
        <v>218</v>
      </c>
      <c r="C55" s="54" t="s">
        <v>253</v>
      </c>
      <c r="D55" s="51" t="s">
        <v>163</v>
      </c>
      <c r="E55" s="51" t="s">
        <v>29</v>
      </c>
      <c r="F55" s="51" t="s">
        <v>119</v>
      </c>
      <c r="G55" s="51" t="s">
        <v>65</v>
      </c>
      <c r="H55" s="52">
        <v>20000000</v>
      </c>
      <c r="I55" s="52">
        <v>20000000</v>
      </c>
      <c r="J55" s="51" t="s">
        <v>31</v>
      </c>
      <c r="K55" s="51" t="s">
        <v>32</v>
      </c>
      <c r="L55" s="51" t="s">
        <v>94</v>
      </c>
      <c r="M55" s="46"/>
    </row>
    <row r="56" spans="2:13" s="53" customFormat="1" ht="95.25" customHeight="1">
      <c r="B56" s="63" t="s">
        <v>218</v>
      </c>
      <c r="C56" s="54" t="s">
        <v>254</v>
      </c>
      <c r="D56" s="51" t="s">
        <v>163</v>
      </c>
      <c r="E56" s="51" t="s">
        <v>29</v>
      </c>
      <c r="F56" s="51" t="s">
        <v>119</v>
      </c>
      <c r="G56" s="51" t="s">
        <v>219</v>
      </c>
      <c r="H56" s="52">
        <v>27000000</v>
      </c>
      <c r="I56" s="52">
        <v>27000000</v>
      </c>
      <c r="J56" s="51" t="s">
        <v>31</v>
      </c>
      <c r="K56" s="51" t="s">
        <v>32</v>
      </c>
      <c r="L56" s="51" t="s">
        <v>94</v>
      </c>
      <c r="M56" s="46"/>
    </row>
    <row r="57" spans="2:13" s="53" customFormat="1" ht="95.25" customHeight="1">
      <c r="B57" s="63">
        <v>84131601</v>
      </c>
      <c r="C57" s="54" t="s">
        <v>255</v>
      </c>
      <c r="D57" s="51" t="s">
        <v>163</v>
      </c>
      <c r="E57" s="51" t="s">
        <v>63</v>
      </c>
      <c r="F57" s="51" t="s">
        <v>118</v>
      </c>
      <c r="G57" s="51" t="s">
        <v>219</v>
      </c>
      <c r="H57" s="52">
        <v>12000000</v>
      </c>
      <c r="I57" s="52">
        <v>12000000</v>
      </c>
      <c r="J57" s="51" t="s">
        <v>31</v>
      </c>
      <c r="K57" s="51" t="s">
        <v>32</v>
      </c>
      <c r="L57" s="51" t="s">
        <v>94</v>
      </c>
      <c r="M57" s="46"/>
    </row>
    <row r="58" spans="2:13" s="53" customFormat="1" ht="95.25" customHeight="1">
      <c r="B58" s="63">
        <v>24121802</v>
      </c>
      <c r="C58" s="43" t="s">
        <v>191</v>
      </c>
      <c r="D58" s="51" t="s">
        <v>34</v>
      </c>
      <c r="E58" s="51" t="s">
        <v>188</v>
      </c>
      <c r="F58" s="51" t="s">
        <v>118</v>
      </c>
      <c r="G58" s="51" t="s">
        <v>192</v>
      </c>
      <c r="H58" s="52">
        <v>10000000</v>
      </c>
      <c r="I58" s="52">
        <v>10000000</v>
      </c>
      <c r="J58" s="51" t="s">
        <v>31</v>
      </c>
      <c r="K58" s="51" t="s">
        <v>32</v>
      </c>
      <c r="L58" s="51" t="s">
        <v>60</v>
      </c>
      <c r="M58" s="46"/>
    </row>
    <row r="59" spans="2:13" s="53" customFormat="1" ht="95.25" customHeight="1">
      <c r="B59" s="63" t="s">
        <v>224</v>
      </c>
      <c r="C59" s="43" t="s">
        <v>193</v>
      </c>
      <c r="D59" s="51" t="s">
        <v>163</v>
      </c>
      <c r="E59" s="51" t="s">
        <v>29</v>
      </c>
      <c r="F59" s="51" t="s">
        <v>118</v>
      </c>
      <c r="G59" s="51" t="s">
        <v>65</v>
      </c>
      <c r="H59" s="52">
        <v>17248000</v>
      </c>
      <c r="I59" s="52">
        <f>+H59</f>
        <v>17248000</v>
      </c>
      <c r="J59" s="51" t="s">
        <v>31</v>
      </c>
      <c r="K59" s="51" t="s">
        <v>32</v>
      </c>
      <c r="L59" s="51" t="s">
        <v>94</v>
      </c>
      <c r="M59" s="46"/>
    </row>
    <row r="60" spans="2:13" s="58" customFormat="1" ht="105.75" customHeight="1">
      <c r="B60" s="67">
        <v>70171701</v>
      </c>
      <c r="C60" s="55" t="s">
        <v>82</v>
      </c>
      <c r="D60" s="56" t="s">
        <v>34</v>
      </c>
      <c r="E60" s="56" t="s">
        <v>63</v>
      </c>
      <c r="F60" s="56" t="s">
        <v>30</v>
      </c>
      <c r="G60" s="56" t="s">
        <v>83</v>
      </c>
      <c r="H60" s="57">
        <v>15951966</v>
      </c>
      <c r="I60" s="57">
        <v>15951966</v>
      </c>
      <c r="J60" s="56" t="s">
        <v>31</v>
      </c>
      <c r="K60" s="56" t="s">
        <v>32</v>
      </c>
      <c r="L60" s="56" t="s">
        <v>84</v>
      </c>
      <c r="M60" s="38"/>
    </row>
    <row r="61" spans="2:13" s="58" customFormat="1" ht="105.75" customHeight="1">
      <c r="B61" s="67" t="s">
        <v>86</v>
      </c>
      <c r="C61" s="55" t="s">
        <v>85</v>
      </c>
      <c r="D61" s="56" t="s">
        <v>34</v>
      </c>
      <c r="E61" s="56" t="s">
        <v>61</v>
      </c>
      <c r="F61" s="56" t="s">
        <v>30</v>
      </c>
      <c r="G61" s="56" t="s">
        <v>83</v>
      </c>
      <c r="H61" s="57">
        <v>4800984</v>
      </c>
      <c r="I61" s="57">
        <v>4800984</v>
      </c>
      <c r="J61" s="56" t="s">
        <v>31</v>
      </c>
      <c r="K61" s="56" t="s">
        <v>32</v>
      </c>
      <c r="L61" s="56" t="s">
        <v>84</v>
      </c>
      <c r="M61" s="38"/>
    </row>
    <row r="62" spans="2:13" s="58" customFormat="1" ht="105.75" customHeight="1">
      <c r="B62" s="67">
        <v>80101604</v>
      </c>
      <c r="C62" s="55" t="s">
        <v>220</v>
      </c>
      <c r="D62" s="56" t="s">
        <v>163</v>
      </c>
      <c r="E62" s="56" t="s">
        <v>35</v>
      </c>
      <c r="F62" s="56" t="s">
        <v>119</v>
      </c>
      <c r="G62" s="56" t="s">
        <v>219</v>
      </c>
      <c r="H62" s="57">
        <v>20000000</v>
      </c>
      <c r="I62" s="57">
        <v>20000000</v>
      </c>
      <c r="J62" s="56" t="s">
        <v>31</v>
      </c>
      <c r="K62" s="56" t="s">
        <v>32</v>
      </c>
      <c r="L62" s="56" t="s">
        <v>60</v>
      </c>
      <c r="M62" s="38"/>
    </row>
    <row r="63" spans="2:13" s="58" customFormat="1" ht="105.75" customHeight="1">
      <c r="B63" s="66" t="s">
        <v>87</v>
      </c>
      <c r="C63" s="55" t="s">
        <v>88</v>
      </c>
      <c r="D63" s="56" t="s">
        <v>34</v>
      </c>
      <c r="E63" s="56" t="s">
        <v>61</v>
      </c>
      <c r="F63" s="56" t="s">
        <v>30</v>
      </c>
      <c r="G63" s="56" t="s">
        <v>83</v>
      </c>
      <c r="H63" s="57">
        <v>4800000</v>
      </c>
      <c r="I63" s="57">
        <v>4800000</v>
      </c>
      <c r="J63" s="56" t="s">
        <v>31</v>
      </c>
      <c r="K63" s="56" t="s">
        <v>32</v>
      </c>
      <c r="L63" s="56" t="s">
        <v>84</v>
      </c>
      <c r="M63" s="38"/>
    </row>
    <row r="64" spans="2:13" s="58" customFormat="1" ht="105.75" customHeight="1">
      <c r="B64" s="67" t="s">
        <v>86</v>
      </c>
      <c r="C64" s="55" t="s">
        <v>85</v>
      </c>
      <c r="D64" s="56" t="s">
        <v>34</v>
      </c>
      <c r="E64" s="56" t="s">
        <v>61</v>
      </c>
      <c r="F64" s="56" t="s">
        <v>30</v>
      </c>
      <c r="G64" s="56" t="s">
        <v>83</v>
      </c>
      <c r="H64" s="57">
        <v>4800984</v>
      </c>
      <c r="I64" s="57">
        <v>4800984</v>
      </c>
      <c r="J64" s="56" t="s">
        <v>31</v>
      </c>
      <c r="K64" s="56" t="s">
        <v>32</v>
      </c>
      <c r="L64" s="56" t="s">
        <v>84</v>
      </c>
      <c r="M64" s="38"/>
    </row>
    <row r="65" spans="2:13" s="58" customFormat="1" ht="105.75" customHeight="1">
      <c r="B65" s="67" t="s">
        <v>86</v>
      </c>
      <c r="C65" s="55" t="s">
        <v>85</v>
      </c>
      <c r="D65" s="56" t="s">
        <v>34</v>
      </c>
      <c r="E65" s="56" t="s">
        <v>61</v>
      </c>
      <c r="F65" s="56" t="s">
        <v>30</v>
      </c>
      <c r="G65" s="56" t="s">
        <v>83</v>
      </c>
      <c r="H65" s="57">
        <v>4800984</v>
      </c>
      <c r="I65" s="57">
        <v>4800984</v>
      </c>
      <c r="J65" s="56" t="s">
        <v>31</v>
      </c>
      <c r="K65" s="56" t="s">
        <v>32</v>
      </c>
      <c r="L65" s="56" t="s">
        <v>84</v>
      </c>
      <c r="M65" s="38"/>
    </row>
    <row r="66" spans="2:13" s="53" customFormat="1" ht="60">
      <c r="B66" s="63" t="s">
        <v>46</v>
      </c>
      <c r="C66" s="43" t="s">
        <v>117</v>
      </c>
      <c r="D66" s="51" t="s">
        <v>34</v>
      </c>
      <c r="E66" s="51" t="s">
        <v>81</v>
      </c>
      <c r="F66" s="51" t="s">
        <v>30</v>
      </c>
      <c r="G66" s="51" t="s">
        <v>83</v>
      </c>
      <c r="H66" s="52">
        <v>30000000</v>
      </c>
      <c r="I66" s="52">
        <v>30000000</v>
      </c>
      <c r="J66" s="51" t="s">
        <v>31</v>
      </c>
      <c r="K66" s="51" t="s">
        <v>32</v>
      </c>
      <c r="L66" s="51" t="s">
        <v>84</v>
      </c>
      <c r="M66" s="46"/>
    </row>
    <row r="67" spans="2:13" s="53" customFormat="1" ht="45">
      <c r="B67" s="63">
        <v>42261800</v>
      </c>
      <c r="C67" s="43" t="s">
        <v>268</v>
      </c>
      <c r="D67" s="51" t="s">
        <v>34</v>
      </c>
      <c r="E67" s="51" t="s">
        <v>63</v>
      </c>
      <c r="F67" s="51" t="s">
        <v>30</v>
      </c>
      <c r="G67" s="51" t="s">
        <v>222</v>
      </c>
      <c r="H67" s="52">
        <v>5879087</v>
      </c>
      <c r="I67" s="52">
        <v>5879087</v>
      </c>
      <c r="J67" s="51" t="s">
        <v>31</v>
      </c>
      <c r="K67" s="51" t="s">
        <v>32</v>
      </c>
      <c r="L67" s="51" t="s">
        <v>94</v>
      </c>
      <c r="M67" s="46"/>
    </row>
    <row r="68" spans="2:13" s="53" customFormat="1" ht="45">
      <c r="B68" s="63">
        <v>84111802</v>
      </c>
      <c r="C68" s="43" t="s">
        <v>194</v>
      </c>
      <c r="D68" s="51" t="s">
        <v>173</v>
      </c>
      <c r="E68" s="51" t="s">
        <v>74</v>
      </c>
      <c r="F68" s="51" t="s">
        <v>195</v>
      </c>
      <c r="G68" s="51" t="s">
        <v>65</v>
      </c>
      <c r="H68" s="52">
        <v>30000000</v>
      </c>
      <c r="I68" s="52">
        <v>30000000</v>
      </c>
      <c r="J68" s="51" t="s">
        <v>31</v>
      </c>
      <c r="K68" s="51" t="s">
        <v>32</v>
      </c>
      <c r="L68" s="51" t="s">
        <v>94</v>
      </c>
      <c r="M68" s="46"/>
    </row>
    <row r="69" spans="2:13" s="58" customFormat="1" ht="45">
      <c r="B69" s="67">
        <v>83101506</v>
      </c>
      <c r="C69" s="55" t="s">
        <v>97</v>
      </c>
      <c r="D69" s="56" t="s">
        <v>34</v>
      </c>
      <c r="E69" s="56" t="s">
        <v>61</v>
      </c>
      <c r="F69" s="56" t="s">
        <v>30</v>
      </c>
      <c r="G69" s="56" t="s">
        <v>83</v>
      </c>
      <c r="H69" s="57">
        <v>5201070</v>
      </c>
      <c r="I69" s="57">
        <v>5201070</v>
      </c>
      <c r="J69" s="56" t="s">
        <v>31</v>
      </c>
      <c r="K69" s="56" t="s">
        <v>32</v>
      </c>
      <c r="L69" s="56" t="s">
        <v>84</v>
      </c>
      <c r="M69" s="38"/>
    </row>
    <row r="70" spans="2:13" s="58" customFormat="1" ht="45">
      <c r="B70" s="67">
        <v>83101506</v>
      </c>
      <c r="C70" s="55" t="s">
        <v>97</v>
      </c>
      <c r="D70" s="56" t="s">
        <v>98</v>
      </c>
      <c r="E70" s="56" t="s">
        <v>35</v>
      </c>
      <c r="F70" s="56" t="s">
        <v>30</v>
      </c>
      <c r="G70" s="56" t="s">
        <v>83</v>
      </c>
      <c r="H70" s="57">
        <v>5201070</v>
      </c>
      <c r="I70" s="57">
        <v>5201070</v>
      </c>
      <c r="J70" s="56" t="s">
        <v>31</v>
      </c>
      <c r="K70" s="56" t="s">
        <v>32</v>
      </c>
      <c r="L70" s="56" t="s">
        <v>84</v>
      </c>
      <c r="M70" s="38"/>
    </row>
    <row r="71" spans="2:13" s="58" customFormat="1" ht="45">
      <c r="B71" s="66">
        <v>81141807</v>
      </c>
      <c r="C71" s="55" t="s">
        <v>123</v>
      </c>
      <c r="D71" s="56" t="s">
        <v>34</v>
      </c>
      <c r="E71" s="56" t="s">
        <v>61</v>
      </c>
      <c r="F71" s="56" t="s">
        <v>30</v>
      </c>
      <c r="G71" s="56" t="s">
        <v>83</v>
      </c>
      <c r="H71" s="57">
        <v>4800984</v>
      </c>
      <c r="I71" s="57">
        <v>4800984</v>
      </c>
      <c r="J71" s="56" t="s">
        <v>31</v>
      </c>
      <c r="K71" s="56" t="s">
        <v>32</v>
      </c>
      <c r="L71" s="56" t="s">
        <v>84</v>
      </c>
      <c r="M71" s="38"/>
    </row>
    <row r="72" spans="2:12" s="38" customFormat="1" ht="60">
      <c r="B72" s="60">
        <v>94131603</v>
      </c>
      <c r="C72" s="36" t="s">
        <v>95</v>
      </c>
      <c r="D72" s="35" t="s">
        <v>34</v>
      </c>
      <c r="E72" s="36" t="s">
        <v>63</v>
      </c>
      <c r="F72" s="36" t="s">
        <v>30</v>
      </c>
      <c r="G72" s="36" t="s">
        <v>93</v>
      </c>
      <c r="H72" s="37">
        <v>35784000</v>
      </c>
      <c r="I72" s="37">
        <v>35784000</v>
      </c>
      <c r="J72" s="36" t="s">
        <v>31</v>
      </c>
      <c r="K72" s="36" t="s">
        <v>32</v>
      </c>
      <c r="L72" s="36" t="s">
        <v>94</v>
      </c>
    </row>
    <row r="73" spans="2:12" s="38" customFormat="1" ht="60">
      <c r="B73" s="60">
        <v>94131603</v>
      </c>
      <c r="C73" s="36" t="s">
        <v>96</v>
      </c>
      <c r="D73" s="35" t="s">
        <v>34</v>
      </c>
      <c r="E73" s="36" t="s">
        <v>63</v>
      </c>
      <c r="F73" s="36" t="s">
        <v>30</v>
      </c>
      <c r="G73" s="36" t="s">
        <v>65</v>
      </c>
      <c r="H73" s="37">
        <v>35784000</v>
      </c>
      <c r="I73" s="37">
        <v>35784000</v>
      </c>
      <c r="J73" s="36" t="s">
        <v>31</v>
      </c>
      <c r="K73" s="36" t="s">
        <v>32</v>
      </c>
      <c r="L73" s="36" t="s">
        <v>94</v>
      </c>
    </row>
    <row r="74" spans="2:12" s="38" customFormat="1" ht="45">
      <c r="B74" s="66" t="s">
        <v>101</v>
      </c>
      <c r="C74" s="36" t="s">
        <v>102</v>
      </c>
      <c r="D74" s="35" t="s">
        <v>34</v>
      </c>
      <c r="E74" s="36" t="s">
        <v>63</v>
      </c>
      <c r="F74" s="36" t="s">
        <v>30</v>
      </c>
      <c r="G74" s="36" t="s">
        <v>103</v>
      </c>
      <c r="H74" s="37">
        <v>17136696</v>
      </c>
      <c r="I74" s="37">
        <v>17136696</v>
      </c>
      <c r="J74" s="36" t="s">
        <v>31</v>
      </c>
      <c r="K74" s="36" t="s">
        <v>32</v>
      </c>
      <c r="L74" s="36" t="s">
        <v>94</v>
      </c>
    </row>
    <row r="75" spans="2:12" s="46" customFormat="1" ht="45">
      <c r="B75" s="63" t="s">
        <v>37</v>
      </c>
      <c r="C75" s="43" t="s">
        <v>109</v>
      </c>
      <c r="D75" s="44" t="s">
        <v>34</v>
      </c>
      <c r="E75" s="43" t="s">
        <v>61</v>
      </c>
      <c r="F75" s="43" t="s">
        <v>30</v>
      </c>
      <c r="G75" s="43" t="s">
        <v>110</v>
      </c>
      <c r="H75" s="45">
        <v>5112000</v>
      </c>
      <c r="I75" s="45">
        <v>5112000</v>
      </c>
      <c r="J75" s="43" t="s">
        <v>31</v>
      </c>
      <c r="K75" s="43" t="s">
        <v>32</v>
      </c>
      <c r="L75" s="43" t="s">
        <v>94</v>
      </c>
    </row>
    <row r="76" spans="2:12" s="38" customFormat="1" ht="45">
      <c r="B76" s="63">
        <v>93141507</v>
      </c>
      <c r="C76" s="36" t="s">
        <v>106</v>
      </c>
      <c r="D76" s="35" t="s">
        <v>34</v>
      </c>
      <c r="E76" s="36" t="s">
        <v>35</v>
      </c>
      <c r="F76" s="36" t="s">
        <v>30</v>
      </c>
      <c r="G76" s="36" t="s">
        <v>107</v>
      </c>
      <c r="H76" s="37">
        <v>7979409.5</v>
      </c>
      <c r="I76" s="37">
        <v>7979409.5</v>
      </c>
      <c r="J76" s="36" t="s">
        <v>31</v>
      </c>
      <c r="K76" s="36" t="s">
        <v>32</v>
      </c>
      <c r="L76" s="36" t="s">
        <v>92</v>
      </c>
    </row>
    <row r="77" spans="2:12" s="42" customFormat="1" ht="60">
      <c r="B77" s="62">
        <v>93141500</v>
      </c>
      <c r="C77" s="39" t="s">
        <v>269</v>
      </c>
      <c r="D77" s="40" t="s">
        <v>34</v>
      </c>
      <c r="E77" s="39" t="s">
        <v>108</v>
      </c>
      <c r="F77" s="39" t="s">
        <v>30</v>
      </c>
      <c r="G77" s="39" t="s">
        <v>65</v>
      </c>
      <c r="H77" s="41">
        <v>17248000</v>
      </c>
      <c r="I77" s="41">
        <v>17248000</v>
      </c>
      <c r="J77" s="39" t="s">
        <v>31</v>
      </c>
      <c r="K77" s="39" t="s">
        <v>32</v>
      </c>
      <c r="L77" s="39" t="s">
        <v>92</v>
      </c>
    </row>
    <row r="78" spans="2:12" s="46" customFormat="1" ht="45">
      <c r="B78" s="63">
        <v>85121608</v>
      </c>
      <c r="C78" s="43" t="s">
        <v>134</v>
      </c>
      <c r="D78" s="44" t="s">
        <v>34</v>
      </c>
      <c r="E78" s="43" t="s">
        <v>63</v>
      </c>
      <c r="F78" s="43" t="s">
        <v>30</v>
      </c>
      <c r="G78" s="43" t="s">
        <v>135</v>
      </c>
      <c r="H78" s="45">
        <v>15647655</v>
      </c>
      <c r="I78" s="45">
        <v>15647655</v>
      </c>
      <c r="J78" s="43" t="s">
        <v>31</v>
      </c>
      <c r="K78" s="43" t="s">
        <v>32</v>
      </c>
      <c r="L78" s="43" t="s">
        <v>92</v>
      </c>
    </row>
    <row r="79" spans="2:12" s="38" customFormat="1" ht="45">
      <c r="B79" s="60" t="s">
        <v>38</v>
      </c>
      <c r="C79" s="36" t="s">
        <v>80</v>
      </c>
      <c r="D79" s="35" t="s">
        <v>34</v>
      </c>
      <c r="E79" s="36" t="s">
        <v>81</v>
      </c>
      <c r="F79" s="36" t="s">
        <v>30</v>
      </c>
      <c r="G79" s="36" t="s">
        <v>65</v>
      </c>
      <c r="H79" s="37">
        <v>9585000</v>
      </c>
      <c r="I79" s="37">
        <v>9585000</v>
      </c>
      <c r="J79" s="36" t="s">
        <v>31</v>
      </c>
      <c r="K79" s="36" t="s">
        <v>32</v>
      </c>
      <c r="L79" s="36" t="s">
        <v>68</v>
      </c>
    </row>
    <row r="80" spans="2:12" s="38" customFormat="1" ht="45">
      <c r="B80" s="66" t="s">
        <v>156</v>
      </c>
      <c r="C80" s="36" t="s">
        <v>157</v>
      </c>
      <c r="D80" s="35" t="s">
        <v>34</v>
      </c>
      <c r="E80" s="36" t="s">
        <v>137</v>
      </c>
      <c r="F80" s="36" t="s">
        <v>30</v>
      </c>
      <c r="G80" s="36" t="s">
        <v>158</v>
      </c>
      <c r="H80" s="37">
        <v>49143957</v>
      </c>
      <c r="I80" s="37">
        <v>49143957</v>
      </c>
      <c r="J80" s="36" t="s">
        <v>31</v>
      </c>
      <c r="K80" s="36" t="s">
        <v>32</v>
      </c>
      <c r="L80" s="36" t="s">
        <v>68</v>
      </c>
    </row>
    <row r="81" spans="2:12" s="46" customFormat="1" ht="45">
      <c r="B81" s="63" t="s">
        <v>44</v>
      </c>
      <c r="C81" s="43" t="s">
        <v>210</v>
      </c>
      <c r="D81" s="44" t="s">
        <v>34</v>
      </c>
      <c r="E81" s="43" t="s">
        <v>61</v>
      </c>
      <c r="F81" s="43" t="s">
        <v>30</v>
      </c>
      <c r="G81" s="43" t="s">
        <v>211</v>
      </c>
      <c r="H81" s="45">
        <v>4620000</v>
      </c>
      <c r="I81" s="45">
        <v>4620000</v>
      </c>
      <c r="J81" s="43" t="s">
        <v>31</v>
      </c>
      <c r="K81" s="43" t="s">
        <v>32</v>
      </c>
      <c r="L81" s="43" t="s">
        <v>68</v>
      </c>
    </row>
    <row r="82" spans="2:12" s="46" customFormat="1" ht="45">
      <c r="B82" s="63">
        <v>86121501</v>
      </c>
      <c r="C82" s="43" t="s">
        <v>146</v>
      </c>
      <c r="D82" s="44" t="s">
        <v>34</v>
      </c>
      <c r="E82" s="43" t="s">
        <v>61</v>
      </c>
      <c r="F82" s="43" t="s">
        <v>30</v>
      </c>
      <c r="G82" s="43" t="s">
        <v>147</v>
      </c>
      <c r="H82" s="45">
        <v>4884075</v>
      </c>
      <c r="I82" s="45">
        <v>4884075</v>
      </c>
      <c r="J82" s="43" t="s">
        <v>31</v>
      </c>
      <c r="K82" s="43" t="s">
        <v>32</v>
      </c>
      <c r="L82" s="43" t="s">
        <v>68</v>
      </c>
    </row>
    <row r="83" spans="2:12" s="46" customFormat="1" ht="30" customHeight="1">
      <c r="B83" s="63">
        <v>83121501</v>
      </c>
      <c r="C83" s="43" t="s">
        <v>124</v>
      </c>
      <c r="D83" s="44" t="s">
        <v>34</v>
      </c>
      <c r="E83" s="43" t="s">
        <v>61</v>
      </c>
      <c r="F83" s="43" t="s">
        <v>30</v>
      </c>
      <c r="G83" s="43" t="s">
        <v>99</v>
      </c>
      <c r="H83" s="45">
        <v>4884000</v>
      </c>
      <c r="I83" s="45">
        <v>4884000</v>
      </c>
      <c r="J83" s="43" t="s">
        <v>31</v>
      </c>
      <c r="K83" s="43" t="s">
        <v>32</v>
      </c>
      <c r="L83" s="43" t="s">
        <v>68</v>
      </c>
    </row>
    <row r="84" spans="2:12" s="46" customFormat="1" ht="30" customHeight="1">
      <c r="B84" s="63">
        <v>85122102</v>
      </c>
      <c r="C84" s="43" t="s">
        <v>128</v>
      </c>
      <c r="D84" s="44" t="s">
        <v>34</v>
      </c>
      <c r="E84" s="43" t="s">
        <v>61</v>
      </c>
      <c r="F84" s="43" t="s">
        <v>30</v>
      </c>
      <c r="G84" s="43" t="s">
        <v>65</v>
      </c>
      <c r="H84" s="45">
        <v>9000000</v>
      </c>
      <c r="I84" s="45">
        <v>9000000</v>
      </c>
      <c r="J84" s="43" t="s">
        <v>31</v>
      </c>
      <c r="K84" s="43" t="s">
        <v>32</v>
      </c>
      <c r="L84" s="43" t="s">
        <v>68</v>
      </c>
    </row>
    <row r="85" spans="2:12" s="46" customFormat="1" ht="45">
      <c r="B85" s="63" t="s">
        <v>44</v>
      </c>
      <c r="C85" s="43" t="s">
        <v>159</v>
      </c>
      <c r="D85" s="44" t="s">
        <v>34</v>
      </c>
      <c r="E85" s="43" t="s">
        <v>61</v>
      </c>
      <c r="F85" s="43" t="s">
        <v>30</v>
      </c>
      <c r="G85" s="43" t="s">
        <v>65</v>
      </c>
      <c r="H85" s="45">
        <v>4884075</v>
      </c>
      <c r="I85" s="45">
        <v>4884075</v>
      </c>
      <c r="J85" s="43" t="s">
        <v>31</v>
      </c>
      <c r="K85" s="43" t="s">
        <v>32</v>
      </c>
      <c r="L85" s="43" t="s">
        <v>68</v>
      </c>
    </row>
    <row r="86" spans="2:12" s="46" customFormat="1" ht="45">
      <c r="B86" s="63">
        <v>85122102</v>
      </c>
      <c r="C86" s="43" t="s">
        <v>127</v>
      </c>
      <c r="D86" s="44" t="s">
        <v>34</v>
      </c>
      <c r="E86" s="43" t="s">
        <v>81</v>
      </c>
      <c r="F86" s="43" t="s">
        <v>30</v>
      </c>
      <c r="G86" s="43" t="s">
        <v>65</v>
      </c>
      <c r="H86" s="45">
        <v>10369129</v>
      </c>
      <c r="I86" s="45">
        <v>10369129</v>
      </c>
      <c r="J86" s="43" t="s">
        <v>31</v>
      </c>
      <c r="K86" s="43" t="s">
        <v>32</v>
      </c>
      <c r="L86" s="43" t="s">
        <v>68</v>
      </c>
    </row>
    <row r="87" spans="2:12" s="38" customFormat="1" ht="45">
      <c r="B87" s="66" t="s">
        <v>125</v>
      </c>
      <c r="C87" s="36" t="s">
        <v>126</v>
      </c>
      <c r="D87" s="35" t="s">
        <v>34</v>
      </c>
      <c r="E87" s="36" t="s">
        <v>61</v>
      </c>
      <c r="F87" s="36" t="s">
        <v>30</v>
      </c>
      <c r="G87" s="36" t="s">
        <v>65</v>
      </c>
      <c r="H87" s="37">
        <v>6390000</v>
      </c>
      <c r="I87" s="37">
        <v>6390000</v>
      </c>
      <c r="J87" s="36" t="s">
        <v>31</v>
      </c>
      <c r="K87" s="36" t="s">
        <v>32</v>
      </c>
      <c r="L87" s="36" t="s">
        <v>68</v>
      </c>
    </row>
    <row r="88" spans="2:12" s="38" customFormat="1" ht="75">
      <c r="B88" s="60" t="s">
        <v>39</v>
      </c>
      <c r="C88" s="36" t="s">
        <v>149</v>
      </c>
      <c r="D88" s="35" t="s">
        <v>34</v>
      </c>
      <c r="E88" s="36" t="s">
        <v>151</v>
      </c>
      <c r="F88" s="36" t="s">
        <v>30</v>
      </c>
      <c r="G88" s="36" t="s">
        <v>150</v>
      </c>
      <c r="H88" s="37">
        <v>97848325</v>
      </c>
      <c r="I88" s="37">
        <v>97848325</v>
      </c>
      <c r="J88" s="36" t="s">
        <v>31</v>
      </c>
      <c r="K88" s="36" t="s">
        <v>32</v>
      </c>
      <c r="L88" s="36" t="s">
        <v>68</v>
      </c>
    </row>
    <row r="89" spans="2:12" s="38" customFormat="1" ht="45">
      <c r="B89" s="65" t="s">
        <v>141</v>
      </c>
      <c r="C89" s="36" t="s">
        <v>142</v>
      </c>
      <c r="D89" s="35" t="s">
        <v>34</v>
      </c>
      <c r="E89" s="36" t="s">
        <v>143</v>
      </c>
      <c r="F89" s="36" t="s">
        <v>30</v>
      </c>
      <c r="G89" s="36" t="s">
        <v>83</v>
      </c>
      <c r="H89" s="37">
        <v>5000000</v>
      </c>
      <c r="I89" s="37">
        <v>5000000</v>
      </c>
      <c r="J89" s="36" t="s">
        <v>31</v>
      </c>
      <c r="K89" s="36" t="s">
        <v>32</v>
      </c>
      <c r="L89" s="36" t="s">
        <v>84</v>
      </c>
    </row>
    <row r="90" spans="2:12" s="38" customFormat="1" ht="45">
      <c r="B90" s="60" t="s">
        <v>40</v>
      </c>
      <c r="C90" s="36" t="s">
        <v>208</v>
      </c>
      <c r="D90" s="35" t="s">
        <v>185</v>
      </c>
      <c r="E90" s="36" t="s">
        <v>160</v>
      </c>
      <c r="F90" s="36" t="s">
        <v>30</v>
      </c>
      <c r="G90" s="36" t="s">
        <v>186</v>
      </c>
      <c r="H90" s="37">
        <v>5000000</v>
      </c>
      <c r="I90" s="37">
        <v>5000000</v>
      </c>
      <c r="J90" s="36" t="s">
        <v>31</v>
      </c>
      <c r="K90" s="36" t="s">
        <v>32</v>
      </c>
      <c r="L90" s="36" t="s">
        <v>94</v>
      </c>
    </row>
    <row r="91" spans="2:12" s="38" customFormat="1" ht="60">
      <c r="B91" s="60">
        <v>81111805</v>
      </c>
      <c r="C91" s="36" t="s">
        <v>221</v>
      </c>
      <c r="D91" s="35" t="s">
        <v>34</v>
      </c>
      <c r="E91" s="36" t="s">
        <v>63</v>
      </c>
      <c r="F91" s="36" t="s">
        <v>30</v>
      </c>
      <c r="G91" s="36" t="s">
        <v>65</v>
      </c>
      <c r="H91" s="37">
        <v>10000000</v>
      </c>
      <c r="I91" s="37">
        <v>10000000</v>
      </c>
      <c r="J91" s="36" t="s">
        <v>31</v>
      </c>
      <c r="K91" s="36" t="s">
        <v>32</v>
      </c>
      <c r="L91" s="36" t="s">
        <v>52</v>
      </c>
    </row>
    <row r="92" spans="2:12" s="38" customFormat="1" ht="45">
      <c r="B92" s="60">
        <v>86131601</v>
      </c>
      <c r="C92" s="36" t="s">
        <v>209</v>
      </c>
      <c r="D92" s="35" t="s">
        <v>185</v>
      </c>
      <c r="E92" s="36" t="s">
        <v>35</v>
      </c>
      <c r="F92" s="36" t="s">
        <v>30</v>
      </c>
      <c r="G92" s="36" t="s">
        <v>65</v>
      </c>
      <c r="H92" s="37">
        <v>6709500</v>
      </c>
      <c r="I92" s="37">
        <v>6709500</v>
      </c>
      <c r="J92" s="36" t="s">
        <v>31</v>
      </c>
      <c r="K92" s="36" t="s">
        <v>32</v>
      </c>
      <c r="L92" s="36" t="s">
        <v>68</v>
      </c>
    </row>
    <row r="93" spans="2:12" s="38" customFormat="1" ht="75">
      <c r="B93" s="60">
        <v>80111614</v>
      </c>
      <c r="C93" s="36" t="s">
        <v>212</v>
      </c>
      <c r="D93" s="35" t="s">
        <v>163</v>
      </c>
      <c r="E93" s="36" t="s">
        <v>35</v>
      </c>
      <c r="F93" s="36" t="s">
        <v>170</v>
      </c>
      <c r="G93" s="36" t="s">
        <v>240</v>
      </c>
      <c r="H93" s="37">
        <v>723530411</v>
      </c>
      <c r="I93" s="37">
        <v>723530411</v>
      </c>
      <c r="J93" s="36" t="s">
        <v>31</v>
      </c>
      <c r="K93" s="36" t="s">
        <v>32</v>
      </c>
      <c r="L93" s="51" t="s">
        <v>60</v>
      </c>
    </row>
    <row r="94" spans="2:12" s="38" customFormat="1" ht="45">
      <c r="B94" s="60">
        <v>80111614</v>
      </c>
      <c r="C94" s="36" t="s">
        <v>214</v>
      </c>
      <c r="D94" s="35" t="s">
        <v>163</v>
      </c>
      <c r="E94" s="36" t="s">
        <v>35</v>
      </c>
      <c r="F94" s="36" t="s">
        <v>168</v>
      </c>
      <c r="G94" s="36" t="s">
        <v>256</v>
      </c>
      <c r="H94" s="37">
        <f>+H93*0.1</f>
        <v>72353041.10000001</v>
      </c>
      <c r="I94" s="37">
        <f>+I93*0.1</f>
        <v>72353041.10000001</v>
      </c>
      <c r="J94" s="36" t="s">
        <v>31</v>
      </c>
      <c r="K94" s="36" t="s">
        <v>32</v>
      </c>
      <c r="L94" s="51" t="s">
        <v>60</v>
      </c>
    </row>
    <row r="95" spans="2:12" s="38" customFormat="1" ht="45">
      <c r="B95" s="60">
        <v>80111614</v>
      </c>
      <c r="C95" s="36" t="s">
        <v>213</v>
      </c>
      <c r="D95" s="35" t="s">
        <v>163</v>
      </c>
      <c r="E95" s="36" t="s">
        <v>35</v>
      </c>
      <c r="F95" s="36" t="s">
        <v>170</v>
      </c>
      <c r="G95" s="36" t="s">
        <v>241</v>
      </c>
      <c r="H95" s="37">
        <v>213479319.1</v>
      </c>
      <c r="I95" s="37">
        <v>213479319.1</v>
      </c>
      <c r="J95" s="36" t="s">
        <v>31</v>
      </c>
      <c r="K95" s="36" t="s">
        <v>32</v>
      </c>
      <c r="L95" s="51" t="s">
        <v>60</v>
      </c>
    </row>
    <row r="96" spans="2:12" s="38" customFormat="1" ht="45">
      <c r="B96" s="60">
        <v>80111614</v>
      </c>
      <c r="C96" s="36" t="s">
        <v>215</v>
      </c>
      <c r="D96" s="35" t="s">
        <v>163</v>
      </c>
      <c r="E96" s="36" t="s">
        <v>35</v>
      </c>
      <c r="F96" s="36" t="s">
        <v>168</v>
      </c>
      <c r="G96" s="36" t="s">
        <v>257</v>
      </c>
      <c r="H96" s="37">
        <f>+H95*0.1</f>
        <v>21347931.91</v>
      </c>
      <c r="I96" s="37">
        <f>+I95*0.1</f>
        <v>21347931.91</v>
      </c>
      <c r="J96" s="36" t="s">
        <v>31</v>
      </c>
      <c r="K96" s="36" t="s">
        <v>32</v>
      </c>
      <c r="L96" s="51" t="s">
        <v>60</v>
      </c>
    </row>
    <row r="97" spans="2:12" s="38" customFormat="1" ht="45">
      <c r="B97" s="60" t="s">
        <v>90</v>
      </c>
      <c r="C97" s="36" t="s">
        <v>242</v>
      </c>
      <c r="D97" s="35" t="s">
        <v>34</v>
      </c>
      <c r="E97" s="36" t="s">
        <v>35</v>
      </c>
      <c r="F97" s="36" t="s">
        <v>30</v>
      </c>
      <c r="G97" s="36" t="s">
        <v>231</v>
      </c>
      <c r="H97" s="37">
        <v>5112000</v>
      </c>
      <c r="I97" s="37">
        <v>5112000</v>
      </c>
      <c r="J97" s="36" t="s">
        <v>31</v>
      </c>
      <c r="K97" s="36" t="s">
        <v>32</v>
      </c>
      <c r="L97" s="51" t="s">
        <v>94</v>
      </c>
    </row>
    <row r="98" spans="2:12" s="38" customFormat="1" ht="45">
      <c r="B98" s="60">
        <v>82151704</v>
      </c>
      <c r="C98" s="36" t="s">
        <v>270</v>
      </c>
      <c r="D98" s="35" t="s">
        <v>34</v>
      </c>
      <c r="E98" s="36" t="s">
        <v>35</v>
      </c>
      <c r="F98" s="36" t="s">
        <v>30</v>
      </c>
      <c r="G98" s="36" t="s">
        <v>65</v>
      </c>
      <c r="H98" s="37">
        <v>6709500</v>
      </c>
      <c r="I98" s="37">
        <v>6709500</v>
      </c>
      <c r="J98" s="36" t="s">
        <v>31</v>
      </c>
      <c r="K98" s="36" t="s">
        <v>32</v>
      </c>
      <c r="L98" s="51" t="s">
        <v>68</v>
      </c>
    </row>
    <row r="99" spans="2:12" s="38" customFormat="1" ht="45">
      <c r="B99" s="60">
        <v>93131801</v>
      </c>
      <c r="C99" s="36" t="s">
        <v>243</v>
      </c>
      <c r="D99" s="35" t="s">
        <v>163</v>
      </c>
      <c r="E99" s="36" t="s">
        <v>153</v>
      </c>
      <c r="F99" s="36" t="s">
        <v>118</v>
      </c>
      <c r="G99" s="36" t="s">
        <v>65</v>
      </c>
      <c r="H99" s="37">
        <v>5000000</v>
      </c>
      <c r="I99" s="37">
        <v>5000000</v>
      </c>
      <c r="J99" s="36" t="s">
        <v>31</v>
      </c>
      <c r="K99" s="36" t="s">
        <v>32</v>
      </c>
      <c r="L99" s="51" t="s">
        <v>94</v>
      </c>
    </row>
    <row r="100" spans="2:12" s="38" customFormat="1" ht="45">
      <c r="B100" s="65">
        <v>43211507</v>
      </c>
      <c r="C100" s="36" t="s">
        <v>271</v>
      </c>
      <c r="D100" s="35" t="s">
        <v>163</v>
      </c>
      <c r="E100" s="36" t="s">
        <v>153</v>
      </c>
      <c r="F100" s="36" t="s">
        <v>118</v>
      </c>
      <c r="G100" s="36" t="s">
        <v>244</v>
      </c>
      <c r="H100" s="37">
        <v>10000000</v>
      </c>
      <c r="I100" s="37">
        <v>10000000</v>
      </c>
      <c r="J100" s="36" t="s">
        <v>31</v>
      </c>
      <c r="K100" s="36" t="s">
        <v>32</v>
      </c>
      <c r="L100" s="51" t="s">
        <v>94</v>
      </c>
    </row>
    <row r="101" spans="2:12" s="38" customFormat="1" ht="75">
      <c r="B101" s="60" t="s">
        <v>272</v>
      </c>
      <c r="C101" s="36" t="s">
        <v>54</v>
      </c>
      <c r="D101" s="35" t="s">
        <v>173</v>
      </c>
      <c r="E101" s="36" t="s">
        <v>188</v>
      </c>
      <c r="F101" s="36" t="s">
        <v>118</v>
      </c>
      <c r="G101" s="36" t="s">
        <v>110</v>
      </c>
      <c r="H101" s="37">
        <v>7000000</v>
      </c>
      <c r="I101" s="37">
        <v>7000000</v>
      </c>
      <c r="J101" s="36" t="s">
        <v>31</v>
      </c>
      <c r="K101" s="36" t="s">
        <v>32</v>
      </c>
      <c r="L101" s="36" t="s">
        <v>94</v>
      </c>
    </row>
    <row r="102" spans="2:12" s="38" customFormat="1" ht="135">
      <c r="B102" s="60" t="s">
        <v>273</v>
      </c>
      <c r="C102" s="36" t="s">
        <v>55</v>
      </c>
      <c r="D102" s="35" t="s">
        <v>173</v>
      </c>
      <c r="E102" s="36" t="s">
        <v>188</v>
      </c>
      <c r="F102" s="36" t="s">
        <v>118</v>
      </c>
      <c r="G102" s="36" t="s">
        <v>107</v>
      </c>
      <c r="H102" s="37">
        <v>17000000</v>
      </c>
      <c r="I102" s="37">
        <v>17000000</v>
      </c>
      <c r="J102" s="36" t="s">
        <v>31</v>
      </c>
      <c r="K102" s="36" t="s">
        <v>32</v>
      </c>
      <c r="L102" s="36" t="s">
        <v>94</v>
      </c>
    </row>
    <row r="103" spans="2:12" s="38" customFormat="1" ht="120">
      <c r="B103" s="60" t="s">
        <v>41</v>
      </c>
      <c r="C103" s="36" t="s">
        <v>56</v>
      </c>
      <c r="D103" s="35" t="s">
        <v>187</v>
      </c>
      <c r="E103" s="36" t="s">
        <v>188</v>
      </c>
      <c r="F103" s="36" t="s">
        <v>119</v>
      </c>
      <c r="G103" s="36" t="s">
        <v>189</v>
      </c>
      <c r="H103" s="37">
        <v>20000000</v>
      </c>
      <c r="I103" s="37">
        <v>20000000</v>
      </c>
      <c r="J103" s="36" t="s">
        <v>31</v>
      </c>
      <c r="K103" s="36" t="s">
        <v>32</v>
      </c>
      <c r="L103" s="36" t="s">
        <v>94</v>
      </c>
    </row>
    <row r="104" spans="2:12" s="38" customFormat="1" ht="75">
      <c r="B104" s="60" t="s">
        <v>225</v>
      </c>
      <c r="C104" s="36" t="s">
        <v>203</v>
      </c>
      <c r="D104" s="35" t="s">
        <v>163</v>
      </c>
      <c r="E104" s="36" t="s">
        <v>61</v>
      </c>
      <c r="F104" s="36" t="s">
        <v>118</v>
      </c>
      <c r="G104" s="36" t="s">
        <v>64</v>
      </c>
      <c r="H104" s="37">
        <v>2500000</v>
      </c>
      <c r="I104" s="37">
        <v>2500000</v>
      </c>
      <c r="J104" s="36" t="s">
        <v>31</v>
      </c>
      <c r="K104" s="36" t="s">
        <v>32</v>
      </c>
      <c r="L104" s="36" t="s">
        <v>94</v>
      </c>
    </row>
    <row r="105" spans="2:12" s="38" customFormat="1" ht="45">
      <c r="B105" s="60">
        <v>72154066</v>
      </c>
      <c r="C105" s="55" t="s">
        <v>274</v>
      </c>
      <c r="D105" s="35" t="s">
        <v>163</v>
      </c>
      <c r="E105" s="36" t="s">
        <v>204</v>
      </c>
      <c r="F105" s="36" t="s">
        <v>118</v>
      </c>
      <c r="G105" s="36" t="s">
        <v>244</v>
      </c>
      <c r="H105" s="37">
        <v>5000000</v>
      </c>
      <c r="I105" s="37">
        <v>5000000</v>
      </c>
      <c r="J105" s="36" t="s">
        <v>31</v>
      </c>
      <c r="K105" s="36" t="s">
        <v>32</v>
      </c>
      <c r="L105" s="36" t="s">
        <v>94</v>
      </c>
    </row>
    <row r="106" spans="2:12" s="38" customFormat="1" ht="105">
      <c r="B106" s="60" t="s">
        <v>42</v>
      </c>
      <c r="C106" s="36" t="s">
        <v>246</v>
      </c>
      <c r="D106" s="35" t="s">
        <v>247</v>
      </c>
      <c r="E106" s="36" t="s">
        <v>153</v>
      </c>
      <c r="F106" s="36" t="s">
        <v>119</v>
      </c>
      <c r="G106" s="36" t="s">
        <v>248</v>
      </c>
      <c r="H106" s="37">
        <v>20000000</v>
      </c>
      <c r="I106" s="37">
        <v>20000000</v>
      </c>
      <c r="J106" s="36" t="s">
        <v>31</v>
      </c>
      <c r="K106" s="36" t="s">
        <v>32</v>
      </c>
      <c r="L106" s="36" t="s">
        <v>68</v>
      </c>
    </row>
    <row r="107" spans="2:12" s="38" customFormat="1" ht="45">
      <c r="B107" s="60">
        <v>81112101</v>
      </c>
      <c r="C107" s="36" t="s">
        <v>201</v>
      </c>
      <c r="D107" s="35" t="s">
        <v>163</v>
      </c>
      <c r="E107" s="36" t="s">
        <v>61</v>
      </c>
      <c r="F107" s="36" t="s">
        <v>118</v>
      </c>
      <c r="G107" s="36" t="s">
        <v>202</v>
      </c>
      <c r="H107" s="37">
        <v>6000000</v>
      </c>
      <c r="I107" s="37">
        <v>6000000</v>
      </c>
      <c r="J107" s="36" t="s">
        <v>31</v>
      </c>
      <c r="K107" s="36" t="s">
        <v>32</v>
      </c>
      <c r="L107" s="36" t="s">
        <v>94</v>
      </c>
    </row>
    <row r="108" spans="2:12" s="38" customFormat="1" ht="135">
      <c r="B108" s="60" t="s">
        <v>273</v>
      </c>
      <c r="C108" s="36" t="s">
        <v>43</v>
      </c>
      <c r="D108" s="35" t="s">
        <v>163</v>
      </c>
      <c r="E108" s="36" t="s">
        <v>61</v>
      </c>
      <c r="F108" s="36" t="s">
        <v>118</v>
      </c>
      <c r="G108" s="36" t="s">
        <v>107</v>
      </c>
      <c r="H108" s="37">
        <v>20000000</v>
      </c>
      <c r="I108" s="37">
        <v>20000000</v>
      </c>
      <c r="J108" s="36" t="s">
        <v>31</v>
      </c>
      <c r="K108" s="36" t="s">
        <v>32</v>
      </c>
      <c r="L108" s="36" t="s">
        <v>94</v>
      </c>
    </row>
    <row r="109" spans="2:12" s="38" customFormat="1" ht="60">
      <c r="B109" s="65">
        <v>21102203</v>
      </c>
      <c r="C109" s="36" t="s">
        <v>226</v>
      </c>
      <c r="D109" s="35" t="s">
        <v>163</v>
      </c>
      <c r="E109" s="36" t="s">
        <v>204</v>
      </c>
      <c r="F109" s="47" t="s">
        <v>119</v>
      </c>
      <c r="G109" s="36" t="s">
        <v>227</v>
      </c>
      <c r="H109" s="59">
        <v>67935800</v>
      </c>
      <c r="I109" s="59">
        <v>67935800</v>
      </c>
      <c r="J109" s="36" t="s">
        <v>31</v>
      </c>
      <c r="K109" s="36" t="s">
        <v>32</v>
      </c>
      <c r="L109" s="36" t="s">
        <v>68</v>
      </c>
    </row>
    <row r="110" spans="2:12" s="38" customFormat="1" ht="45">
      <c r="B110" s="65">
        <v>21102203</v>
      </c>
      <c r="C110" s="36" t="s">
        <v>228</v>
      </c>
      <c r="D110" s="35" t="s">
        <v>173</v>
      </c>
      <c r="E110" s="36" t="s">
        <v>188</v>
      </c>
      <c r="F110" s="47" t="s">
        <v>118</v>
      </c>
      <c r="G110" s="36" t="s">
        <v>65</v>
      </c>
      <c r="H110" s="59">
        <v>15000000</v>
      </c>
      <c r="I110" s="59">
        <v>15000000</v>
      </c>
      <c r="J110" s="36" t="s">
        <v>31</v>
      </c>
      <c r="K110" s="36" t="s">
        <v>32</v>
      </c>
      <c r="L110" s="36" t="s">
        <v>68</v>
      </c>
    </row>
    <row r="111" spans="2:12" s="38" customFormat="1" ht="60">
      <c r="B111" s="65" t="s">
        <v>250</v>
      </c>
      <c r="C111" s="36" t="s">
        <v>229</v>
      </c>
      <c r="D111" s="35" t="s">
        <v>230</v>
      </c>
      <c r="E111" s="36" t="s">
        <v>160</v>
      </c>
      <c r="F111" s="47" t="s">
        <v>119</v>
      </c>
      <c r="G111" s="36" t="s">
        <v>232</v>
      </c>
      <c r="H111" s="59">
        <v>34984591</v>
      </c>
      <c r="I111" s="59">
        <v>34984591</v>
      </c>
      <c r="J111" s="36" t="s">
        <v>31</v>
      </c>
      <c r="K111" s="36" t="s">
        <v>32</v>
      </c>
      <c r="L111" s="36" t="s">
        <v>68</v>
      </c>
    </row>
    <row r="112" spans="2:12" s="38" customFormat="1" ht="45">
      <c r="B112" s="65">
        <v>80111504</v>
      </c>
      <c r="C112" s="36" t="s">
        <v>275</v>
      </c>
      <c r="D112" s="35" t="s">
        <v>173</v>
      </c>
      <c r="E112" s="36" t="s">
        <v>188</v>
      </c>
      <c r="F112" s="47" t="s">
        <v>118</v>
      </c>
      <c r="G112" s="36" t="s">
        <v>65</v>
      </c>
      <c r="H112" s="59">
        <v>5000000</v>
      </c>
      <c r="I112" s="59">
        <v>5000000</v>
      </c>
      <c r="J112" s="36" t="s">
        <v>31</v>
      </c>
      <c r="K112" s="36" t="s">
        <v>32</v>
      </c>
      <c r="L112" s="36" t="s">
        <v>68</v>
      </c>
    </row>
    <row r="113" spans="2:12" s="38" customFormat="1" ht="45">
      <c r="B113" s="65">
        <v>80101604</v>
      </c>
      <c r="C113" s="36" t="s">
        <v>276</v>
      </c>
      <c r="D113" s="35" t="s">
        <v>233</v>
      </c>
      <c r="E113" s="36" t="s">
        <v>171</v>
      </c>
      <c r="F113" s="47" t="s">
        <v>30</v>
      </c>
      <c r="G113" s="36" t="s">
        <v>65</v>
      </c>
      <c r="H113" s="59">
        <v>5000000</v>
      </c>
      <c r="I113" s="59">
        <v>5000000</v>
      </c>
      <c r="J113" s="36" t="s">
        <v>31</v>
      </c>
      <c r="K113" s="36" t="s">
        <v>32</v>
      </c>
      <c r="L113" s="36" t="s">
        <v>68</v>
      </c>
    </row>
    <row r="114" spans="2:12" s="38" customFormat="1" ht="45">
      <c r="B114" s="60">
        <v>95111600</v>
      </c>
      <c r="C114" s="36" t="s">
        <v>267</v>
      </c>
      <c r="D114" s="35" t="s">
        <v>163</v>
      </c>
      <c r="E114" s="36" t="s">
        <v>204</v>
      </c>
      <c r="F114" s="47" t="s">
        <v>170</v>
      </c>
      <c r="G114" s="36" t="s">
        <v>183</v>
      </c>
      <c r="H114" s="59">
        <v>300000000</v>
      </c>
      <c r="I114" s="59">
        <v>300000000</v>
      </c>
      <c r="J114" s="36" t="s">
        <v>31</v>
      </c>
      <c r="K114" s="36" t="s">
        <v>32</v>
      </c>
      <c r="L114" s="36" t="s">
        <v>60</v>
      </c>
    </row>
    <row r="115" spans="2:12" s="38" customFormat="1" ht="45">
      <c r="B115" s="60" t="s">
        <v>216</v>
      </c>
      <c r="C115" s="36" t="s">
        <v>234</v>
      </c>
      <c r="D115" s="35" t="s">
        <v>163</v>
      </c>
      <c r="E115" s="36" t="s">
        <v>204</v>
      </c>
      <c r="F115" s="47" t="s">
        <v>170</v>
      </c>
      <c r="G115" s="36" t="s">
        <v>183</v>
      </c>
      <c r="H115" s="59">
        <v>150000000</v>
      </c>
      <c r="I115" s="59">
        <v>150000000</v>
      </c>
      <c r="J115" s="36" t="s">
        <v>31</v>
      </c>
      <c r="K115" s="36" t="s">
        <v>59</v>
      </c>
      <c r="L115" s="36" t="s">
        <v>60</v>
      </c>
    </row>
    <row r="116" spans="2:12" s="38" customFormat="1" ht="180">
      <c r="B116" s="60" t="s">
        <v>285</v>
      </c>
      <c r="C116" s="36" t="s">
        <v>235</v>
      </c>
      <c r="D116" s="35" t="s">
        <v>163</v>
      </c>
      <c r="E116" s="36" t="s">
        <v>204</v>
      </c>
      <c r="F116" s="47" t="s">
        <v>170</v>
      </c>
      <c r="G116" s="36" t="s">
        <v>239</v>
      </c>
      <c r="H116" s="59">
        <v>200000000</v>
      </c>
      <c r="I116" s="59">
        <v>200000000</v>
      </c>
      <c r="J116" s="36" t="s">
        <v>31</v>
      </c>
      <c r="K116" s="36" t="s">
        <v>32</v>
      </c>
      <c r="L116" s="36" t="s">
        <v>60</v>
      </c>
    </row>
    <row r="117" spans="2:12" s="38" customFormat="1" ht="60">
      <c r="B117" s="60">
        <v>24101502</v>
      </c>
      <c r="C117" s="36" t="s">
        <v>258</v>
      </c>
      <c r="D117" s="35" t="s">
        <v>163</v>
      </c>
      <c r="E117" s="36" t="s">
        <v>249</v>
      </c>
      <c r="F117" s="47" t="s">
        <v>118</v>
      </c>
      <c r="G117" s="36" t="s">
        <v>248</v>
      </c>
      <c r="H117" s="59">
        <v>10000000</v>
      </c>
      <c r="I117" s="59">
        <v>10000000</v>
      </c>
      <c r="J117" s="36" t="s">
        <v>31</v>
      </c>
      <c r="K117" s="36" t="s">
        <v>32</v>
      </c>
      <c r="L117" s="36" t="s">
        <v>68</v>
      </c>
    </row>
    <row r="118" spans="2:12" s="38" customFormat="1" ht="45">
      <c r="B118" s="60" t="s">
        <v>90</v>
      </c>
      <c r="C118" s="36" t="s">
        <v>91</v>
      </c>
      <c r="D118" s="35" t="s">
        <v>34</v>
      </c>
      <c r="E118" s="36" t="s">
        <v>63</v>
      </c>
      <c r="F118" s="36" t="s">
        <v>30</v>
      </c>
      <c r="G118" s="36" t="s">
        <v>64</v>
      </c>
      <c r="H118" s="37">
        <v>11470050</v>
      </c>
      <c r="I118" s="37">
        <v>11470050</v>
      </c>
      <c r="J118" s="36" t="s">
        <v>31</v>
      </c>
      <c r="K118" s="36" t="s">
        <v>32</v>
      </c>
      <c r="L118" s="36" t="s">
        <v>92</v>
      </c>
    </row>
    <row r="119" spans="2:12" s="38" customFormat="1" ht="75.75" customHeight="1">
      <c r="B119" s="60" t="s">
        <v>286</v>
      </c>
      <c r="C119" s="36" t="s">
        <v>122</v>
      </c>
      <c r="D119" s="35" t="s">
        <v>34</v>
      </c>
      <c r="E119" s="36" t="s">
        <v>61</v>
      </c>
      <c r="F119" s="36" t="s">
        <v>30</v>
      </c>
      <c r="G119" s="36" t="s">
        <v>83</v>
      </c>
      <c r="H119" s="37">
        <v>5463243</v>
      </c>
      <c r="I119" s="37">
        <v>5463243</v>
      </c>
      <c r="J119" s="36" t="s">
        <v>31</v>
      </c>
      <c r="K119" s="36" t="s">
        <v>32</v>
      </c>
      <c r="L119" s="36" t="s">
        <v>84</v>
      </c>
    </row>
    <row r="120" spans="2:12" s="38" customFormat="1" ht="75.75" customHeight="1">
      <c r="B120" s="60" t="s">
        <v>278</v>
      </c>
      <c r="C120" s="36" t="s">
        <v>277</v>
      </c>
      <c r="D120" s="35" t="s">
        <v>34</v>
      </c>
      <c r="E120" s="36" t="s">
        <v>81</v>
      </c>
      <c r="F120" s="36" t="s">
        <v>30</v>
      </c>
      <c r="G120" s="36" t="s">
        <v>138</v>
      </c>
      <c r="H120" s="37">
        <v>6230250</v>
      </c>
      <c r="I120" s="37">
        <v>6230250</v>
      </c>
      <c r="J120" s="36" t="s">
        <v>31</v>
      </c>
      <c r="K120" s="36" t="s">
        <v>32</v>
      </c>
      <c r="L120" s="36" t="s">
        <v>68</v>
      </c>
    </row>
    <row r="121" spans="2:12" s="38" customFormat="1" ht="75">
      <c r="B121" s="60" t="s">
        <v>265</v>
      </c>
      <c r="C121" s="36" t="s">
        <v>67</v>
      </c>
      <c r="D121" s="35" t="s">
        <v>34</v>
      </c>
      <c r="E121" s="36" t="s">
        <v>63</v>
      </c>
      <c r="F121" s="36" t="s">
        <v>30</v>
      </c>
      <c r="G121" s="36" t="s">
        <v>65</v>
      </c>
      <c r="H121" s="37">
        <v>26135100</v>
      </c>
      <c r="I121" s="37">
        <v>26135100</v>
      </c>
      <c r="J121" s="36" t="s">
        <v>31</v>
      </c>
      <c r="K121" s="36" t="s">
        <v>32</v>
      </c>
      <c r="L121" s="36" t="s">
        <v>68</v>
      </c>
    </row>
    <row r="122" spans="2:12" s="38" customFormat="1" ht="45">
      <c r="B122" s="60">
        <v>70121703</v>
      </c>
      <c r="C122" s="36" t="s">
        <v>279</v>
      </c>
      <c r="D122" s="35" t="s">
        <v>34</v>
      </c>
      <c r="E122" s="36" t="s">
        <v>35</v>
      </c>
      <c r="F122" s="36" t="s">
        <v>30</v>
      </c>
      <c r="G122" s="36" t="s">
        <v>70</v>
      </c>
      <c r="H122" s="37">
        <v>7976254</v>
      </c>
      <c r="I122" s="37">
        <v>7976254</v>
      </c>
      <c r="J122" s="36" t="s">
        <v>31</v>
      </c>
      <c r="K122" s="36" t="s">
        <v>32</v>
      </c>
      <c r="L122" s="36" t="s">
        <v>60</v>
      </c>
    </row>
    <row r="123" spans="2:12" s="38" customFormat="1" ht="75">
      <c r="B123" s="60">
        <v>80111614</v>
      </c>
      <c r="C123" s="36" t="s">
        <v>167</v>
      </c>
      <c r="D123" s="35" t="s">
        <v>34</v>
      </c>
      <c r="E123" s="36" t="s">
        <v>160</v>
      </c>
      <c r="F123" s="36" t="s">
        <v>168</v>
      </c>
      <c r="G123" s="36" t="s">
        <v>164</v>
      </c>
      <c r="H123" s="37">
        <v>32608818</v>
      </c>
      <c r="I123" s="37">
        <v>32608818</v>
      </c>
      <c r="J123" s="36" t="s">
        <v>31</v>
      </c>
      <c r="K123" s="36" t="s">
        <v>32</v>
      </c>
      <c r="L123" s="36" t="s">
        <v>60</v>
      </c>
    </row>
    <row r="124" spans="2:12" s="38" customFormat="1" ht="75">
      <c r="B124" s="60">
        <v>80111614</v>
      </c>
      <c r="C124" s="36" t="s">
        <v>162</v>
      </c>
      <c r="D124" s="35" t="s">
        <v>163</v>
      </c>
      <c r="E124" s="36" t="s">
        <v>160</v>
      </c>
      <c r="F124" s="36" t="s">
        <v>169</v>
      </c>
      <c r="G124" s="36" t="s">
        <v>164</v>
      </c>
      <c r="H124" s="37">
        <v>9329778</v>
      </c>
      <c r="I124" s="37">
        <v>9329778</v>
      </c>
      <c r="J124" s="36" t="s">
        <v>31</v>
      </c>
      <c r="K124" s="36" t="s">
        <v>32</v>
      </c>
      <c r="L124" s="36" t="s">
        <v>60</v>
      </c>
    </row>
    <row r="125" spans="2:12" s="38" customFormat="1" ht="75">
      <c r="B125" s="60">
        <v>80111614</v>
      </c>
      <c r="C125" s="36" t="s">
        <v>165</v>
      </c>
      <c r="D125" s="35" t="s">
        <v>163</v>
      </c>
      <c r="E125" s="36" t="s">
        <v>160</v>
      </c>
      <c r="F125" s="36" t="s">
        <v>170</v>
      </c>
      <c r="G125" s="36" t="s">
        <v>164</v>
      </c>
      <c r="H125" s="37">
        <v>599122807</v>
      </c>
      <c r="I125" s="37">
        <v>599122807</v>
      </c>
      <c r="J125" s="36" t="s">
        <v>31</v>
      </c>
      <c r="K125" s="36" t="s">
        <v>32</v>
      </c>
      <c r="L125" s="36" t="s">
        <v>60</v>
      </c>
    </row>
    <row r="126" spans="2:12" s="38" customFormat="1" ht="75">
      <c r="B126" s="60">
        <v>80111614</v>
      </c>
      <c r="C126" s="36" t="s">
        <v>166</v>
      </c>
      <c r="D126" s="35" t="s">
        <v>163</v>
      </c>
      <c r="E126" s="36" t="s">
        <v>160</v>
      </c>
      <c r="F126" s="36" t="s">
        <v>161</v>
      </c>
      <c r="G126" s="36" t="s">
        <v>164</v>
      </c>
      <c r="H126" s="37">
        <v>41938597</v>
      </c>
      <c r="I126" s="37">
        <v>41938597</v>
      </c>
      <c r="J126" s="36" t="s">
        <v>31</v>
      </c>
      <c r="K126" s="36" t="s">
        <v>32</v>
      </c>
      <c r="L126" s="36" t="s">
        <v>60</v>
      </c>
    </row>
    <row r="127" spans="2:12" s="38" customFormat="1" ht="60">
      <c r="B127" s="60">
        <v>80111614</v>
      </c>
      <c r="C127" s="36" t="s">
        <v>172</v>
      </c>
      <c r="D127" s="35" t="s">
        <v>163</v>
      </c>
      <c r="E127" s="36" t="s">
        <v>35</v>
      </c>
      <c r="F127" s="36" t="s">
        <v>119</v>
      </c>
      <c r="G127" s="36" t="s">
        <v>174</v>
      </c>
      <c r="H127" s="37">
        <v>50000000</v>
      </c>
      <c r="I127" s="37">
        <v>50000000</v>
      </c>
      <c r="J127" s="36" t="s">
        <v>31</v>
      </c>
      <c r="K127" s="36" t="s">
        <v>32</v>
      </c>
      <c r="L127" s="36" t="s">
        <v>60</v>
      </c>
    </row>
    <row r="128" spans="2:12" s="38" customFormat="1" ht="60">
      <c r="B128" s="60">
        <v>30102217</v>
      </c>
      <c r="C128" s="36" t="s">
        <v>280</v>
      </c>
      <c r="D128" s="35" t="s">
        <v>173</v>
      </c>
      <c r="E128" s="36" t="s">
        <v>35</v>
      </c>
      <c r="F128" s="36" t="s">
        <v>119</v>
      </c>
      <c r="G128" s="36" t="s">
        <v>174</v>
      </c>
      <c r="H128" s="37">
        <v>50000000</v>
      </c>
      <c r="I128" s="37">
        <v>50000000</v>
      </c>
      <c r="J128" s="36" t="s">
        <v>31</v>
      </c>
      <c r="K128" s="36" t="s">
        <v>32</v>
      </c>
      <c r="L128" s="36" t="s">
        <v>60</v>
      </c>
    </row>
    <row r="129" spans="2:12" s="38" customFormat="1" ht="60">
      <c r="B129" s="60">
        <v>80111614</v>
      </c>
      <c r="C129" s="36" t="s">
        <v>175</v>
      </c>
      <c r="D129" s="35" t="s">
        <v>163</v>
      </c>
      <c r="E129" s="36" t="s">
        <v>129</v>
      </c>
      <c r="F129" s="36" t="s">
        <v>170</v>
      </c>
      <c r="G129" s="36" t="s">
        <v>176</v>
      </c>
      <c r="H129" s="37">
        <v>60732567</v>
      </c>
      <c r="I129" s="37">
        <v>60732567</v>
      </c>
      <c r="J129" s="36" t="s">
        <v>31</v>
      </c>
      <c r="K129" s="36" t="s">
        <v>32</v>
      </c>
      <c r="L129" s="36" t="s">
        <v>60</v>
      </c>
    </row>
    <row r="130" spans="2:12" s="38" customFormat="1" ht="105">
      <c r="B130" s="60">
        <v>95122304</v>
      </c>
      <c r="C130" s="36" t="s">
        <v>181</v>
      </c>
      <c r="D130" s="35" t="s">
        <v>163</v>
      </c>
      <c r="E130" s="36" t="s">
        <v>35</v>
      </c>
      <c r="F130" s="36" t="s">
        <v>170</v>
      </c>
      <c r="G130" s="36" t="s">
        <v>182</v>
      </c>
      <c r="H130" s="37">
        <v>779997000</v>
      </c>
      <c r="I130" s="37">
        <v>779997000</v>
      </c>
      <c r="J130" s="36" t="s">
        <v>31</v>
      </c>
      <c r="K130" s="36" t="s">
        <v>32</v>
      </c>
      <c r="L130" s="36" t="s">
        <v>60</v>
      </c>
    </row>
    <row r="131" spans="2:12" s="38" customFormat="1" ht="45">
      <c r="B131" s="60">
        <v>80111614</v>
      </c>
      <c r="C131" s="36" t="s">
        <v>177</v>
      </c>
      <c r="D131" s="35" t="s">
        <v>163</v>
      </c>
      <c r="E131" s="36" t="s">
        <v>35</v>
      </c>
      <c r="F131" s="36" t="s">
        <v>178</v>
      </c>
      <c r="G131" s="36" t="s">
        <v>179</v>
      </c>
      <c r="H131" s="37">
        <v>56065421</v>
      </c>
      <c r="I131" s="37">
        <v>56065421</v>
      </c>
      <c r="J131" s="36" t="s">
        <v>31</v>
      </c>
      <c r="K131" s="36" t="s">
        <v>32</v>
      </c>
      <c r="L131" s="36" t="s">
        <v>60</v>
      </c>
    </row>
    <row r="132" spans="2:12" s="38" customFormat="1" ht="45">
      <c r="B132" s="60">
        <v>30102217</v>
      </c>
      <c r="C132" s="36" t="s">
        <v>281</v>
      </c>
      <c r="D132" s="35" t="s">
        <v>163</v>
      </c>
      <c r="E132" s="36" t="s">
        <v>35</v>
      </c>
      <c r="F132" s="47" t="s">
        <v>170</v>
      </c>
      <c r="G132" s="36" t="s">
        <v>183</v>
      </c>
      <c r="H132" s="37">
        <v>200000000</v>
      </c>
      <c r="I132" s="37">
        <v>200000000</v>
      </c>
      <c r="J132" s="36" t="s">
        <v>31</v>
      </c>
      <c r="K132" s="36" t="s">
        <v>32</v>
      </c>
      <c r="L132" s="36" t="s">
        <v>60</v>
      </c>
    </row>
    <row r="133" spans="2:12" s="38" customFormat="1" ht="60">
      <c r="B133" s="60">
        <v>80101604</v>
      </c>
      <c r="C133" s="36" t="s">
        <v>282</v>
      </c>
      <c r="D133" s="35" t="s">
        <v>163</v>
      </c>
      <c r="E133" s="36" t="s">
        <v>35</v>
      </c>
      <c r="F133" s="36" t="s">
        <v>118</v>
      </c>
      <c r="G133" s="36" t="s">
        <v>180</v>
      </c>
      <c r="H133" s="37">
        <v>17200000</v>
      </c>
      <c r="I133" s="37">
        <v>17200000</v>
      </c>
      <c r="J133" s="36" t="s">
        <v>31</v>
      </c>
      <c r="K133" s="36" t="s">
        <v>32</v>
      </c>
      <c r="L133" s="36" t="s">
        <v>60</v>
      </c>
    </row>
    <row r="134" spans="2:12" s="38" customFormat="1" ht="45">
      <c r="B134" s="60">
        <v>90151701</v>
      </c>
      <c r="C134" s="36" t="s">
        <v>283</v>
      </c>
      <c r="D134" s="35" t="s">
        <v>163</v>
      </c>
      <c r="E134" s="36" t="s">
        <v>171</v>
      </c>
      <c r="F134" s="36" t="s">
        <v>119</v>
      </c>
      <c r="G134" s="36" t="s">
        <v>184</v>
      </c>
      <c r="H134" s="37">
        <v>27200000</v>
      </c>
      <c r="I134" s="37">
        <v>27200000</v>
      </c>
      <c r="J134" s="36" t="s">
        <v>31</v>
      </c>
      <c r="K134" s="36" t="s">
        <v>32</v>
      </c>
      <c r="L134" s="36" t="s">
        <v>60</v>
      </c>
    </row>
    <row r="135" spans="2:12" s="38" customFormat="1" ht="75">
      <c r="B135" s="63">
        <v>77101501</v>
      </c>
      <c r="C135" s="36" t="s">
        <v>205</v>
      </c>
      <c r="D135" s="35" t="s">
        <v>163</v>
      </c>
      <c r="E135" s="36" t="s">
        <v>206</v>
      </c>
      <c r="F135" s="36" t="s">
        <v>118</v>
      </c>
      <c r="G135" s="36" t="s">
        <v>207</v>
      </c>
      <c r="H135" s="37">
        <v>17200000</v>
      </c>
      <c r="I135" s="37">
        <v>17200000</v>
      </c>
      <c r="J135" s="36" t="s">
        <v>31</v>
      </c>
      <c r="K135" s="36" t="s">
        <v>32</v>
      </c>
      <c r="L135" s="36" t="s">
        <v>60</v>
      </c>
    </row>
    <row r="136" spans="2:12" s="72" customFormat="1" ht="15">
      <c r="B136" s="68"/>
      <c r="C136" s="69"/>
      <c r="D136" s="70"/>
      <c r="E136" s="69"/>
      <c r="F136" s="69"/>
      <c r="G136" s="69"/>
      <c r="H136" s="71"/>
      <c r="I136" s="69"/>
      <c r="J136" s="69"/>
      <c r="K136" s="69"/>
      <c r="L136" s="69"/>
    </row>
    <row r="137" spans="2:4" ht="30.75" thickBot="1">
      <c r="B137" s="28" t="s">
        <v>21</v>
      </c>
      <c r="C137" s="11"/>
      <c r="D137" s="15"/>
    </row>
    <row r="138" spans="2:4" ht="45">
      <c r="B138" s="26" t="s">
        <v>6</v>
      </c>
      <c r="C138" s="12" t="s">
        <v>22</v>
      </c>
      <c r="D138" s="16" t="s">
        <v>14</v>
      </c>
    </row>
    <row r="139" spans="2:4" ht="15">
      <c r="B139" s="21"/>
      <c r="C139" s="21"/>
      <c r="D139" s="17"/>
    </row>
    <row r="140" spans="2:4" ht="15">
      <c r="B140" s="21"/>
      <c r="C140" s="9"/>
      <c r="D140" s="17"/>
    </row>
    <row r="141" spans="2:4" ht="15">
      <c r="B141" s="21"/>
      <c r="C141" s="9"/>
      <c r="D141" s="17"/>
    </row>
    <row r="142" spans="2:4" ht="15.75" thickBot="1">
      <c r="B142" s="25"/>
      <c r="C142" s="10"/>
      <c r="D142" s="18"/>
    </row>
  </sheetData>
  <sheetProtection/>
  <autoFilter ref="B18:L138"/>
  <mergeCells count="2">
    <mergeCell ref="F5:I9"/>
    <mergeCell ref="F11:I15"/>
  </mergeCells>
  <hyperlinks>
    <hyperlink ref="C8" r:id="rId1" display="www.sutatausa-cundinamarca.gov.co"/>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2" sqref="A2"/>
    </sheetView>
  </sheetViews>
  <sheetFormatPr defaultColWidth="11.421875" defaultRowHeight="15"/>
  <cols>
    <col min="1" max="1" width="20.8515625" style="33" customWidth="1"/>
  </cols>
  <sheetData>
    <row r="1" ht="15">
      <c r="A1" s="33">
        <v>9000000</v>
      </c>
    </row>
    <row r="2" ht="15">
      <c r="A2" s="33">
        <f>+A1/6</f>
        <v>1500000</v>
      </c>
    </row>
    <row r="3" ht="15">
      <c r="A3" s="33">
        <f>+A2/30</f>
        <v>50000</v>
      </c>
    </row>
    <row r="4" ht="15">
      <c r="A4" s="33">
        <f>+A3*11</f>
        <v>550000</v>
      </c>
    </row>
    <row r="5" ht="15">
      <c r="A5" s="33">
        <f>+A1-A4</f>
        <v>8450000</v>
      </c>
    </row>
    <row r="6" ht="15">
      <c r="A6" s="33">
        <f>+A5/5</f>
        <v>1690000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Mayra Leguizamon</cp:lastModifiedBy>
  <dcterms:created xsi:type="dcterms:W3CDTF">2012-12-10T15:58:41Z</dcterms:created>
  <dcterms:modified xsi:type="dcterms:W3CDTF">2014-04-04T16:40:09Z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