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LANEACION Y OBRAS PUBLICAS" sheetId="1" r:id="rId1"/>
  </sheets>
  <calcPr calcId="145621"/>
</workbook>
</file>

<file path=xl/calcChain.xml><?xml version="1.0" encoding="utf-8"?>
<calcChain xmlns="http://schemas.openxmlformats.org/spreadsheetml/2006/main">
  <c r="U9" i="1" l="1"/>
  <c r="P11" i="1"/>
  <c r="U11" i="1"/>
  <c r="P12" i="1"/>
  <c r="U12" i="1"/>
  <c r="U13" i="1"/>
  <c r="P18" i="1"/>
  <c r="U18" i="1"/>
  <c r="P19" i="1"/>
  <c r="U19" i="1"/>
  <c r="P20" i="1"/>
  <c r="P27" i="1"/>
  <c r="U27" i="1" s="1"/>
  <c r="P28" i="1"/>
  <c r="U28" i="1"/>
  <c r="E33" i="1"/>
  <c r="W33" i="1"/>
  <c r="E34" i="1"/>
  <c r="W34" i="1"/>
  <c r="U35" i="1"/>
  <c r="E36" i="1"/>
  <c r="W36" i="1" s="1"/>
  <c r="P37" i="1"/>
  <c r="U37" i="1"/>
  <c r="P38" i="1"/>
  <c r="U38" i="1"/>
  <c r="P39" i="1"/>
  <c r="U39" i="1"/>
  <c r="P44" i="1"/>
  <c r="U44" i="1"/>
  <c r="P45" i="1"/>
  <c r="U45" i="1"/>
  <c r="E46" i="1"/>
  <c r="W46" i="1"/>
  <c r="C47" i="1"/>
  <c r="P47" i="1"/>
  <c r="E48" i="1"/>
  <c r="W48" i="1"/>
  <c r="P49" i="1"/>
  <c r="U49" i="1" s="1"/>
  <c r="U50" i="1"/>
  <c r="P51" i="1"/>
  <c r="U51" i="1" s="1"/>
  <c r="P52" i="1"/>
  <c r="U52" i="1"/>
  <c r="C53" i="1"/>
  <c r="E53" i="1"/>
  <c r="P53" i="1"/>
  <c r="U53" i="1" s="1"/>
  <c r="U54" i="1"/>
  <c r="E55" i="1"/>
  <c r="V55" i="1"/>
  <c r="P61" i="1"/>
  <c r="U61" i="1"/>
  <c r="P62" i="1"/>
  <c r="U62" i="1"/>
  <c r="M63" i="1"/>
  <c r="W68" i="1"/>
  <c r="U74" i="1"/>
  <c r="P75" i="1"/>
  <c r="U75" i="1" s="1"/>
  <c r="U94" i="1"/>
  <c r="U97" i="1"/>
  <c r="E102" i="1"/>
  <c r="U102" i="1"/>
  <c r="U103" i="1"/>
  <c r="E104" i="1"/>
  <c r="U104" i="1"/>
  <c r="E105" i="1"/>
  <c r="U105" i="1"/>
  <c r="E106" i="1"/>
  <c r="P106" i="1"/>
  <c r="U106" i="1" s="1"/>
  <c r="E118" i="1"/>
  <c r="P118" i="1" s="1"/>
  <c r="U118" i="1" s="1"/>
</calcChain>
</file>

<file path=xl/sharedStrings.xml><?xml version="1.0" encoding="utf-8"?>
<sst xmlns="http://schemas.openxmlformats.org/spreadsheetml/2006/main" count="576" uniqueCount="214">
  <si>
    <t xml:space="preserve">S.P.O.P. </t>
  </si>
  <si>
    <t>Municipio de Belalcázar</t>
  </si>
  <si>
    <t>Diciembre</t>
  </si>
  <si>
    <t>Enero</t>
  </si>
  <si>
    <t xml:space="preserve">EOT en revisión y actualización </t>
  </si>
  <si>
    <t>Revición y actualización EOT</t>
  </si>
  <si>
    <t>Revisión y actualización al Esquema de Ordenamiento Terriotial EOT</t>
  </si>
  <si>
    <t>enero</t>
  </si>
  <si>
    <t>CMGRD activo</t>
  </si>
  <si>
    <t>Activación y funcionamiento CMGRD</t>
  </si>
  <si>
    <t>Coordinación Consejo Municipal de Gestión del Riesgo de Desastres (CMGRD)  y  Plan Municipal de Gestión de Riesgo de Desastres (PMGRD)</t>
  </si>
  <si>
    <t>Octubre</t>
  </si>
  <si>
    <t>POAI elaborado</t>
  </si>
  <si>
    <t>Elaboración POAI en conjunto con la secretaría de Hacienda</t>
  </si>
  <si>
    <t>Coordinación para elaboración plan operativo anual de inversión</t>
  </si>
  <si>
    <t>Marzo</t>
  </si>
  <si>
    <t>Plan indicativo elaborado y en ejecución</t>
  </si>
  <si>
    <t>Elaboración y seguimiento al plan indicativo</t>
  </si>
  <si>
    <t>Elaboración y seguimiento a los Planes Indicativos y articulación con plan de desarrollo</t>
  </si>
  <si>
    <t>Plan de accipon elaborado y en ejecución</t>
  </si>
  <si>
    <t>Elaboración y seguimiento al plan de acción</t>
  </si>
  <si>
    <t>Elaboración y seguimiento a los Planes de Acción y articulación con Plan de Desarrollo</t>
  </si>
  <si>
    <t>Plan de desarrollo elaborado y en ejecución</t>
  </si>
  <si>
    <t>Elaboración y seguimiento al plan de desarrollo</t>
  </si>
  <si>
    <t xml:space="preserve"> seguimiento al Plan de desarrollo municipal</t>
  </si>
  <si>
    <t>Herramientas de planeación municipal</t>
  </si>
  <si>
    <t>OBSERVACIONES</t>
  </si>
  <si>
    <t>RESPONSABLES</t>
  </si>
  <si>
    <t>CONTINGENTES</t>
  </si>
  <si>
    <t>COOP. INTERNACIONAL</t>
  </si>
  <si>
    <t>NACIÓN</t>
  </si>
  <si>
    <t>DEPTO</t>
  </si>
  <si>
    <t>TOTAL S.G.P.</t>
  </si>
  <si>
    <t>S.G.P. LIBRE DESTI NACION</t>
  </si>
  <si>
    <t>S.G.P.     OTROS SECTORES</t>
  </si>
  <si>
    <t>S.G.P. CULTURA</t>
  </si>
  <si>
    <t>S.G.P. DEPORTE</t>
  </si>
  <si>
    <t xml:space="preserve">S.G.P. </t>
  </si>
  <si>
    <t>S.G.P. SALUD</t>
  </si>
  <si>
    <t>S.G.P. EDUCACION</t>
  </si>
  <si>
    <t>REC PROPIOS</t>
  </si>
  <si>
    <t>LUGAR DE EJECUCION</t>
  </si>
  <si>
    <t>FECHA DE TERMINACION</t>
  </si>
  <si>
    <t>FECHA DE INICIO</t>
  </si>
  <si>
    <t>INDICADORES</t>
  </si>
  <si>
    <t>METAS producto</t>
  </si>
  <si>
    <t>COSTO TOTAL</t>
  </si>
  <si>
    <t>VIGENCIA.</t>
  </si>
  <si>
    <t>VALOR DEL PROYECTO</t>
  </si>
  <si>
    <t>PROYECTOS</t>
  </si>
  <si>
    <t>PRESUPUESTO DE SUBPROGRAMA</t>
  </si>
  <si>
    <t>SUBPROGRAMAS</t>
  </si>
  <si>
    <t>PROGRAMA</t>
  </si>
  <si>
    <t>SECTOR:  PLANEACIÓN MUNICIPAL</t>
  </si>
  <si>
    <t>Contrato celebrado</t>
  </si>
  <si>
    <t>Contrato  para el suministro de energía para alumbrado público</t>
  </si>
  <si>
    <t>Contrato  para el recaudo y facturación del impuesto de alumbrado público</t>
  </si>
  <si>
    <t>Servicio de recaudo y suministro de energía para alumbrado público</t>
  </si>
  <si>
    <t>Zona urbana del municipio de Belalcázar</t>
  </si>
  <si>
    <t>marzo</t>
  </si>
  <si>
    <t>Luminarias cambiadas</t>
  </si>
  <si>
    <t>Cambio de 20 luminarias</t>
  </si>
  <si>
    <t>Cambio de luminarias tipo mercurio por luminarias tipo sodio en la cra 4entre calles 11 y 16</t>
  </si>
  <si>
    <t>Modernización el sistema de alumbrado público</t>
  </si>
  <si>
    <t>Luminarias reemplazadas</t>
  </si>
  <si>
    <t>Sustitución de 30 luminarias en la zona urbana</t>
  </si>
  <si>
    <t>Renovación de luminarias y elementos el alumbrado público dañadas o en estado deficiente.</t>
  </si>
  <si>
    <t>Mantenimiento y expansión del servicio de alumbrado público.</t>
  </si>
  <si>
    <t>Alumbrado publico</t>
  </si>
  <si>
    <t>SECTOR:  SERVICIO PÚBLICOS</t>
  </si>
  <si>
    <t>zona rural municipio de Belalcázar</t>
  </si>
  <si>
    <t>Junio</t>
  </si>
  <si>
    <t xml:space="preserve">Febrero </t>
  </si>
  <si>
    <t>Gestion de proyectos para el mejoramiento de la infraestructura escolar</t>
  </si>
  <si>
    <t>Gestionar proyectos para la ampliación y/o mejoramiento de la planta física de las instituciones educativas del municipio.</t>
  </si>
  <si>
    <t>S.P.O.P.  - OCAD</t>
  </si>
  <si>
    <t>Iluminación estadio municipal</t>
  </si>
  <si>
    <t>Presentar proyectos para la adquisición y/o construcción de la casa campesina como centro de formación y fortalecimiento de desarrollo</t>
  </si>
  <si>
    <t>Escuelas rurales del municipio</t>
  </si>
  <si>
    <t>Rocería escuelas canchas de las escuelas rurales</t>
  </si>
  <si>
    <t>Vías urbanas del municipio</t>
  </si>
  <si>
    <t>Rocería y limpieza de vías urbanas del municipio.</t>
  </si>
  <si>
    <t>Coliseo municipal</t>
  </si>
  <si>
    <t>Limpieza y rocería coliseo municipal y alrededores</t>
  </si>
  <si>
    <t>Estadio municipal</t>
  </si>
  <si>
    <t>Actividades realizadas para mantenimiento de sitios de interés</t>
  </si>
  <si>
    <t>Rocería y limpieza de estadio municipal</t>
  </si>
  <si>
    <t>Velar por el ornato y aseo de parques, zonas verdes, escenarios deportivos y avenidas.</t>
  </si>
  <si>
    <t>Cra 3 calle 10 y calle 11</t>
  </si>
  <si>
    <t>Septiembre</t>
  </si>
  <si>
    <t>Adecuación accesos locales propiedad de la alcaldía ubicados en la cra 3 entre clles 10 y 11</t>
  </si>
  <si>
    <t>Desarrollar esfuerzos para conseguir, mantener y mejorar las edificaciones y los bienes propiedad del municipio.</t>
  </si>
  <si>
    <t>CAM</t>
  </si>
  <si>
    <t>Rehabilitación sistema de iluminación de las lámparas del CAM</t>
  </si>
  <si>
    <t>SECTOR:  EQUIPAMIENTO MUNICIPAL</t>
  </si>
  <si>
    <t>Sec. Infraestructura departamento - S.P.O.P</t>
  </si>
  <si>
    <t>Vías Belalcázar-el Cairo; Belalcázar el Crucero</t>
  </si>
  <si>
    <t>Julio</t>
  </si>
  <si>
    <t>Programa de rocería gestionado</t>
  </si>
  <si>
    <t>Rocería vias Belalcázar - el Cairo,  Belalcázar - el Crucero</t>
  </si>
  <si>
    <t>Rocería vías Departamentales del Municipio</t>
  </si>
  <si>
    <t>S.P.O.P. - Comité de Cafeteros</t>
  </si>
  <si>
    <t>Vereda el Buena Vista</t>
  </si>
  <si>
    <t>Agosto</t>
  </si>
  <si>
    <t>Proyecto presentado</t>
  </si>
  <si>
    <t>Contratar una persona para realizar el mantenimiento de la vías rurales</t>
  </si>
  <si>
    <t>Gestionar programas de peones camineros</t>
  </si>
  <si>
    <t>Secretaría de Planeación y Obras Públicas</t>
  </si>
  <si>
    <t>Vereda el Madroño y vereda Buena Vista parte alta</t>
  </si>
  <si>
    <t>Convenio con el Comité de cafeteros para construcción de placas huellas en las vías rurales del municipio</t>
  </si>
  <si>
    <t>Presentar proyectos para la construcción de placas huellas en sectores críticos de la red vial rural del municipio en convenio con entes departamentales y/o nacionales.</t>
  </si>
  <si>
    <t>Mantenimiento realizados</t>
  </si>
  <si>
    <t>Reparación y mantenimietno mezcladora propiedad del municipio</t>
  </si>
  <si>
    <t>Mantenimiento y reparación rana compactadora propiedad del municipio</t>
  </si>
  <si>
    <t>Mantenimiento preventivo a la volqueta propiedad del municipio</t>
  </si>
  <si>
    <t>Proyecto realizado</t>
  </si>
  <si>
    <t>Reparación volqueta del municipio.</t>
  </si>
  <si>
    <t>Presentación de proyectos para la obtención, recuperación y/o conservación de maquinaria en el municipio.</t>
  </si>
  <si>
    <t>Proyecto de recuperación de vías rurales del municipio</t>
  </si>
  <si>
    <t>Gestionar proyectos con entes nacionales, departamentales y con recursos propios del municipio para recuperación y mantenimiento de las vías rurales del municipio.</t>
  </si>
  <si>
    <t>Secretaría de Planeación y Obras Públicas , Gobernación de Caldas</t>
  </si>
  <si>
    <t>Vías rurales del municipio</t>
  </si>
  <si>
    <t>Gestiones realizadas</t>
  </si>
  <si>
    <t>Rehabilitación vías rurales del municipio de Belalcázar</t>
  </si>
  <si>
    <t>Gestionar combos de maquinaria con la gobernación de Caldas para atender vías del municipio.</t>
  </si>
  <si>
    <t>Metros lineales pavimentados</t>
  </si>
  <si>
    <t>Rehabilitación de vías urbanas del municipio de Belalcázar</t>
  </si>
  <si>
    <t>Pavimentar  y recuperar tramas de vías urbanas en mal estado.</t>
  </si>
  <si>
    <t>Mayo</t>
  </si>
  <si>
    <t>Proyecto de señalización de vías</t>
  </si>
  <si>
    <t>Señalización horizontal de vías urbanas del municipio</t>
  </si>
  <si>
    <t>Gestionar recursos para señalización de las vías urbanas.</t>
  </si>
  <si>
    <t>Secretaría de Planeación y Obras Públicas. y Secretaría General y de Gobierno</t>
  </si>
  <si>
    <t>Programa de ordenamiento del tráfico puesto en marcha.</t>
  </si>
  <si>
    <t>Determinación de sentidos de flujo en las vías urbanas del municipio.</t>
  </si>
  <si>
    <t>Puesta en funcionamiento de un programa de ordenamiento del tránsito en las vías urbanas del municipio.</t>
  </si>
  <si>
    <t>Mejorar la movilidad y seguridad en los desplazamientos de la población urbana y rural.</t>
  </si>
  <si>
    <t>SECTOR:  ESTRUCTURA VIAL Y TRANSPORTE</t>
  </si>
  <si>
    <t>Noviembre</t>
  </si>
  <si>
    <t>Gestión realizada para verificar el estado de cobertura del gas domiciliario.</t>
  </si>
  <si>
    <t>Elaboración de informe  para verificar el estado de la cobertura del gas domiciliario en el municipio.</t>
  </si>
  <si>
    <t>Seguimiento a programas de instalación de gas domiciliario en la zona urbana.</t>
  </si>
  <si>
    <t>Zona rural del Municipio</t>
  </si>
  <si>
    <t>Gestión realizada para incrementar la cobertura del servicio de electrificación.</t>
  </si>
  <si>
    <t>Renovación de redes de electrificación rural</t>
  </si>
  <si>
    <t xml:space="preserve">Gestión realizada </t>
  </si>
  <si>
    <t>Informes solicitados a la Chec acerca del programa "Chec Ilumina el Campo"</t>
  </si>
  <si>
    <t>Gestionar recursos para llevar el servicio de energía eléctrica a las viviendas que no lo tengan.</t>
  </si>
  <si>
    <t>OCAD</t>
  </si>
  <si>
    <t>Zona urbana del municipio</t>
  </si>
  <si>
    <t>Proyecto de mejoramiento de vivienda presentado.</t>
  </si>
  <si>
    <t>Programa de mejoramiento de 20 viviendas en la zona urbana a través del S.G.R.</t>
  </si>
  <si>
    <t>Abril</t>
  </si>
  <si>
    <t>Programa de mejoramiento de vivienda rural presentado al BANCO AGRARIO DE COLOMBIA.</t>
  </si>
  <si>
    <t>Gestionar proyectos para el mejoramiento de vivienda.</t>
  </si>
  <si>
    <t>Proyecto presentado para construcción de 20 viviendas para familias victimas damnificadas "Nueva Esperanza"</t>
  </si>
  <si>
    <t xml:space="preserve">Proyecto de vivienda para familias damnificadasen para familias victimas del conflicto armado en la zona rural del municipio, </t>
  </si>
  <si>
    <t>Proyecto presentado para construcción de 20 viviendas para familias victimas del conflicto</t>
  </si>
  <si>
    <t>Proyecto  de vivienda para familias victimas del conflicto en el Barrio Villa Ayde.</t>
  </si>
  <si>
    <t>Gestionar proyectos de vivienda nueva con entidades del orden departamental y nacional.</t>
  </si>
  <si>
    <t>Implementar proyectos para la construcción y mejoramiento  de Vivienda.</t>
  </si>
  <si>
    <t>SECTOR:  VIVIENDA</t>
  </si>
  <si>
    <t>Colegio Cristo Rey</t>
  </si>
  <si>
    <t>octubre</t>
  </si>
  <si>
    <t>Número de capacitaciones en Instituciones Educativas</t>
  </si>
  <si>
    <t xml:space="preserve">Campaña de sencivilización y capacitación acerca de la importancia de </t>
  </si>
  <si>
    <t>Fortalecimiento de procesos educativos</t>
  </si>
  <si>
    <t>Programas de educación y capacitacion para usuarios en la separación y recolección en la fuente.</t>
  </si>
  <si>
    <t>Municipio Belalcazar</t>
  </si>
  <si>
    <t>Septimbre</t>
  </si>
  <si>
    <t>Informe generado acerca del servicio de aseo en el Municipio.</t>
  </si>
  <si>
    <t>Realización de diagnóstico del estado del servicio de recolección de basuras del Municipio  de Belalcázar.</t>
  </si>
  <si>
    <t>Verificación de la calidad del servicio y del cumplimiento de las rutas de recolección de residuos sólidos</t>
  </si>
  <si>
    <t>Mantener el porcentaje de cobertura del servicio de aseo en la zona urbana y los centros poblados.</t>
  </si>
  <si>
    <t>SECTOR:  SANEAMIENTO BASICO</t>
  </si>
  <si>
    <t>Zona rural del municipio</t>
  </si>
  <si>
    <t>Proyecto gestionado</t>
  </si>
  <si>
    <t xml:space="preserve">Gestionar proyectos para la construcción, instalación y mantenimiento de 10 sistemas sépticos en el área rural del municipio. </t>
  </si>
  <si>
    <t>Gestionar la construcción y mantenimiento de  sistemas sépticos para el manejo de las aguas residuales en el sector rural del municipio</t>
  </si>
  <si>
    <t xml:space="preserve">Enero </t>
  </si>
  <si>
    <t>Subsidios entregados</t>
  </si>
  <si>
    <t>Asignar 20 nuevos beneficiarios con  subsidios en el servicio de alcantarillado</t>
  </si>
  <si>
    <t>Barrio San Antonio</t>
  </si>
  <si>
    <t>Reposición  alcantarillado barrio San Antonio</t>
  </si>
  <si>
    <t>Reposición alcantarillado barrio La Ronda</t>
  </si>
  <si>
    <t>Barrio el Noventa</t>
  </si>
  <si>
    <t>mayo</t>
  </si>
  <si>
    <t>Febrero</t>
  </si>
  <si>
    <t>20 hogares con reposición de alcamtarillado</t>
  </si>
  <si>
    <t>Rehabilitación tramo de alcantarillado barrio el Noventa.</t>
  </si>
  <si>
    <t>Gestionar la construcción y mantenimiento de  sistemas de manejo de aguas residuales  a nivel urbano.</t>
  </si>
  <si>
    <t>Mejorar el vertimiento de las aguas residuales en la zona urbana y rural.</t>
  </si>
  <si>
    <t xml:space="preserve">SECTOR:  ALCANTARILLADO </t>
  </si>
  <si>
    <t>Acueductos zona rural</t>
  </si>
  <si>
    <t>Número de capacitaciones realizadas.</t>
  </si>
  <si>
    <t>Programa de capacitación a las juntas de los acueductos veredales</t>
  </si>
  <si>
    <t>Vereda la Zainera</t>
  </si>
  <si>
    <t>Casetas con mantenimiento</t>
  </si>
  <si>
    <t>Realizar mantenimiento y adecuaciones a La caseta de cloración del acueducto de la  vereda La Zainera</t>
  </si>
  <si>
    <t>Diagnóstico realizado</t>
  </si>
  <si>
    <t>Diagnóstico acerca del estado y las necesidades de los acueductos veredales del Municipio.</t>
  </si>
  <si>
    <t xml:space="preserve">Gestionar el mejoramiento y mantenimiento de los acueductos rurales del municipio
</t>
  </si>
  <si>
    <t>Municipio de Belalcázar.</t>
  </si>
  <si>
    <t>subsidios otorgados</t>
  </si>
  <si>
    <t>subsidios de acueducto para mantenimiento de la cobertura del suministro en el area urbana</t>
  </si>
  <si>
    <t>Otorgar nuevos subsidios de acueductos para mantener la cobertura del suministro de agua potable en el área urbana del municipio.</t>
  </si>
  <si>
    <t>Informe solicitado</t>
  </si>
  <si>
    <t>Solicitar informe a la empresa presatadora del servicio de agua acueducto y emitir informe.</t>
  </si>
  <si>
    <t>Hacer seguimiento a las actividades relacionadas  con la calidad del agua del acueducto municipal</t>
  </si>
  <si>
    <t>    Gestionar el tratamiento y descontaminación de las aguas de los acueductos municipales y la reposición de redes en los mismos.</t>
  </si>
  <si>
    <t>SECTOR:  ACUEDUCTO</t>
  </si>
  <si>
    <t>PLAN DE ACCIÓN</t>
  </si>
  <si>
    <t>PLAN DE DESARROLLO 2012 - 2015:  POR UN BELALCAZAR HUMANO PARTICIPATIVO Y CON SENTIDO SOCIAL.</t>
  </si>
  <si>
    <t>MUNICIPIO DE BELALCAZAR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</si>
</sst>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&quot;$&quot;\ #,##0"/>
    <numFmt numFmtId="165" formatCode="&quot;$&quot;\ #,##0.00"/>
    <numFmt numFmtId="166" formatCode="#,##0.0"/>
    <numFmt numFmtId="167" formatCode="_-* #,##0.00\ [$€]_-;\-* #,##0.00\ [$€]_-;_-* &quot;-&quot;??\ [$€]_-;_-@_-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5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2" borderId="0" xfId="0" applyFont="1" applyFill="1"/>
    <xf numFmtId="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4" fillId="2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8" fillId="2" borderId="0" xfId="0" applyFont="1" applyFill="1"/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166" fontId="4" fillId="0" borderId="7" xfId="0" applyNumberFormat="1" applyFont="1" applyBorder="1" applyAlignment="1" applyProtection="1">
      <alignment horizontal="center" vertical="center" wrapText="1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/>
    </xf>
    <xf numFmtId="0" fontId="5" fillId="0" borderId="0" xfId="3"/>
  </cellXfs>
  <cellStyles count="10">
    <cellStyle name="Euro" xfId="5"/>
    <cellStyle name="Millares 2" xfId="6"/>
    <cellStyle name="Moneda 2" xfId="7"/>
    <cellStyle name="Normal" xfId="0" builtinId="0"/>
    <cellStyle name="Normal 2" xfId="3"/>
    <cellStyle name="Normal 2 2" xfId="4"/>
    <cellStyle name="Normal 3" xfId="2"/>
    <cellStyle name="Normal 4" xfId="1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topLeftCell="A16" zoomScale="85" zoomScaleNormal="85" workbookViewId="0">
      <selection activeCell="A3" sqref="A3:W3"/>
    </sheetView>
  </sheetViews>
  <sheetFormatPr baseColWidth="10" defaultRowHeight="12" x14ac:dyDescent="0.2"/>
  <cols>
    <col min="1" max="1" width="19" style="1" customWidth="1"/>
    <col min="2" max="2" width="23.7109375" style="1" customWidth="1"/>
    <col min="3" max="3" width="17" style="1" customWidth="1"/>
    <col min="4" max="4" width="19.42578125" style="1" customWidth="1"/>
    <col min="5" max="5" width="23" style="1" customWidth="1"/>
    <col min="6" max="6" width="11.7109375" style="1" hidden="1" customWidth="1"/>
    <col min="7" max="7" width="12.28515625" style="1" hidden="1" customWidth="1"/>
    <col min="8" max="8" width="15.5703125" style="1" customWidth="1"/>
    <col min="9" max="9" width="14.42578125" style="1" customWidth="1"/>
    <col min="10" max="10" width="13.7109375" style="1" customWidth="1"/>
    <col min="11" max="11" width="20.28515625" style="1" customWidth="1"/>
    <col min="12" max="12" width="12.85546875" style="1" customWidth="1"/>
    <col min="13" max="13" width="16" style="1" customWidth="1"/>
    <col min="14" max="14" width="9.42578125" style="1" hidden="1" customWidth="1"/>
    <col min="15" max="15" width="12.7109375" style="1" hidden="1" customWidth="1"/>
    <col min="16" max="16" width="26" style="1" customWidth="1"/>
    <col min="17" max="17" width="9.140625" style="1" hidden="1" customWidth="1"/>
    <col min="18" max="18" width="11.5703125" style="1" hidden="1" customWidth="1"/>
    <col min="19" max="19" width="12.7109375" style="1" customWidth="1"/>
    <col min="20" max="20" width="14.42578125" style="1" customWidth="1"/>
    <col min="21" max="21" width="14.140625" style="1" customWidth="1"/>
    <col min="22" max="22" width="12.140625" style="1" customWidth="1"/>
    <col min="23" max="23" width="13.28515625" style="1" customWidth="1"/>
    <col min="24" max="24" width="17.5703125" style="1" customWidth="1"/>
    <col min="25" max="25" width="17.7109375" style="1" customWidth="1"/>
    <col min="26" max="26" width="17" style="1" customWidth="1"/>
    <col min="27" max="27" width="16.85546875" style="1" customWidth="1"/>
    <col min="28" max="16384" width="11.42578125" style="1"/>
  </cols>
  <sheetData>
    <row r="1" spans="1:31" ht="12.75" x14ac:dyDescent="0.2">
      <c r="A1" s="101"/>
      <c r="B1" s="100" t="s">
        <v>213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1" ht="12.75" x14ac:dyDescent="0.2">
      <c r="A2" s="101"/>
      <c r="B2" s="100" t="s">
        <v>212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31" ht="12.75" x14ac:dyDescent="0.2">
      <c r="A3" s="101"/>
      <c r="B3" s="100" t="s">
        <v>211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6" spans="1:3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31" x14ac:dyDescent="0.2">
      <c r="A7" s="94" t="s">
        <v>210</v>
      </c>
      <c r="B7" s="94"/>
      <c r="C7" s="94"/>
      <c r="D7" s="94"/>
      <c r="E7" s="94"/>
      <c r="F7" s="94"/>
      <c r="G7" s="94"/>
      <c r="H7" s="9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31" ht="55.5" customHeight="1" x14ac:dyDescent="0.2">
      <c r="A8" s="92" t="s">
        <v>52</v>
      </c>
      <c r="B8" s="92" t="s">
        <v>51</v>
      </c>
      <c r="C8" s="93" t="s">
        <v>50</v>
      </c>
      <c r="D8" s="92" t="s">
        <v>49</v>
      </c>
      <c r="E8" s="93" t="s">
        <v>48</v>
      </c>
      <c r="F8" s="92" t="s">
        <v>47</v>
      </c>
      <c r="G8" s="93" t="s">
        <v>46</v>
      </c>
      <c r="H8" s="93" t="s">
        <v>45</v>
      </c>
      <c r="I8" s="93" t="s">
        <v>44</v>
      </c>
      <c r="J8" s="93" t="s">
        <v>43</v>
      </c>
      <c r="K8" s="93" t="s">
        <v>42</v>
      </c>
      <c r="L8" s="93" t="s">
        <v>41</v>
      </c>
      <c r="M8" s="93" t="s">
        <v>40</v>
      </c>
      <c r="N8" s="93" t="s">
        <v>39</v>
      </c>
      <c r="O8" s="93" t="s">
        <v>38</v>
      </c>
      <c r="P8" s="93" t="s">
        <v>37</v>
      </c>
      <c r="Q8" s="93" t="s">
        <v>36</v>
      </c>
      <c r="R8" s="93" t="s">
        <v>35</v>
      </c>
      <c r="S8" s="93" t="s">
        <v>34</v>
      </c>
      <c r="T8" s="93" t="s">
        <v>33</v>
      </c>
      <c r="U8" s="93" t="s">
        <v>32</v>
      </c>
      <c r="V8" s="93" t="s">
        <v>31</v>
      </c>
      <c r="W8" s="93" t="s">
        <v>30</v>
      </c>
      <c r="X8" s="93" t="s">
        <v>29</v>
      </c>
      <c r="Y8" s="93" t="s">
        <v>28</v>
      </c>
      <c r="Z8" s="93" t="s">
        <v>27</v>
      </c>
      <c r="AA8" s="92" t="s">
        <v>26</v>
      </c>
    </row>
    <row r="9" spans="1:31" s="2" customFormat="1" ht="64.5" customHeight="1" x14ac:dyDescent="0.2">
      <c r="A9" s="98" t="s">
        <v>209</v>
      </c>
      <c r="B9" s="83" t="s">
        <v>208</v>
      </c>
      <c r="C9" s="65">
        <v>1000000</v>
      </c>
      <c r="D9" s="83" t="s">
        <v>207</v>
      </c>
      <c r="E9" s="65">
        <v>1000000</v>
      </c>
      <c r="F9" s="19"/>
      <c r="G9" s="19"/>
      <c r="H9" s="19" t="s">
        <v>206</v>
      </c>
      <c r="I9" s="19">
        <v>1</v>
      </c>
      <c r="J9" s="19" t="s">
        <v>138</v>
      </c>
      <c r="K9" s="19" t="s">
        <v>2</v>
      </c>
      <c r="L9" s="19" t="s">
        <v>202</v>
      </c>
      <c r="M9" s="96"/>
      <c r="N9" s="96"/>
      <c r="O9" s="96"/>
      <c r="P9" s="65">
        <v>1000000</v>
      </c>
      <c r="Q9" s="65"/>
      <c r="R9" s="65"/>
      <c r="S9" s="65"/>
      <c r="T9" s="65"/>
      <c r="U9" s="65">
        <f>+P9</f>
        <v>1000000</v>
      </c>
      <c r="V9" s="19">
        <v>0</v>
      </c>
      <c r="W9" s="19">
        <v>0</v>
      </c>
      <c r="X9" s="19">
        <v>0</v>
      </c>
      <c r="Y9" s="19">
        <v>0</v>
      </c>
      <c r="Z9" s="19" t="s">
        <v>107</v>
      </c>
      <c r="AA9" s="19"/>
      <c r="AB9" s="8"/>
      <c r="AC9" s="8"/>
      <c r="AD9" s="8"/>
      <c r="AE9" s="8"/>
    </row>
    <row r="10" spans="1:31" s="2" customFormat="1" ht="76.5" x14ac:dyDescent="0.2">
      <c r="A10" s="98"/>
      <c r="B10" s="99" t="s">
        <v>205</v>
      </c>
      <c r="C10" s="65">
        <v>10000000</v>
      </c>
      <c r="D10" s="83" t="s">
        <v>204</v>
      </c>
      <c r="E10" s="65">
        <v>10000000</v>
      </c>
      <c r="F10" s="19"/>
      <c r="G10" s="19"/>
      <c r="H10" s="19" t="s">
        <v>203</v>
      </c>
      <c r="I10" s="19">
        <v>20</v>
      </c>
      <c r="J10" s="19" t="s">
        <v>187</v>
      </c>
      <c r="K10" s="19" t="s">
        <v>2</v>
      </c>
      <c r="L10" s="19" t="s">
        <v>202</v>
      </c>
      <c r="M10" s="96"/>
      <c r="N10" s="96"/>
      <c r="O10" s="96"/>
      <c r="P10" s="65">
        <v>10000000</v>
      </c>
      <c r="Q10" s="65"/>
      <c r="R10" s="65"/>
      <c r="S10" s="65"/>
      <c r="T10" s="65"/>
      <c r="U10" s="65">
        <v>10000000</v>
      </c>
      <c r="V10" s="19"/>
      <c r="W10" s="19"/>
      <c r="X10" s="19"/>
      <c r="Y10" s="19"/>
      <c r="Z10" s="19" t="s">
        <v>107</v>
      </c>
      <c r="AA10" s="19"/>
      <c r="AB10" s="8"/>
      <c r="AC10" s="8"/>
      <c r="AD10" s="8"/>
      <c r="AE10" s="8"/>
    </row>
    <row r="11" spans="1:31" s="2" customFormat="1" ht="68.25" customHeight="1" x14ac:dyDescent="0.2">
      <c r="A11" s="98"/>
      <c r="B11" s="90" t="s">
        <v>201</v>
      </c>
      <c r="C11" s="85">
        <v>26000000</v>
      </c>
      <c r="D11" s="83" t="s">
        <v>200</v>
      </c>
      <c r="E11" s="65">
        <v>15000000</v>
      </c>
      <c r="F11" s="19"/>
      <c r="G11" s="19"/>
      <c r="H11" s="19" t="s">
        <v>199</v>
      </c>
      <c r="I11" s="19">
        <v>1</v>
      </c>
      <c r="J11" s="19" t="s">
        <v>15</v>
      </c>
      <c r="K11" s="19" t="s">
        <v>71</v>
      </c>
      <c r="L11" s="19" t="s">
        <v>175</v>
      </c>
      <c r="M11" s="96"/>
      <c r="N11" s="96"/>
      <c r="O11" s="96"/>
      <c r="P11" s="65">
        <f>+E11</f>
        <v>15000000</v>
      </c>
      <c r="Q11" s="65"/>
      <c r="R11" s="65"/>
      <c r="S11" s="65"/>
      <c r="T11" s="65"/>
      <c r="U11" s="65">
        <f>+P11</f>
        <v>15000000</v>
      </c>
      <c r="V11" s="19"/>
      <c r="W11" s="19"/>
      <c r="X11" s="19"/>
      <c r="Y11" s="19"/>
      <c r="Z11" s="19" t="s">
        <v>107</v>
      </c>
      <c r="AA11" s="19"/>
      <c r="AB11" s="8"/>
      <c r="AC11" s="8"/>
      <c r="AD11" s="8"/>
      <c r="AE11" s="8"/>
    </row>
    <row r="12" spans="1:31" s="2" customFormat="1" ht="81" customHeight="1" x14ac:dyDescent="0.2">
      <c r="A12" s="98"/>
      <c r="B12" s="89"/>
      <c r="C12" s="85"/>
      <c r="D12" s="19" t="s">
        <v>198</v>
      </c>
      <c r="E12" s="97">
        <v>6000000</v>
      </c>
      <c r="F12" s="19"/>
      <c r="G12" s="19"/>
      <c r="H12" s="19" t="s">
        <v>197</v>
      </c>
      <c r="I12" s="19">
        <v>1</v>
      </c>
      <c r="J12" s="19" t="s">
        <v>97</v>
      </c>
      <c r="K12" s="19" t="s">
        <v>89</v>
      </c>
      <c r="L12" s="19" t="s">
        <v>196</v>
      </c>
      <c r="M12" s="96">
        <v>0</v>
      </c>
      <c r="N12" s="96"/>
      <c r="O12" s="96"/>
      <c r="P12" s="65">
        <f>+E12</f>
        <v>6000000</v>
      </c>
      <c r="Q12" s="65">
        <v>10000000</v>
      </c>
      <c r="R12" s="65">
        <v>10000000</v>
      </c>
      <c r="S12" s="65"/>
      <c r="T12" s="65"/>
      <c r="U12" s="65">
        <f>+P12</f>
        <v>6000000</v>
      </c>
      <c r="V12" s="19">
        <v>0</v>
      </c>
      <c r="W12" s="19">
        <v>0</v>
      </c>
      <c r="X12" s="19">
        <v>0</v>
      </c>
      <c r="Y12" s="19">
        <v>0</v>
      </c>
      <c r="Z12" s="19" t="s">
        <v>107</v>
      </c>
      <c r="AA12" s="19"/>
      <c r="AB12" s="8"/>
      <c r="AC12" s="8"/>
      <c r="AD12" s="8"/>
      <c r="AE12" s="8"/>
    </row>
    <row r="13" spans="1:31" s="2" customFormat="1" ht="93" customHeight="1" x14ac:dyDescent="0.2">
      <c r="A13" s="98"/>
      <c r="B13" s="86"/>
      <c r="C13" s="85"/>
      <c r="D13" s="19" t="s">
        <v>195</v>
      </c>
      <c r="E13" s="97">
        <v>5000000</v>
      </c>
      <c r="F13" s="19"/>
      <c r="G13" s="19"/>
      <c r="H13" s="19" t="s">
        <v>194</v>
      </c>
      <c r="I13" s="19">
        <v>3</v>
      </c>
      <c r="J13" s="19" t="s">
        <v>97</v>
      </c>
      <c r="K13" s="19" t="s">
        <v>89</v>
      </c>
      <c r="L13" s="19" t="s">
        <v>193</v>
      </c>
      <c r="M13" s="96">
        <v>0</v>
      </c>
      <c r="N13" s="96"/>
      <c r="O13" s="96"/>
      <c r="P13" s="65">
        <v>5000000</v>
      </c>
      <c r="Q13" s="65"/>
      <c r="R13" s="65"/>
      <c r="S13" s="65"/>
      <c r="T13" s="65"/>
      <c r="U13" s="65">
        <f>+P13</f>
        <v>5000000</v>
      </c>
      <c r="V13" s="19">
        <v>0</v>
      </c>
      <c r="W13" s="19">
        <v>0</v>
      </c>
      <c r="X13" s="19">
        <v>0</v>
      </c>
      <c r="Y13" s="19">
        <v>0</v>
      </c>
      <c r="Z13" s="19" t="s">
        <v>107</v>
      </c>
      <c r="AA13" s="19"/>
      <c r="AB13" s="8"/>
      <c r="AC13" s="8"/>
      <c r="AD13" s="8"/>
      <c r="AE13" s="8"/>
    </row>
    <row r="14" spans="1:31" s="2" customFormat="1" x14ac:dyDescent="0.2">
      <c r="A14" s="18"/>
      <c r="B14" s="18"/>
      <c r="C14" s="18"/>
      <c r="D14" s="18"/>
      <c r="E14" s="18"/>
      <c r="F14" s="18"/>
      <c r="G14" s="18"/>
      <c r="H14" s="18"/>
      <c r="I14" s="9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8"/>
      <c r="AC14" s="8"/>
      <c r="AD14" s="8"/>
      <c r="AE14" s="8"/>
    </row>
    <row r="15" spans="1:31" s="2" customFormat="1" ht="21.75" customHeight="1" x14ac:dyDescent="0.2">
      <c r="A15" s="18"/>
      <c r="B15" s="18"/>
      <c r="C15" s="18"/>
      <c r="D15" s="18"/>
      <c r="E15" s="18"/>
      <c r="F15" s="18"/>
      <c r="G15" s="18"/>
      <c r="H15" s="18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8"/>
      <c r="AC15" s="8"/>
      <c r="AD15" s="8"/>
      <c r="AE15" s="8"/>
    </row>
    <row r="16" spans="1:31" s="2" customFormat="1" x14ac:dyDescent="0.2">
      <c r="A16" s="94" t="s">
        <v>192</v>
      </c>
      <c r="B16" s="94"/>
      <c r="C16" s="94"/>
      <c r="D16" s="94"/>
      <c r="E16" s="94"/>
      <c r="F16" s="94"/>
      <c r="G16" s="94"/>
      <c r="H16" s="9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8"/>
    </row>
    <row r="17" spans="1:31" s="2" customFormat="1" ht="37.5" customHeight="1" x14ac:dyDescent="0.2">
      <c r="A17" s="92" t="s">
        <v>52</v>
      </c>
      <c r="B17" s="92" t="s">
        <v>51</v>
      </c>
      <c r="C17" s="93" t="s">
        <v>50</v>
      </c>
      <c r="D17" s="92" t="s">
        <v>49</v>
      </c>
      <c r="E17" s="93" t="s">
        <v>48</v>
      </c>
      <c r="F17" s="92" t="s">
        <v>47</v>
      </c>
      <c r="G17" s="93" t="s">
        <v>46</v>
      </c>
      <c r="H17" s="93" t="s">
        <v>45</v>
      </c>
      <c r="I17" s="93" t="s">
        <v>44</v>
      </c>
      <c r="J17" s="93" t="s">
        <v>43</v>
      </c>
      <c r="K17" s="93" t="s">
        <v>42</v>
      </c>
      <c r="L17" s="93" t="s">
        <v>41</v>
      </c>
      <c r="M17" s="93" t="s">
        <v>40</v>
      </c>
      <c r="N17" s="93" t="s">
        <v>39</v>
      </c>
      <c r="O17" s="93" t="s">
        <v>38</v>
      </c>
      <c r="P17" s="93" t="s">
        <v>37</v>
      </c>
      <c r="Q17" s="93" t="s">
        <v>36</v>
      </c>
      <c r="R17" s="93" t="s">
        <v>35</v>
      </c>
      <c r="S17" s="93" t="s">
        <v>34</v>
      </c>
      <c r="T17" s="93" t="s">
        <v>33</v>
      </c>
      <c r="U17" s="93" t="s">
        <v>32</v>
      </c>
      <c r="V17" s="93" t="s">
        <v>31</v>
      </c>
      <c r="W17" s="93" t="s">
        <v>30</v>
      </c>
      <c r="X17" s="93" t="s">
        <v>29</v>
      </c>
      <c r="Y17" s="93" t="s">
        <v>28</v>
      </c>
      <c r="Z17" s="93" t="s">
        <v>27</v>
      </c>
      <c r="AA17" s="92" t="s">
        <v>26</v>
      </c>
      <c r="AB17" s="8"/>
      <c r="AC17" s="8"/>
      <c r="AD17" s="8"/>
      <c r="AE17" s="8"/>
    </row>
    <row r="18" spans="1:31" s="2" customFormat="1" ht="64.5" customHeight="1" x14ac:dyDescent="0.2">
      <c r="A18" s="91" t="s">
        <v>191</v>
      </c>
      <c r="B18" s="90" t="s">
        <v>190</v>
      </c>
      <c r="C18" s="85">
        <v>30000000</v>
      </c>
      <c r="D18" s="19" t="s">
        <v>189</v>
      </c>
      <c r="E18" s="65">
        <v>10000000</v>
      </c>
      <c r="F18" s="19"/>
      <c r="G18" s="19"/>
      <c r="H18" s="23" t="s">
        <v>188</v>
      </c>
      <c r="I18" s="19">
        <v>1</v>
      </c>
      <c r="J18" s="19" t="s">
        <v>187</v>
      </c>
      <c r="K18" s="19" t="s">
        <v>186</v>
      </c>
      <c r="L18" s="19" t="s">
        <v>185</v>
      </c>
      <c r="M18" s="19">
        <v>0</v>
      </c>
      <c r="N18" s="19"/>
      <c r="O18" s="19"/>
      <c r="P18" s="65">
        <f>+E18</f>
        <v>10000000</v>
      </c>
      <c r="Q18" s="20"/>
      <c r="R18" s="20"/>
      <c r="S18" s="20"/>
      <c r="T18" s="20"/>
      <c r="U18" s="20">
        <f>+P18</f>
        <v>10000000</v>
      </c>
      <c r="V18" s="19">
        <v>0</v>
      </c>
      <c r="W18" s="19">
        <v>0</v>
      </c>
      <c r="X18" s="19">
        <v>0</v>
      </c>
      <c r="Y18" s="19">
        <v>0</v>
      </c>
      <c r="Z18" s="19" t="s">
        <v>107</v>
      </c>
      <c r="AA18" s="19"/>
      <c r="AB18" s="8"/>
      <c r="AC18" s="8"/>
      <c r="AD18" s="8"/>
      <c r="AE18" s="8"/>
    </row>
    <row r="19" spans="1:31" s="2" customFormat="1" ht="64.5" customHeight="1" x14ac:dyDescent="0.2">
      <c r="A19" s="87"/>
      <c r="B19" s="89"/>
      <c r="C19" s="85"/>
      <c r="D19" s="19" t="s">
        <v>184</v>
      </c>
      <c r="E19" s="65">
        <v>10000000</v>
      </c>
      <c r="F19" s="19"/>
      <c r="G19" s="19"/>
      <c r="H19" s="23"/>
      <c r="I19" s="19">
        <v>1</v>
      </c>
      <c r="J19" s="19" t="s">
        <v>138</v>
      </c>
      <c r="K19" s="19" t="s">
        <v>2</v>
      </c>
      <c r="L19" s="19" t="s">
        <v>1</v>
      </c>
      <c r="M19" s="64">
        <v>0</v>
      </c>
      <c r="N19" s="64"/>
      <c r="O19" s="64"/>
      <c r="P19" s="65">
        <f>+E19</f>
        <v>10000000</v>
      </c>
      <c r="Q19" s="65"/>
      <c r="R19" s="65"/>
      <c r="S19" s="65"/>
      <c r="T19" s="65"/>
      <c r="U19" s="65">
        <f>+P19</f>
        <v>10000000</v>
      </c>
      <c r="V19" s="19">
        <v>0</v>
      </c>
      <c r="W19" s="19">
        <v>0</v>
      </c>
      <c r="X19" s="19">
        <v>0</v>
      </c>
      <c r="Y19" s="19">
        <v>0</v>
      </c>
      <c r="Z19" s="19" t="s">
        <v>107</v>
      </c>
      <c r="AA19" s="19"/>
      <c r="AB19" s="8"/>
      <c r="AC19" s="8"/>
      <c r="AD19" s="8"/>
      <c r="AE19" s="8"/>
    </row>
    <row r="20" spans="1:31" s="2" customFormat="1" ht="79.5" customHeight="1" x14ac:dyDescent="0.2">
      <c r="A20" s="87"/>
      <c r="B20" s="89"/>
      <c r="C20" s="85"/>
      <c r="D20" s="88" t="s">
        <v>183</v>
      </c>
      <c r="E20" s="65">
        <v>5000000</v>
      </c>
      <c r="F20" s="19"/>
      <c r="G20" s="19"/>
      <c r="H20" s="23"/>
      <c r="I20" s="19">
        <v>1</v>
      </c>
      <c r="J20" s="19" t="s">
        <v>138</v>
      </c>
      <c r="K20" s="19" t="s">
        <v>2</v>
      </c>
      <c r="L20" s="19" t="s">
        <v>182</v>
      </c>
      <c r="M20" s="64">
        <v>0</v>
      </c>
      <c r="N20" s="64"/>
      <c r="O20" s="64"/>
      <c r="P20" s="65">
        <f>+E20-U20</f>
        <v>1000000</v>
      </c>
      <c r="Q20" s="65"/>
      <c r="R20" s="65"/>
      <c r="S20" s="65"/>
      <c r="T20" s="65"/>
      <c r="U20" s="65">
        <v>4000000</v>
      </c>
      <c r="V20" s="64">
        <v>0</v>
      </c>
      <c r="W20" s="64">
        <v>0</v>
      </c>
      <c r="X20" s="64">
        <v>0</v>
      </c>
      <c r="Y20" s="64">
        <v>0</v>
      </c>
      <c r="Z20" s="19" t="s">
        <v>107</v>
      </c>
      <c r="AA20" s="19"/>
      <c r="AB20" s="8"/>
      <c r="AC20" s="8"/>
      <c r="AD20" s="8"/>
      <c r="AE20" s="8"/>
    </row>
    <row r="21" spans="1:31" s="2" customFormat="1" ht="79.5" customHeight="1" x14ac:dyDescent="0.2">
      <c r="A21" s="87"/>
      <c r="B21" s="86"/>
      <c r="C21" s="85"/>
      <c r="D21" s="19" t="s">
        <v>181</v>
      </c>
      <c r="E21" s="65">
        <v>5000000</v>
      </c>
      <c r="F21" s="19"/>
      <c r="G21" s="19"/>
      <c r="H21" s="19" t="s">
        <v>180</v>
      </c>
      <c r="I21" s="19">
        <v>20</v>
      </c>
      <c r="J21" s="19" t="s">
        <v>179</v>
      </c>
      <c r="K21" s="19" t="s">
        <v>2</v>
      </c>
      <c r="L21" s="19" t="s">
        <v>1</v>
      </c>
      <c r="M21" s="64">
        <v>0</v>
      </c>
      <c r="N21" s="64"/>
      <c r="O21" s="64"/>
      <c r="P21" s="65">
        <v>5000000</v>
      </c>
      <c r="Q21" s="65"/>
      <c r="R21" s="65"/>
      <c r="S21" s="65"/>
      <c r="T21" s="65"/>
      <c r="U21" s="65">
        <v>5000000</v>
      </c>
      <c r="V21" s="64">
        <v>0</v>
      </c>
      <c r="W21" s="64">
        <v>0</v>
      </c>
      <c r="X21" s="64">
        <v>0</v>
      </c>
      <c r="Y21" s="64">
        <v>0</v>
      </c>
      <c r="Z21" s="19" t="s">
        <v>107</v>
      </c>
      <c r="AA21" s="19"/>
      <c r="AB21" s="8"/>
      <c r="AC21" s="8"/>
      <c r="AD21" s="8"/>
      <c r="AE21" s="8"/>
    </row>
    <row r="22" spans="1:31" s="2" customFormat="1" ht="124.5" customHeight="1" x14ac:dyDescent="0.2">
      <c r="A22" s="84"/>
      <c r="B22" s="83" t="s">
        <v>178</v>
      </c>
      <c r="C22" s="65">
        <v>35000000</v>
      </c>
      <c r="D22" s="19" t="s">
        <v>177</v>
      </c>
      <c r="E22" s="65">
        <v>35000000</v>
      </c>
      <c r="F22" s="19"/>
      <c r="G22" s="19"/>
      <c r="H22" s="19" t="s">
        <v>176</v>
      </c>
      <c r="I22" s="19">
        <v>1</v>
      </c>
      <c r="J22" s="19" t="s">
        <v>15</v>
      </c>
      <c r="K22" s="19" t="s">
        <v>97</v>
      </c>
      <c r="L22" s="19" t="s">
        <v>175</v>
      </c>
      <c r="M22" s="64">
        <v>0</v>
      </c>
      <c r="N22" s="64"/>
      <c r="O22" s="64"/>
      <c r="P22" s="65">
        <v>35000000</v>
      </c>
      <c r="Q22" s="65"/>
      <c r="R22" s="65"/>
      <c r="S22" s="65"/>
      <c r="T22" s="65"/>
      <c r="U22" s="65">
        <v>35000000</v>
      </c>
      <c r="V22" s="64">
        <v>0</v>
      </c>
      <c r="W22" s="64">
        <v>0</v>
      </c>
      <c r="X22" s="64">
        <v>0</v>
      </c>
      <c r="Y22" s="65">
        <v>35000000</v>
      </c>
      <c r="Z22" s="19" t="s">
        <v>107</v>
      </c>
      <c r="AA22" s="19"/>
      <c r="AB22" s="8"/>
      <c r="AC22" s="8"/>
      <c r="AD22" s="8"/>
      <c r="AE22" s="8"/>
    </row>
    <row r="23" spans="1:31" s="2" customFormat="1" ht="1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8"/>
      <c r="AC23" s="8"/>
      <c r="AD23" s="8"/>
      <c r="AE23" s="8"/>
    </row>
    <row r="24" spans="1:31" s="2" customFormat="1" ht="31.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8"/>
      <c r="AC24" s="8"/>
      <c r="AD24" s="8"/>
      <c r="AE24" s="8"/>
    </row>
    <row r="25" spans="1:31" ht="12.75" thickBot="1" x14ac:dyDescent="0.25">
      <c r="A25" s="82" t="s">
        <v>174</v>
      </c>
      <c r="B25" s="82"/>
      <c r="C25" s="82"/>
      <c r="D25" s="82"/>
      <c r="E25" s="82"/>
      <c r="F25" s="82"/>
      <c r="G25" s="82"/>
      <c r="H25" s="8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31" ht="55.5" customHeight="1" x14ac:dyDescent="0.2">
      <c r="A26" s="27" t="s">
        <v>52</v>
      </c>
      <c r="B26" s="27" t="s">
        <v>51</v>
      </c>
      <c r="C26" s="28" t="s">
        <v>50</v>
      </c>
      <c r="D26" s="27" t="s">
        <v>49</v>
      </c>
      <c r="E26" s="28" t="s">
        <v>48</v>
      </c>
      <c r="F26" s="27" t="s">
        <v>47</v>
      </c>
      <c r="G26" s="28" t="s">
        <v>46</v>
      </c>
      <c r="H26" s="28" t="s">
        <v>45</v>
      </c>
      <c r="I26" s="28" t="s">
        <v>44</v>
      </c>
      <c r="J26" s="28" t="s">
        <v>43</v>
      </c>
      <c r="K26" s="28" t="s">
        <v>42</v>
      </c>
      <c r="L26" s="28" t="s">
        <v>41</v>
      </c>
      <c r="M26" s="28" t="s">
        <v>40</v>
      </c>
      <c r="N26" s="28" t="s">
        <v>39</v>
      </c>
      <c r="O26" s="28" t="s">
        <v>38</v>
      </c>
      <c r="P26" s="28" t="s">
        <v>37</v>
      </c>
      <c r="Q26" s="28" t="s">
        <v>36</v>
      </c>
      <c r="R26" s="28" t="s">
        <v>35</v>
      </c>
      <c r="S26" s="28" t="s">
        <v>34</v>
      </c>
      <c r="T26" s="28" t="s">
        <v>33</v>
      </c>
      <c r="U26" s="28" t="s">
        <v>32</v>
      </c>
      <c r="V26" s="28" t="s">
        <v>31</v>
      </c>
      <c r="W26" s="28" t="s">
        <v>30</v>
      </c>
      <c r="X26" s="28" t="s">
        <v>29</v>
      </c>
      <c r="Y26" s="28" t="s">
        <v>28</v>
      </c>
      <c r="Z26" s="28" t="s">
        <v>27</v>
      </c>
      <c r="AA26" s="27" t="s">
        <v>26</v>
      </c>
    </row>
    <row r="27" spans="1:31" s="2" customFormat="1" ht="72" x14ac:dyDescent="0.2">
      <c r="A27" s="47" t="s">
        <v>173</v>
      </c>
      <c r="B27" s="47" t="s">
        <v>172</v>
      </c>
      <c r="C27" s="81">
        <v>4000000</v>
      </c>
      <c r="D27" s="10" t="s">
        <v>171</v>
      </c>
      <c r="E27" s="65">
        <v>1000000</v>
      </c>
      <c r="F27" s="18"/>
      <c r="G27" s="18"/>
      <c r="H27" s="10" t="s">
        <v>170</v>
      </c>
      <c r="I27" s="10">
        <v>1</v>
      </c>
      <c r="J27" s="10" t="s">
        <v>169</v>
      </c>
      <c r="K27" s="10" t="s">
        <v>138</v>
      </c>
      <c r="L27" s="10" t="s">
        <v>168</v>
      </c>
      <c r="M27" s="12">
        <v>0</v>
      </c>
      <c r="N27" s="18"/>
      <c r="O27" s="18"/>
      <c r="P27" s="11">
        <f>+E27</f>
        <v>1000000</v>
      </c>
      <c r="Q27" s="11"/>
      <c r="R27" s="11"/>
      <c r="S27" s="11"/>
      <c r="T27" s="11"/>
      <c r="U27" s="11">
        <f>+P27</f>
        <v>1000000</v>
      </c>
      <c r="V27" s="10">
        <v>0</v>
      </c>
      <c r="W27" s="10">
        <v>0</v>
      </c>
      <c r="X27" s="10">
        <v>0</v>
      </c>
      <c r="Y27" s="10">
        <v>0</v>
      </c>
      <c r="Z27" s="19" t="s">
        <v>107</v>
      </c>
      <c r="AA27" s="10"/>
      <c r="AB27" s="8"/>
      <c r="AC27" s="8"/>
      <c r="AD27" s="8"/>
      <c r="AE27" s="8"/>
    </row>
    <row r="28" spans="1:31" s="2" customFormat="1" ht="56.25" x14ac:dyDescent="0.2">
      <c r="A28" s="47" t="s">
        <v>167</v>
      </c>
      <c r="B28" s="47" t="s">
        <v>166</v>
      </c>
      <c r="C28" s="80"/>
      <c r="D28" s="10" t="s">
        <v>165</v>
      </c>
      <c r="E28" s="65">
        <v>3000000</v>
      </c>
      <c r="F28" s="18"/>
      <c r="G28" s="18"/>
      <c r="H28" s="47" t="s">
        <v>164</v>
      </c>
      <c r="I28" s="10">
        <v>2</v>
      </c>
      <c r="J28" s="10" t="s">
        <v>59</v>
      </c>
      <c r="K28" s="10" t="s">
        <v>163</v>
      </c>
      <c r="L28" s="10" t="s">
        <v>162</v>
      </c>
      <c r="M28" s="12">
        <v>0</v>
      </c>
      <c r="N28" s="18"/>
      <c r="O28" s="18"/>
      <c r="P28" s="11">
        <f>+E28</f>
        <v>3000000</v>
      </c>
      <c r="Q28" s="11"/>
      <c r="R28" s="11"/>
      <c r="S28" s="11"/>
      <c r="T28" s="11"/>
      <c r="U28" s="11">
        <f>+P28</f>
        <v>3000000</v>
      </c>
      <c r="V28" s="10">
        <v>0</v>
      </c>
      <c r="W28" s="10">
        <v>0</v>
      </c>
      <c r="X28" s="10">
        <v>0</v>
      </c>
      <c r="Y28" s="10">
        <v>0</v>
      </c>
      <c r="Z28" s="19" t="s">
        <v>107</v>
      </c>
      <c r="AA28" s="10"/>
      <c r="AB28" s="8"/>
      <c r="AC28" s="8"/>
      <c r="AD28" s="8"/>
      <c r="AE28" s="8"/>
    </row>
    <row r="29" spans="1:31" s="2" customForma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8"/>
      <c r="AC29" s="8"/>
      <c r="AD29" s="8"/>
      <c r="AE29" s="8"/>
    </row>
    <row r="30" spans="1:31" s="79" customForma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8"/>
      <c r="AC30" s="8"/>
      <c r="AD30" s="8"/>
      <c r="AE30" s="8"/>
    </row>
    <row r="31" spans="1:31" ht="12.75" thickBot="1" x14ac:dyDescent="0.25">
      <c r="A31" s="17" t="s">
        <v>161</v>
      </c>
      <c r="B31" s="17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31" ht="55.5" customHeight="1" x14ac:dyDescent="0.2">
      <c r="A32" s="27" t="s">
        <v>52</v>
      </c>
      <c r="B32" s="27" t="s">
        <v>51</v>
      </c>
      <c r="C32" s="28" t="s">
        <v>50</v>
      </c>
      <c r="D32" s="27" t="s">
        <v>49</v>
      </c>
      <c r="E32" s="28" t="s">
        <v>48</v>
      </c>
      <c r="F32" s="27" t="s">
        <v>47</v>
      </c>
      <c r="G32" s="28" t="s">
        <v>46</v>
      </c>
      <c r="H32" s="28" t="s">
        <v>45</v>
      </c>
      <c r="I32" s="28" t="s">
        <v>44</v>
      </c>
      <c r="J32" s="28" t="s">
        <v>43</v>
      </c>
      <c r="K32" s="28" t="s">
        <v>42</v>
      </c>
      <c r="L32" s="28" t="s">
        <v>41</v>
      </c>
      <c r="M32" s="28" t="s">
        <v>40</v>
      </c>
      <c r="N32" s="28" t="s">
        <v>39</v>
      </c>
      <c r="O32" s="28" t="s">
        <v>38</v>
      </c>
      <c r="P32" s="28" t="s">
        <v>37</v>
      </c>
      <c r="Q32" s="28" t="s">
        <v>36</v>
      </c>
      <c r="R32" s="28" t="s">
        <v>35</v>
      </c>
      <c r="S32" s="28" t="s">
        <v>34</v>
      </c>
      <c r="T32" s="28" t="s">
        <v>33</v>
      </c>
      <c r="U32" s="28" t="s">
        <v>32</v>
      </c>
      <c r="V32" s="28" t="s">
        <v>31</v>
      </c>
      <c r="W32" s="28" t="s">
        <v>30</v>
      </c>
      <c r="X32" s="28" t="s">
        <v>29</v>
      </c>
      <c r="Y32" s="28" t="s">
        <v>28</v>
      </c>
      <c r="Z32" s="28" t="s">
        <v>27</v>
      </c>
      <c r="AA32" s="27" t="s">
        <v>26</v>
      </c>
    </row>
    <row r="33" spans="1:31" s="2" customFormat="1" ht="81" customHeight="1" x14ac:dyDescent="0.2">
      <c r="A33" s="78" t="s">
        <v>160</v>
      </c>
      <c r="B33" s="77" t="s">
        <v>159</v>
      </c>
      <c r="C33" s="71">
        <v>1000000000</v>
      </c>
      <c r="D33" s="19" t="s">
        <v>158</v>
      </c>
      <c r="E33" s="65">
        <f>20*25000000</f>
        <v>500000000</v>
      </c>
      <c r="F33" s="74"/>
      <c r="G33" s="74"/>
      <c r="H33" s="19" t="s">
        <v>157</v>
      </c>
      <c r="I33" s="64">
        <v>1</v>
      </c>
      <c r="J33" s="19" t="s">
        <v>152</v>
      </c>
      <c r="K33" s="19" t="s">
        <v>2</v>
      </c>
      <c r="L33" s="19" t="s">
        <v>1</v>
      </c>
      <c r="M33" s="64">
        <v>0</v>
      </c>
      <c r="N33" s="64"/>
      <c r="O33" s="64"/>
      <c r="P33" s="65">
        <v>0</v>
      </c>
      <c r="Q33" s="20"/>
      <c r="R33" s="20"/>
      <c r="S33" s="20"/>
      <c r="T33" s="20"/>
      <c r="U33" s="65">
        <v>0</v>
      </c>
      <c r="V33" s="65">
        <v>0</v>
      </c>
      <c r="W33" s="20">
        <f>+E33</f>
        <v>500000000</v>
      </c>
      <c r="X33" s="19">
        <v>0</v>
      </c>
      <c r="Y33" s="19">
        <v>0</v>
      </c>
      <c r="Z33" s="19" t="s">
        <v>107</v>
      </c>
      <c r="AA33" s="19"/>
      <c r="AB33" s="8"/>
      <c r="AC33" s="8"/>
      <c r="AD33" s="8"/>
      <c r="AE33" s="8"/>
    </row>
    <row r="34" spans="1:31" s="2" customFormat="1" ht="96.75" customHeight="1" x14ac:dyDescent="0.2">
      <c r="A34" s="68"/>
      <c r="B34" s="75"/>
      <c r="C34" s="67"/>
      <c r="D34" s="19" t="s">
        <v>156</v>
      </c>
      <c r="E34" s="65">
        <f>20*25000000</f>
        <v>500000000</v>
      </c>
      <c r="F34" s="74"/>
      <c r="G34" s="74"/>
      <c r="H34" s="19" t="s">
        <v>155</v>
      </c>
      <c r="I34" s="64">
        <v>1</v>
      </c>
      <c r="J34" s="19" t="s">
        <v>152</v>
      </c>
      <c r="K34" s="19" t="s">
        <v>2</v>
      </c>
      <c r="L34" s="19" t="s">
        <v>1</v>
      </c>
      <c r="M34" s="64">
        <v>0</v>
      </c>
      <c r="N34" s="64"/>
      <c r="O34" s="64"/>
      <c r="P34" s="65">
        <v>0</v>
      </c>
      <c r="Q34" s="20"/>
      <c r="R34" s="20"/>
      <c r="S34" s="20"/>
      <c r="T34" s="20"/>
      <c r="U34" s="65">
        <v>0</v>
      </c>
      <c r="V34" s="65">
        <v>0</v>
      </c>
      <c r="W34" s="20">
        <f>+E34</f>
        <v>500000000</v>
      </c>
      <c r="X34" s="19">
        <v>0</v>
      </c>
      <c r="Y34" s="19">
        <v>0</v>
      </c>
      <c r="Z34" s="19" t="s">
        <v>107</v>
      </c>
      <c r="AA34" s="19"/>
      <c r="AB34" s="8"/>
      <c r="AC34" s="8"/>
      <c r="AD34" s="8"/>
      <c r="AE34" s="8"/>
    </row>
    <row r="35" spans="1:31" s="2" customFormat="1" ht="79.5" customHeight="1" x14ac:dyDescent="0.2">
      <c r="A35" s="68"/>
      <c r="B35" s="77" t="s">
        <v>154</v>
      </c>
      <c r="C35" s="76"/>
      <c r="D35" s="19" t="s">
        <v>153</v>
      </c>
      <c r="E35" s="65">
        <v>100000000</v>
      </c>
      <c r="F35" s="74"/>
      <c r="G35" s="74"/>
      <c r="H35" s="19" t="s">
        <v>150</v>
      </c>
      <c r="I35" s="64">
        <v>1</v>
      </c>
      <c r="J35" s="19" t="s">
        <v>152</v>
      </c>
      <c r="K35" s="19" t="s">
        <v>2</v>
      </c>
      <c r="L35" s="19" t="s">
        <v>142</v>
      </c>
      <c r="M35" s="64">
        <v>0</v>
      </c>
      <c r="N35" s="74"/>
      <c r="O35" s="74"/>
      <c r="P35" s="65">
        <v>27000000</v>
      </c>
      <c r="Q35" s="65"/>
      <c r="R35" s="65"/>
      <c r="S35" s="65"/>
      <c r="T35" s="65"/>
      <c r="U35" s="65">
        <f>+P35</f>
        <v>27000000</v>
      </c>
      <c r="V35" s="65">
        <v>0</v>
      </c>
      <c r="W35" s="65">
        <v>270000000</v>
      </c>
      <c r="X35" s="64">
        <v>0</v>
      </c>
      <c r="Y35" s="64">
        <v>0</v>
      </c>
      <c r="Z35" s="19" t="s">
        <v>107</v>
      </c>
      <c r="AA35" s="19"/>
      <c r="AB35" s="8"/>
      <c r="AC35" s="8"/>
      <c r="AD35" s="8"/>
      <c r="AE35" s="8"/>
    </row>
    <row r="36" spans="1:31" s="2" customFormat="1" ht="66.75" customHeight="1" x14ac:dyDescent="0.2">
      <c r="A36" s="68"/>
      <c r="B36" s="75"/>
      <c r="C36" s="67"/>
      <c r="D36" s="19" t="s">
        <v>151</v>
      </c>
      <c r="E36" s="70">
        <f>4000000*20</f>
        <v>80000000</v>
      </c>
      <c r="F36" s="74"/>
      <c r="G36" s="74"/>
      <c r="H36" s="73" t="s">
        <v>150</v>
      </c>
      <c r="I36" s="69">
        <v>1</v>
      </c>
      <c r="J36" s="73" t="s">
        <v>103</v>
      </c>
      <c r="K36" s="73" t="s">
        <v>2</v>
      </c>
      <c r="L36" s="73" t="s">
        <v>149</v>
      </c>
      <c r="M36" s="69">
        <v>0</v>
      </c>
      <c r="N36" s="69"/>
      <c r="O36" s="69"/>
      <c r="P36" s="70">
        <v>0</v>
      </c>
      <c r="Q36" s="70"/>
      <c r="R36" s="70"/>
      <c r="S36" s="70"/>
      <c r="T36" s="70"/>
      <c r="U36" s="70">
        <v>0</v>
      </c>
      <c r="V36" s="70">
        <v>0</v>
      </c>
      <c r="W36" s="48">
        <f>+E36</f>
        <v>80000000</v>
      </c>
      <c r="X36" s="69">
        <v>0</v>
      </c>
      <c r="Y36" s="69">
        <v>0</v>
      </c>
      <c r="Z36" s="73" t="s">
        <v>148</v>
      </c>
      <c r="AA36" s="19"/>
      <c r="AB36" s="8"/>
      <c r="AC36" s="8"/>
      <c r="AD36" s="8"/>
      <c r="AE36" s="8"/>
    </row>
    <row r="37" spans="1:31" s="2" customFormat="1" ht="54.75" customHeight="1" x14ac:dyDescent="0.2">
      <c r="A37" s="68"/>
      <c r="B37" s="72" t="s">
        <v>147</v>
      </c>
      <c r="C37" s="71">
        <v>10000000</v>
      </c>
      <c r="D37" s="19" t="s">
        <v>146</v>
      </c>
      <c r="E37" s="65">
        <v>1000000</v>
      </c>
      <c r="F37" s="19"/>
      <c r="G37" s="19"/>
      <c r="H37" s="19" t="s">
        <v>145</v>
      </c>
      <c r="I37" s="64">
        <v>1</v>
      </c>
      <c r="J37" s="19" t="s">
        <v>11</v>
      </c>
      <c r="K37" s="19" t="s">
        <v>2</v>
      </c>
      <c r="L37" s="19" t="s">
        <v>1</v>
      </c>
      <c r="M37" s="64">
        <v>0</v>
      </c>
      <c r="N37" s="64"/>
      <c r="O37" s="64"/>
      <c r="P37" s="65">
        <f>+E37</f>
        <v>1000000</v>
      </c>
      <c r="Q37" s="65"/>
      <c r="R37" s="65"/>
      <c r="S37" s="65"/>
      <c r="T37" s="65"/>
      <c r="U37" s="65">
        <f>+P37</f>
        <v>1000000</v>
      </c>
      <c r="V37" s="65">
        <v>0</v>
      </c>
      <c r="W37" s="70">
        <v>0</v>
      </c>
      <c r="X37" s="69">
        <v>0</v>
      </c>
      <c r="Y37" s="69">
        <v>0</v>
      </c>
      <c r="Z37" s="19" t="s">
        <v>107</v>
      </c>
      <c r="AA37" s="19"/>
      <c r="AB37" s="8"/>
      <c r="AC37" s="8"/>
      <c r="AD37" s="8"/>
      <c r="AE37" s="8"/>
    </row>
    <row r="38" spans="1:31" s="2" customFormat="1" ht="73.5" customHeight="1" x14ac:dyDescent="0.2">
      <c r="A38" s="68"/>
      <c r="B38" s="66"/>
      <c r="C38" s="67"/>
      <c r="D38" s="19" t="s">
        <v>144</v>
      </c>
      <c r="E38" s="65">
        <v>9000000</v>
      </c>
      <c r="F38" s="64"/>
      <c r="G38" s="64"/>
      <c r="H38" s="64" t="s">
        <v>143</v>
      </c>
      <c r="I38" s="64">
        <v>1</v>
      </c>
      <c r="J38" s="64" t="s">
        <v>89</v>
      </c>
      <c r="K38" s="64" t="s">
        <v>2</v>
      </c>
      <c r="L38" s="64" t="s">
        <v>142</v>
      </c>
      <c r="M38" s="64">
        <v>0</v>
      </c>
      <c r="N38" s="64"/>
      <c r="O38" s="64"/>
      <c r="P38" s="65">
        <f>+E38</f>
        <v>9000000</v>
      </c>
      <c r="Q38" s="65"/>
      <c r="R38" s="65"/>
      <c r="S38" s="65"/>
      <c r="T38" s="65"/>
      <c r="U38" s="65">
        <f>+P38</f>
        <v>9000000</v>
      </c>
      <c r="V38" s="65">
        <v>0</v>
      </c>
      <c r="W38" s="65">
        <v>0</v>
      </c>
      <c r="X38" s="64">
        <v>0</v>
      </c>
      <c r="Y38" s="64">
        <v>0</v>
      </c>
      <c r="Z38" s="19" t="s">
        <v>107</v>
      </c>
      <c r="AA38" s="19"/>
      <c r="AB38" s="8"/>
      <c r="AC38" s="8"/>
      <c r="AD38" s="8"/>
      <c r="AE38" s="8"/>
    </row>
    <row r="39" spans="1:31" s="2" customFormat="1" ht="75" customHeight="1" x14ac:dyDescent="0.2">
      <c r="A39" s="66"/>
      <c r="B39" s="59" t="s">
        <v>141</v>
      </c>
      <c r="C39" s="20">
        <v>1000000</v>
      </c>
      <c r="D39" s="19" t="s">
        <v>140</v>
      </c>
      <c r="E39" s="65">
        <v>1000000</v>
      </c>
      <c r="F39" s="64"/>
      <c r="G39" s="64"/>
      <c r="H39" s="64" t="s">
        <v>139</v>
      </c>
      <c r="I39" s="64">
        <v>1</v>
      </c>
      <c r="J39" s="64" t="s">
        <v>138</v>
      </c>
      <c r="K39" s="64" t="s">
        <v>2</v>
      </c>
      <c r="L39" s="64" t="s">
        <v>1</v>
      </c>
      <c r="M39" s="64">
        <v>0</v>
      </c>
      <c r="N39" s="64"/>
      <c r="O39" s="64"/>
      <c r="P39" s="65">
        <f>+E39</f>
        <v>1000000</v>
      </c>
      <c r="Q39" s="65"/>
      <c r="R39" s="65"/>
      <c r="S39" s="65"/>
      <c r="T39" s="65"/>
      <c r="U39" s="65">
        <f>+P39</f>
        <v>1000000</v>
      </c>
      <c r="V39" s="65">
        <v>0</v>
      </c>
      <c r="W39" s="65">
        <v>0</v>
      </c>
      <c r="X39" s="64">
        <v>0</v>
      </c>
      <c r="Y39" s="64">
        <v>0</v>
      </c>
      <c r="Z39" s="19" t="s">
        <v>107</v>
      </c>
      <c r="AA39" s="19"/>
      <c r="AB39" s="8"/>
      <c r="AC39" s="8"/>
      <c r="AD39" s="8"/>
      <c r="AE39" s="8"/>
    </row>
    <row r="40" spans="1:31" s="2" customFormat="1" x14ac:dyDescent="0.2">
      <c r="A40" s="6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8"/>
      <c r="AC40" s="8"/>
      <c r="AD40" s="8"/>
      <c r="AE40" s="8"/>
    </row>
    <row r="41" spans="1:31" s="2" customFormat="1" x14ac:dyDescent="0.2">
      <c r="A41" s="6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8"/>
      <c r="AC41" s="8"/>
      <c r="AD41" s="8"/>
      <c r="AE41" s="8"/>
    </row>
    <row r="42" spans="1:31" ht="12.75" thickBot="1" x14ac:dyDescent="0.25">
      <c r="A42" s="17" t="s">
        <v>137</v>
      </c>
      <c r="B42" s="17"/>
      <c r="C42" s="17"/>
      <c r="D42" s="17"/>
      <c r="E42" s="17"/>
      <c r="F42" s="17"/>
      <c r="G42" s="17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31" ht="55.5" customHeight="1" x14ac:dyDescent="0.2">
      <c r="A43" s="61" t="s">
        <v>52</v>
      </c>
      <c r="B43" s="61" t="s">
        <v>51</v>
      </c>
      <c r="C43" s="62" t="s">
        <v>50</v>
      </c>
      <c r="D43" s="61" t="s">
        <v>49</v>
      </c>
      <c r="E43" s="62" t="s">
        <v>48</v>
      </c>
      <c r="F43" s="61" t="s">
        <v>47</v>
      </c>
      <c r="G43" s="62" t="s">
        <v>46</v>
      </c>
      <c r="H43" s="62" t="s">
        <v>45</v>
      </c>
      <c r="I43" s="62" t="s">
        <v>44</v>
      </c>
      <c r="J43" s="62" t="s">
        <v>43</v>
      </c>
      <c r="K43" s="62" t="s">
        <v>42</v>
      </c>
      <c r="L43" s="62" t="s">
        <v>41</v>
      </c>
      <c r="M43" s="62" t="s">
        <v>40</v>
      </c>
      <c r="N43" s="62" t="s">
        <v>39</v>
      </c>
      <c r="O43" s="62" t="s">
        <v>38</v>
      </c>
      <c r="P43" s="62" t="s">
        <v>37</v>
      </c>
      <c r="Q43" s="62" t="s">
        <v>36</v>
      </c>
      <c r="R43" s="62" t="s">
        <v>35</v>
      </c>
      <c r="S43" s="62" t="s">
        <v>34</v>
      </c>
      <c r="T43" s="62" t="s">
        <v>33</v>
      </c>
      <c r="U43" s="62" t="s">
        <v>32</v>
      </c>
      <c r="V43" s="62" t="s">
        <v>31</v>
      </c>
      <c r="W43" s="62" t="s">
        <v>30</v>
      </c>
      <c r="X43" s="62" t="s">
        <v>29</v>
      </c>
      <c r="Y43" s="62" t="s">
        <v>28</v>
      </c>
      <c r="Z43" s="62" t="s">
        <v>27</v>
      </c>
      <c r="AA43" s="61" t="s">
        <v>26</v>
      </c>
    </row>
    <row r="44" spans="1:31" s="2" customFormat="1" ht="70.5" customHeight="1" x14ac:dyDescent="0.2">
      <c r="A44" s="43" t="s">
        <v>136</v>
      </c>
      <c r="B44" s="60" t="s">
        <v>135</v>
      </c>
      <c r="C44" s="51">
        <v>2000000</v>
      </c>
      <c r="D44" s="21" t="s">
        <v>134</v>
      </c>
      <c r="E44" s="20">
        <v>2000000</v>
      </c>
      <c r="F44" s="21"/>
      <c r="G44" s="21"/>
      <c r="H44" s="21" t="s">
        <v>133</v>
      </c>
      <c r="I44" s="21">
        <v>1</v>
      </c>
      <c r="J44" s="21" t="s">
        <v>72</v>
      </c>
      <c r="K44" s="21" t="s">
        <v>128</v>
      </c>
      <c r="L44" s="21" t="s">
        <v>80</v>
      </c>
      <c r="M44" s="20">
        <v>0</v>
      </c>
      <c r="N44" s="20"/>
      <c r="O44" s="20"/>
      <c r="P44" s="20">
        <f>+E44</f>
        <v>2000000</v>
      </c>
      <c r="Q44" s="20"/>
      <c r="R44" s="20"/>
      <c r="S44" s="20"/>
      <c r="T44" s="20"/>
      <c r="U44" s="20">
        <f>+P44</f>
        <v>2000000</v>
      </c>
      <c r="V44" s="20">
        <v>0</v>
      </c>
      <c r="W44" s="20">
        <v>0</v>
      </c>
      <c r="X44" s="20">
        <v>0</v>
      </c>
      <c r="Y44" s="20">
        <v>0</v>
      </c>
      <c r="Z44" s="19" t="s">
        <v>132</v>
      </c>
      <c r="AA44" s="19"/>
      <c r="AB44" s="8"/>
      <c r="AC44" s="8"/>
      <c r="AD44" s="8"/>
      <c r="AE44" s="8"/>
    </row>
    <row r="45" spans="1:31" s="2" customFormat="1" ht="36" x14ac:dyDescent="0.2">
      <c r="A45" s="41"/>
      <c r="B45" s="59" t="s">
        <v>131</v>
      </c>
      <c r="C45" s="51">
        <v>3000000</v>
      </c>
      <c r="D45" s="21" t="s">
        <v>130</v>
      </c>
      <c r="E45" s="20">
        <v>3000000</v>
      </c>
      <c r="F45" s="21"/>
      <c r="G45" s="21"/>
      <c r="H45" s="21" t="s">
        <v>129</v>
      </c>
      <c r="I45" s="21">
        <v>1</v>
      </c>
      <c r="J45" s="21" t="s">
        <v>72</v>
      </c>
      <c r="K45" s="21" t="s">
        <v>128</v>
      </c>
      <c r="L45" s="21" t="s">
        <v>80</v>
      </c>
      <c r="M45" s="20">
        <v>0</v>
      </c>
      <c r="N45" s="20"/>
      <c r="O45" s="20"/>
      <c r="P45" s="20">
        <f>+E45</f>
        <v>3000000</v>
      </c>
      <c r="Q45" s="20"/>
      <c r="R45" s="20"/>
      <c r="S45" s="20"/>
      <c r="T45" s="20"/>
      <c r="U45" s="20">
        <f>+P45</f>
        <v>3000000</v>
      </c>
      <c r="V45" s="20">
        <v>0</v>
      </c>
      <c r="W45" s="20">
        <v>0</v>
      </c>
      <c r="X45" s="20">
        <v>0</v>
      </c>
      <c r="Y45" s="20">
        <v>0</v>
      </c>
      <c r="Z45" s="19" t="s">
        <v>107</v>
      </c>
      <c r="AA45" s="19"/>
      <c r="AB45" s="8"/>
      <c r="AC45" s="8"/>
      <c r="AD45" s="8"/>
      <c r="AE45" s="8"/>
    </row>
    <row r="46" spans="1:31" s="2" customFormat="1" ht="36" x14ac:dyDescent="0.2">
      <c r="A46" s="41"/>
      <c r="B46" s="58" t="s">
        <v>127</v>
      </c>
      <c r="C46" s="51">
        <v>300000000</v>
      </c>
      <c r="D46" s="21" t="s">
        <v>126</v>
      </c>
      <c r="E46" s="20">
        <f>+C46</f>
        <v>300000000</v>
      </c>
      <c r="F46" s="21"/>
      <c r="G46" s="21"/>
      <c r="H46" s="58" t="s">
        <v>125</v>
      </c>
      <c r="I46" s="57">
        <v>180</v>
      </c>
      <c r="J46" s="21" t="s">
        <v>72</v>
      </c>
      <c r="K46" s="21" t="s">
        <v>2</v>
      </c>
      <c r="L46" s="21" t="s">
        <v>80</v>
      </c>
      <c r="M46" s="20">
        <v>0</v>
      </c>
      <c r="N46" s="20"/>
      <c r="O46" s="20"/>
      <c r="P46" s="20">
        <v>0</v>
      </c>
      <c r="Q46" s="20"/>
      <c r="R46" s="20"/>
      <c r="S46" s="20"/>
      <c r="T46" s="20"/>
      <c r="U46" s="20">
        <v>0</v>
      </c>
      <c r="V46" s="20">
        <v>0</v>
      </c>
      <c r="W46" s="20">
        <f>+E46</f>
        <v>300000000</v>
      </c>
      <c r="X46" s="20">
        <v>0</v>
      </c>
      <c r="Y46" s="20">
        <v>0</v>
      </c>
      <c r="Z46" s="19" t="s">
        <v>107</v>
      </c>
      <c r="AA46" s="19"/>
      <c r="AB46" s="8"/>
      <c r="AC46" s="8"/>
      <c r="AD46" s="8"/>
      <c r="AE46" s="8"/>
    </row>
    <row r="47" spans="1:31" s="2" customFormat="1" ht="75" customHeight="1" x14ac:dyDescent="0.2">
      <c r="A47" s="41"/>
      <c r="B47" s="47" t="s">
        <v>124</v>
      </c>
      <c r="C47" s="48">
        <f>7*6*15*80000</f>
        <v>50400000</v>
      </c>
      <c r="D47" s="19" t="s">
        <v>123</v>
      </c>
      <c r="E47" s="20">
        <v>50400000</v>
      </c>
      <c r="F47" s="19"/>
      <c r="G47" s="19"/>
      <c r="H47" s="19" t="s">
        <v>122</v>
      </c>
      <c r="I47" s="21">
        <v>1</v>
      </c>
      <c r="J47" s="19" t="s">
        <v>15</v>
      </c>
      <c r="K47" s="19" t="s">
        <v>103</v>
      </c>
      <c r="L47" s="19" t="s">
        <v>121</v>
      </c>
      <c r="M47" s="20">
        <v>0</v>
      </c>
      <c r="N47" s="20"/>
      <c r="O47" s="20"/>
      <c r="P47" s="20">
        <f>+M47</f>
        <v>0</v>
      </c>
      <c r="Q47" s="20"/>
      <c r="R47" s="20"/>
      <c r="S47" s="20"/>
      <c r="T47" s="20"/>
      <c r="U47" s="20">
        <v>0</v>
      </c>
      <c r="V47" s="56">
        <v>50000000</v>
      </c>
      <c r="W47" s="20">
        <v>0</v>
      </c>
      <c r="X47" s="20">
        <v>0</v>
      </c>
      <c r="Y47" s="20">
        <v>0</v>
      </c>
      <c r="Z47" s="19" t="s">
        <v>120</v>
      </c>
      <c r="AA47" s="19"/>
      <c r="AB47" s="8"/>
      <c r="AC47" s="8"/>
      <c r="AD47" s="8"/>
      <c r="AE47" s="8"/>
    </row>
    <row r="48" spans="1:31" s="2" customFormat="1" ht="79.5" customHeight="1" x14ac:dyDescent="0.2">
      <c r="A48" s="41"/>
      <c r="B48" s="47" t="s">
        <v>119</v>
      </c>
      <c r="C48" s="20">
        <v>50000000</v>
      </c>
      <c r="D48" s="19" t="s">
        <v>118</v>
      </c>
      <c r="E48" s="20">
        <f>+C48</f>
        <v>50000000</v>
      </c>
      <c r="F48" s="19"/>
      <c r="G48" s="19"/>
      <c r="H48" s="19" t="s">
        <v>115</v>
      </c>
      <c r="I48" s="21">
        <v>1</v>
      </c>
      <c r="J48" s="19" t="s">
        <v>103</v>
      </c>
      <c r="K48" s="19" t="s">
        <v>2</v>
      </c>
      <c r="L48" s="19" t="s">
        <v>1</v>
      </c>
      <c r="M48" s="20">
        <v>0</v>
      </c>
      <c r="N48" s="20"/>
      <c r="O48" s="20"/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f>+E48</f>
        <v>50000000</v>
      </c>
      <c r="X48" s="20">
        <v>0</v>
      </c>
      <c r="Y48" s="20">
        <v>0</v>
      </c>
      <c r="Z48" s="19" t="s">
        <v>107</v>
      </c>
      <c r="AA48" s="19"/>
      <c r="AB48" s="8"/>
      <c r="AC48" s="8"/>
      <c r="AD48" s="8"/>
      <c r="AE48" s="8"/>
    </row>
    <row r="49" spans="1:31" s="2" customFormat="1" ht="45" customHeight="1" x14ac:dyDescent="0.2">
      <c r="A49" s="41"/>
      <c r="B49" s="49" t="s">
        <v>117</v>
      </c>
      <c r="C49" s="51">
        <v>5000000</v>
      </c>
      <c r="D49" s="21" t="s">
        <v>116</v>
      </c>
      <c r="E49" s="20">
        <v>4000000</v>
      </c>
      <c r="F49" s="55"/>
      <c r="G49" s="21"/>
      <c r="H49" s="21" t="s">
        <v>115</v>
      </c>
      <c r="I49" s="21">
        <v>1</v>
      </c>
      <c r="J49" s="21" t="s">
        <v>15</v>
      </c>
      <c r="K49" s="21" t="s">
        <v>15</v>
      </c>
      <c r="L49" s="21" t="s">
        <v>1</v>
      </c>
      <c r="M49" s="20">
        <v>0</v>
      </c>
      <c r="N49" s="20"/>
      <c r="O49" s="20"/>
      <c r="P49" s="20">
        <f>+E49</f>
        <v>4000000</v>
      </c>
      <c r="Q49" s="20"/>
      <c r="R49" s="20"/>
      <c r="S49" s="20"/>
      <c r="T49" s="20"/>
      <c r="U49" s="20">
        <f>+P49</f>
        <v>4000000</v>
      </c>
      <c r="V49" s="20">
        <v>0</v>
      </c>
      <c r="W49" s="20">
        <v>0</v>
      </c>
      <c r="X49" s="20">
        <v>0</v>
      </c>
      <c r="Y49" s="20">
        <v>0</v>
      </c>
      <c r="Z49" s="19" t="s">
        <v>107</v>
      </c>
      <c r="AA49" s="19"/>
      <c r="AB49" s="8"/>
      <c r="AC49" s="8"/>
      <c r="AD49" s="8"/>
      <c r="AE49" s="8"/>
    </row>
    <row r="50" spans="1:31" s="2" customFormat="1" ht="48" x14ac:dyDescent="0.2">
      <c r="A50" s="41"/>
      <c r="B50" s="54"/>
      <c r="C50" s="53"/>
      <c r="D50" s="21" t="s">
        <v>114</v>
      </c>
      <c r="E50" s="20">
        <v>3000000</v>
      </c>
      <c r="F50" s="52"/>
      <c r="G50" s="52"/>
      <c r="H50" s="21" t="s">
        <v>111</v>
      </c>
      <c r="I50" s="21">
        <v>1</v>
      </c>
      <c r="J50" s="21" t="s">
        <v>11</v>
      </c>
      <c r="K50" s="21" t="s">
        <v>11</v>
      </c>
      <c r="L50" s="21" t="s">
        <v>1</v>
      </c>
      <c r="M50" s="20">
        <v>0</v>
      </c>
      <c r="N50" s="20"/>
      <c r="O50" s="20"/>
      <c r="P50" s="20">
        <v>3000000</v>
      </c>
      <c r="Q50" s="20"/>
      <c r="R50" s="20"/>
      <c r="S50" s="20"/>
      <c r="T50" s="20"/>
      <c r="U50" s="20">
        <f>+P50</f>
        <v>3000000</v>
      </c>
      <c r="V50" s="20">
        <v>0</v>
      </c>
      <c r="W50" s="20">
        <v>0</v>
      </c>
      <c r="X50" s="20">
        <v>0</v>
      </c>
      <c r="Y50" s="20">
        <v>0</v>
      </c>
      <c r="Z50" s="19" t="s">
        <v>107</v>
      </c>
      <c r="AA50" s="19"/>
      <c r="AB50" s="8"/>
      <c r="AC50" s="8"/>
      <c r="AD50" s="8"/>
      <c r="AE50" s="8"/>
    </row>
    <row r="51" spans="1:31" s="2" customFormat="1" ht="60" x14ac:dyDescent="0.2">
      <c r="A51" s="41"/>
      <c r="B51" s="54"/>
      <c r="C51" s="53"/>
      <c r="D51" s="21" t="s">
        <v>113</v>
      </c>
      <c r="E51" s="20">
        <v>850000</v>
      </c>
      <c r="F51" s="52"/>
      <c r="G51" s="52"/>
      <c r="H51" s="21" t="s">
        <v>111</v>
      </c>
      <c r="I51" s="21">
        <v>1</v>
      </c>
      <c r="J51" s="21" t="s">
        <v>103</v>
      </c>
      <c r="K51" s="21" t="s">
        <v>89</v>
      </c>
      <c r="L51" s="21" t="s">
        <v>1</v>
      </c>
      <c r="M51" s="20">
        <v>0</v>
      </c>
      <c r="N51" s="20"/>
      <c r="O51" s="20"/>
      <c r="P51" s="20">
        <f>+E51</f>
        <v>850000</v>
      </c>
      <c r="Q51" s="20"/>
      <c r="R51" s="20"/>
      <c r="S51" s="20"/>
      <c r="T51" s="20"/>
      <c r="U51" s="20">
        <f>+P51</f>
        <v>850000</v>
      </c>
      <c r="V51" s="20">
        <v>0</v>
      </c>
      <c r="W51" s="20">
        <v>0</v>
      </c>
      <c r="X51" s="20">
        <v>0</v>
      </c>
      <c r="Y51" s="20">
        <v>0</v>
      </c>
      <c r="Z51" s="19" t="s">
        <v>107</v>
      </c>
      <c r="AA51" s="19"/>
      <c r="AB51" s="8"/>
      <c r="AC51" s="8"/>
      <c r="AD51" s="8"/>
      <c r="AE51" s="8"/>
    </row>
    <row r="52" spans="1:31" s="2" customFormat="1" ht="48" x14ac:dyDescent="0.2">
      <c r="A52" s="41"/>
      <c r="B52" s="54"/>
      <c r="C52" s="53"/>
      <c r="D52" s="21" t="s">
        <v>112</v>
      </c>
      <c r="E52" s="20">
        <v>500000</v>
      </c>
      <c r="F52" s="52"/>
      <c r="G52" s="52"/>
      <c r="H52" s="21" t="s">
        <v>111</v>
      </c>
      <c r="I52" s="21">
        <v>1</v>
      </c>
      <c r="J52" s="21" t="s">
        <v>103</v>
      </c>
      <c r="K52" s="21" t="s">
        <v>89</v>
      </c>
      <c r="L52" s="21" t="s">
        <v>1</v>
      </c>
      <c r="M52" s="20">
        <v>0</v>
      </c>
      <c r="N52" s="20"/>
      <c r="O52" s="20"/>
      <c r="P52" s="20">
        <f>+E52</f>
        <v>500000</v>
      </c>
      <c r="Q52" s="20"/>
      <c r="R52" s="20"/>
      <c r="S52" s="20"/>
      <c r="T52" s="20"/>
      <c r="U52" s="20">
        <f>+P52</f>
        <v>500000</v>
      </c>
      <c r="V52" s="20">
        <v>0</v>
      </c>
      <c r="W52" s="20">
        <v>0</v>
      </c>
      <c r="X52" s="20">
        <v>0</v>
      </c>
      <c r="Y52" s="20">
        <v>0</v>
      </c>
      <c r="Z52" s="19" t="s">
        <v>107</v>
      </c>
      <c r="AA52" s="19"/>
      <c r="AB52" s="8"/>
      <c r="AC52" s="8"/>
      <c r="AD52" s="8"/>
      <c r="AE52" s="8"/>
    </row>
    <row r="53" spans="1:31" s="2" customFormat="1" ht="89.25" customHeight="1" x14ac:dyDescent="0.2">
      <c r="A53" s="41"/>
      <c r="B53" s="49" t="s">
        <v>110</v>
      </c>
      <c r="C53" s="51">
        <f>125*400000+100000000</f>
        <v>150000000</v>
      </c>
      <c r="D53" s="21" t="s">
        <v>109</v>
      </c>
      <c r="E53" s="20">
        <f>+C53</f>
        <v>150000000</v>
      </c>
      <c r="F53" s="19"/>
      <c r="G53" s="19"/>
      <c r="H53" s="19" t="s">
        <v>104</v>
      </c>
      <c r="I53" s="21">
        <v>1</v>
      </c>
      <c r="J53" s="21" t="s">
        <v>97</v>
      </c>
      <c r="K53" s="21" t="s">
        <v>2</v>
      </c>
      <c r="L53" s="21" t="s">
        <v>108</v>
      </c>
      <c r="M53" s="20">
        <v>0</v>
      </c>
      <c r="N53" s="50"/>
      <c r="O53" s="50"/>
      <c r="P53" s="20">
        <f>20000000/120*45</f>
        <v>7500000</v>
      </c>
      <c r="Q53" s="20"/>
      <c r="R53" s="20"/>
      <c r="S53" s="20"/>
      <c r="T53" s="20"/>
      <c r="U53" s="20">
        <f>+P53</f>
        <v>7500000</v>
      </c>
      <c r="V53" s="20">
        <v>0</v>
      </c>
      <c r="W53" s="20">
        <v>0</v>
      </c>
      <c r="X53" s="20">
        <v>0</v>
      </c>
      <c r="Y53" s="20">
        <v>0</v>
      </c>
      <c r="Z53" s="19" t="s">
        <v>107</v>
      </c>
      <c r="AA53" s="19"/>
      <c r="AB53" s="8"/>
      <c r="AC53" s="8"/>
      <c r="AD53" s="8"/>
      <c r="AE53" s="8"/>
    </row>
    <row r="54" spans="1:31" s="2" customFormat="1" ht="69" customHeight="1" x14ac:dyDescent="0.2">
      <c r="A54" s="41"/>
      <c r="B54" s="49" t="s">
        <v>106</v>
      </c>
      <c r="C54" s="20">
        <v>5000000</v>
      </c>
      <c r="D54" s="19" t="s">
        <v>105</v>
      </c>
      <c r="E54" s="20">
        <v>5000000</v>
      </c>
      <c r="F54" s="19"/>
      <c r="G54" s="19"/>
      <c r="H54" s="19" t="s">
        <v>104</v>
      </c>
      <c r="I54" s="21">
        <v>1</v>
      </c>
      <c r="J54" s="21" t="s">
        <v>103</v>
      </c>
      <c r="K54" s="21" t="s">
        <v>2</v>
      </c>
      <c r="L54" s="21" t="s">
        <v>102</v>
      </c>
      <c r="M54" s="20">
        <v>0</v>
      </c>
      <c r="N54" s="20"/>
      <c r="O54" s="20"/>
      <c r="P54" s="20">
        <v>2000000</v>
      </c>
      <c r="Q54" s="20"/>
      <c r="R54" s="20"/>
      <c r="S54" s="20"/>
      <c r="T54" s="20"/>
      <c r="U54" s="20">
        <f>+P54</f>
        <v>2000000</v>
      </c>
      <c r="V54" s="20">
        <v>0</v>
      </c>
      <c r="W54" s="20">
        <v>0</v>
      </c>
      <c r="X54" s="48">
        <v>0</v>
      </c>
      <c r="Y54" s="20">
        <v>3000000</v>
      </c>
      <c r="Z54" s="19" t="s">
        <v>101</v>
      </c>
      <c r="AA54" s="19"/>
      <c r="AB54" s="8"/>
      <c r="AC54" s="8"/>
      <c r="AD54" s="8"/>
      <c r="AE54" s="8"/>
    </row>
    <row r="55" spans="1:31" s="2" customFormat="1" ht="112.5" customHeight="1" x14ac:dyDescent="0.2">
      <c r="A55" s="39"/>
      <c r="B55" s="47" t="s">
        <v>100</v>
      </c>
      <c r="C55" s="46">
        <v>17000000</v>
      </c>
      <c r="D55" s="19" t="s">
        <v>99</v>
      </c>
      <c r="E55" s="20">
        <f>+C55</f>
        <v>17000000</v>
      </c>
      <c r="F55" s="19"/>
      <c r="G55" s="19"/>
      <c r="H55" s="19" t="s">
        <v>98</v>
      </c>
      <c r="I55" s="21">
        <v>1</v>
      </c>
      <c r="J55" s="19" t="s">
        <v>97</v>
      </c>
      <c r="K55" s="19" t="s">
        <v>2</v>
      </c>
      <c r="L55" s="19" t="s">
        <v>96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f>+E55</f>
        <v>17000000</v>
      </c>
      <c r="W55" s="20">
        <v>0</v>
      </c>
      <c r="X55" s="20">
        <v>0</v>
      </c>
      <c r="Y55" s="20">
        <v>0</v>
      </c>
      <c r="Z55" s="19" t="s">
        <v>95</v>
      </c>
      <c r="AA55" s="19"/>
      <c r="AB55" s="8"/>
      <c r="AC55" s="8"/>
      <c r="AD55" s="8"/>
      <c r="AE55" s="8"/>
    </row>
    <row r="56" spans="1:31" s="2" customFormat="1" ht="31.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8"/>
      <c r="AC56" s="8"/>
      <c r="AD56" s="8"/>
      <c r="AE56" s="8"/>
    </row>
    <row r="57" spans="1:31" s="2" customFormat="1" ht="73.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8"/>
      <c r="AC57" s="8"/>
      <c r="AD57" s="8"/>
      <c r="AE57" s="8"/>
    </row>
    <row r="58" spans="1:31" ht="12.75" thickBot="1" x14ac:dyDescent="0.25">
      <c r="A58" s="17" t="s">
        <v>94</v>
      </c>
      <c r="B58" s="17"/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31" ht="40.5" customHeight="1" x14ac:dyDescent="0.2">
      <c r="A59" s="27" t="s">
        <v>52</v>
      </c>
      <c r="B59" s="27" t="s">
        <v>51</v>
      </c>
      <c r="C59" s="28" t="s">
        <v>50</v>
      </c>
      <c r="D59" s="27" t="s">
        <v>49</v>
      </c>
      <c r="E59" s="28" t="s">
        <v>48</v>
      </c>
      <c r="F59" s="27" t="s">
        <v>47</v>
      </c>
      <c r="G59" s="28" t="s">
        <v>46</v>
      </c>
      <c r="H59" s="28" t="s">
        <v>45</v>
      </c>
      <c r="I59" s="28" t="s">
        <v>44</v>
      </c>
      <c r="J59" s="28" t="s">
        <v>43</v>
      </c>
      <c r="K59" s="28" t="s">
        <v>42</v>
      </c>
      <c r="L59" s="28" t="s">
        <v>41</v>
      </c>
      <c r="M59" s="28" t="s">
        <v>40</v>
      </c>
      <c r="N59" s="28" t="s">
        <v>39</v>
      </c>
      <c r="O59" s="28" t="s">
        <v>38</v>
      </c>
      <c r="P59" s="28" t="s">
        <v>37</v>
      </c>
      <c r="Q59" s="28" t="s">
        <v>36</v>
      </c>
      <c r="R59" s="28" t="s">
        <v>35</v>
      </c>
      <c r="S59" s="28" t="s">
        <v>34</v>
      </c>
      <c r="T59" s="28" t="s">
        <v>33</v>
      </c>
      <c r="U59" s="28" t="s">
        <v>32</v>
      </c>
      <c r="V59" s="28" t="s">
        <v>31</v>
      </c>
      <c r="W59" s="28" t="s">
        <v>30</v>
      </c>
      <c r="X59" s="28" t="s">
        <v>29</v>
      </c>
      <c r="Y59" s="28" t="s">
        <v>28</v>
      </c>
      <c r="Z59" s="28" t="s">
        <v>27</v>
      </c>
      <c r="AA59" s="27" t="s">
        <v>26</v>
      </c>
    </row>
    <row r="60" spans="1:31" s="2" customFormat="1" ht="63" hidden="1" customHeight="1" x14ac:dyDescent="0.2">
      <c r="A60" s="31"/>
      <c r="B60" s="45"/>
      <c r="C60" s="44">
        <v>8000000</v>
      </c>
      <c r="D60" s="10"/>
      <c r="E60" s="11"/>
      <c r="F60" s="18"/>
      <c r="G60" s="18"/>
      <c r="H60" s="37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0"/>
      <c r="AA60" s="10"/>
      <c r="AB60" s="8"/>
      <c r="AC60" s="8"/>
      <c r="AD60" s="8"/>
      <c r="AE60" s="8"/>
    </row>
    <row r="61" spans="1:31" s="2" customFormat="1" ht="77.25" customHeight="1" x14ac:dyDescent="0.2">
      <c r="B61" s="45"/>
      <c r="C61" s="44"/>
      <c r="D61" s="10" t="s">
        <v>93</v>
      </c>
      <c r="E61" s="11">
        <v>2000000</v>
      </c>
      <c r="F61" s="18"/>
      <c r="G61" s="18"/>
      <c r="H61" s="37"/>
      <c r="I61" s="10">
        <v>1</v>
      </c>
      <c r="J61" s="10" t="s">
        <v>89</v>
      </c>
      <c r="K61" s="10" t="s">
        <v>2</v>
      </c>
      <c r="L61" s="10" t="s">
        <v>92</v>
      </c>
      <c r="M61" s="11">
        <v>0</v>
      </c>
      <c r="N61" s="11"/>
      <c r="O61" s="11"/>
      <c r="P61" s="11">
        <f>+E61</f>
        <v>2000000</v>
      </c>
      <c r="Q61" s="11"/>
      <c r="R61" s="11"/>
      <c r="S61" s="11"/>
      <c r="T61" s="11"/>
      <c r="U61" s="11">
        <f>+P61</f>
        <v>2000000</v>
      </c>
      <c r="V61" s="12">
        <v>0</v>
      </c>
      <c r="W61" s="12">
        <v>0</v>
      </c>
      <c r="X61" s="12">
        <v>0</v>
      </c>
      <c r="Y61" s="12">
        <v>0</v>
      </c>
      <c r="Z61" s="10" t="s">
        <v>0</v>
      </c>
      <c r="AA61" s="10"/>
      <c r="AB61" s="8"/>
      <c r="AC61" s="8"/>
      <c r="AD61" s="8"/>
      <c r="AE61" s="8"/>
    </row>
    <row r="62" spans="1:31" s="2" customFormat="1" ht="63" customHeight="1" x14ac:dyDescent="0.2">
      <c r="A62" s="33" t="s">
        <v>91</v>
      </c>
      <c r="B62" s="45"/>
      <c r="C62" s="44"/>
      <c r="D62" s="10" t="s">
        <v>90</v>
      </c>
      <c r="E62" s="11">
        <v>6000000</v>
      </c>
      <c r="F62" s="18"/>
      <c r="G62" s="18"/>
      <c r="H62" s="37"/>
      <c r="I62" s="10">
        <v>1</v>
      </c>
      <c r="J62" s="10" t="s">
        <v>89</v>
      </c>
      <c r="K62" s="10" t="s">
        <v>2</v>
      </c>
      <c r="L62" s="10" t="s">
        <v>88</v>
      </c>
      <c r="M62" s="11">
        <v>0</v>
      </c>
      <c r="N62" s="11"/>
      <c r="O62" s="11"/>
      <c r="P62" s="11">
        <f>+E62</f>
        <v>6000000</v>
      </c>
      <c r="Q62" s="11"/>
      <c r="R62" s="11"/>
      <c r="S62" s="11"/>
      <c r="T62" s="11"/>
      <c r="U62" s="11">
        <f>+P62</f>
        <v>6000000</v>
      </c>
      <c r="V62" s="12">
        <v>0</v>
      </c>
      <c r="W62" s="12">
        <v>0</v>
      </c>
      <c r="X62" s="12">
        <v>0</v>
      </c>
      <c r="Y62" s="12">
        <v>0</v>
      </c>
      <c r="Z62" s="10" t="s">
        <v>0</v>
      </c>
      <c r="AA62" s="10"/>
      <c r="AB62" s="8"/>
      <c r="AC62" s="8"/>
      <c r="AD62" s="8"/>
      <c r="AE62" s="8"/>
    </row>
    <row r="63" spans="1:31" s="2" customFormat="1" ht="48" customHeight="1" x14ac:dyDescent="0.2">
      <c r="A63" s="31"/>
      <c r="B63" s="43" t="s">
        <v>87</v>
      </c>
      <c r="C63" s="42">
        <v>6000000</v>
      </c>
      <c r="D63" s="10" t="s">
        <v>86</v>
      </c>
      <c r="E63" s="38">
        <v>6000000</v>
      </c>
      <c r="F63" s="36"/>
      <c r="G63" s="36"/>
      <c r="H63" s="37" t="s">
        <v>85</v>
      </c>
      <c r="I63" s="36">
        <v>5</v>
      </c>
      <c r="J63" s="10" t="s">
        <v>15</v>
      </c>
      <c r="K63" s="10" t="s">
        <v>2</v>
      </c>
      <c r="L63" s="10" t="s">
        <v>84</v>
      </c>
      <c r="M63" s="42">
        <f>+E63</f>
        <v>6000000</v>
      </c>
      <c r="N63" s="11"/>
      <c r="O63" s="11"/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2">
        <v>0</v>
      </c>
      <c r="W63" s="12">
        <v>0</v>
      </c>
      <c r="X63" s="12">
        <v>0</v>
      </c>
      <c r="Y63" s="12">
        <v>0</v>
      </c>
      <c r="Z63" s="10" t="s">
        <v>0</v>
      </c>
      <c r="AA63" s="10"/>
      <c r="AB63" s="8"/>
      <c r="AC63" s="8"/>
      <c r="AD63" s="8"/>
      <c r="AE63" s="8"/>
    </row>
    <row r="64" spans="1:31" s="2" customFormat="1" ht="36" x14ac:dyDescent="0.2">
      <c r="A64" s="31"/>
      <c r="B64" s="41"/>
      <c r="C64" s="40"/>
      <c r="D64" s="10" t="s">
        <v>83</v>
      </c>
      <c r="E64" s="38"/>
      <c r="F64" s="36"/>
      <c r="G64" s="36"/>
      <c r="H64" s="37"/>
      <c r="I64" s="36">
        <v>3</v>
      </c>
      <c r="J64" s="10" t="s">
        <v>15</v>
      </c>
      <c r="K64" s="10" t="s">
        <v>2</v>
      </c>
      <c r="L64" s="10" t="s">
        <v>82</v>
      </c>
      <c r="M64" s="40"/>
      <c r="N64" s="11"/>
      <c r="O64" s="11"/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2">
        <v>0</v>
      </c>
      <c r="W64" s="12">
        <v>0</v>
      </c>
      <c r="X64" s="12">
        <v>0</v>
      </c>
      <c r="Y64" s="12">
        <v>0</v>
      </c>
      <c r="Z64" s="10" t="s">
        <v>0</v>
      </c>
      <c r="AA64" s="10"/>
      <c r="AB64" s="8"/>
      <c r="AC64" s="8"/>
      <c r="AD64" s="8"/>
      <c r="AE64" s="8"/>
    </row>
    <row r="65" spans="1:31" s="2" customFormat="1" ht="36" x14ac:dyDescent="0.2">
      <c r="A65" s="31"/>
      <c r="B65" s="41"/>
      <c r="C65" s="40"/>
      <c r="D65" s="10" t="s">
        <v>81</v>
      </c>
      <c r="E65" s="38"/>
      <c r="F65" s="36"/>
      <c r="G65" s="36"/>
      <c r="H65" s="37"/>
      <c r="I65" s="36">
        <v>2</v>
      </c>
      <c r="J65" s="10" t="s">
        <v>15</v>
      </c>
      <c r="K65" s="10" t="s">
        <v>2</v>
      </c>
      <c r="L65" s="10" t="s">
        <v>80</v>
      </c>
      <c r="M65" s="40"/>
      <c r="N65" s="11"/>
      <c r="O65" s="11"/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2">
        <v>0</v>
      </c>
      <c r="W65" s="12">
        <v>0</v>
      </c>
      <c r="X65" s="12">
        <v>0</v>
      </c>
      <c r="Y65" s="12">
        <v>0</v>
      </c>
      <c r="Z65" s="10" t="s">
        <v>0</v>
      </c>
      <c r="AA65" s="10"/>
      <c r="AB65" s="8"/>
      <c r="AC65" s="8"/>
      <c r="AD65" s="8"/>
      <c r="AE65" s="8"/>
    </row>
    <row r="66" spans="1:31" s="2" customFormat="1" ht="36" x14ac:dyDescent="0.2">
      <c r="A66" s="31"/>
      <c r="B66" s="39"/>
      <c r="C66" s="35"/>
      <c r="D66" s="10" t="s">
        <v>79</v>
      </c>
      <c r="E66" s="38"/>
      <c r="F66" s="36"/>
      <c r="G66" s="36"/>
      <c r="H66" s="37"/>
      <c r="I66" s="36">
        <v>2</v>
      </c>
      <c r="J66" s="10" t="s">
        <v>15</v>
      </c>
      <c r="K66" s="10" t="s">
        <v>2</v>
      </c>
      <c r="L66" s="10" t="s">
        <v>78</v>
      </c>
      <c r="M66" s="35"/>
      <c r="N66" s="11"/>
      <c r="O66" s="11"/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2">
        <v>0</v>
      </c>
      <c r="W66" s="12">
        <v>0</v>
      </c>
      <c r="X66" s="12">
        <v>0</v>
      </c>
      <c r="Y66" s="12">
        <v>0</v>
      </c>
      <c r="Z66" s="10" t="s">
        <v>0</v>
      </c>
      <c r="AA66" s="10"/>
      <c r="AB66" s="8"/>
      <c r="AC66" s="8"/>
      <c r="AD66" s="8"/>
      <c r="AE66" s="8"/>
    </row>
    <row r="67" spans="1:31" s="2" customFormat="1" ht="15" hidden="1" customHeight="1" x14ac:dyDescent="0.2">
      <c r="A67" s="31"/>
      <c r="B67" s="31"/>
      <c r="C67" s="34"/>
      <c r="D67" s="18"/>
      <c r="E67" s="34"/>
      <c r="F67" s="18"/>
      <c r="G67" s="18"/>
      <c r="H67" s="18"/>
      <c r="I67" s="18"/>
      <c r="J67" s="18"/>
      <c r="K67" s="18"/>
      <c r="L67" s="18"/>
      <c r="M67" s="34"/>
      <c r="N67" s="34"/>
      <c r="O67" s="34"/>
      <c r="P67" s="34"/>
      <c r="Q67" s="34"/>
      <c r="R67" s="34"/>
      <c r="S67" s="11">
        <v>0</v>
      </c>
      <c r="T67" s="11">
        <v>0</v>
      </c>
      <c r="U67" s="34"/>
      <c r="V67" s="18"/>
      <c r="W67" s="18"/>
      <c r="X67" s="18"/>
      <c r="Y67" s="18"/>
      <c r="Z67" s="18"/>
      <c r="AA67" s="18"/>
      <c r="AB67" s="8"/>
      <c r="AC67" s="8"/>
      <c r="AD67" s="8"/>
      <c r="AE67" s="8"/>
    </row>
    <row r="68" spans="1:31" s="2" customFormat="1" ht="56.25" x14ac:dyDescent="0.2">
      <c r="A68" s="31"/>
      <c r="B68" s="33" t="s">
        <v>77</v>
      </c>
      <c r="C68" s="11">
        <v>120000000</v>
      </c>
      <c r="D68" s="32" t="s">
        <v>76</v>
      </c>
      <c r="E68" s="11">
        <v>120000000</v>
      </c>
      <c r="F68" s="10"/>
      <c r="G68" s="10"/>
      <c r="H68" s="10"/>
      <c r="I68" s="10">
        <v>1</v>
      </c>
      <c r="J68" s="10" t="s">
        <v>11</v>
      </c>
      <c r="K68" s="10" t="s">
        <v>2</v>
      </c>
      <c r="L68" s="10" t="s">
        <v>1</v>
      </c>
      <c r="M68" s="11">
        <v>0</v>
      </c>
      <c r="N68" s="11"/>
      <c r="O68" s="11"/>
      <c r="P68" s="11">
        <v>0</v>
      </c>
      <c r="Q68" s="11"/>
      <c r="R68" s="11"/>
      <c r="S68" s="11">
        <v>0</v>
      </c>
      <c r="T68" s="11">
        <v>0</v>
      </c>
      <c r="U68" s="11">
        <v>0</v>
      </c>
      <c r="V68" s="10">
        <v>0</v>
      </c>
      <c r="W68" s="11">
        <f>+E68</f>
        <v>120000000</v>
      </c>
      <c r="X68" s="10">
        <v>0</v>
      </c>
      <c r="Y68" s="10">
        <v>0</v>
      </c>
      <c r="Z68" s="10" t="s">
        <v>75</v>
      </c>
      <c r="AA68" s="10"/>
      <c r="AB68" s="8"/>
      <c r="AC68" s="8"/>
      <c r="AD68" s="8"/>
      <c r="AE68" s="8"/>
    </row>
    <row r="69" spans="1:31" s="2" customFormat="1" ht="67.5" customHeight="1" x14ac:dyDescent="0.2">
      <c r="A69" s="31"/>
      <c r="B69" s="30" t="s">
        <v>74</v>
      </c>
      <c r="C69" s="11">
        <v>8000000</v>
      </c>
      <c r="D69" s="29" t="s">
        <v>73</v>
      </c>
      <c r="E69" s="11">
        <v>8000000</v>
      </c>
      <c r="F69" s="10"/>
      <c r="G69" s="10"/>
      <c r="H69" s="10"/>
      <c r="I69" s="10">
        <v>1</v>
      </c>
      <c r="J69" s="10" t="s">
        <v>72</v>
      </c>
      <c r="K69" s="10" t="s">
        <v>71</v>
      </c>
      <c r="L69" s="10" t="s">
        <v>70</v>
      </c>
      <c r="M69" s="11">
        <v>0</v>
      </c>
      <c r="N69" s="11"/>
      <c r="O69" s="11"/>
      <c r="P69" s="11">
        <v>0</v>
      </c>
      <c r="Q69" s="11"/>
      <c r="R69" s="11"/>
      <c r="S69" s="11">
        <v>0</v>
      </c>
      <c r="T69" s="11">
        <v>0</v>
      </c>
      <c r="U69" s="11">
        <v>0</v>
      </c>
      <c r="V69" s="10">
        <v>0</v>
      </c>
      <c r="W69" s="10">
        <v>0</v>
      </c>
      <c r="X69" s="10">
        <v>0</v>
      </c>
      <c r="Y69" s="10">
        <v>0</v>
      </c>
      <c r="Z69" s="10" t="s">
        <v>0</v>
      </c>
      <c r="AA69" s="10"/>
      <c r="AB69" s="8"/>
      <c r="AC69" s="8"/>
      <c r="AD69" s="8"/>
      <c r="AE69" s="8"/>
    </row>
    <row r="70" spans="1:31" s="2" customFormat="1" ht="73.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8"/>
      <c r="AC70" s="8"/>
      <c r="AD70" s="8"/>
      <c r="AE70" s="8"/>
    </row>
    <row r="71" spans="1:31" s="2" customForma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8"/>
      <c r="AC71" s="8"/>
      <c r="AD71" s="8"/>
      <c r="AE71" s="8"/>
    </row>
    <row r="72" spans="1:31" ht="12.75" thickBot="1" x14ac:dyDescent="0.25">
      <c r="A72" s="17" t="s">
        <v>69</v>
      </c>
      <c r="B72" s="17"/>
      <c r="C72" s="17"/>
      <c r="D72" s="17"/>
      <c r="E72" s="17"/>
      <c r="F72" s="17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31" ht="37.5" customHeight="1" x14ac:dyDescent="0.2">
      <c r="A73" s="27" t="s">
        <v>52</v>
      </c>
      <c r="B73" s="27" t="s">
        <v>51</v>
      </c>
      <c r="C73" s="28" t="s">
        <v>50</v>
      </c>
      <c r="D73" s="27" t="s">
        <v>49</v>
      </c>
      <c r="E73" s="28" t="s">
        <v>48</v>
      </c>
      <c r="F73" s="27" t="s">
        <v>47</v>
      </c>
      <c r="G73" s="28" t="s">
        <v>46</v>
      </c>
      <c r="H73" s="28" t="s">
        <v>45</v>
      </c>
      <c r="I73" s="28" t="s">
        <v>44</v>
      </c>
      <c r="J73" s="28" t="s">
        <v>43</v>
      </c>
      <c r="K73" s="28" t="s">
        <v>42</v>
      </c>
      <c r="L73" s="28" t="s">
        <v>41</v>
      </c>
      <c r="M73" s="28" t="s">
        <v>40</v>
      </c>
      <c r="N73" s="28" t="s">
        <v>39</v>
      </c>
      <c r="O73" s="28" t="s">
        <v>38</v>
      </c>
      <c r="P73" s="28" t="s">
        <v>37</v>
      </c>
      <c r="Q73" s="28" t="s">
        <v>36</v>
      </c>
      <c r="R73" s="28" t="s">
        <v>35</v>
      </c>
      <c r="S73" s="28" t="s">
        <v>34</v>
      </c>
      <c r="T73" s="28" t="s">
        <v>33</v>
      </c>
      <c r="U73" s="28" t="s">
        <v>32</v>
      </c>
      <c r="V73" s="28" t="s">
        <v>31</v>
      </c>
      <c r="W73" s="28" t="s">
        <v>30</v>
      </c>
      <c r="X73" s="28" t="s">
        <v>29</v>
      </c>
      <c r="Y73" s="28" t="s">
        <v>28</v>
      </c>
      <c r="Z73" s="28" t="s">
        <v>27</v>
      </c>
      <c r="AA73" s="27" t="s">
        <v>26</v>
      </c>
    </row>
    <row r="74" spans="1:31" s="2" customFormat="1" ht="94.5" customHeight="1" x14ac:dyDescent="0.2">
      <c r="A74" s="26" t="s">
        <v>68</v>
      </c>
      <c r="B74" s="19" t="s">
        <v>67</v>
      </c>
      <c r="C74" s="20">
        <v>6000000</v>
      </c>
      <c r="D74" s="19" t="s">
        <v>66</v>
      </c>
      <c r="E74" s="20">
        <v>12000000</v>
      </c>
      <c r="F74" s="19"/>
      <c r="G74" s="19"/>
      <c r="H74" s="19" t="s">
        <v>65</v>
      </c>
      <c r="I74" s="19" t="s">
        <v>64</v>
      </c>
      <c r="J74" s="19" t="s">
        <v>15</v>
      </c>
      <c r="K74" s="19" t="s">
        <v>2</v>
      </c>
      <c r="L74" s="19" t="s">
        <v>1</v>
      </c>
      <c r="M74" s="20">
        <v>0</v>
      </c>
      <c r="N74" s="19"/>
      <c r="O74" s="19"/>
      <c r="P74" s="20">
        <v>12000000</v>
      </c>
      <c r="Q74" s="19"/>
      <c r="R74" s="19"/>
      <c r="S74" s="19"/>
      <c r="T74" s="19"/>
      <c r="U74" s="21">
        <f>+P74</f>
        <v>12000000</v>
      </c>
      <c r="V74" s="19">
        <v>0</v>
      </c>
      <c r="W74" s="19">
        <v>0</v>
      </c>
      <c r="X74" s="19">
        <v>0</v>
      </c>
      <c r="Y74" s="19">
        <v>0</v>
      </c>
      <c r="Z74" s="19" t="s">
        <v>0</v>
      </c>
      <c r="AA74" s="19"/>
      <c r="AB74" s="8"/>
      <c r="AC74" s="8"/>
      <c r="AD74" s="8"/>
      <c r="AE74" s="8"/>
    </row>
    <row r="75" spans="1:31" s="2" customFormat="1" ht="60" customHeight="1" x14ac:dyDescent="0.2">
      <c r="A75" s="25"/>
      <c r="B75" s="19" t="s">
        <v>63</v>
      </c>
      <c r="C75" s="20">
        <v>6000000</v>
      </c>
      <c r="D75" s="19" t="s">
        <v>62</v>
      </c>
      <c r="E75" s="20">
        <v>5000000</v>
      </c>
      <c r="F75" s="19"/>
      <c r="G75" s="19"/>
      <c r="H75" s="19" t="s">
        <v>61</v>
      </c>
      <c r="I75" s="19" t="s">
        <v>60</v>
      </c>
      <c r="J75" s="19" t="s">
        <v>59</v>
      </c>
      <c r="K75" s="19" t="s">
        <v>2</v>
      </c>
      <c r="L75" s="19" t="s">
        <v>58</v>
      </c>
      <c r="M75" s="19">
        <v>0</v>
      </c>
      <c r="N75" s="19"/>
      <c r="O75" s="19"/>
      <c r="P75" s="20">
        <f>+E75</f>
        <v>5000000</v>
      </c>
      <c r="Q75" s="19"/>
      <c r="R75" s="19"/>
      <c r="S75" s="19"/>
      <c r="T75" s="19"/>
      <c r="U75" s="20">
        <f>+P75</f>
        <v>5000000</v>
      </c>
      <c r="V75" s="19">
        <v>0</v>
      </c>
      <c r="W75" s="19">
        <v>0</v>
      </c>
      <c r="X75" s="19">
        <v>0</v>
      </c>
      <c r="Y75" s="19">
        <v>0</v>
      </c>
      <c r="Z75" s="19" t="s">
        <v>0</v>
      </c>
      <c r="AA75" s="19"/>
      <c r="AB75" s="8"/>
      <c r="AC75" s="8"/>
      <c r="AD75" s="8"/>
      <c r="AE75" s="8"/>
    </row>
    <row r="76" spans="1:31" s="2" customFormat="1" ht="15" hidden="1" customHeight="1" x14ac:dyDescent="0.2">
      <c r="A76" s="25"/>
      <c r="B76" s="19"/>
      <c r="C76" s="20"/>
      <c r="D76" s="19"/>
      <c r="E76" s="2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0</v>
      </c>
      <c r="AA76" s="19"/>
      <c r="AB76" s="8"/>
      <c r="AC76" s="8"/>
      <c r="AD76" s="8"/>
      <c r="AE76" s="8"/>
    </row>
    <row r="77" spans="1:31" s="2" customFormat="1" ht="15" hidden="1" customHeight="1" x14ac:dyDescent="0.2">
      <c r="A77" s="25"/>
      <c r="B77" s="19"/>
      <c r="C77" s="20"/>
      <c r="D77" s="19"/>
      <c r="E77" s="2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 t="s">
        <v>0</v>
      </c>
      <c r="AA77" s="19"/>
      <c r="AB77" s="8"/>
      <c r="AC77" s="8"/>
      <c r="AD77" s="8"/>
      <c r="AE77" s="8"/>
    </row>
    <row r="78" spans="1:31" s="2" customFormat="1" ht="59.25" hidden="1" customHeight="1" x14ac:dyDescent="0.2">
      <c r="A78" s="25"/>
      <c r="B78" s="19"/>
      <c r="C78" s="20"/>
      <c r="D78" s="19"/>
      <c r="E78" s="20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 t="s">
        <v>0</v>
      </c>
      <c r="AA78" s="19"/>
      <c r="AB78" s="8"/>
      <c r="AC78" s="8"/>
      <c r="AD78" s="8"/>
      <c r="AE78" s="8"/>
    </row>
    <row r="79" spans="1:31" s="2" customFormat="1" ht="15" hidden="1" customHeight="1" x14ac:dyDescent="0.2">
      <c r="A79" s="25"/>
      <c r="B79" s="19"/>
      <c r="C79" s="20"/>
      <c r="D79" s="19"/>
      <c r="E79" s="2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 t="s">
        <v>0</v>
      </c>
      <c r="AA79" s="19"/>
      <c r="AB79" s="8"/>
      <c r="AC79" s="8"/>
      <c r="AD79" s="8"/>
      <c r="AE79" s="8"/>
    </row>
    <row r="80" spans="1:31" s="2" customFormat="1" ht="15" hidden="1" customHeight="1" x14ac:dyDescent="0.2">
      <c r="A80" s="25"/>
      <c r="B80" s="19"/>
      <c r="C80" s="20"/>
      <c r="D80" s="19"/>
      <c r="E80" s="20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 t="s">
        <v>0</v>
      </c>
      <c r="AA80" s="19"/>
      <c r="AB80" s="8"/>
      <c r="AC80" s="8"/>
      <c r="AD80" s="8"/>
      <c r="AE80" s="8"/>
    </row>
    <row r="81" spans="1:31" s="2" customFormat="1" ht="63" hidden="1" customHeight="1" x14ac:dyDescent="0.2">
      <c r="A81" s="25"/>
      <c r="B81" s="19"/>
      <c r="C81" s="20"/>
      <c r="D81" s="19"/>
      <c r="E81" s="20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 t="s">
        <v>0</v>
      </c>
      <c r="AA81" s="19"/>
      <c r="AB81" s="8"/>
      <c r="AC81" s="8"/>
      <c r="AD81" s="8"/>
      <c r="AE81" s="8"/>
    </row>
    <row r="82" spans="1:31" s="2" customFormat="1" ht="15" hidden="1" customHeight="1" x14ac:dyDescent="0.2">
      <c r="A82" s="25"/>
      <c r="B82" s="19"/>
      <c r="C82" s="20"/>
      <c r="D82" s="19"/>
      <c r="E82" s="20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 t="s">
        <v>0</v>
      </c>
      <c r="AA82" s="19"/>
      <c r="AB82" s="8"/>
      <c r="AC82" s="8"/>
      <c r="AD82" s="8"/>
      <c r="AE82" s="8"/>
    </row>
    <row r="83" spans="1:31" s="2" customFormat="1" ht="15" hidden="1" customHeight="1" x14ac:dyDescent="0.2">
      <c r="A83" s="25"/>
      <c r="B83" s="19"/>
      <c r="C83" s="20"/>
      <c r="D83" s="19"/>
      <c r="E83" s="2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 t="s">
        <v>0</v>
      </c>
      <c r="AA83" s="19"/>
      <c r="AB83" s="8"/>
      <c r="AC83" s="8"/>
      <c r="AD83" s="8"/>
      <c r="AE83" s="8"/>
    </row>
    <row r="84" spans="1:31" s="2" customFormat="1" ht="63" hidden="1" customHeight="1" x14ac:dyDescent="0.2">
      <c r="A84" s="25"/>
      <c r="B84" s="19"/>
      <c r="C84" s="20"/>
      <c r="D84" s="19"/>
      <c r="E84" s="2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 t="s">
        <v>0</v>
      </c>
      <c r="AA84" s="19"/>
      <c r="AB84" s="8"/>
      <c r="AC84" s="8"/>
      <c r="AD84" s="8"/>
      <c r="AE84" s="8"/>
    </row>
    <row r="85" spans="1:31" s="2" customFormat="1" ht="15" hidden="1" customHeight="1" x14ac:dyDescent="0.2">
      <c r="A85" s="25"/>
      <c r="B85" s="19"/>
      <c r="C85" s="20"/>
      <c r="D85" s="19"/>
      <c r="E85" s="20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 t="s">
        <v>0</v>
      </c>
      <c r="AA85" s="19"/>
      <c r="AB85" s="8"/>
      <c r="AC85" s="8"/>
      <c r="AD85" s="8"/>
      <c r="AE85" s="8"/>
    </row>
    <row r="86" spans="1:31" s="2" customFormat="1" ht="15" hidden="1" customHeight="1" x14ac:dyDescent="0.2">
      <c r="A86" s="25"/>
      <c r="B86" s="19"/>
      <c r="C86" s="20"/>
      <c r="D86" s="19"/>
      <c r="E86" s="20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 t="s">
        <v>0</v>
      </c>
      <c r="AA86" s="19"/>
      <c r="AB86" s="8"/>
      <c r="AC86" s="8"/>
      <c r="AD86" s="8"/>
      <c r="AE86" s="8"/>
    </row>
    <row r="87" spans="1:31" s="2" customFormat="1" ht="15" hidden="1" customHeight="1" x14ac:dyDescent="0.2">
      <c r="A87" s="25"/>
      <c r="B87" s="19"/>
      <c r="C87" s="20"/>
      <c r="D87" s="19"/>
      <c r="E87" s="20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 t="s">
        <v>0</v>
      </c>
      <c r="AA87" s="19"/>
      <c r="AB87" s="8"/>
      <c r="AC87" s="8"/>
      <c r="AD87" s="8"/>
      <c r="AE87" s="8"/>
    </row>
    <row r="88" spans="1:31" s="2" customFormat="1" ht="15" hidden="1" customHeight="1" x14ac:dyDescent="0.2">
      <c r="A88" s="25"/>
      <c r="B88" s="19"/>
      <c r="C88" s="20"/>
      <c r="D88" s="19"/>
      <c r="E88" s="20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 t="s">
        <v>0</v>
      </c>
      <c r="AA88" s="19"/>
      <c r="AB88" s="8"/>
      <c r="AC88" s="8"/>
      <c r="AD88" s="8"/>
      <c r="AE88" s="8"/>
    </row>
    <row r="89" spans="1:31" s="2" customFormat="1" ht="15" hidden="1" customHeight="1" x14ac:dyDescent="0.2">
      <c r="A89" s="25"/>
      <c r="B89" s="19"/>
      <c r="C89" s="20"/>
      <c r="D89" s="19"/>
      <c r="E89" s="20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 t="s">
        <v>0</v>
      </c>
      <c r="AA89" s="19"/>
      <c r="AB89" s="8"/>
      <c r="AC89" s="8"/>
      <c r="AD89" s="8"/>
      <c r="AE89" s="8"/>
    </row>
    <row r="90" spans="1:31" s="2" customFormat="1" ht="15" hidden="1" customHeight="1" x14ac:dyDescent="0.2">
      <c r="A90" s="25"/>
      <c r="B90" s="19"/>
      <c r="C90" s="20"/>
      <c r="D90" s="19"/>
      <c r="E90" s="20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 t="s">
        <v>0</v>
      </c>
      <c r="AA90" s="19"/>
      <c r="AB90" s="8"/>
      <c r="AC90" s="8"/>
      <c r="AD90" s="8"/>
      <c r="AE90" s="8"/>
    </row>
    <row r="91" spans="1:31" s="2" customFormat="1" ht="15" hidden="1" customHeight="1" x14ac:dyDescent="0.2">
      <c r="A91" s="25"/>
      <c r="B91" s="19"/>
      <c r="C91" s="20"/>
      <c r="D91" s="19"/>
      <c r="E91" s="20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 t="s">
        <v>0</v>
      </c>
      <c r="AA91" s="19"/>
      <c r="AB91" s="8"/>
      <c r="AC91" s="8"/>
      <c r="AD91" s="8"/>
      <c r="AE91" s="8"/>
    </row>
    <row r="92" spans="1:31" s="2" customFormat="1" ht="15" hidden="1" customHeight="1" x14ac:dyDescent="0.2">
      <c r="A92" s="25"/>
      <c r="B92" s="19"/>
      <c r="C92" s="20"/>
      <c r="D92" s="19"/>
      <c r="E92" s="20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 t="s">
        <v>0</v>
      </c>
      <c r="AA92" s="19"/>
      <c r="AB92" s="8"/>
      <c r="AC92" s="8"/>
      <c r="AD92" s="8"/>
      <c r="AE92" s="8"/>
    </row>
    <row r="93" spans="1:31" s="2" customFormat="1" ht="15" hidden="1" customHeight="1" x14ac:dyDescent="0.2">
      <c r="A93" s="25"/>
      <c r="B93" s="19"/>
      <c r="C93" s="20"/>
      <c r="D93" s="19"/>
      <c r="E93" s="20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 t="s">
        <v>0</v>
      </c>
      <c r="AA93" s="19"/>
      <c r="AB93" s="8"/>
      <c r="AC93" s="8"/>
      <c r="AD93" s="8"/>
      <c r="AE93" s="8"/>
    </row>
    <row r="94" spans="1:31" s="2" customFormat="1" ht="153.75" customHeight="1" x14ac:dyDescent="0.2">
      <c r="A94" s="25"/>
      <c r="B94" s="23" t="s">
        <v>57</v>
      </c>
      <c r="C94" s="22">
        <v>85000000</v>
      </c>
      <c r="D94" s="19" t="s">
        <v>56</v>
      </c>
      <c r="E94" s="20">
        <v>10000000</v>
      </c>
      <c r="F94" s="19"/>
      <c r="G94" s="19"/>
      <c r="H94" s="19">
        <v>1</v>
      </c>
      <c r="I94" s="19" t="s">
        <v>54</v>
      </c>
      <c r="J94" s="19" t="s">
        <v>3</v>
      </c>
      <c r="K94" s="19" t="s">
        <v>2</v>
      </c>
      <c r="L94" s="19" t="s">
        <v>1</v>
      </c>
      <c r="M94" s="20">
        <v>10000000</v>
      </c>
      <c r="N94" s="21"/>
      <c r="O94" s="21"/>
      <c r="P94" s="20">
        <v>0</v>
      </c>
      <c r="Q94" s="21"/>
      <c r="R94" s="21"/>
      <c r="S94" s="21"/>
      <c r="T94" s="21"/>
      <c r="U94" s="20">
        <f>+P94</f>
        <v>0</v>
      </c>
      <c r="V94" s="19">
        <v>0</v>
      </c>
      <c r="W94" s="19">
        <v>0</v>
      </c>
      <c r="X94" s="19">
        <v>0</v>
      </c>
      <c r="Y94" s="19">
        <v>0</v>
      </c>
      <c r="Z94" s="19" t="s">
        <v>0</v>
      </c>
      <c r="AA94" s="19"/>
      <c r="AB94" s="8"/>
      <c r="AC94" s="8"/>
      <c r="AD94" s="8"/>
      <c r="AE94" s="8"/>
    </row>
    <row r="95" spans="1:31" s="2" customFormat="1" ht="15" hidden="1" customHeight="1" x14ac:dyDescent="0.2">
      <c r="A95" s="25"/>
      <c r="B95" s="23"/>
      <c r="C95" s="22"/>
      <c r="D95" s="19"/>
      <c r="E95" s="20"/>
      <c r="F95" s="19"/>
      <c r="G95" s="19"/>
      <c r="H95" s="19"/>
      <c r="I95" s="19"/>
      <c r="J95" s="19"/>
      <c r="K95" s="19"/>
      <c r="L95" s="19" t="s">
        <v>1</v>
      </c>
      <c r="M95" s="20"/>
      <c r="N95" s="21"/>
      <c r="O95" s="21"/>
      <c r="P95" s="21"/>
      <c r="Q95" s="21"/>
      <c r="R95" s="21"/>
      <c r="S95" s="21"/>
      <c r="T95" s="21"/>
      <c r="U95" s="21"/>
      <c r="V95" s="19"/>
      <c r="W95" s="19"/>
      <c r="X95" s="19"/>
      <c r="Y95" s="19"/>
      <c r="Z95" s="19"/>
      <c r="AA95" s="19"/>
      <c r="AB95" s="8"/>
      <c r="AC95" s="8"/>
      <c r="AD95" s="8"/>
      <c r="AE95" s="8"/>
    </row>
    <row r="96" spans="1:31" s="2" customFormat="1" ht="27" hidden="1" customHeight="1" x14ac:dyDescent="0.2">
      <c r="A96" s="25"/>
      <c r="B96" s="23"/>
      <c r="C96" s="22"/>
      <c r="D96" s="19"/>
      <c r="E96" s="20"/>
      <c r="F96" s="19"/>
      <c r="G96" s="19"/>
      <c r="H96" s="19"/>
      <c r="I96" s="19"/>
      <c r="J96" s="19"/>
      <c r="K96" s="19"/>
      <c r="L96" s="19" t="s">
        <v>1</v>
      </c>
      <c r="M96" s="20"/>
      <c r="N96" s="21"/>
      <c r="O96" s="21"/>
      <c r="P96" s="21"/>
      <c r="Q96" s="21"/>
      <c r="R96" s="21"/>
      <c r="S96" s="21"/>
      <c r="T96" s="21"/>
      <c r="U96" s="21"/>
      <c r="V96" s="19"/>
      <c r="W96" s="19"/>
      <c r="X96" s="19"/>
      <c r="Y96" s="19"/>
      <c r="Z96" s="19"/>
      <c r="AA96" s="19"/>
      <c r="AB96" s="8"/>
      <c r="AC96" s="8"/>
      <c r="AD96" s="8"/>
      <c r="AE96" s="8"/>
    </row>
    <row r="97" spans="1:31" s="2" customFormat="1" ht="45" customHeight="1" x14ac:dyDescent="0.2">
      <c r="A97" s="24"/>
      <c r="B97" s="23"/>
      <c r="C97" s="22"/>
      <c r="D97" s="19" t="s">
        <v>55</v>
      </c>
      <c r="E97" s="20">
        <v>75000000</v>
      </c>
      <c r="F97" s="19"/>
      <c r="G97" s="19"/>
      <c r="H97" s="19">
        <v>1</v>
      </c>
      <c r="I97" s="19" t="s">
        <v>54</v>
      </c>
      <c r="J97" s="19" t="s">
        <v>3</v>
      </c>
      <c r="K97" s="19" t="s">
        <v>2</v>
      </c>
      <c r="L97" s="19" t="s">
        <v>1</v>
      </c>
      <c r="M97" s="20">
        <v>75000000</v>
      </c>
      <c r="N97" s="21"/>
      <c r="O97" s="21"/>
      <c r="P97" s="20">
        <v>0</v>
      </c>
      <c r="Q97" s="21"/>
      <c r="R97" s="21"/>
      <c r="S97" s="21"/>
      <c r="T97" s="21"/>
      <c r="U97" s="20">
        <f>+P97</f>
        <v>0</v>
      </c>
      <c r="V97" s="19">
        <v>0</v>
      </c>
      <c r="W97" s="19">
        <v>0</v>
      </c>
      <c r="X97" s="19">
        <v>0</v>
      </c>
      <c r="Y97" s="19">
        <v>0</v>
      </c>
      <c r="Z97" s="19" t="s">
        <v>0</v>
      </c>
      <c r="AA97" s="19"/>
      <c r="AB97" s="8"/>
      <c r="AC97" s="8"/>
      <c r="AD97" s="8"/>
      <c r="AE97" s="8"/>
    </row>
    <row r="98" spans="1:31" s="2" customForma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8"/>
      <c r="AC98" s="8"/>
      <c r="AD98" s="8"/>
      <c r="AE98" s="8"/>
    </row>
    <row r="99" spans="1:31" s="2" customForma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8"/>
      <c r="AC99" s="8"/>
      <c r="AD99" s="8"/>
      <c r="AE99" s="8"/>
    </row>
    <row r="100" spans="1:31" ht="12.75" thickBot="1" x14ac:dyDescent="0.25">
      <c r="A100" s="17" t="s">
        <v>53</v>
      </c>
      <c r="B100" s="17"/>
      <c r="C100" s="17"/>
      <c r="D100" s="17"/>
      <c r="E100" s="17"/>
      <c r="F100" s="17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31" ht="33.75" customHeight="1" x14ac:dyDescent="0.2">
      <c r="A101" s="15" t="s">
        <v>52</v>
      </c>
      <c r="B101" s="15" t="s">
        <v>51</v>
      </c>
      <c r="C101" s="15" t="s">
        <v>50</v>
      </c>
      <c r="D101" s="15" t="s">
        <v>49</v>
      </c>
      <c r="E101" s="15" t="s">
        <v>48</v>
      </c>
      <c r="F101" s="15" t="s">
        <v>47</v>
      </c>
      <c r="G101" s="15" t="s">
        <v>46</v>
      </c>
      <c r="H101" s="15" t="s">
        <v>45</v>
      </c>
      <c r="I101" s="15" t="s">
        <v>44</v>
      </c>
      <c r="J101" s="15" t="s">
        <v>43</v>
      </c>
      <c r="K101" s="15" t="s">
        <v>42</v>
      </c>
      <c r="L101" s="15" t="s">
        <v>41</v>
      </c>
      <c r="M101" s="15" t="s">
        <v>40</v>
      </c>
      <c r="N101" s="15" t="s">
        <v>39</v>
      </c>
      <c r="O101" s="15" t="s">
        <v>38</v>
      </c>
      <c r="P101" s="15" t="s">
        <v>37</v>
      </c>
      <c r="Q101" s="15" t="s">
        <v>36</v>
      </c>
      <c r="R101" s="15" t="s">
        <v>35</v>
      </c>
      <c r="S101" s="15" t="s">
        <v>34</v>
      </c>
      <c r="T101" s="15" t="s">
        <v>33</v>
      </c>
      <c r="U101" s="15" t="s">
        <v>32</v>
      </c>
      <c r="V101" s="15" t="s">
        <v>31</v>
      </c>
      <c r="W101" s="15" t="s">
        <v>30</v>
      </c>
      <c r="X101" s="15" t="s">
        <v>29</v>
      </c>
      <c r="Y101" s="15" t="s">
        <v>28</v>
      </c>
      <c r="Z101" s="15" t="s">
        <v>27</v>
      </c>
      <c r="AA101" s="15" t="s">
        <v>26</v>
      </c>
    </row>
    <row r="102" spans="1:31" s="2" customFormat="1" ht="36" x14ac:dyDescent="0.2">
      <c r="A102" s="14" t="s">
        <v>25</v>
      </c>
      <c r="B102" s="13" t="s">
        <v>24</v>
      </c>
      <c r="C102" s="11">
        <v>4000000</v>
      </c>
      <c r="D102" s="12" t="s">
        <v>23</v>
      </c>
      <c r="E102" s="11">
        <f>+C102</f>
        <v>4000000</v>
      </c>
      <c r="F102" s="12"/>
      <c r="G102" s="12"/>
      <c r="H102" s="12" t="s">
        <v>22</v>
      </c>
      <c r="I102" s="12">
        <v>1</v>
      </c>
      <c r="J102" s="12" t="s">
        <v>3</v>
      </c>
      <c r="K102" s="12" t="s">
        <v>2</v>
      </c>
      <c r="L102" s="12" t="s">
        <v>1</v>
      </c>
      <c r="M102" s="12">
        <v>5000000</v>
      </c>
      <c r="N102" s="12"/>
      <c r="O102" s="12"/>
      <c r="P102" s="11">
        <v>18000000</v>
      </c>
      <c r="Q102" s="11"/>
      <c r="R102" s="11"/>
      <c r="S102" s="11"/>
      <c r="T102" s="11"/>
      <c r="U102" s="11">
        <f>+P102</f>
        <v>18000000</v>
      </c>
      <c r="V102" s="10">
        <v>0</v>
      </c>
      <c r="W102" s="10">
        <v>0</v>
      </c>
      <c r="X102" s="10">
        <v>0</v>
      </c>
      <c r="Y102" s="10">
        <v>0</v>
      </c>
      <c r="Z102" s="10" t="s">
        <v>0</v>
      </c>
      <c r="AA102" s="10"/>
      <c r="AB102" s="8"/>
      <c r="AC102" s="8"/>
      <c r="AD102" s="8"/>
      <c r="AE102" s="8"/>
    </row>
    <row r="103" spans="1:31" s="2" customFormat="1" ht="48" x14ac:dyDescent="0.2">
      <c r="A103" s="14"/>
      <c r="B103" s="13" t="s">
        <v>21</v>
      </c>
      <c r="C103" s="11">
        <v>3000000</v>
      </c>
      <c r="D103" s="12" t="s">
        <v>20</v>
      </c>
      <c r="E103" s="11">
        <v>3000000</v>
      </c>
      <c r="F103" s="12"/>
      <c r="G103" s="12"/>
      <c r="H103" s="12" t="s">
        <v>19</v>
      </c>
      <c r="I103" s="12">
        <v>1</v>
      </c>
      <c r="J103" s="12" t="s">
        <v>15</v>
      </c>
      <c r="K103" s="12" t="s">
        <v>2</v>
      </c>
      <c r="L103" s="12" t="s">
        <v>1</v>
      </c>
      <c r="M103" s="12">
        <v>0</v>
      </c>
      <c r="N103" s="12"/>
      <c r="O103" s="12"/>
      <c r="P103" s="11">
        <v>16000000</v>
      </c>
      <c r="Q103" s="11"/>
      <c r="R103" s="11"/>
      <c r="S103" s="11"/>
      <c r="T103" s="11"/>
      <c r="U103" s="11">
        <f>+P103</f>
        <v>16000000</v>
      </c>
      <c r="V103" s="10">
        <v>0</v>
      </c>
      <c r="W103" s="10">
        <v>0</v>
      </c>
      <c r="X103" s="10">
        <v>0</v>
      </c>
      <c r="Y103" s="10">
        <v>0</v>
      </c>
      <c r="Z103" s="10" t="s">
        <v>0</v>
      </c>
      <c r="AA103" s="10"/>
      <c r="AB103" s="8"/>
      <c r="AC103" s="8"/>
      <c r="AD103" s="8"/>
      <c r="AE103" s="8"/>
    </row>
    <row r="104" spans="1:31" s="2" customFormat="1" ht="48" x14ac:dyDescent="0.2">
      <c r="A104" s="14"/>
      <c r="B104" s="13" t="s">
        <v>18</v>
      </c>
      <c r="C104" s="11">
        <v>1000000</v>
      </c>
      <c r="D104" s="12" t="s">
        <v>17</v>
      </c>
      <c r="E104" s="11">
        <f>+C104</f>
        <v>1000000</v>
      </c>
      <c r="F104" s="12"/>
      <c r="G104" s="12"/>
      <c r="H104" s="12" t="s">
        <v>16</v>
      </c>
      <c r="I104" s="12">
        <v>1</v>
      </c>
      <c r="J104" s="12" t="s">
        <v>15</v>
      </c>
      <c r="K104" s="12" t="s">
        <v>2</v>
      </c>
      <c r="L104" s="12" t="s">
        <v>1</v>
      </c>
      <c r="M104" s="12">
        <v>0</v>
      </c>
      <c r="N104" s="12"/>
      <c r="O104" s="12"/>
      <c r="P104" s="11">
        <v>1000000</v>
      </c>
      <c r="Q104" s="11"/>
      <c r="R104" s="11"/>
      <c r="S104" s="11"/>
      <c r="T104" s="11"/>
      <c r="U104" s="11">
        <f>+P104</f>
        <v>1000000</v>
      </c>
      <c r="V104" s="10">
        <v>0</v>
      </c>
      <c r="W104" s="10">
        <v>0</v>
      </c>
      <c r="X104" s="10">
        <v>0</v>
      </c>
      <c r="Y104" s="10">
        <v>0</v>
      </c>
      <c r="Z104" s="10" t="s">
        <v>0</v>
      </c>
      <c r="AA104" s="10"/>
      <c r="AB104" s="8"/>
      <c r="AC104" s="8"/>
      <c r="AD104" s="8"/>
      <c r="AE104" s="8"/>
    </row>
    <row r="105" spans="1:31" s="2" customFormat="1" ht="36" x14ac:dyDescent="0.2">
      <c r="A105" s="14"/>
      <c r="B105" s="13" t="s">
        <v>14</v>
      </c>
      <c r="C105" s="11">
        <v>2000000</v>
      </c>
      <c r="D105" s="12" t="s">
        <v>13</v>
      </c>
      <c r="E105" s="11">
        <f>+C105</f>
        <v>2000000</v>
      </c>
      <c r="F105" s="12"/>
      <c r="G105" s="12"/>
      <c r="H105" s="12" t="s">
        <v>12</v>
      </c>
      <c r="I105" s="12">
        <v>1</v>
      </c>
      <c r="J105" s="12" t="s">
        <v>11</v>
      </c>
      <c r="K105" s="12" t="s">
        <v>2</v>
      </c>
      <c r="L105" s="12" t="s">
        <v>1</v>
      </c>
      <c r="M105" s="12">
        <v>0</v>
      </c>
      <c r="N105" s="12"/>
      <c r="O105" s="12"/>
      <c r="P105" s="11">
        <v>1000000</v>
      </c>
      <c r="Q105" s="11"/>
      <c r="R105" s="11"/>
      <c r="S105" s="11"/>
      <c r="T105" s="11"/>
      <c r="U105" s="11">
        <f>+P105</f>
        <v>1000000</v>
      </c>
      <c r="V105" s="10">
        <v>0</v>
      </c>
      <c r="W105" s="10">
        <v>0</v>
      </c>
      <c r="X105" s="10">
        <v>0</v>
      </c>
      <c r="Y105" s="10">
        <v>0</v>
      </c>
      <c r="Z105" s="10" t="s">
        <v>0</v>
      </c>
      <c r="AA105" s="10"/>
      <c r="AB105" s="8"/>
      <c r="AC105" s="8"/>
      <c r="AD105" s="8"/>
      <c r="AE105" s="8"/>
    </row>
    <row r="106" spans="1:31" s="2" customFormat="1" ht="72" x14ac:dyDescent="0.2">
      <c r="A106" s="14"/>
      <c r="B106" s="13" t="s">
        <v>10</v>
      </c>
      <c r="C106" s="11">
        <v>15000000</v>
      </c>
      <c r="D106" s="12" t="s">
        <v>9</v>
      </c>
      <c r="E106" s="11">
        <f>+C106</f>
        <v>15000000</v>
      </c>
      <c r="F106" s="12"/>
      <c r="G106" s="12"/>
      <c r="H106" s="12" t="s">
        <v>8</v>
      </c>
      <c r="I106" s="12">
        <v>1</v>
      </c>
      <c r="J106" s="12" t="s">
        <v>7</v>
      </c>
      <c r="K106" s="12" t="s">
        <v>2</v>
      </c>
      <c r="L106" s="12" t="s">
        <v>1</v>
      </c>
      <c r="M106" s="12">
        <v>0</v>
      </c>
      <c r="N106" s="12"/>
      <c r="O106" s="12"/>
      <c r="P106" s="11">
        <f>+E106</f>
        <v>15000000</v>
      </c>
      <c r="Q106" s="11"/>
      <c r="R106" s="11"/>
      <c r="S106" s="11"/>
      <c r="T106" s="11"/>
      <c r="U106" s="11">
        <f>+P106</f>
        <v>15000000</v>
      </c>
      <c r="V106" s="10">
        <v>0</v>
      </c>
      <c r="W106" s="10">
        <v>0</v>
      </c>
      <c r="X106" s="10">
        <v>0</v>
      </c>
      <c r="Y106" s="10">
        <v>0</v>
      </c>
      <c r="Z106" s="10" t="s">
        <v>0</v>
      </c>
      <c r="AA106" s="10"/>
      <c r="AB106" s="8"/>
      <c r="AC106" s="8"/>
      <c r="AD106" s="8"/>
      <c r="AE106" s="8"/>
    </row>
    <row r="107" spans="1:31" s="2" customFormat="1" ht="72" hidden="1" customHeight="1" x14ac:dyDescent="0.2">
      <c r="A107" s="14"/>
      <c r="B107" s="13" t="s">
        <v>6</v>
      </c>
      <c r="C107" s="11"/>
      <c r="D107" s="10"/>
      <c r="E107" s="1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0"/>
      <c r="W107" s="10"/>
      <c r="X107" s="10"/>
      <c r="Y107" s="10"/>
      <c r="Z107" s="10"/>
      <c r="AA107" s="10"/>
      <c r="AB107" s="8"/>
      <c r="AC107" s="8"/>
      <c r="AD107" s="8"/>
      <c r="AE107" s="8"/>
    </row>
    <row r="108" spans="1:31" s="2" customFormat="1" ht="15" hidden="1" customHeight="1" x14ac:dyDescent="0.2">
      <c r="A108" s="14"/>
      <c r="B108" s="10"/>
      <c r="C108" s="11"/>
      <c r="D108" s="10"/>
      <c r="E108" s="1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0"/>
      <c r="W108" s="10"/>
      <c r="X108" s="10"/>
      <c r="Y108" s="10"/>
      <c r="Z108" s="10"/>
      <c r="AA108" s="10"/>
      <c r="AB108" s="8"/>
      <c r="AC108" s="8"/>
      <c r="AD108" s="8"/>
      <c r="AE108" s="8"/>
    </row>
    <row r="109" spans="1:31" s="2" customFormat="1" ht="15" hidden="1" customHeight="1" x14ac:dyDescent="0.2">
      <c r="A109" s="14"/>
      <c r="B109" s="10"/>
      <c r="C109" s="11"/>
      <c r="D109" s="10"/>
      <c r="E109" s="1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0"/>
      <c r="W109" s="10"/>
      <c r="X109" s="10"/>
      <c r="Y109" s="10"/>
      <c r="Z109" s="10"/>
      <c r="AA109" s="10"/>
      <c r="AB109" s="8"/>
      <c r="AC109" s="8"/>
      <c r="AD109" s="8"/>
      <c r="AE109" s="8"/>
    </row>
    <row r="110" spans="1:31" s="2" customFormat="1" ht="15" hidden="1" customHeight="1" x14ac:dyDescent="0.2">
      <c r="A110" s="14"/>
      <c r="B110" s="10"/>
      <c r="C110" s="11"/>
      <c r="D110" s="10"/>
      <c r="E110" s="1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0"/>
      <c r="W110" s="10"/>
      <c r="X110" s="10"/>
      <c r="Y110" s="10"/>
      <c r="Z110" s="10"/>
      <c r="AA110" s="10"/>
      <c r="AB110" s="8"/>
      <c r="AC110" s="8"/>
      <c r="AD110" s="8"/>
      <c r="AE110" s="8"/>
    </row>
    <row r="111" spans="1:31" s="2" customFormat="1" ht="15" hidden="1" customHeight="1" x14ac:dyDescent="0.2">
      <c r="A111" s="14"/>
      <c r="B111" s="10"/>
      <c r="C111" s="11"/>
      <c r="D111" s="10"/>
      <c r="E111" s="1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0"/>
      <c r="W111" s="10"/>
      <c r="X111" s="10"/>
      <c r="Y111" s="10"/>
      <c r="Z111" s="10"/>
      <c r="AA111" s="10"/>
      <c r="AB111" s="8"/>
      <c r="AC111" s="8"/>
      <c r="AD111" s="8"/>
      <c r="AE111" s="8"/>
    </row>
    <row r="112" spans="1:31" s="2" customFormat="1" ht="15" hidden="1" customHeight="1" x14ac:dyDescent="0.2">
      <c r="A112" s="14"/>
      <c r="B112" s="10"/>
      <c r="C112" s="11"/>
      <c r="D112" s="10"/>
      <c r="E112" s="1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0"/>
      <c r="W112" s="10"/>
      <c r="X112" s="10"/>
      <c r="Y112" s="10"/>
      <c r="Z112" s="10"/>
      <c r="AA112" s="10"/>
      <c r="AB112" s="8"/>
      <c r="AC112" s="8"/>
      <c r="AD112" s="8"/>
      <c r="AE112" s="8"/>
    </row>
    <row r="113" spans="1:31" s="2" customFormat="1" ht="15" hidden="1" customHeight="1" x14ac:dyDescent="0.2">
      <c r="A113" s="14"/>
      <c r="B113" s="10"/>
      <c r="C113" s="11"/>
      <c r="D113" s="10"/>
      <c r="E113" s="1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0"/>
      <c r="W113" s="10"/>
      <c r="X113" s="10"/>
      <c r="Y113" s="10"/>
      <c r="Z113" s="10"/>
      <c r="AA113" s="10"/>
      <c r="AB113" s="8"/>
      <c r="AC113" s="8"/>
      <c r="AD113" s="8"/>
      <c r="AE113" s="8"/>
    </row>
    <row r="114" spans="1:31" s="2" customFormat="1" ht="44.25" hidden="1" customHeight="1" x14ac:dyDescent="0.2">
      <c r="A114" s="14"/>
      <c r="B114" s="10"/>
      <c r="C114" s="11"/>
      <c r="D114" s="10"/>
      <c r="E114" s="1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0"/>
      <c r="W114" s="10"/>
      <c r="X114" s="10"/>
      <c r="Y114" s="10"/>
      <c r="Z114" s="10"/>
      <c r="AA114" s="10"/>
      <c r="AB114" s="8"/>
      <c r="AC114" s="8"/>
      <c r="AD114" s="8"/>
      <c r="AE114" s="8"/>
    </row>
    <row r="115" spans="1:31" s="2" customFormat="1" ht="15" hidden="1" customHeight="1" x14ac:dyDescent="0.2">
      <c r="A115" s="14"/>
      <c r="B115" s="10"/>
      <c r="C115" s="11"/>
      <c r="D115" s="10"/>
      <c r="E115" s="1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0"/>
      <c r="W115" s="10"/>
      <c r="X115" s="10"/>
      <c r="Y115" s="10"/>
      <c r="Z115" s="10"/>
      <c r="AA115" s="10"/>
      <c r="AB115" s="8"/>
      <c r="AC115" s="8"/>
      <c r="AD115" s="8"/>
      <c r="AE115" s="8"/>
    </row>
    <row r="116" spans="1:31" s="2" customFormat="1" ht="15" hidden="1" customHeight="1" x14ac:dyDescent="0.2">
      <c r="A116" s="14"/>
      <c r="B116" s="10"/>
      <c r="C116" s="11"/>
      <c r="D116" s="10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0"/>
      <c r="W116" s="10"/>
      <c r="X116" s="10"/>
      <c r="Y116" s="10"/>
      <c r="Z116" s="10"/>
      <c r="AA116" s="10"/>
      <c r="AB116" s="8"/>
      <c r="AC116" s="8"/>
      <c r="AD116" s="8"/>
      <c r="AE116" s="8"/>
    </row>
    <row r="117" spans="1:31" s="2" customFormat="1" ht="15" hidden="1" customHeight="1" x14ac:dyDescent="0.2">
      <c r="A117" s="14"/>
      <c r="B117" s="10"/>
      <c r="C117" s="11"/>
      <c r="D117" s="10"/>
      <c r="E117" s="1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0"/>
      <c r="W117" s="10"/>
      <c r="X117" s="10"/>
      <c r="Y117" s="10"/>
      <c r="Z117" s="10"/>
      <c r="AA117" s="10"/>
      <c r="AB117" s="8"/>
      <c r="AC117" s="8"/>
      <c r="AD117" s="8"/>
      <c r="AE117" s="8"/>
    </row>
    <row r="118" spans="1:31" s="2" customFormat="1" ht="36" x14ac:dyDescent="0.2">
      <c r="A118" s="14"/>
      <c r="B118" s="13" t="s">
        <v>6</v>
      </c>
      <c r="C118" s="11">
        <v>18000000</v>
      </c>
      <c r="D118" s="10" t="s">
        <v>5</v>
      </c>
      <c r="E118" s="11">
        <f>+C118</f>
        <v>18000000</v>
      </c>
      <c r="F118" s="10"/>
      <c r="G118" s="10"/>
      <c r="H118" s="10" t="s">
        <v>4</v>
      </c>
      <c r="I118" s="10">
        <v>1</v>
      </c>
      <c r="J118" s="10" t="s">
        <v>3</v>
      </c>
      <c r="K118" s="10" t="s">
        <v>2</v>
      </c>
      <c r="L118" s="12" t="s">
        <v>1</v>
      </c>
      <c r="M118" s="12">
        <v>0</v>
      </c>
      <c r="N118" s="12"/>
      <c r="O118" s="12"/>
      <c r="P118" s="11">
        <f>+E118</f>
        <v>18000000</v>
      </c>
      <c r="Q118" s="11"/>
      <c r="R118" s="11"/>
      <c r="S118" s="11"/>
      <c r="T118" s="11"/>
      <c r="U118" s="11">
        <f>+P118</f>
        <v>18000000</v>
      </c>
      <c r="V118" s="10">
        <v>0</v>
      </c>
      <c r="W118" s="10">
        <v>0</v>
      </c>
      <c r="X118" s="10">
        <v>0</v>
      </c>
      <c r="Y118" s="10">
        <v>0</v>
      </c>
      <c r="Z118" s="10" t="s">
        <v>0</v>
      </c>
      <c r="AA118" s="10"/>
      <c r="AB118" s="8"/>
      <c r="AC118" s="8"/>
      <c r="AD118" s="8"/>
      <c r="AE118" s="8"/>
    </row>
    <row r="119" spans="1:31" s="2" customForma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s="2" customFormat="1" ht="96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s="2" customForma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s="2" customFormat="1" ht="1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s="2" customFormat="1" ht="36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s="2" customFormat="1" ht="1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s="2" customFormat="1" ht="30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s="2" customForma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s="2" customForma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s="2" customFormat="1" ht="114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s="2" customFormat="1" ht="61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s="2" customFormat="1" ht="81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s="2" customFormat="1" ht="7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s="2" customFormat="1" ht="36" hidden="1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s="2" customFormat="1" ht="120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s="2" customFormat="1" ht="84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s="2" customFormat="1" ht="54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" customFormat="1" ht="93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s="2" customForma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s="2" customFormat="1" ht="114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s="2" customFormat="1" ht="141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s="2" customFormat="1" ht="152.25" customHeight="1" x14ac:dyDescent="0.2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"/>
    </row>
    <row r="141" spans="1:31" s="2" customFormat="1" ht="63" customHeight="1" x14ac:dyDescent="0.2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"/>
    </row>
    <row r="142" spans="1:31" s="2" customFormat="1" x14ac:dyDescent="0.2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7"/>
    </row>
    <row r="143" spans="1:31" s="2" customFormat="1" x14ac:dyDescent="0.2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7"/>
    </row>
    <row r="144" spans="1:31" s="2" customFormat="1" ht="35.25" customHeight="1" x14ac:dyDescent="0.2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7"/>
    </row>
    <row r="145" spans="1:27" s="2" customFormat="1" x14ac:dyDescent="0.2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</row>
    <row r="146" spans="1:27" s="2" customFormat="1" ht="139.5" customHeight="1" x14ac:dyDescent="0.2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</row>
    <row r="147" spans="1:27" s="2" customFormat="1" ht="15" customHeight="1" x14ac:dyDescent="0.2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</row>
    <row r="148" spans="1:27" s="2" customFormat="1" x14ac:dyDescent="0.2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</row>
    <row r="149" spans="1:27" s="2" customFormat="1" x14ac:dyDescent="0.2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7"/>
    </row>
    <row r="150" spans="1:27" s="2" customFormat="1" ht="138" customHeight="1" x14ac:dyDescent="0.2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7"/>
    </row>
    <row r="151" spans="1:27" s="2" customFormat="1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4"/>
    </row>
    <row r="152" spans="1:27" s="2" customFormat="1" x14ac:dyDescent="0.2">
      <c r="O152" s="3"/>
    </row>
    <row r="153" spans="1:27" s="2" customFormat="1" x14ac:dyDescent="0.2"/>
    <row r="154" spans="1:27" s="2" customFormat="1" x14ac:dyDescent="0.2"/>
  </sheetData>
  <mergeCells count="39">
    <mergeCell ref="H63:H66"/>
    <mergeCell ref="A102:A118"/>
    <mergeCell ref="M63:M66"/>
    <mergeCell ref="A74:A97"/>
    <mergeCell ref="B94:B97"/>
    <mergeCell ref="C94:C97"/>
    <mergeCell ref="A100:H100"/>
    <mergeCell ref="A72:H72"/>
    <mergeCell ref="B63:B66"/>
    <mergeCell ref="C63:C66"/>
    <mergeCell ref="E63:E66"/>
    <mergeCell ref="B37:B38"/>
    <mergeCell ref="C37:C38"/>
    <mergeCell ref="A42:H42"/>
    <mergeCell ref="A44:A55"/>
    <mergeCell ref="A58:H58"/>
    <mergeCell ref="B60:B62"/>
    <mergeCell ref="C60:C62"/>
    <mergeCell ref="H60:H62"/>
    <mergeCell ref="B18:B21"/>
    <mergeCell ref="C18:C21"/>
    <mergeCell ref="H18:H20"/>
    <mergeCell ref="C27:C28"/>
    <mergeCell ref="A31:H31"/>
    <mergeCell ref="A33:A39"/>
    <mergeCell ref="B33:B34"/>
    <mergeCell ref="C33:C34"/>
    <mergeCell ref="B35:B36"/>
    <mergeCell ref="C35:C36"/>
    <mergeCell ref="A25:H25"/>
    <mergeCell ref="B1:W1"/>
    <mergeCell ref="B2:W2"/>
    <mergeCell ref="B3:W3"/>
    <mergeCell ref="A7:H7"/>
    <mergeCell ref="A9:A13"/>
    <mergeCell ref="B11:B13"/>
    <mergeCell ref="C11:C13"/>
    <mergeCell ref="A16:H16"/>
    <mergeCell ref="A18: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PLANEACION Y OBRAS PUBLICAS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2014-04-23T17:06:48Z</dcterms:created>
  <dcterms:modified xsi:type="dcterms:W3CDTF">2014-04-23T17:06:59Z</dcterms:modified>
</cp:coreProperties>
</file>