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190" activeTab="0"/>
  </bookViews>
  <sheets>
    <sheet name="FORMATO PLAN DE ACCION" sheetId="1" r:id="rId1"/>
    <sheet name="PlanAcción" sheetId="2" r:id="rId2"/>
    <sheet name="Hoja1" sheetId="3" r:id="rId3"/>
  </sheets>
  <definedNames>
    <definedName name="Excel_BuiltIn_Print_Area_1">'PlanAcción'!#REF!</definedName>
    <definedName name="_xlnm.Print_Titles" localSheetId="1">'PlanAcción'!$1:$7</definedName>
  </definedNames>
  <calcPr fullCalcOnLoad="1"/>
</workbook>
</file>

<file path=xl/comments1.xml><?xml version="1.0" encoding="utf-8"?>
<comments xmlns="http://schemas.openxmlformats.org/spreadsheetml/2006/main">
  <authors>
    <author>Jairo Alonso Ospina Rincon</author>
  </authors>
  <commentList>
    <comment ref="S45" authorId="0">
      <text>
        <r>
          <rPr>
            <b/>
            <sz val="14"/>
            <rFont val="Tahoma"/>
            <family val="2"/>
          </rPr>
          <t>Jairo Alonso Ospina Rincon:</t>
        </r>
        <r>
          <rPr>
            <sz val="14"/>
            <rFont val="Tahoma"/>
            <family val="2"/>
          </rPr>
          <t xml:space="preserve">
la metadel plan de accion no corresponde al plan de desarrollo que son 20 por año</t>
        </r>
      </text>
    </comment>
  </commentList>
</comments>
</file>

<file path=xl/comments2.xml><?xml version="1.0" encoding="utf-8"?>
<comments xmlns="http://schemas.openxmlformats.org/spreadsheetml/2006/main">
  <authors>
    <author>Jairo Alonso Ospina Rincon</author>
  </authors>
  <commentList>
    <comment ref="J33" authorId="0">
      <text>
        <r>
          <rPr>
            <b/>
            <sz val="14"/>
            <rFont val="Tahoma"/>
            <family val="2"/>
          </rPr>
          <t>Jairo Alonso Ospina Rincon:</t>
        </r>
        <r>
          <rPr>
            <sz val="14"/>
            <rFont val="Tahoma"/>
            <family val="2"/>
          </rPr>
          <t xml:space="preserve">
la metadel plan de accion no corresponde al plan de desarrollo que son 20 por año</t>
        </r>
      </text>
    </comment>
  </commentList>
</comments>
</file>

<file path=xl/sharedStrings.xml><?xml version="1.0" encoding="utf-8"?>
<sst xmlns="http://schemas.openxmlformats.org/spreadsheetml/2006/main" count="766" uniqueCount="349">
  <si>
    <t>ALCALDÍA DE MANIZALES</t>
  </si>
  <si>
    <t>PLAN DE DESARROLLO 2012 - 1015 "GOBIERNO EN LA CALLE"</t>
  </si>
  <si>
    <t>Programa</t>
  </si>
  <si>
    <t>Subprograma</t>
  </si>
  <si>
    <t>Pond. Meta</t>
  </si>
  <si>
    <t>Descripcion Meta de Producto</t>
  </si>
  <si>
    <t>Cod BPIM</t>
  </si>
  <si>
    <t>Nombre Proyecto</t>
  </si>
  <si>
    <t>Cod. Indic</t>
  </si>
  <si>
    <t>Indicador</t>
  </si>
  <si>
    <t>Meta de Producto</t>
  </si>
  <si>
    <t>Recursos Asignados</t>
  </si>
  <si>
    <t>Responsable
(Nombre y Cargo)</t>
  </si>
  <si>
    <t>Observaciones</t>
  </si>
  <si>
    <t>Nombre</t>
  </si>
  <si>
    <t>Vlr alcanzado a 31 de dic de la vigencia anterior</t>
  </si>
  <si>
    <t>Vlr a lograrse a 31 de dic de la vigencia actual</t>
  </si>
  <si>
    <t>I Trimestre</t>
  </si>
  <si>
    <t>II Trimestre</t>
  </si>
  <si>
    <t>III Trimestre</t>
  </si>
  <si>
    <t>IV Trimestre</t>
  </si>
  <si>
    <t>SGP</t>
  </si>
  <si>
    <t>Fondos Especiales</t>
  </si>
  <si>
    <t>Fondos Comunes</t>
  </si>
  <si>
    <t>Nación y Otros</t>
  </si>
  <si>
    <t>Total</t>
  </si>
  <si>
    <t>APOYO A LAS INICIATIVAS, EL EMPRENDIMIENTO Y LAS MANIFESTACIONES ARTÍSTICAS Y CULTURALES</t>
  </si>
  <si>
    <t>Apoyo a iniciativas culturales y de emprendimiento de base cultural</t>
  </si>
  <si>
    <t>Apoyar 72 iniciativas culturales externas, en el área urbana (18 por año)</t>
  </si>
  <si>
    <t>CUL06.</t>
  </si>
  <si>
    <t>Número de Iniciativas Culturales Externas apoyadas en el área urbana</t>
  </si>
  <si>
    <t>Apoyar 8 iniciativas culturales externas, en el área rural (2 por año)</t>
  </si>
  <si>
    <t>CUL07.</t>
  </si>
  <si>
    <t>Número de Iniciativas Culturales Externas apoyadas en el área rural</t>
  </si>
  <si>
    <t>CUL04.</t>
  </si>
  <si>
    <t>CASAS DE LA CULTURA</t>
  </si>
  <si>
    <t>CUL08.</t>
  </si>
  <si>
    <t>Número de talleres de formación artística en el área urbana</t>
  </si>
  <si>
    <t>CUL09.</t>
  </si>
  <si>
    <t>Número de talleres de formación artística en el área rural</t>
  </si>
  <si>
    <t>12</t>
  </si>
  <si>
    <t>CUL10.</t>
  </si>
  <si>
    <t>Número de usuarios de talleres artísticos</t>
  </si>
  <si>
    <t>CUL11.</t>
  </si>
  <si>
    <t>Número de usuarios de talleres artísticos en el área rural</t>
  </si>
  <si>
    <t>CUL12.</t>
  </si>
  <si>
    <t>Número de eventos realizados por la casa de cultura en el área urbana</t>
  </si>
  <si>
    <t>CUL13.</t>
  </si>
  <si>
    <t>Número de eventos realizados por la casa de cultura en el área rural</t>
  </si>
  <si>
    <t>7) Incrementar en 19.800 la cantidad de usuarios de eventos de casa de cultura, por año (10% en el área rural)</t>
  </si>
  <si>
    <t>CUL14.</t>
  </si>
  <si>
    <t>Número de usuarios de eventos de casa de cultura</t>
  </si>
  <si>
    <t>8) Incrementar en 2.200 la cantidad de usuarios de eventos de casa de cultura, en el área rural</t>
  </si>
  <si>
    <t>CUL15.</t>
  </si>
  <si>
    <t>Número de usuarios de eventos de casa de cultura en el área rural</t>
  </si>
  <si>
    <t>Fortalecimiento de las casas de la cultura como agente dinamizador de prácticas para la convivencia y el intercambio artístico y cultural</t>
  </si>
  <si>
    <t xml:space="preserve">JUAN CAMILO AGUIRRE </t>
  </si>
  <si>
    <t>PROPÓSITO:.2. PROYECTAR A MANIZALES COMO DESTINO TURÍSTICO A NIVEL NACIONAL E INTERNACIONAL</t>
  </si>
  <si>
    <t>DEPENDENCIA: INSTITUTO DE CULTURA Y TURISMO</t>
  </si>
  <si>
    <t>Programa 1. DESARROLLO TURÍSTICO DEL MUNICIPIO</t>
  </si>
  <si>
    <t>Subprograma 1. Promoción de ciudad y atracción de visitantes.</t>
  </si>
  <si>
    <t>1) Mantener un promedio de 2.000.000 visitantes y/o turistas que ingresan por el terminal, al año</t>
  </si>
  <si>
    <t>PROMOCION DEL DESTINO TURISTICO MANIZALES Y SUS PRODUCTOS DE TURISMO ESPECIALIZADOS</t>
  </si>
  <si>
    <t>TUR01.</t>
  </si>
  <si>
    <t>Promedio de visitantes y/o turistas que ingresan por el terminal</t>
  </si>
  <si>
    <t>2388751</t>
  </si>
  <si>
    <t>&gt;=2000000</t>
  </si>
  <si>
    <t>2) Mantener un promedio de 100.000 visitantes y/o turistas que ingresan por el aeropuerto, al año</t>
  </si>
  <si>
    <t>TUR02.</t>
  </si>
  <si>
    <t>Promedio de visitantes y/o turistas que ingresan por el aeropuerto</t>
  </si>
  <si>
    <t>105740</t>
  </si>
  <si>
    <t>3) Participar en 20 ferias y eventos (5 por año)</t>
  </si>
  <si>
    <t>TUR03.</t>
  </si>
  <si>
    <t>Número de ferias y eventos en los que participa el Instituto de Cultura y Turismo a nivel Nacional e Internacional</t>
  </si>
  <si>
    <t>4) Realizar 48 City Tours y viajes de familiarización a visitantes (12 por año)</t>
  </si>
  <si>
    <t>TUR04.</t>
  </si>
  <si>
    <t>Numero de viajes de familiarización realizados</t>
  </si>
  <si>
    <t>10</t>
  </si>
  <si>
    <t>1  Bid</t>
  </si>
  <si>
    <r>
      <t>2 Rec</t>
    </r>
    <r>
      <rPr>
        <b/>
        <sz val="11"/>
        <color indexed="8"/>
        <rFont val="Arial"/>
        <family val="2"/>
      </rPr>
      <t>orrido Guias Competencias Laborales Sena, Macarena Producciones</t>
    </r>
  </si>
  <si>
    <t>13  Fam Tree Agencias Triangulo del Cafe, Fuerza Aérea Colombiana y Naval, Policia Nacional, Embajada Indonesia, Festival Internacional de Tango</t>
  </si>
  <si>
    <t>5) Participar en 16 misiones comerciales (4 por año)</t>
  </si>
  <si>
    <t>TUR05.</t>
  </si>
  <si>
    <t>Numero de misiones comerciales</t>
  </si>
  <si>
    <t>6) Capacitar al 80% de los prestadores de servicios turísticos del municipio</t>
  </si>
  <si>
    <t>TUR06.</t>
  </si>
  <si>
    <t>Porcentaje de prestadores de servicios turísticos capacitados</t>
  </si>
  <si>
    <t>7) Promover el ingreso a la Red de Ecoparques (Yarumos: 8.000
Bosque popular el prado: 800.000, Alcázares: 20.000 y Monumento a los Colonizadores: 110.000) por año</t>
  </si>
  <si>
    <t>TUR07.</t>
  </si>
  <si>
    <t>Número de ingresos a la Red de Ecoparques</t>
  </si>
  <si>
    <t>8) Realizar 200 actividades por año entre talleres, tertulias y celebraciones en temáticas turísticas y culturales, en el Monumento a los Colonizadores, Ecoparque Alcázares Arenillo, Yarumos y Bosque Popular</t>
  </si>
  <si>
    <t>TUR08.</t>
  </si>
  <si>
    <t>Número de talleres, tertulias y celebraciones en temáticas turísticas y culturales, en el Monumento a los Colonizadores, Ecoparque Alcázares Arenillo, Yarumos y Bosque Popular</t>
  </si>
  <si>
    <t>9) Incrementar a 15.000 el promedio anual de los visitantes en el PIT del parque Benjamín López</t>
  </si>
  <si>
    <t>TUR09.</t>
  </si>
  <si>
    <t>Número de visitantes en la PIT (Punto de Información Turística) Parque Benjamín López</t>
  </si>
  <si>
    <t>10) Incrementar a 25.000 el promedio anual de los visitantes en el PIT del terminal de transportes</t>
  </si>
  <si>
    <t>TUR10.</t>
  </si>
  <si>
    <t>Número de visitantes en la PIT (Punto de Información Turística) Terminal de Transporte</t>
  </si>
  <si>
    <t>11) Realizar 45 eventos por año entre tertulias campañas, programas de televisión con temáticas culturales y turísticas en los dos Punto de Información Turística PIT (Parque Benjamín López y Terminal de Transporte)</t>
  </si>
  <si>
    <t>TUR11.</t>
  </si>
  <si>
    <t>Número de eventos (tertulias, campañas, programas de televisión) realizados en los PIT´s</t>
  </si>
  <si>
    <t>Subprograma 22. Identificación, protección, intervención y divulgación del patrimonio cultural material e inmaterial</t>
  </si>
  <si>
    <t>Meta 11) Realizar un inventario y esquema de protección y conservación del patrimonio material e inmaterial municipal</t>
  </si>
  <si>
    <t>CONSERVACION PATRIMONIO  CULTURAL DE MANIZALES</t>
  </si>
  <si>
    <t>CUL17.</t>
  </si>
  <si>
    <t>Existencia de inventario y esquema de protección y conservación del patrimonio material e inmaterial municipal</t>
  </si>
  <si>
    <t>Meta 22) Diseñar e iniciar la ejecución de una agenda de recuperación del centro histórico del municipio</t>
  </si>
  <si>
    <t>CUL18.</t>
  </si>
  <si>
    <t>Agenda de recuperación del centro histórico</t>
  </si>
  <si>
    <t>Meta 3 3) Incrementar a 20 el número de recorridos realizados por los vigías patrimoniales</t>
  </si>
  <si>
    <t>CUL19</t>
  </si>
  <si>
    <t>Número de recorridos realizados por los vigías patrimoniales</t>
  </si>
  <si>
    <t>Programa 12. RECONOCIMIENTO, PROTECCIÓN Y DIVULGACIÓN DEL PATRIMONIO CULTURAL DE MANIZALES</t>
  </si>
  <si>
    <t>BANDA MUNICIPAL DE MUSICA DE MANIZALES (CAPACITACION, FORMACION Y SOSTENIMIENTO DE LA BANDA MUNICIPAL DE MANIZALES)</t>
  </si>
  <si>
    <t>Carlos Marin- Director Banda</t>
  </si>
  <si>
    <t>CUL03</t>
  </si>
  <si>
    <t>ARTE Y CULTURA PARA TODOS</t>
  </si>
  <si>
    <t>CUL01</t>
  </si>
  <si>
    <t>1. Protección del archivo histórico de Manizales</t>
  </si>
  <si>
    <t>1) Plan de conservación del archivo histórico, formulado y en ejecución</t>
  </si>
  <si>
    <t>CONSERVACION DEL ARCHIVO HISTORICO</t>
  </si>
  <si>
    <t>CUL16</t>
  </si>
  <si>
    <t>Porcentaje de avance del Plan de conservación del archivo histórico</t>
  </si>
  <si>
    <t>4. DESARROLLO Y OPTIMO USO DEL EQUIPAMENTO PARA LA INTERACCIÓN SOCIAL Y CULTURAL</t>
  </si>
  <si>
    <t>1. Administración y mantenimiento  de la infraestructura y equipamiento de la oferta cultural del municipio.</t>
  </si>
  <si>
    <t>1) Continuidad en la prestación del servicio en las 9 bibliotecas administradas por el instituto de Cultura y Turismo</t>
  </si>
  <si>
    <t>2) Realizar 450 talleres de formación complementaria, por año, en las bibliotecas administradas por el Instituto de Cultura y Turismo</t>
  </si>
  <si>
    <t>3) Realizar 2 dotaciones a las bibliotecas, por año</t>
  </si>
  <si>
    <t>CUL21.</t>
  </si>
  <si>
    <t>CUL22.</t>
  </si>
  <si>
    <t>CUL23.</t>
  </si>
  <si>
    <t>Número de bibliotecas administradas por el Instituto de Cultura y Turismo, en servicio</t>
  </si>
  <si>
    <t>Número de talleres de formación complementaria ofertados en  las bibliotecas administradas por el Instituto</t>
  </si>
  <si>
    <t>Número de dotaciones</t>
  </si>
  <si>
    <t>DOTACION DE BIBLIOTECAS</t>
  </si>
  <si>
    <t>PROPÓSITO: Cultura</t>
  </si>
  <si>
    <t>DEPENDENCIA: Instituto de Cultura y Turismo</t>
  </si>
  <si>
    <t>2012170010112</t>
  </si>
  <si>
    <t>2012170010144</t>
  </si>
  <si>
    <t>2012170010106</t>
  </si>
  <si>
    <t>2012170010114</t>
  </si>
  <si>
    <t>ADMINISTRACION PRESTACION DE SERVICIOS CULTURALES A TRAVES DE LA BIBLIOTECA PUBLICA  MUNICIPAL Y SATELITES  MANIZALES</t>
  </si>
  <si>
    <t>2012170010108</t>
  </si>
  <si>
    <r>
      <t xml:space="preserve">PLAN DE ACCIÓN. </t>
    </r>
    <r>
      <rPr>
        <b/>
        <sz val="20"/>
        <color indexed="10"/>
        <rFont val="Calibri"/>
        <family val="2"/>
      </rPr>
      <t>AÑO: 2014</t>
    </r>
  </si>
  <si>
    <t>180 Fichas Patrimonio inmaterial gastronomia</t>
  </si>
  <si>
    <t xml:space="preserve">3 Puntos de Información Turística Itinerantes Feria 58 de Manizales (5),  Aanto,  Exposición Equina, , </t>
  </si>
  <si>
    <t xml:space="preserve">1 Feria Turistica Cultural y Religiosa,  1 Festival de la Imagen </t>
  </si>
  <si>
    <t xml:space="preserve"> Turismo Negocia, Manizales Grita Rock</t>
  </si>
  <si>
    <t>1 Salón Colombia,  1 Avistamiento de Aves</t>
  </si>
  <si>
    <t>26 Planes de manejo de los benes muebles</t>
  </si>
  <si>
    <t>Atender 500 usos al año para consultas o asesorías de material documental del Archivo Histórico</t>
  </si>
  <si>
    <t>Realizar 2 eventos al año para difundir el Archivo Histórico y el material documental que alberga</t>
  </si>
  <si>
    <t>Mantener un promedio de 133.000 usos al año en los servicios prestados por la Red de Bibliotecas</t>
  </si>
  <si>
    <t>Numero de usos</t>
  </si>
  <si>
    <t>FORTALECIMIENTO DE LA RED DE ECOPARQUES</t>
  </si>
  <si>
    <t>2012170010116</t>
  </si>
  <si>
    <t>5) Incrementar en 15.000 el número de seguidores del Instituto de Cultura y Turismo en redes sociales</t>
  </si>
  <si>
    <t>2012170010109</t>
  </si>
  <si>
    <t>FORTALECIMIENTO DEL SISTEMA CULTURAL</t>
  </si>
  <si>
    <t>COL05.</t>
  </si>
  <si>
    <t>OSCAR JAVIER BAYONA VILLADA</t>
  </si>
  <si>
    <t>Número de seguidores y usuarios del sistema cultural de Manizales</t>
  </si>
  <si>
    <t>APOYO A INICIATIVAS CULTURALES EN LA CIUDAD DE MANIZALES</t>
  </si>
  <si>
    <t xml:space="preserve">Parque Benjamin López: 15.960
</t>
  </si>
  <si>
    <t>Terminal de Transportes: 26.700</t>
  </si>
  <si>
    <t>Yarumos: 172.650   Bosque popular: 780.000   NRI alcazares: 15.801 Monumento a los Colonizadores: 86.338</t>
  </si>
  <si>
    <t>Yarumos: 52.000 Bosque popular: 280.000 NRI alcazares:  3.890 Monumento a los Colonizadores:  21.585</t>
  </si>
  <si>
    <t xml:space="preserve">Yarumos:38.000      Bosque popular: 170.000     Alcazares: 4.600       Monumento a los Colonizadores:    20.540  </t>
  </si>
  <si>
    <t xml:space="preserve">Yarumos:  36.000   Bosque popular: 180.000        Alcazares:  3.600       Monumento a los Colonizadores:     22.870      </t>
  </si>
  <si>
    <t xml:space="preserve">Yarumos:  46.650  Bosque popular: 150.000       Alcazares:  3.800       Monumento a los Colonizadores:   21.346             </t>
  </si>
  <si>
    <t>1) Realizar 440 talleres de formación artística en el área urbana (110 por año)</t>
  </si>
  <si>
    <t>2) Realizar 72 talleres de formación artística en el área rural (18 por año)</t>
  </si>
  <si>
    <t>3) Incrementar la cantidad de usuarios de talleres artísticos a 2.600 en el área urbana</t>
  </si>
  <si>
    <t>4) Incrementar la cantidad de usuarios de talleres artísticos a 300  en el área rural</t>
  </si>
  <si>
    <t>5) Lograr 1000 eventos de casa de cultura en el área urbana (250 por año)</t>
  </si>
  <si>
    <t>6) Lograr 270 eventos de casa de cultura en el área rural (90 por año)</t>
  </si>
  <si>
    <t>JHON FREDY DIAZ MARTINEZ</t>
  </si>
  <si>
    <t>LUISA FERNANDA ZULUAGA GOMEZ</t>
  </si>
  <si>
    <t>DIANA MARIA GUTIERREZ PATIÑO</t>
  </si>
  <si>
    <t>CARMENZA SALAZAR GUTIERREZ</t>
  </si>
  <si>
    <t>Apoyar 6 proyectos anuales para el fomento de las empresas culturales, a través de apoyos en especie y económicos que permitan fortalecer sus proyectos</t>
  </si>
  <si>
    <t xml:space="preserve"> PROYECTO EMPRENDIMIENTO CULTURAL EN LA CIUDAD DE MANIZALES</t>
  </si>
  <si>
    <t>Número de proyectos anuales para el fomento de las empresas culturales</t>
  </si>
  <si>
    <t xml:space="preserve">Realizar 72 presentaciones anuales de la Banda municipal en el area urbana (288 presentaciones en el cuatrienio) </t>
  </si>
  <si>
    <t>Realizar 8 presentaciones anuales de la Banda municipal en el área rural  (32 el cuatrenio)</t>
  </si>
  <si>
    <t xml:space="preserve">Realizar una dotación de instrumentos al año </t>
  </si>
  <si>
    <t>CUL02.</t>
  </si>
  <si>
    <t xml:space="preserve">Número de presentaciones anuales de la Banda municipal en el area urbana </t>
  </si>
  <si>
    <t xml:space="preserve">Número de  presentaciones de la Banda municipal en el área rural  </t>
  </si>
  <si>
    <t xml:space="preserve">Número de dotaciones de instrumentos al año </t>
  </si>
  <si>
    <t>Lograr el apoyo a 90 eventos de gran, mediano y pequeño formato, que impacten directamente a las comunidades de Manizales y todas sus esferas sociales</t>
  </si>
  <si>
    <t xml:space="preserve"> Lograr que otras entidades y personas naturales de la ciudad realicen eventos culturales en pro del desarrollo sectorial de la ciudad. </t>
  </si>
  <si>
    <t>Apoyar artistas locales fuera de la Feria de Manizales, para el fomento de la cultura en la ciudad</t>
  </si>
  <si>
    <t>número de apoyos artisticos brindados a la comunidad</t>
  </si>
  <si>
    <t>Número de entidades y personas naturales que realicen eventos culturales</t>
  </si>
  <si>
    <t>Número de artistas locales apoyados</t>
  </si>
  <si>
    <t>TOTAL</t>
  </si>
  <si>
    <t>PL-PE-SIE-FR-003
ESTADO VIGENTE
VERSIÓN 2</t>
  </si>
  <si>
    <t xml:space="preserve">MACROPROCESO DE PLANEACIÓN ESTRATÉGICA </t>
  </si>
  <si>
    <t>SUBPROCESO SISTEMA DE INFORMACIÓN ESTADÍSTICO</t>
  </si>
  <si>
    <t>PLAN DE DESARROLLO 2012 - 2015 "GOBIERNO EN LA CALLE"</t>
  </si>
  <si>
    <t>PLAN DE ACCIÓN      VIGENCIA:</t>
  </si>
  <si>
    <t xml:space="preserve">ESTRUCTURA PLAN DE DESARROLLO </t>
  </si>
  <si>
    <t>INDICADOR</t>
  </si>
  <si>
    <t>PROGRAMACION META DE PLAN DE DESARROLLO</t>
  </si>
  <si>
    <t>PROGRAMACION EJECUCION DE RECURSOS POR TRIMESTRE VIGENCIA 2014</t>
  </si>
  <si>
    <t>Código BPIM</t>
  </si>
  <si>
    <t>RUBRO PRESUPUESTAL</t>
  </si>
  <si>
    <t>ACTIVIDADES A DESARROLLAR EN LA VIGENCIA 2014</t>
  </si>
  <si>
    <t>VALOR DE LA ACTIVIDAD</t>
  </si>
  <si>
    <t>Valor alcanzado a 31 de dic de la vigencia 2013</t>
  </si>
  <si>
    <t>Valor a lograrse a 31 de dic de la vigencia 2014</t>
  </si>
  <si>
    <t>Mes 1</t>
  </si>
  <si>
    <t>Mes 2</t>
  </si>
  <si>
    <t>Mes 3</t>
  </si>
  <si>
    <t>Mes 4</t>
  </si>
  <si>
    <t>Mes 5</t>
  </si>
  <si>
    <t>Mes 6</t>
  </si>
  <si>
    <t>Mes 7</t>
  </si>
  <si>
    <t>Mes 8</t>
  </si>
  <si>
    <t>Mes 9</t>
  </si>
  <si>
    <t>Mes 10</t>
  </si>
  <si>
    <t>Mes 11</t>
  </si>
  <si>
    <t>Mes 12</t>
  </si>
  <si>
    <t>Total Trimestre I</t>
  </si>
  <si>
    <t>Total tiemestre II</t>
  </si>
  <si>
    <t>Total tiemestre III</t>
  </si>
  <si>
    <t>Total tiemestre IV</t>
  </si>
  <si>
    <t xml:space="preserve">TOTAL AÑO </t>
  </si>
  <si>
    <t>HACERLO EN EL FORMATO DE PLAN DE ACCION</t>
  </si>
  <si>
    <t>CUL04</t>
  </si>
  <si>
    <t>CARLOS ARTURO MARIN GRASALES - DIRECTOR BANDA MUNICIPAL</t>
  </si>
  <si>
    <t>JUAN CAMILO AGUIRRE GOMEZ - Profesional Universitario</t>
  </si>
  <si>
    <t>CUL05</t>
  </si>
  <si>
    <t>FECHA DE ELABORACIÓN: Enero de 2014</t>
  </si>
  <si>
    <t>PROPOSITO: CULTURA</t>
  </si>
  <si>
    <t>DEPENDENCIA: INSTITUTO DE CULTURA Y TURISMO DE MANIZALES</t>
  </si>
  <si>
    <t>PROPOSITO: PROYECTAR A MANIZALES COMO DESTINO TURÍSTICO A NIVEL NACIONAL E INTERNACIONAL</t>
  </si>
  <si>
    <t>Número de visitantes en la PIT (Punto de Información Turística) Parque Benjamín López Y Pit terminal de transportes</t>
  </si>
  <si>
    <t>29</t>
  </si>
  <si>
    <t>3</t>
  </si>
  <si>
    <t>33</t>
  </si>
  <si>
    <t>113</t>
  </si>
  <si>
    <t>11</t>
  </si>
  <si>
    <t>80</t>
  </si>
  <si>
    <t>112</t>
  </si>
  <si>
    <t>107</t>
  </si>
  <si>
    <t>Selección y contratación de Coordinadores de Casas de Cultura</t>
  </si>
  <si>
    <t xml:space="preserve">Selección y contratación de de talleristas artísticos </t>
  </si>
  <si>
    <t>Contratación de Apoyo Logistico para eventos e iniciativas culturales (Transporte, Logistica, Espacios, refrigerios, almuerzos, Sayco y equipos de sonido y audiovisuales, tarimas, etc.)</t>
  </si>
  <si>
    <t>Contratación de Artistas para apoyo en eventos comunitarios y de ciudad.</t>
  </si>
  <si>
    <t>Contratacion de Conferencistas para conversatorios, foros y seminarios del programa Casas de Cultura.</t>
  </si>
  <si>
    <t>Inventario de necesidades de obras y adecuaciones en Casas de Cultura</t>
  </si>
  <si>
    <t>Contrato de compra de equipos, instrumentos y elementos de trabajo</t>
  </si>
  <si>
    <t xml:space="preserve">Inventario de Necesidades de mantenimiento de equipos e instrumentos de trabajo </t>
  </si>
  <si>
    <t>Contrato de mantenimiento de equipos e instrumentos</t>
  </si>
  <si>
    <t>13</t>
  </si>
  <si>
    <t>115</t>
  </si>
  <si>
    <t>2</t>
  </si>
  <si>
    <t>Realizar 108 talleres de formación artística, por año, en el area urbana</t>
  </si>
  <si>
    <t>Realizar 12 talleres de formación artística, por año, en el área rural</t>
  </si>
  <si>
    <t>Lograr 22 eventos de casa de cultura por año, en el área rural</t>
  </si>
  <si>
    <t>Logar 198 eventos de casa de cultura por año, en el area urbana</t>
  </si>
  <si>
    <t>Incrementar la cantidad de usuarios de talleres artísticos a 2.520 personas por año, en el área urbana</t>
  </si>
  <si>
    <t>Incrementar la cantidad de usuarios de talleres artísticos a 280 personas por año , en el área rural</t>
  </si>
  <si>
    <t>Incrementar en 19.800 la cantidad de usuarios de eventos de casa de cultura por año, en el área urbana</t>
  </si>
  <si>
    <t>Incrementar en 2.200 la cantidad de usuarios de eventos de casa de cultura por año, en el área rural</t>
  </si>
  <si>
    <t>22</t>
  </si>
  <si>
    <t>Diseño de una estrategia de promoción y difusión del patrimonio, tanto a la comunidad como a las Instituciones Gubernamentales.</t>
  </si>
  <si>
    <t>Coordinar los viajes y las misiones con Periodistas especializados en turismo, mayoristas y comercializadores de destino).</t>
  </si>
  <si>
    <t>Contratación de Guias profesionales para el Monumento a los Colonizadores, Ecoparque Alcazares, Pit Terminal, Pit Parque Benjamin López.</t>
  </si>
  <si>
    <t>Promocionar a través de diferentes estrategias el Destino Turístico Manizales.</t>
  </si>
  <si>
    <t>REALIZACION FERIA DE MANIZALES</t>
  </si>
  <si>
    <t>Contrato de compra de equipos y elementos de trabajo para la Red de Ecoparques</t>
  </si>
  <si>
    <t>Inventario de necesidades de obras y adecuaciones  en el Ecoparque los Yarumos y Bosque Popular el Prado</t>
  </si>
  <si>
    <t>Promocionar a Manizales como Destino Turìstico a Nivel Nacional</t>
  </si>
  <si>
    <t>Realizar  45 eventos por año entre tertulias campañas, programas de televisión con temáticas culturales y turísticas en la Red  de ecopqrques</t>
  </si>
  <si>
    <t>Capacitar al 80% de los prestadores de servicios turísticos del municipio</t>
  </si>
  <si>
    <t xml:space="preserve">Realizar  12 City Tours y viajes de familiarización a visitantes por año </t>
  </si>
  <si>
    <t>Mantener un promedio de 2.000.000 de visitantes y/o turistas que ingresan por el terminal al año</t>
  </si>
  <si>
    <t>Mantener un promedio de 100.000  visitantes y/o turistas que ingresan por el aeropuerto al año</t>
  </si>
  <si>
    <t>Realizar la feria de Manizales Anualmente</t>
  </si>
  <si>
    <t xml:space="preserve">Promover el ingreso a la Red de Ecoparques (Yarumos: 8.000 Bosque popular el prado: 800.000, Alcázares: 20.000 y Monumento a los Colonizadores: 110.000) por año </t>
  </si>
  <si>
    <t>Realizar 200 actividades por año entre talleres, tertulias y celebraciones en temáticas turísticas y culturales, en el Monumento a los Colonizadores,  Ecoparque Alcázares Arenillo, Yarumos y Bosque Popular</t>
  </si>
  <si>
    <t>Efectuar Compra de equipos  y elementos de trabajo para la Red de Ecoparques</t>
  </si>
  <si>
    <t>Revisión de necesidades de obra y realización de adecuaciones en la Red de Ecoparques (Ecoparque los Yarumos y Bosque Popular el Prado)</t>
  </si>
  <si>
    <t>OSCAR BAYONA VILLADA - Profesional Universitario</t>
  </si>
  <si>
    <t>LUISA FERNANDA ZULUAGA GOMEZ - Coordinadora General de Bibliotecas</t>
  </si>
  <si>
    <t>DIANA MARIA GUTIERREZ PATIÑO - Profesional Universitaria</t>
  </si>
  <si>
    <t>APOYO EN  EMPRENDIMIENTO CULTURAL DE MANIZALES</t>
  </si>
  <si>
    <t>SEMANA</t>
  </si>
  <si>
    <t>COSTO</t>
  </si>
  <si>
    <t>RESPONSABLE</t>
  </si>
  <si>
    <t>PROYECTO:</t>
  </si>
  <si>
    <t>ACTIVIDAD:</t>
  </si>
  <si>
    <t>SUBACTIVIDAD:</t>
  </si>
  <si>
    <t>RECURSOS PROPIOS</t>
  </si>
  <si>
    <t>RECURSOS TRASFERENCIA DEL MUNICIPIO</t>
  </si>
  <si>
    <t xml:space="preserve">PRESUPUESTO POR NACION </t>
  </si>
  <si>
    <t>PRESUPUESTO DEL DEPARTAMENTO</t>
  </si>
  <si>
    <t>OTRA FUENTE</t>
  </si>
  <si>
    <t xml:space="preserve">Participar en 4 misiones comerciales por año </t>
  </si>
  <si>
    <t xml:space="preserve">Participar en 5  ferias y eventos por año   </t>
  </si>
  <si>
    <t>Incrementar a 15.000 en promedio anual los visitantes al parque benjamín López y en 25.000 promedio anual en el terminal de transportes en los PIT</t>
  </si>
  <si>
    <t>Número de Ferias Realizadas</t>
  </si>
  <si>
    <t xml:space="preserve">Contratacion  de la Coordinacion Operativa ( 1 Coordinador General 2 Guias Coordinadores ,2 guias de apoyo tiempo completo y 4 guias para apoyos fines de semana y en las actividades de avistamiento de aves, sendero aventura y actividades nocturnas. Apoyo logistico en los eventos que realiza el ICTM  ) Vigilancia Especializada y Armada para el Bosque Popular el Prado (3 guardas) , Ecoparque los Yarumos (1 Guarda), Monumento a los Colonizadores (1 guarda)  y dos guarda parques en el Ecoparque Alcazares Arenillo , mantenimiento de zonas verdes, roceria, poda, ornamentacion  - Contratacion de 8 Guias Profesionales de turismo para la atencion de turistas y visitantes  –  Programar y coordinar durante todos los meses del año actividades en fechas espciales: Feria de Manizales, Dia del Padre, Dia de la madre. Semana Santa, Dia de los niños,  Dia Interncional del Turismo, entre otros. Coordinar de manera mancomunada las actividades propias de la Feria Infantil. </t>
  </si>
  <si>
    <t>* Asistencia técnica y en temas de turismo a los prestadores de servicios turísticos de la ciudad y a la comunidad que lo requiera.                                                        * Coordinacion de transporte refrigerios y elaboración de la Ruta a seguir para la atención de los participates en los diferentes City Tours y viajes de familiarizaciòn. Asistir a las ferias de turismo más importantes en el ambito nacional e internacional (Anato, Salón Colombia, Turismo Negocia, entre otras)..</t>
  </si>
  <si>
    <t>Actualización estadistica sector turismo de Manizales mediante la realización de sondeo estadistico mensual de turismo local. (parques y ecoparques, hoteles, operadores, terminales aéreo y terrestre, entre otros).                                                            Diseño y elaboración de material promocional (brochures, mapas, cd, videos, folletos, souvevenirs, entre otros).</t>
  </si>
  <si>
    <t>ADMINISTRACION BANDA MUNICIPAL DE MANIZALES</t>
  </si>
  <si>
    <t xml:space="preserve">ASISTENCIA ARTE Y CULTURA PARA TODOS EN MANIZALES </t>
  </si>
  <si>
    <t xml:space="preserve">ACTUALIZACION SISTEMA CULTURAL DE INFORMACION DEL INSTITUTO DE CULTURA Y TURISMO DE MANIZALES </t>
  </si>
  <si>
    <t xml:space="preserve"> APOYO ECONOMICO O EN ESPECIE PARA EL FORTALECIMIENTO DE LOS PROCESOS CULTURALES DEL MUNICIPIO DE MANIZALES</t>
  </si>
  <si>
    <t>FORTALECIMIENTO PROGRAMA CASAS DE LA CULTURA DE MANIZALES</t>
  </si>
  <si>
    <t>FORMULACION PLAN DE CONSERVACION DEL ARCHIVO HISTORICO DE MANIZALES</t>
  </si>
  <si>
    <t>RESTAURACION DEL PATRIMONIO MUEBLE E INMUEBLE DE MANIZALES</t>
  </si>
  <si>
    <t>FORTALECIMIENTO DE LA RED DE BIBLIOTECAS PUBLICAS DE  MANIZALES</t>
  </si>
  <si>
    <t>CUL81.</t>
  </si>
  <si>
    <t xml:space="preserve">APOYO EN LA PROMOCION DEL DESTINO TURISTICO MANIZALES. </t>
  </si>
  <si>
    <t>ADMINISTRACION DE LA RED DE ECOPARQUES DE LA CIUDAD DE MANIZALES</t>
  </si>
  <si>
    <t>Prestación de servicios culturales en las 9 bibliotecas que conforman la Red</t>
  </si>
  <si>
    <t>Estudio de necesidades de formación- Formulación de perfiles</t>
  </si>
  <si>
    <t>Estudio de necesidades de dotación</t>
  </si>
  <si>
    <t>Verificación de inventarios</t>
  </si>
  <si>
    <t>Primera adquisición de dotación</t>
  </si>
  <si>
    <t>Segunda dotación</t>
  </si>
  <si>
    <t>Apertura Biblioteca Pública Municipal y bibliotecas satélites</t>
  </si>
  <si>
    <t>sin histórico</t>
  </si>
  <si>
    <t>JHON FREDY DIAZ MARTINEZ- Coordinador General de Casas de Cultura</t>
  </si>
  <si>
    <t>CARMENZA SALAZAR GUTIERREZ - Técnica de Turismo</t>
  </si>
  <si>
    <t>Número de usuarios de talleres artísticos en el área urbana</t>
  </si>
  <si>
    <t>Número de usuarios de eventos de casa de cultura en el área urbana</t>
  </si>
  <si>
    <t>Contratación procesos de Formacion, Actualización y Pasantias  para el equipo de Coordinadores.  Actividades de formación de público y usuarios de casas.</t>
  </si>
  <si>
    <t>Estudios de necesidades de adquisición de equipos y elementos de trabajo, -Compra de equipos y elementos de trabajo</t>
  </si>
  <si>
    <t>Estudios de necesidades de mantenimiento de muebles e inmuebles, - Contratación de mantenimiento de  muebles e inmuebles</t>
  </si>
  <si>
    <t>Selección y contratación de Coordinador de Archivo Histórico- Selección y contratación de personas de apoyo - Contratacion de Conferencistas para conversatorios, foros, etc -</t>
  </si>
  <si>
    <t xml:space="preserve">Programacion y realización de ensayos, programacion de retretas y conciertos de formación de públicos, de acompañamiento a la administracion Municipal. Conciertos didácticos. Elaboración de programas de mano. </t>
  </si>
  <si>
    <t>Realización de ensayos , programación y realización de los conciertos en el área rural</t>
  </si>
  <si>
    <t>Contratar la adquisición de un instrumento según necesidad.</t>
  </si>
  <si>
    <t>Viabilización, asignación de recursos y ejecución de las iniciativas artisticas y culturales</t>
  </si>
  <si>
    <t>CAPACITAR Y ESTIMULAR AL MENOS 06 PROYECTOS DE IMPACTO CULTURAL EN LA CIUDAD DE MANIZALES</t>
  </si>
  <si>
    <t>Elaborar el Registro en el Sistema de Información de Patrimonio y las Artes del Ministerio de Cultura (SIPA), de los Bienes muebles del conjunto de Arquitectura Republicana, del Centro Histórico de Manizales, a la luz de la Ley 1185 de 2008 y del Decreto 763 de 2009.</t>
  </si>
  <si>
    <t>Estudios de necesidades de adquisición de equipos y elementos de trabajo, -Compra de equipos y elementos de trabajo, -Estudio de necesidades de adquisición de dotación bibliográfica,  - Compra de dotación bibliográfica</t>
  </si>
  <si>
    <t>Selección y contratación de Coordinadores de Bibliotecas satélites- Selección y contratación de personas de apoyo Red de Bibliotecas y Biblioteca Pública Municipal -</t>
  </si>
  <si>
    <t xml:space="preserve"> Selección y contratación de talleristas, - Selección y Contratacion de Conferencistas para conversatorios, foros, etc - Selección y contratación de apoyo logístico para actividades, eventos, proyectos al interior del programa.</t>
  </si>
  <si>
    <t>Diseño y elaboración de material promocional (brochures, mapas, cd, videos, folletos, souvevenirs, entre otros).</t>
  </si>
  <si>
    <t>número de compras de equipos y elementos de trabajo Red de Ecoparques</t>
  </si>
  <si>
    <r>
      <rPr>
        <sz val="11"/>
        <color indexed="8"/>
        <rFont val="Calibri"/>
        <family val="2"/>
      </rPr>
      <t>Actualización del inventario de los inmuebles declarados Bien de Interés Cultural – BIC (nacionales, departamentales y municipales), ubicados en el municipio de Manizales. conjunto de inmuebles de arquitectura republicana del centro historico de Manizales, a la luz de la Ley 1185 de 2008 y del Decreto 763 de 2009.</t>
    </r>
  </si>
  <si>
    <t>número de inventario de necesidades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</si>
</sst>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240A]#,##0;[Red]\([$$-240A]#,##0\)"/>
    <numFmt numFmtId="173" formatCode="[$-240A]General"/>
    <numFmt numFmtId="174" formatCode="0.0"/>
    <numFmt numFmtId="175" formatCode="[$-240A]#,##0"/>
    <numFmt numFmtId="176" formatCode="[$-240A]0.00%"/>
    <numFmt numFmtId="177" formatCode="[$$-240A]\ #,##0;[Red][$$-240A]\ #,##0"/>
    <numFmt numFmtId="178" formatCode="_(* #,##0_);_(* \(#,##0\);_(* &quot;-&quot;??_);_(@_)"/>
    <numFmt numFmtId="179" formatCode="_(* #,##0.00_);_(* \(#,##0.00\);_(* \-??_);_(@_)"/>
    <numFmt numFmtId="180" formatCode="&quot;$&quot;#,##0;[Red]&quot;$&quot;#,##0"/>
    <numFmt numFmtId="181" formatCode="&quot;$&quot;\ #,##0"/>
    <numFmt numFmtId="182" formatCode="[$$-240A]#,##0.00;[Red][$$-240A]#,##0.00"/>
    <numFmt numFmtId="183" formatCode="_(&quot;$ &quot;* #,##0_);_(&quot;$ &quot;* \(#,##0\);_(&quot;$ &quot;* \-??_);_(@_)"/>
    <numFmt numFmtId="184" formatCode="&quot;$ &quot;#,##0_);&quot;($ &quot;#,##0\)"/>
    <numFmt numFmtId="185" formatCode="0;[Red]0"/>
    <numFmt numFmtId="186" formatCode="_(&quot;$ &quot;* #,##0.00_);_(&quot;$ &quot;* \(#,##0.00\);_(&quot;$ &quot;* \-??_);_(@_)"/>
    <numFmt numFmtId="187" formatCode="_(&quot;$&quot;\ * #,##0.000_);_(&quot;$&quot;\ * \(#,##0.000\);_(&quot;$&quot;\ * &quot;-&quot;??_);_(@_)"/>
    <numFmt numFmtId="188" formatCode="_(&quot;$&quot;\ * #,##0.0_);_(&quot;$&quot;\ * \(#,##0.0\);_(&quot;$&quot;\ * &quot;-&quot;??_);_(@_)"/>
    <numFmt numFmtId="189" formatCode="_(&quot;$&quot;\ * #,##0_);_(&quot;$&quot;\ * \(#,##0\);_(&quot;$&quot;\ * &quot;-&quot;??_);_(@_)"/>
    <numFmt numFmtId="190" formatCode="_(* #,##0_);_(* \(#,##0\);_(* \-??_);_(@_)"/>
    <numFmt numFmtId="191" formatCode="[$$-240A]#,##0;[Red][$$-240A]#,##0"/>
  </numFmts>
  <fonts count="80">
    <font>
      <sz val="11"/>
      <color indexed="8"/>
      <name val="Calibri"/>
      <family val="2"/>
    </font>
    <font>
      <sz val="10"/>
      <name val="Arial"/>
      <family val="0"/>
    </font>
    <font>
      <sz val="10"/>
      <color indexed="8"/>
      <name val="Arial"/>
      <family val="2"/>
    </font>
    <font>
      <b/>
      <sz val="11"/>
      <color indexed="8"/>
      <name val="Calibri"/>
      <family val="2"/>
    </font>
    <font>
      <b/>
      <sz val="20"/>
      <color indexed="8"/>
      <name val="Calibri"/>
      <family val="2"/>
    </font>
    <font>
      <b/>
      <sz val="20"/>
      <color indexed="10"/>
      <name val="Calibri"/>
      <family val="2"/>
    </font>
    <font>
      <b/>
      <sz val="16"/>
      <color indexed="8"/>
      <name val="Calibri"/>
      <family val="2"/>
    </font>
    <font>
      <b/>
      <sz val="11"/>
      <color indexed="23"/>
      <name val="Calibri"/>
      <family val="2"/>
    </font>
    <font>
      <b/>
      <sz val="18"/>
      <color indexed="10"/>
      <name val="Calibri"/>
      <family val="2"/>
    </font>
    <font>
      <b/>
      <sz val="11"/>
      <color indexed="8"/>
      <name val="Arial"/>
      <family val="2"/>
    </font>
    <font>
      <sz val="11"/>
      <name val="Arial"/>
      <family val="2"/>
    </font>
    <font>
      <b/>
      <sz val="14"/>
      <name val="Tahoma"/>
      <family val="2"/>
    </font>
    <font>
      <sz val="14"/>
      <name val="Tahoma"/>
      <family val="2"/>
    </font>
    <font>
      <sz val="9"/>
      <name val="Arial"/>
      <family val="2"/>
    </font>
    <font>
      <sz val="12"/>
      <color indexed="8"/>
      <name val="Arial"/>
      <family val="2"/>
    </font>
    <font>
      <b/>
      <sz val="12"/>
      <color indexed="8"/>
      <name val="Arial"/>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8"/>
      <name val="Calibri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1"/>
      <family val="0"/>
    </font>
    <font>
      <sz val="10"/>
      <color indexed="8"/>
      <name val="Calibri"/>
      <family val="2"/>
    </font>
    <font>
      <sz val="9"/>
      <color indexed="8"/>
      <name val="Calibri"/>
      <family val="2"/>
    </font>
    <font>
      <sz val="10"/>
      <name val="Calibri"/>
      <family val="2"/>
    </font>
    <font>
      <sz val="11"/>
      <color indexed="8"/>
      <name val="Arial"/>
      <family val="2"/>
    </font>
    <font>
      <sz val="12"/>
      <color indexed="8"/>
      <name val="Calibri"/>
      <family val="2"/>
    </font>
    <font>
      <b/>
      <sz val="12"/>
      <color indexed="8"/>
      <name val="Calibri"/>
      <family val="2"/>
    </font>
    <font>
      <b/>
      <sz val="22"/>
      <name val="Calibri"/>
      <family val="2"/>
    </font>
    <font>
      <b/>
      <sz val="12"/>
      <name val="Calibri"/>
      <family val="2"/>
    </font>
    <font>
      <sz val="11"/>
      <name val="Calibri"/>
      <family val="2"/>
    </font>
    <font>
      <sz val="12"/>
      <name val="Calibri"/>
      <family val="2"/>
    </font>
    <font>
      <b/>
      <sz val="11"/>
      <name val="Calibri"/>
      <family val="2"/>
    </font>
    <font>
      <b/>
      <sz val="20"/>
      <name val="Calibri"/>
      <family val="2"/>
    </font>
    <font>
      <b/>
      <sz val="22"/>
      <color indexed="8"/>
      <name val="Calibri"/>
      <family val="2"/>
    </font>
    <font>
      <b/>
      <sz val="18"/>
      <name val="Calibri"/>
      <family val="2"/>
    </font>
    <font>
      <b/>
      <sz val="16"/>
      <color indexed="10"/>
      <name val="Calibri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b/>
      <sz val="11"/>
      <color rgb="FF000000"/>
      <name val="Calibri1"/>
      <family val="0"/>
    </font>
    <font>
      <sz val="10"/>
      <color theme="1"/>
      <name val="Calibri"/>
      <family val="2"/>
    </font>
    <font>
      <sz val="9"/>
      <color theme="1"/>
      <name val="Calibri"/>
      <family val="2"/>
    </font>
    <font>
      <sz val="10"/>
      <color rgb="FF000000"/>
      <name val="Calibri"/>
      <family val="2"/>
    </font>
    <font>
      <sz val="11"/>
      <color theme="1"/>
      <name val="Arial"/>
      <family val="2"/>
    </font>
    <font>
      <b/>
      <sz val="12"/>
      <color theme="1"/>
      <name val="Arial"/>
      <family val="2"/>
    </font>
    <font>
      <sz val="12"/>
      <color rgb="FF000000"/>
      <name val="Calibri"/>
      <family val="2"/>
    </font>
    <font>
      <sz val="12"/>
      <color theme="1"/>
      <name val="Calibri"/>
      <family val="2"/>
    </font>
    <font>
      <sz val="12"/>
      <color theme="1"/>
      <name val="Arial"/>
      <family val="2"/>
    </font>
    <font>
      <sz val="10"/>
      <color rgb="FF000000"/>
      <name val="Arial"/>
      <family val="2"/>
    </font>
    <font>
      <b/>
      <sz val="16"/>
      <color rgb="FFFF0000"/>
      <name val="Calibri1"/>
      <family val="0"/>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55"/>
        <bgColor indexed="64"/>
      </patternFill>
    </fill>
    <fill>
      <patternFill patternType="solid">
        <fgColor rgb="FFFFFF85"/>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927BB1"/>
        <bgColor indexed="64"/>
      </patternFill>
    </fill>
    <fill>
      <patternFill patternType="solid">
        <fgColor rgb="FF92D050"/>
        <bgColor indexed="64"/>
      </patternFill>
    </fill>
    <fill>
      <patternFill patternType="solid">
        <fgColor rgb="FF7ABC32"/>
        <bgColor indexed="64"/>
      </patternFill>
    </fill>
    <fill>
      <patternFill patternType="solid">
        <fgColor rgb="FFFFFF2F"/>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rgb="FF927BB1"/>
        <bgColor indexed="64"/>
      </patternFill>
    </fill>
    <fill>
      <patternFill patternType="solid">
        <fgColor theme="5" tint="0.39998000860214233"/>
        <bgColor indexed="64"/>
      </patternFill>
    </fill>
    <fill>
      <patternFill patternType="solid">
        <fgColor rgb="FF7ABC32"/>
        <bgColor indexed="64"/>
      </patternFill>
    </fill>
    <fill>
      <patternFill patternType="solid">
        <fgColor rgb="FFFFFF2F"/>
        <bgColor indexed="64"/>
      </patternFill>
    </fill>
    <fill>
      <patternFill patternType="solid">
        <fgColor theme="3" tint="0.5999900102615356"/>
        <bgColor indexed="64"/>
      </patternFill>
    </fill>
    <fill>
      <patternFill patternType="solid">
        <fgColor rgb="FF765B9B"/>
        <bgColor indexed="64"/>
      </patternFill>
    </fill>
    <fill>
      <patternFill patternType="solid">
        <fgColor rgb="FFFF7C80"/>
        <bgColor indexed="64"/>
      </patternFill>
    </fill>
    <fill>
      <patternFill patternType="solid">
        <fgColor rgb="FFFF7C80"/>
        <bgColor indexed="64"/>
      </patternFill>
    </fill>
    <fill>
      <patternFill patternType="solid">
        <fgColor indexed="9"/>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color indexed="63"/>
      </bottom>
    </border>
    <border>
      <left style="thin"/>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medium"/>
      <top>
        <color indexed="63"/>
      </top>
      <bottom style="medium"/>
    </border>
    <border>
      <left style="thin"/>
      <right style="medium"/>
      <top style="thin"/>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style="medium"/>
      <bottom>
        <color indexed="63"/>
      </bottom>
    </border>
    <border>
      <left style="thin"/>
      <right>
        <color indexed="63"/>
      </right>
      <top style="thin"/>
      <bottom style="medium"/>
    </border>
    <border>
      <left style="thin"/>
      <right>
        <color indexed="63"/>
      </right>
      <top style="medium"/>
      <bottom style="thin"/>
    </border>
    <border>
      <left style="thin"/>
      <right style="medium"/>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thin"/>
      <top>
        <color indexed="63"/>
      </top>
      <bottom style="medium"/>
    </border>
    <border>
      <left>
        <color indexed="63"/>
      </left>
      <right style="medium"/>
      <top style="medium"/>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57" fillId="0" borderId="0">
      <alignment/>
      <protection/>
    </xf>
    <xf numFmtId="0" fontId="58"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9" fillId="31" borderId="0" applyNumberFormat="0" applyBorder="0" applyAlignment="0" applyProtection="0"/>
    <xf numFmtId="0" fontId="2" fillId="0" borderId="0">
      <alignment/>
      <protection/>
    </xf>
    <xf numFmtId="0" fontId="0" fillId="32" borderId="4" applyNumberFormat="0" applyFont="0" applyAlignment="0" applyProtection="0"/>
    <xf numFmtId="9" fontId="1" fillId="0" borderId="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715">
    <xf numFmtId="0" fontId="0" fillId="0" borderId="0" xfId="0" applyAlignment="1">
      <alignment/>
    </xf>
    <xf numFmtId="0" fontId="0" fillId="0" borderId="0" xfId="0" applyAlignment="1">
      <alignment vertical="center" wrapText="1"/>
    </xf>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lignment vertical="center" wrapText="1"/>
    </xf>
    <xf numFmtId="0" fontId="0" fillId="0" borderId="10" xfId="53" applyFont="1" applyFill="1" applyBorder="1" applyAlignment="1">
      <alignment horizontal="center" vertical="center" wrapText="1"/>
      <protection/>
    </xf>
    <xf numFmtId="0" fontId="0" fillId="0" borderId="10" xfId="0" applyBorder="1" applyAlignment="1">
      <alignment vertical="center" wrapText="1"/>
    </xf>
    <xf numFmtId="0" fontId="0" fillId="0" borderId="10" xfId="0" applyBorder="1" applyAlignment="1">
      <alignment horizontal="center" vertical="center" wrapText="1"/>
    </xf>
    <xf numFmtId="173" fontId="67" fillId="0" borderId="10"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0" fontId="10" fillId="0" borderId="10" xfId="53" applyFont="1" applyFill="1" applyBorder="1" applyAlignment="1">
      <alignment horizontal="left" vertical="center" wrapText="1"/>
      <protection/>
    </xf>
    <xf numFmtId="0" fontId="10" fillId="0" borderId="0" xfId="53" applyFont="1" applyFill="1" applyBorder="1" applyAlignment="1">
      <alignment horizontal="center" vertical="center" wrapText="1"/>
      <protection/>
    </xf>
    <xf numFmtId="0" fontId="3" fillId="33" borderId="11" xfId="53" applyFont="1" applyFill="1" applyBorder="1" applyAlignment="1">
      <alignment horizontal="center" vertical="center" wrapText="1"/>
      <protection/>
    </xf>
    <xf numFmtId="49" fontId="0" fillId="0" borderId="10" xfId="53" applyNumberFormat="1" applyFont="1" applyFill="1" applyBorder="1" applyAlignment="1">
      <alignment horizontal="center" vertical="center" wrapText="1"/>
      <protection/>
    </xf>
    <xf numFmtId="49" fontId="0" fillId="0" borderId="10" xfId="0" applyNumberFormat="1" applyBorder="1" applyAlignment="1">
      <alignment horizontal="center" vertical="center" wrapText="1"/>
    </xf>
    <xf numFmtId="0" fontId="7" fillId="34" borderId="0" xfId="0" applyFont="1" applyFill="1" applyAlignment="1">
      <alignment vertical="center"/>
    </xf>
    <xf numFmtId="173" fontId="67" fillId="34" borderId="10" xfId="53" applyNumberFormat="1" applyFont="1" applyFill="1" applyBorder="1" applyAlignment="1">
      <alignment horizontal="center" vertical="center" wrapText="1"/>
      <protection/>
    </xf>
    <xf numFmtId="0" fontId="0" fillId="34" borderId="10" xfId="53" applyFont="1" applyFill="1" applyBorder="1" applyAlignment="1">
      <alignment horizontal="center" vertical="center" wrapText="1"/>
      <protection/>
    </xf>
    <xf numFmtId="0" fontId="0" fillId="34" borderId="0" xfId="0" applyFill="1" applyAlignment="1">
      <alignment horizontal="center" vertical="center" wrapText="1"/>
    </xf>
    <xf numFmtId="173" fontId="57" fillId="0" borderId="10" xfId="53" applyNumberFormat="1" applyFont="1" applyFill="1" applyBorder="1" applyAlignment="1">
      <alignment horizontal="center" vertical="center" wrapText="1"/>
      <protection/>
    </xf>
    <xf numFmtId="173" fontId="67" fillId="0" borderId="12" xfId="45" applyFont="1" applyBorder="1" applyAlignment="1">
      <alignment vertical="center" wrapText="1"/>
      <protection/>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Border="1" applyAlignment="1">
      <alignment vertical="center" wrapText="1"/>
    </xf>
    <xf numFmtId="173" fontId="57" fillId="0" borderId="16" xfId="45" applyFont="1" applyBorder="1" applyAlignment="1">
      <alignment vertical="center" wrapText="1"/>
      <protection/>
    </xf>
    <xf numFmtId="173" fontId="57" fillId="0" borderId="12" xfId="45" applyFont="1" applyBorder="1" applyAlignment="1">
      <alignment vertical="center" wrapText="1"/>
      <protection/>
    </xf>
    <xf numFmtId="173" fontId="57" fillId="0" borderId="17" xfId="45" applyFont="1" applyBorder="1" applyAlignment="1">
      <alignment vertical="center" wrapText="1"/>
      <protection/>
    </xf>
    <xf numFmtId="175" fontId="67" fillId="0" borderId="10" xfId="53" applyNumberFormat="1" applyFont="1" applyFill="1" applyBorder="1" applyAlignment="1">
      <alignment horizontal="center" vertical="center"/>
      <protection/>
    </xf>
    <xf numFmtId="175" fontId="67" fillId="0" borderId="10" xfId="53" applyNumberFormat="1" applyFont="1" applyFill="1" applyBorder="1" applyAlignment="1">
      <alignment vertical="center"/>
      <protection/>
    </xf>
    <xf numFmtId="173" fontId="67" fillId="0" borderId="10" xfId="53" applyNumberFormat="1" applyFont="1" applyFill="1" applyBorder="1" applyAlignment="1">
      <alignment vertical="center" wrapText="1"/>
      <protection/>
    </xf>
    <xf numFmtId="3" fontId="0" fillId="0" borderId="10" xfId="53" applyNumberFormat="1" applyFont="1" applyFill="1" applyBorder="1" applyAlignment="1">
      <alignment horizontal="center" vertical="center"/>
      <protection/>
    </xf>
    <xf numFmtId="3" fontId="0" fillId="0" borderId="10" xfId="53" applyNumberFormat="1" applyFont="1" applyFill="1" applyBorder="1" applyAlignment="1">
      <alignment vertical="center"/>
      <protection/>
    </xf>
    <xf numFmtId="3" fontId="0" fillId="0" borderId="10" xfId="53" applyNumberFormat="1" applyFont="1" applyFill="1" applyBorder="1" applyAlignment="1">
      <alignment horizontal="center" vertical="center" wrapText="1"/>
      <protection/>
    </xf>
    <xf numFmtId="3" fontId="0" fillId="0" borderId="10" xfId="53" applyNumberFormat="1" applyFont="1" applyFill="1" applyBorder="1" applyAlignment="1">
      <alignment vertical="center" wrapText="1"/>
      <protection/>
    </xf>
    <xf numFmtId="173" fontId="57" fillId="0" borderId="10" xfId="53" applyNumberFormat="1" applyFont="1" applyFill="1" applyBorder="1" applyAlignment="1">
      <alignment vertical="center" wrapText="1"/>
      <protection/>
    </xf>
    <xf numFmtId="173" fontId="68" fillId="35" borderId="10" xfId="53" applyNumberFormat="1" applyFont="1" applyFill="1" applyBorder="1" applyAlignment="1">
      <alignment horizontal="center" vertical="center" wrapText="1"/>
      <protection/>
    </xf>
    <xf numFmtId="173" fontId="68" fillId="36" borderId="10" xfId="53" applyNumberFormat="1" applyFont="1" applyFill="1" applyBorder="1" applyAlignment="1">
      <alignment horizontal="center" vertical="center" wrapText="1"/>
      <protection/>
    </xf>
    <xf numFmtId="174" fontId="67" fillId="0" borderId="10" xfId="53" applyNumberFormat="1" applyFont="1" applyFill="1" applyBorder="1" applyAlignment="1">
      <alignment horizontal="center" vertical="center" wrapText="1"/>
      <protection/>
    </xf>
    <xf numFmtId="0" fontId="0" fillId="0" borderId="10" xfId="0" applyBorder="1" applyAlignment="1">
      <alignment horizontal="center" vertical="center"/>
    </xf>
    <xf numFmtId="173" fontId="57" fillId="0" borderId="10" xfId="53" applyNumberFormat="1" applyFont="1" applyFill="1" applyBorder="1" applyAlignment="1">
      <alignment horizontal="right" vertical="center" wrapText="1"/>
      <protection/>
    </xf>
    <xf numFmtId="175" fontId="57" fillId="0" borderId="10" xfId="53" applyNumberFormat="1" applyFont="1" applyFill="1" applyBorder="1" applyAlignment="1">
      <alignment vertical="center"/>
      <protection/>
    </xf>
    <xf numFmtId="173" fontId="57" fillId="0" borderId="10" xfId="45" applyFont="1" applyBorder="1" applyAlignment="1">
      <alignment vertical="center" wrapText="1"/>
      <protection/>
    </xf>
    <xf numFmtId="0" fontId="0" fillId="0" borderId="0" xfId="0" applyBorder="1" applyAlignment="1">
      <alignment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9" fontId="0" fillId="0" borderId="10" xfId="0" applyNumberFormat="1"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vertical="center" wrapText="1"/>
    </xf>
    <xf numFmtId="0" fontId="0" fillId="37" borderId="18" xfId="0" applyFill="1" applyBorder="1" applyAlignment="1">
      <alignment vertical="center" wrapText="1"/>
    </xf>
    <xf numFmtId="0" fontId="0" fillId="37" borderId="0" xfId="0" applyFill="1" applyBorder="1" applyAlignment="1">
      <alignment horizontal="center" vertical="center" wrapText="1"/>
    </xf>
    <xf numFmtId="0" fontId="0" fillId="37" borderId="0" xfId="0" applyFill="1" applyBorder="1" applyAlignment="1">
      <alignment vertical="center" wrapText="1"/>
    </xf>
    <xf numFmtId="0" fontId="10" fillId="34" borderId="0" xfId="53" applyFont="1" applyFill="1" applyBorder="1" applyAlignment="1">
      <alignment horizontal="center" vertical="center" wrapText="1"/>
      <protection/>
    </xf>
    <xf numFmtId="174" fontId="10" fillId="34" borderId="0" xfId="53" applyNumberFormat="1" applyFont="1" applyFill="1" applyBorder="1" applyAlignment="1">
      <alignment horizontal="center" vertical="center" wrapText="1"/>
      <protection/>
    </xf>
    <xf numFmtId="0" fontId="10" fillId="34" borderId="0" xfId="53" applyFont="1" applyFill="1" applyBorder="1" applyAlignment="1">
      <alignment horizontal="left" vertical="center" wrapText="1"/>
      <protection/>
    </xf>
    <xf numFmtId="49" fontId="0" fillId="34" borderId="0" xfId="0" applyNumberFormat="1" applyFill="1" applyBorder="1" applyAlignment="1">
      <alignment horizontal="center" vertical="center" wrapText="1"/>
    </xf>
    <xf numFmtId="0" fontId="0" fillId="34" borderId="0" xfId="0" applyFill="1" applyBorder="1" applyAlignment="1">
      <alignment horizontal="center" vertical="center" wrapText="1"/>
    </xf>
    <xf numFmtId="0" fontId="10" fillId="34" borderId="0" xfId="53" applyFont="1" applyFill="1" applyBorder="1" applyAlignment="1">
      <alignment vertical="center" wrapText="1"/>
      <protection/>
    </xf>
    <xf numFmtId="0" fontId="0" fillId="34" borderId="0" xfId="0" applyFill="1" applyBorder="1" applyAlignment="1">
      <alignment vertical="center" wrapText="1"/>
    </xf>
    <xf numFmtId="177" fontId="0" fillId="34" borderId="0" xfId="0" applyNumberFormat="1" applyFill="1" applyBorder="1" applyAlignment="1">
      <alignment vertical="center" wrapText="1"/>
    </xf>
    <xf numFmtId="0" fontId="0" fillId="34" borderId="0" xfId="0" applyFill="1" applyAlignment="1">
      <alignment vertical="center" wrapText="1"/>
    </xf>
    <xf numFmtId="0" fontId="10" fillId="34" borderId="10" xfId="53" applyFont="1" applyFill="1" applyBorder="1" applyAlignment="1">
      <alignment horizontal="left" vertical="center" wrapText="1"/>
      <protection/>
    </xf>
    <xf numFmtId="173" fontId="67" fillId="34" borderId="10" xfId="53" applyNumberFormat="1" applyFont="1" applyFill="1" applyBorder="1" applyAlignment="1">
      <alignment vertical="center" wrapText="1"/>
      <protection/>
    </xf>
    <xf numFmtId="173" fontId="57" fillId="34" borderId="10" xfId="53" applyNumberFormat="1" applyFont="1" applyFill="1" applyBorder="1" applyAlignment="1">
      <alignment horizontal="center" vertical="center" wrapText="1"/>
      <protection/>
    </xf>
    <xf numFmtId="173" fontId="57" fillId="34" borderId="10" xfId="53" applyNumberFormat="1" applyFont="1" applyFill="1" applyBorder="1" applyAlignment="1">
      <alignment horizontal="right" vertical="center" wrapText="1"/>
      <protection/>
    </xf>
    <xf numFmtId="176" fontId="67" fillId="34" borderId="10" xfId="53" applyNumberFormat="1" applyFont="1" applyFill="1" applyBorder="1" applyAlignment="1">
      <alignment horizontal="center" vertical="center" wrapText="1"/>
      <protection/>
    </xf>
    <xf numFmtId="176" fontId="57" fillId="34" borderId="10" xfId="53" applyNumberFormat="1" applyFont="1" applyFill="1" applyBorder="1" applyAlignment="1">
      <alignment horizontal="center" vertical="center" wrapText="1"/>
      <protection/>
    </xf>
    <xf numFmtId="175" fontId="57" fillId="34" borderId="10" xfId="53" applyNumberFormat="1" applyFont="1" applyFill="1" applyBorder="1" applyAlignment="1">
      <alignment horizontal="center" vertical="center"/>
      <protection/>
    </xf>
    <xf numFmtId="175" fontId="57" fillId="34" borderId="10" xfId="53" applyNumberFormat="1" applyFont="1" applyFill="1" applyBorder="1" applyAlignment="1">
      <alignment vertical="center"/>
      <protection/>
    </xf>
    <xf numFmtId="0" fontId="0" fillId="0" borderId="11" xfId="53" applyFont="1" applyFill="1" applyBorder="1" applyAlignment="1">
      <alignment horizontal="center" vertical="center" wrapText="1"/>
      <protection/>
    </xf>
    <xf numFmtId="0" fontId="0" fillId="0" borderId="13" xfId="53" applyFont="1" applyFill="1" applyBorder="1" applyAlignment="1">
      <alignment horizontal="center" vertical="center" wrapText="1"/>
      <protection/>
    </xf>
    <xf numFmtId="0" fontId="10" fillId="0" borderId="10" xfId="53" applyFont="1" applyFill="1" applyBorder="1" applyAlignment="1">
      <alignment vertical="center" wrapText="1"/>
      <protection/>
    </xf>
    <xf numFmtId="0" fontId="0" fillId="0" borderId="10" xfId="53" applyFont="1" applyFill="1" applyBorder="1" applyAlignment="1">
      <alignment vertical="center" wrapText="1"/>
      <protection/>
    </xf>
    <xf numFmtId="0" fontId="0" fillId="0" borderId="10" xfId="53" applyFont="1" applyFill="1" applyBorder="1" applyAlignment="1">
      <alignment horizontal="center" vertical="center" wrapText="1"/>
      <protection/>
    </xf>
    <xf numFmtId="0" fontId="0" fillId="34" borderId="10" xfId="53" applyFont="1" applyFill="1" applyBorder="1" applyAlignment="1">
      <alignment horizontal="center" vertical="center" wrapText="1"/>
      <protection/>
    </xf>
    <xf numFmtId="9" fontId="0" fillId="34" borderId="10" xfId="0" applyNumberFormat="1" applyFill="1" applyBorder="1" applyAlignment="1">
      <alignment horizontal="center" vertical="center" wrapText="1"/>
    </xf>
    <xf numFmtId="0" fontId="10" fillId="34" borderId="10" xfId="53" applyFont="1" applyFill="1" applyBorder="1" applyAlignment="1">
      <alignment vertical="center" wrapText="1"/>
      <protection/>
    </xf>
    <xf numFmtId="1" fontId="0" fillId="34" borderId="10" xfId="0" applyNumberFormat="1" applyFill="1" applyBorder="1" applyAlignment="1">
      <alignment horizontal="center" vertical="center" wrapText="1"/>
    </xf>
    <xf numFmtId="3" fontId="1" fillId="34" borderId="10" xfId="47" applyNumberFormat="1" applyFill="1" applyBorder="1" applyAlignment="1">
      <alignment horizontal="center" vertical="center" wrapText="1"/>
    </xf>
    <xf numFmtId="0" fontId="0" fillId="34" borderId="10" xfId="0" applyFill="1" applyBorder="1" applyAlignment="1">
      <alignment wrapText="1"/>
    </xf>
    <xf numFmtId="174" fontId="10" fillId="34" borderId="10" xfId="53" applyNumberFormat="1" applyFont="1" applyFill="1" applyBorder="1" applyAlignment="1">
      <alignment horizontal="center" vertical="center" wrapText="1"/>
      <protection/>
    </xf>
    <xf numFmtId="0" fontId="3" fillId="33" borderId="11" xfId="53" applyFont="1" applyFill="1" applyBorder="1" applyAlignment="1">
      <alignment horizontal="center" vertical="center" wrapText="1"/>
      <protection/>
    </xf>
    <xf numFmtId="173" fontId="67" fillId="34" borderId="10" xfId="53" applyNumberFormat="1" applyFont="1" applyFill="1" applyBorder="1" applyAlignment="1">
      <alignment horizontal="center" vertical="center" wrapText="1"/>
      <protection/>
    </xf>
    <xf numFmtId="0" fontId="0" fillId="34" borderId="10" xfId="0" applyFill="1" applyBorder="1" applyAlignment="1">
      <alignment horizontal="center" vertical="center" wrapText="1"/>
    </xf>
    <xf numFmtId="0" fontId="0" fillId="34" borderId="19" xfId="0" applyFill="1" applyBorder="1" applyAlignment="1">
      <alignment vertical="center" wrapText="1"/>
    </xf>
    <xf numFmtId="173" fontId="67" fillId="0" borderId="20" xfId="53" applyNumberFormat="1" applyFont="1" applyFill="1" applyBorder="1" applyAlignment="1">
      <alignment horizontal="center" vertical="center" wrapText="1"/>
      <protection/>
    </xf>
    <xf numFmtId="173" fontId="57" fillId="0" borderId="20" xfId="53" applyNumberFormat="1" applyFont="1" applyFill="1" applyBorder="1" applyAlignment="1">
      <alignment horizontal="center" vertical="center" wrapText="1"/>
      <protection/>
    </xf>
    <xf numFmtId="173" fontId="67" fillId="0" borderId="21" xfId="53" applyNumberFormat="1" applyFont="1" applyFill="1" applyBorder="1" applyAlignment="1">
      <alignment horizontal="center" vertical="center" wrapText="1"/>
      <protection/>
    </xf>
    <xf numFmtId="173" fontId="57" fillId="0" borderId="12" xfId="53" applyNumberFormat="1" applyFont="1" applyFill="1" applyBorder="1" applyAlignment="1">
      <alignment horizontal="center" vertical="center" wrapText="1"/>
      <protection/>
    </xf>
    <xf numFmtId="173" fontId="67" fillId="34" borderId="20" xfId="53" applyNumberFormat="1" applyFont="1" applyFill="1" applyBorder="1" applyAlignment="1">
      <alignment horizontal="center" vertical="center" wrapText="1"/>
      <protection/>
    </xf>
    <xf numFmtId="173" fontId="67" fillId="34" borderId="22" xfId="53" applyNumberFormat="1" applyFont="1" applyFill="1" applyBorder="1" applyAlignment="1">
      <alignment horizontal="center" vertical="center" wrapText="1"/>
      <protection/>
    </xf>
    <xf numFmtId="0" fontId="0" fillId="34" borderId="10" xfId="0" applyFill="1" applyBorder="1" applyAlignment="1">
      <alignment horizontal="center" vertical="center"/>
    </xf>
    <xf numFmtId="173" fontId="67" fillId="0" borderId="20" xfId="53" applyNumberFormat="1" applyFont="1" applyFill="1" applyBorder="1" applyAlignment="1">
      <alignment vertical="center" wrapText="1"/>
      <protection/>
    </xf>
    <xf numFmtId="173" fontId="67" fillId="0" borderId="20" xfId="53" applyNumberFormat="1" applyFont="1" applyFill="1" applyBorder="1" applyAlignment="1">
      <alignment horizontal="center" vertical="center" wrapText="1"/>
      <protection/>
    </xf>
    <xf numFmtId="173" fontId="57" fillId="0" borderId="20" xfId="53" applyNumberFormat="1" applyFont="1" applyFill="1" applyBorder="1" applyAlignment="1">
      <alignment horizontal="center" vertical="center" wrapText="1"/>
      <protection/>
    </xf>
    <xf numFmtId="173" fontId="57" fillId="0" borderId="20" xfId="53" applyNumberFormat="1" applyFont="1" applyFill="1" applyBorder="1" applyAlignment="1">
      <alignment horizontal="right" vertical="center" wrapText="1"/>
      <protection/>
    </xf>
    <xf numFmtId="0" fontId="0" fillId="34" borderId="10" xfId="53" applyFont="1" applyFill="1" applyBorder="1" applyAlignment="1">
      <alignment horizontal="center" vertical="center" wrapText="1"/>
      <protection/>
    </xf>
    <xf numFmtId="0" fontId="0" fillId="34" borderId="23" xfId="53" applyFont="1" applyFill="1" applyBorder="1" applyAlignment="1">
      <alignment horizontal="center" vertical="center" wrapText="1"/>
      <protection/>
    </xf>
    <xf numFmtId="173" fontId="67" fillId="34" borderId="20" xfId="53" applyNumberFormat="1" applyFont="1" applyFill="1" applyBorder="1" applyAlignment="1">
      <alignment horizontal="center" vertical="center" wrapText="1"/>
      <protection/>
    </xf>
    <xf numFmtId="173" fontId="57" fillId="34" borderId="20" xfId="53" applyNumberFormat="1" applyFont="1" applyFill="1" applyBorder="1" applyAlignment="1">
      <alignment horizontal="center" vertical="center" wrapText="1"/>
      <protection/>
    </xf>
    <xf numFmtId="0" fontId="0" fillId="34" borderId="13" xfId="53" applyFont="1" applyFill="1" applyBorder="1" applyAlignment="1">
      <alignment horizontal="center" vertical="center" wrapText="1"/>
      <protection/>
    </xf>
    <xf numFmtId="0" fontId="0" fillId="34" borderId="10" xfId="53" applyFont="1" applyFill="1" applyBorder="1" applyAlignment="1">
      <alignment vertical="center" wrapText="1"/>
      <protection/>
    </xf>
    <xf numFmtId="173" fontId="67" fillId="0" borderId="10" xfId="53" applyNumberFormat="1" applyFont="1" applyFill="1" applyBorder="1" applyAlignment="1">
      <alignment horizontal="center" vertical="center" wrapText="1"/>
      <protection/>
    </xf>
    <xf numFmtId="173" fontId="67" fillId="34" borderId="10" xfId="53" applyNumberFormat="1" applyFont="1" applyFill="1" applyBorder="1" applyAlignment="1">
      <alignment horizontal="center" vertical="center" wrapText="1"/>
      <protection/>
    </xf>
    <xf numFmtId="0" fontId="0" fillId="34" borderId="10" xfId="53" applyFont="1" applyFill="1" applyBorder="1" applyAlignment="1">
      <alignment horizontal="center" vertical="center" wrapText="1"/>
      <protection/>
    </xf>
    <xf numFmtId="0" fontId="0" fillId="34" borderId="11" xfId="53" applyFont="1" applyFill="1" applyBorder="1" applyAlignment="1">
      <alignment horizontal="center" vertical="center" wrapText="1"/>
      <protection/>
    </xf>
    <xf numFmtId="0" fontId="0" fillId="34" borderId="23" xfId="53" applyFont="1" applyFill="1" applyBorder="1" applyAlignment="1">
      <alignment horizontal="center" vertical="center" wrapText="1"/>
      <protection/>
    </xf>
    <xf numFmtId="0" fontId="0" fillId="34" borderId="23" xfId="53" applyFont="1" applyFill="1" applyBorder="1" applyAlignment="1">
      <alignment vertical="center" wrapText="1"/>
      <protection/>
    </xf>
    <xf numFmtId="0" fontId="0" fillId="34" borderId="14" xfId="53" applyFont="1" applyFill="1" applyBorder="1" applyAlignment="1">
      <alignment horizontal="center" vertical="center" wrapText="1"/>
      <protection/>
    </xf>
    <xf numFmtId="44" fontId="13" fillId="0" borderId="10" xfId="50" applyFont="1" applyFill="1" applyBorder="1" applyAlignment="1">
      <alignment horizontal="center" vertical="center"/>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0" fillId="34" borderId="24" xfId="53" applyFont="1" applyFill="1" applyBorder="1" applyAlignment="1">
      <alignment horizontal="center" vertical="center" wrapText="1"/>
      <protection/>
    </xf>
    <xf numFmtId="0" fontId="0" fillId="34" borderId="25" xfId="53" applyFont="1" applyFill="1" applyBorder="1" applyAlignment="1">
      <alignment horizontal="center" vertical="center" wrapText="1"/>
      <protection/>
    </xf>
    <xf numFmtId="44" fontId="1" fillId="0" borderId="10" xfId="50" applyFont="1" applyFill="1" applyBorder="1" applyAlignment="1">
      <alignment horizontal="center" vertical="center"/>
    </xf>
    <xf numFmtId="44" fontId="1" fillId="34" borderId="10" xfId="50" applyFill="1" applyBorder="1" applyAlignment="1">
      <alignment vertical="center" wrapText="1"/>
    </xf>
    <xf numFmtId="44" fontId="1" fillId="0" borderId="10" xfId="50" applyFont="1" applyFill="1" applyBorder="1" applyAlignment="1">
      <alignment vertical="center"/>
    </xf>
    <xf numFmtId="173" fontId="67" fillId="0" borderId="0" xfId="45" applyFont="1" applyBorder="1" applyAlignment="1">
      <alignment vertical="center" wrapText="1"/>
      <protection/>
    </xf>
    <xf numFmtId="0" fontId="36" fillId="34" borderId="10" xfId="0" applyFont="1" applyFill="1" applyBorder="1" applyAlignment="1">
      <alignment horizontal="center" vertical="center" wrapText="1"/>
    </xf>
    <xf numFmtId="0" fontId="0" fillId="34" borderId="18" xfId="53" applyFont="1" applyFill="1" applyBorder="1" applyAlignment="1">
      <alignment vertical="center" wrapText="1"/>
      <protection/>
    </xf>
    <xf numFmtId="1" fontId="34" fillId="0" borderId="23" xfId="0" applyNumberFormat="1" applyFont="1" applyFill="1" applyBorder="1" applyAlignment="1">
      <alignment horizontal="center" vertical="center" wrapText="1"/>
    </xf>
    <xf numFmtId="44" fontId="0" fillId="0" borderId="0" xfId="0" applyNumberFormat="1" applyAlignment="1">
      <alignment vertical="center" wrapText="1"/>
    </xf>
    <xf numFmtId="182" fontId="3" fillId="0" borderId="0" xfId="0" applyNumberFormat="1" applyFont="1" applyAlignment="1">
      <alignment vertical="center" wrapText="1"/>
    </xf>
    <xf numFmtId="0" fontId="3" fillId="0" borderId="0" xfId="0" applyFont="1" applyAlignment="1">
      <alignment vertical="center" wrapText="1"/>
    </xf>
    <xf numFmtId="0" fontId="34" fillId="34" borderId="10" xfId="0" applyFont="1" applyFill="1" applyBorder="1" applyAlignment="1">
      <alignment horizontal="center" vertical="center" wrapText="1"/>
    </xf>
    <xf numFmtId="173" fontId="71" fillId="0" borderId="10" xfId="45" applyFont="1" applyFill="1" applyBorder="1" applyAlignment="1">
      <alignment horizontal="center" vertical="center" wrapText="1"/>
      <protection/>
    </xf>
    <xf numFmtId="0" fontId="72" fillId="0" borderId="10" xfId="0" applyFont="1" applyFill="1" applyBorder="1" applyAlignment="1">
      <alignment horizontal="center" vertical="center" wrapText="1"/>
    </xf>
    <xf numFmtId="17" fontId="73" fillId="38" borderId="10" xfId="0" applyNumberFormat="1" applyFont="1" applyFill="1" applyBorder="1" applyAlignment="1">
      <alignment horizontal="center" vertical="center" wrapText="1"/>
    </xf>
    <xf numFmtId="0" fontId="73" fillId="38" borderId="10" xfId="0" applyFont="1" applyFill="1" applyBorder="1" applyAlignment="1">
      <alignment horizontal="center" vertical="center" wrapText="1"/>
    </xf>
    <xf numFmtId="0" fontId="14" fillId="0" borderId="10" xfId="0" applyFont="1" applyBorder="1" applyAlignment="1">
      <alignment/>
    </xf>
    <xf numFmtId="0" fontId="15" fillId="38" borderId="15" xfId="0" applyFont="1" applyFill="1" applyBorder="1" applyAlignment="1">
      <alignment vertical="center" wrapText="1"/>
    </xf>
    <xf numFmtId="0" fontId="15" fillId="38" borderId="10" xfId="0" applyFont="1" applyFill="1" applyBorder="1" applyAlignment="1">
      <alignment horizontal="center" vertical="center" wrapText="1"/>
    </xf>
    <xf numFmtId="0" fontId="14" fillId="0" borderId="10" xfId="0" applyFont="1" applyBorder="1" applyAlignment="1">
      <alignment horizontal="left" vertical="center" wrapText="1"/>
    </xf>
    <xf numFmtId="0" fontId="15" fillId="38" borderId="10" xfId="0" applyFont="1" applyFill="1" applyBorder="1" applyAlignment="1">
      <alignment vertical="center"/>
    </xf>
    <xf numFmtId="0" fontId="15" fillId="38" borderId="10" xfId="0" applyFont="1" applyFill="1" applyBorder="1" applyAlignment="1">
      <alignment horizontal="center" vertical="center"/>
    </xf>
    <xf numFmtId="0" fontId="49" fillId="0" borderId="10" xfId="0" applyFont="1" applyBorder="1" applyAlignment="1">
      <alignment horizontal="center" vertical="center" wrapText="1"/>
    </xf>
    <xf numFmtId="0" fontId="38" fillId="0" borderId="0" xfId="0" applyFont="1" applyFill="1" applyBorder="1" applyAlignment="1">
      <alignment vertical="center"/>
    </xf>
    <xf numFmtId="0" fontId="39"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40" fillId="39" borderId="26" xfId="53" applyFont="1" applyFill="1" applyBorder="1" applyAlignment="1">
      <alignment horizontal="center" vertical="center" wrapText="1"/>
      <protection/>
    </xf>
    <xf numFmtId="0" fontId="41" fillId="40" borderId="27" xfId="53" applyFont="1" applyFill="1" applyBorder="1" applyAlignment="1">
      <alignment horizontal="center" vertical="center" wrapText="1"/>
      <protection/>
    </xf>
    <xf numFmtId="0" fontId="41" fillId="40" borderId="10" xfId="53" applyFont="1" applyFill="1" applyBorder="1" applyAlignment="1">
      <alignment horizontal="center" vertical="center" wrapText="1"/>
      <protection/>
    </xf>
    <xf numFmtId="0" fontId="41" fillId="41" borderId="10" xfId="53" applyFont="1" applyFill="1" applyBorder="1" applyAlignment="1">
      <alignment horizontal="center" vertical="center" wrapText="1"/>
      <protection/>
    </xf>
    <xf numFmtId="0" fontId="41" fillId="42" borderId="10" xfId="53" applyFont="1" applyFill="1" applyBorder="1" applyAlignment="1">
      <alignment horizontal="center" vertical="center" wrapText="1"/>
      <protection/>
    </xf>
    <xf numFmtId="0" fontId="41" fillId="43" borderId="10" xfId="53" applyFont="1" applyFill="1" applyBorder="1" applyAlignment="1">
      <alignment horizontal="center" vertical="center" wrapText="1"/>
      <protection/>
    </xf>
    <xf numFmtId="0" fontId="41" fillId="44" borderId="10" xfId="53" applyFont="1" applyFill="1" applyBorder="1" applyAlignment="1">
      <alignment horizontal="center" vertical="center" wrapText="1"/>
      <protection/>
    </xf>
    <xf numFmtId="0" fontId="41" fillId="42" borderId="18" xfId="53" applyFont="1" applyFill="1" applyBorder="1" applyAlignment="1">
      <alignment horizontal="center" vertical="center" wrapText="1"/>
      <protection/>
    </xf>
    <xf numFmtId="0" fontId="41" fillId="45" borderId="28" xfId="53" applyFont="1" applyFill="1" applyBorder="1" applyAlignment="1">
      <alignment horizontal="center" vertical="center" wrapText="1"/>
      <protection/>
    </xf>
    <xf numFmtId="0" fontId="41" fillId="45" borderId="29" xfId="53" applyFont="1" applyFill="1" applyBorder="1" applyAlignment="1">
      <alignment horizontal="center" vertical="center" wrapText="1"/>
      <protection/>
    </xf>
    <xf numFmtId="0" fontId="41" fillId="46" borderId="28" xfId="53" applyFont="1" applyFill="1" applyBorder="1" applyAlignment="1">
      <alignment horizontal="center" vertical="center" wrapText="1"/>
      <protection/>
    </xf>
    <xf numFmtId="0" fontId="41" fillId="46" borderId="29" xfId="53" applyFont="1" applyFill="1" applyBorder="1" applyAlignment="1">
      <alignment horizontal="center" vertical="center" wrapText="1"/>
      <protection/>
    </xf>
    <xf numFmtId="0" fontId="41" fillId="47" borderId="30" xfId="53" applyFont="1" applyFill="1" applyBorder="1" applyAlignment="1">
      <alignment horizontal="center" vertical="center" wrapText="1"/>
      <protection/>
    </xf>
    <xf numFmtId="0" fontId="41" fillId="41" borderId="28" xfId="53" applyFont="1" applyFill="1" applyBorder="1" applyAlignment="1">
      <alignment horizontal="center" vertical="center" wrapText="1"/>
      <protection/>
    </xf>
    <xf numFmtId="0" fontId="41" fillId="41" borderId="29" xfId="53" applyFont="1" applyFill="1" applyBorder="1" applyAlignment="1">
      <alignment horizontal="center" vertical="center" wrapText="1"/>
      <protection/>
    </xf>
    <xf numFmtId="0" fontId="41" fillId="41" borderId="30" xfId="53" applyFont="1" applyFill="1" applyBorder="1" applyAlignment="1">
      <alignment horizontal="center" vertical="center" wrapText="1"/>
      <protection/>
    </xf>
    <xf numFmtId="0" fontId="41" fillId="40" borderId="28" xfId="53" applyFont="1" applyFill="1" applyBorder="1" applyAlignment="1">
      <alignment horizontal="center" vertical="center" wrapText="1"/>
      <protection/>
    </xf>
    <xf numFmtId="0" fontId="41" fillId="40" borderId="29" xfId="53" applyFont="1" applyFill="1" applyBorder="1" applyAlignment="1">
      <alignment horizontal="center" vertical="center" wrapText="1"/>
      <protection/>
    </xf>
    <xf numFmtId="0" fontId="41" fillId="48" borderId="30" xfId="53" applyFont="1" applyFill="1" applyBorder="1" applyAlignment="1">
      <alignment horizontal="center" vertical="center" wrapText="1"/>
      <protection/>
    </xf>
    <xf numFmtId="1" fontId="41" fillId="49" borderId="28" xfId="53" applyNumberFormat="1" applyFont="1" applyFill="1" applyBorder="1" applyAlignment="1">
      <alignment horizontal="center" vertical="center" wrapText="1"/>
      <protection/>
    </xf>
    <xf numFmtId="1" fontId="41" fillId="49" borderId="29" xfId="53" applyNumberFormat="1" applyFont="1" applyFill="1" applyBorder="1" applyAlignment="1">
      <alignment horizontal="center" vertical="center" wrapText="1"/>
      <protection/>
    </xf>
    <xf numFmtId="0" fontId="41" fillId="0" borderId="27" xfId="53" applyFont="1" applyFill="1" applyBorder="1" applyAlignment="1">
      <alignment horizontal="center" vertical="center" wrapText="1"/>
      <protection/>
    </xf>
    <xf numFmtId="0" fontId="41" fillId="0" borderId="10" xfId="53" applyFont="1" applyFill="1" applyBorder="1" applyAlignment="1">
      <alignment horizontal="center" vertical="center" wrapText="1"/>
      <protection/>
    </xf>
    <xf numFmtId="0" fontId="41" fillId="0" borderId="18" xfId="53" applyFont="1" applyFill="1" applyBorder="1" applyAlignment="1">
      <alignment horizontal="center" vertical="center" wrapText="1"/>
      <protection/>
    </xf>
    <xf numFmtId="0" fontId="41" fillId="0" borderId="31" xfId="53" applyFont="1" applyFill="1" applyBorder="1" applyAlignment="1">
      <alignment horizontal="center" vertical="center" wrapText="1"/>
      <protection/>
    </xf>
    <xf numFmtId="1" fontId="41" fillId="0" borderId="27" xfId="53" applyNumberFormat="1" applyFont="1" applyFill="1" applyBorder="1" applyAlignment="1">
      <alignment horizontal="center" vertical="center" wrapText="1"/>
      <protection/>
    </xf>
    <xf numFmtId="1" fontId="41" fillId="0" borderId="10" xfId="53" applyNumberFormat="1" applyFont="1" applyFill="1" applyBorder="1" applyAlignment="1">
      <alignment horizontal="center" vertical="center" wrapText="1"/>
      <protection/>
    </xf>
    <xf numFmtId="1" fontId="39" fillId="0" borderId="32"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0" fillId="0" borderId="10" xfId="53" applyFont="1" applyFill="1" applyBorder="1" applyAlignment="1">
      <alignment horizontal="center" vertical="center" wrapText="1"/>
      <protection/>
    </xf>
    <xf numFmtId="185" fontId="38"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 fontId="38" fillId="0" borderId="10" xfId="0" applyNumberFormat="1" applyFont="1" applyFill="1" applyBorder="1" applyAlignment="1">
      <alignment vertical="center" wrapText="1"/>
    </xf>
    <xf numFmtId="0" fontId="38" fillId="0" borderId="31" xfId="0" applyFont="1" applyFill="1" applyBorder="1" applyAlignment="1">
      <alignment vertical="center" wrapText="1"/>
    </xf>
    <xf numFmtId="0" fontId="42" fillId="0" borderId="10" xfId="53" applyFont="1" applyFill="1" applyBorder="1" applyAlignment="1">
      <alignment horizontal="center" vertical="center" wrapText="1"/>
      <protection/>
    </xf>
    <xf numFmtId="173" fontId="67" fillId="34" borderId="10" xfId="53" applyNumberFormat="1" applyFont="1" applyFill="1" applyBorder="1" applyAlignment="1">
      <alignment horizontal="center" vertical="center" wrapText="1"/>
      <protection/>
    </xf>
    <xf numFmtId="0" fontId="0" fillId="34" borderId="10" xfId="53" applyFont="1" applyFill="1" applyBorder="1" applyAlignment="1">
      <alignment horizontal="center" vertical="center" wrapText="1"/>
      <protection/>
    </xf>
    <xf numFmtId="0" fontId="38" fillId="0" borderId="18" xfId="0" applyFont="1" applyFill="1" applyBorder="1" applyAlignment="1">
      <alignment horizontal="center" vertical="center" wrapText="1"/>
    </xf>
    <xf numFmtId="0" fontId="38" fillId="34" borderId="10" xfId="53" applyFont="1" applyFill="1" applyBorder="1" applyAlignment="1">
      <alignment horizontal="center" vertical="center" wrapText="1"/>
      <protection/>
    </xf>
    <xf numFmtId="0" fontId="34" fillId="0" borderId="10" xfId="0" applyFont="1" applyFill="1" applyBorder="1" applyAlignment="1">
      <alignment vertical="center" wrapText="1"/>
    </xf>
    <xf numFmtId="0" fontId="0" fillId="34" borderId="10" xfId="0" applyFont="1" applyFill="1" applyBorder="1" applyAlignment="1">
      <alignment horizontal="center" vertical="center" wrapText="1"/>
    </xf>
    <xf numFmtId="1" fontId="38" fillId="0" borderId="10" xfId="0" applyNumberFormat="1" applyFont="1" applyBorder="1" applyAlignment="1">
      <alignment horizontal="right" vertical="center" wrapText="1"/>
    </xf>
    <xf numFmtId="173" fontId="67" fillId="34" borderId="10" xfId="53" applyNumberFormat="1" applyFont="1" applyFill="1" applyBorder="1" applyAlignment="1">
      <alignment vertical="center" wrapText="1"/>
      <protection/>
    </xf>
    <xf numFmtId="173" fontId="74" fillId="34" borderId="10" xfId="53" applyNumberFormat="1" applyFont="1" applyFill="1" applyBorder="1" applyAlignment="1">
      <alignment horizontal="center" vertical="center" wrapText="1"/>
      <protection/>
    </xf>
    <xf numFmtId="0" fontId="42" fillId="0" borderId="10" xfId="53" applyFont="1" applyFill="1" applyBorder="1" applyAlignment="1">
      <alignment vertical="center" wrapText="1"/>
      <protection/>
    </xf>
    <xf numFmtId="0" fontId="42" fillId="34" borderId="10" xfId="53" applyFont="1" applyFill="1" applyBorder="1" applyAlignment="1">
      <alignment vertical="center" wrapText="1"/>
      <protection/>
    </xf>
    <xf numFmtId="0" fontId="0" fillId="0" borderId="10" xfId="0" applyFont="1" applyBorder="1" applyAlignment="1">
      <alignment horizontal="center" vertical="center" wrapText="1"/>
    </xf>
    <xf numFmtId="0" fontId="34" fillId="0" borderId="33" xfId="0" applyFont="1" applyFill="1" applyBorder="1" applyAlignment="1">
      <alignment vertical="center" wrapText="1"/>
    </xf>
    <xf numFmtId="0" fontId="34" fillId="0" borderId="0" xfId="0" applyFont="1" applyFill="1" applyAlignment="1">
      <alignment vertical="center" wrapText="1"/>
    </xf>
    <xf numFmtId="0" fontId="34" fillId="0" borderId="0" xfId="0" applyFont="1" applyFill="1" applyAlignment="1">
      <alignment horizontal="center" vertical="center" wrapText="1"/>
    </xf>
    <xf numFmtId="185" fontId="34" fillId="0" borderId="0" xfId="0" applyNumberFormat="1" applyFont="1" applyFill="1" applyAlignment="1">
      <alignment horizontal="center" vertical="center" wrapText="1"/>
    </xf>
    <xf numFmtId="1" fontId="39" fillId="34" borderId="0" xfId="0" applyNumberFormat="1" applyFont="1" applyFill="1" applyBorder="1" applyAlignment="1">
      <alignment vertical="center" wrapText="1"/>
    </xf>
    <xf numFmtId="0" fontId="39" fillId="34" borderId="0" xfId="0" applyFont="1" applyFill="1" applyBorder="1" applyAlignment="1">
      <alignment vertical="center" wrapText="1"/>
    </xf>
    <xf numFmtId="0" fontId="34" fillId="34" borderId="0" xfId="0" applyFont="1" applyFill="1" applyBorder="1" applyAlignment="1">
      <alignment vertical="center" wrapText="1"/>
    </xf>
    <xf numFmtId="0" fontId="38" fillId="34" borderId="0" xfId="0" applyFont="1" applyFill="1" applyBorder="1" applyAlignment="1">
      <alignment vertical="center" wrapText="1"/>
    </xf>
    <xf numFmtId="1" fontId="34" fillId="34" borderId="0" xfId="0" applyNumberFormat="1" applyFont="1" applyFill="1" applyBorder="1" applyAlignment="1">
      <alignment vertical="center" wrapText="1"/>
    </xf>
    <xf numFmtId="0" fontId="43" fillId="0" borderId="0" xfId="0" applyFont="1" applyFill="1" applyAlignment="1">
      <alignment horizontal="center" vertical="center" wrapText="1"/>
    </xf>
    <xf numFmtId="1" fontId="34" fillId="0" borderId="0" xfId="0" applyNumberFormat="1" applyFont="1" applyFill="1" applyAlignment="1">
      <alignment vertical="center" wrapText="1"/>
    </xf>
    <xf numFmtId="0" fontId="41" fillId="0" borderId="23" xfId="53" applyFont="1" applyFill="1" applyBorder="1" applyAlignment="1">
      <alignment horizontal="center" vertical="center" wrapText="1"/>
      <protection/>
    </xf>
    <xf numFmtId="1" fontId="39" fillId="0" borderId="10" xfId="0" applyNumberFormat="1" applyFont="1" applyFill="1" applyBorder="1" applyAlignment="1">
      <alignment horizontal="center" vertical="center" wrapText="1"/>
    </xf>
    <xf numFmtId="174" fontId="67" fillId="0" borderId="10" xfId="53" applyNumberFormat="1" applyFont="1" applyFill="1" applyBorder="1" applyAlignment="1">
      <alignment horizontal="center" vertical="center" wrapText="1"/>
      <protection/>
    </xf>
    <xf numFmtId="173" fontId="67" fillId="0" borderId="10" xfId="53" applyNumberFormat="1" applyFont="1" applyFill="1" applyBorder="1" applyAlignment="1">
      <alignment vertical="center" wrapText="1"/>
      <protection/>
    </xf>
    <xf numFmtId="0" fontId="34" fillId="0" borderId="31" xfId="0" applyFont="1" applyFill="1" applyBorder="1" applyAlignment="1">
      <alignment vertical="center" wrapText="1"/>
    </xf>
    <xf numFmtId="9" fontId="43" fillId="0" borderId="10" xfId="55" applyNumberFormat="1" applyFont="1" applyFill="1" applyBorder="1" applyAlignment="1">
      <alignment horizontal="center" vertical="center" wrapText="1"/>
    </xf>
    <xf numFmtId="9" fontId="74" fillId="34" borderId="10" xfId="53" applyNumberFormat="1" applyFont="1" applyFill="1" applyBorder="1" applyAlignment="1">
      <alignment horizontal="center" vertical="center" wrapText="1"/>
      <protection/>
    </xf>
    <xf numFmtId="189" fontId="36" fillId="0" borderId="33" xfId="50" applyNumberFormat="1" applyFont="1" applyFill="1" applyBorder="1" applyAlignment="1" applyProtection="1">
      <alignment horizontal="center" vertical="center"/>
      <protection/>
    </xf>
    <xf numFmtId="0" fontId="34" fillId="0" borderId="34" xfId="0" applyFont="1" applyFill="1" applyBorder="1" applyAlignment="1">
      <alignment vertical="center" wrapText="1"/>
    </xf>
    <xf numFmtId="0" fontId="38" fillId="0" borderId="0" xfId="0" applyFont="1" applyFill="1" applyAlignment="1">
      <alignment vertical="center" wrapText="1"/>
    </xf>
    <xf numFmtId="0" fontId="38" fillId="0" borderId="0" xfId="0" applyFont="1" applyFill="1" applyAlignment="1">
      <alignment horizontal="center" vertical="center" wrapText="1"/>
    </xf>
    <xf numFmtId="185" fontId="38" fillId="0" borderId="0" xfId="0" applyNumberFormat="1" applyFont="1" applyFill="1" applyAlignment="1">
      <alignment horizontal="center" vertical="center" wrapText="1"/>
    </xf>
    <xf numFmtId="1" fontId="38" fillId="0" borderId="0" xfId="0" applyNumberFormat="1" applyFont="1" applyFill="1" applyAlignment="1">
      <alignment vertical="center" wrapText="1"/>
    </xf>
    <xf numFmtId="0" fontId="75" fillId="0" borderId="10" xfId="0" applyFont="1" applyBorder="1" applyAlignment="1">
      <alignment horizontal="center" vertical="center" wrapText="1"/>
    </xf>
    <xf numFmtId="0" fontId="44" fillId="41" borderId="10" xfId="53" applyFont="1" applyFill="1" applyBorder="1" applyAlignment="1">
      <alignment horizontal="center" vertical="center" wrapText="1"/>
      <protection/>
    </xf>
    <xf numFmtId="0" fontId="44" fillId="0" borderId="10" xfId="5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189" fontId="42" fillId="34" borderId="23" xfId="50" applyNumberFormat="1" applyFont="1" applyFill="1" applyBorder="1" applyAlignment="1">
      <alignment horizontal="center" vertical="center" wrapText="1"/>
    </xf>
    <xf numFmtId="189" fontId="42" fillId="0" borderId="10" xfId="50" applyNumberFormat="1" applyFont="1" applyFill="1" applyBorder="1" applyAlignment="1">
      <alignment horizontal="center" vertical="center" wrapText="1"/>
    </xf>
    <xf numFmtId="181" fontId="36" fillId="34" borderId="10" xfId="0" applyNumberFormat="1" applyFont="1" applyFill="1" applyBorder="1" applyAlignment="1" applyProtection="1">
      <alignment horizontal="center" vertical="center" wrapText="1"/>
      <protection locked="0"/>
    </xf>
    <xf numFmtId="0" fontId="42" fillId="34" borderId="35" xfId="0" applyFont="1" applyFill="1" applyBorder="1" applyAlignment="1">
      <alignment horizontal="center" vertical="center" wrapText="1"/>
    </xf>
    <xf numFmtId="189" fontId="42" fillId="0" borderId="23" xfId="50" applyNumberFormat="1" applyFont="1" applyFill="1" applyBorder="1" applyAlignment="1" applyProtection="1">
      <alignment horizontal="center" vertical="center"/>
      <protection/>
    </xf>
    <xf numFmtId="0" fontId="41" fillId="50" borderId="10" xfId="53" applyFont="1" applyFill="1" applyBorder="1" applyAlignment="1">
      <alignment horizontal="center" vertical="center" wrapText="1"/>
      <protection/>
    </xf>
    <xf numFmtId="0" fontId="42" fillId="34" borderId="10" xfId="0" applyFont="1" applyFill="1" applyBorder="1" applyAlignment="1">
      <alignment horizontal="center" vertical="center" wrapText="1"/>
    </xf>
    <xf numFmtId="173" fontId="67" fillId="0" borderId="10" xfId="53" applyNumberFormat="1" applyFont="1" applyFill="1" applyBorder="1" applyAlignment="1">
      <alignment horizontal="center" vertical="center" wrapText="1"/>
      <protection/>
    </xf>
    <xf numFmtId="189" fontId="42" fillId="0" borderId="10" xfId="50" applyNumberFormat="1" applyFont="1" applyFill="1" applyBorder="1" applyAlignment="1" applyProtection="1">
      <alignment horizontal="center" vertical="center"/>
      <protection/>
    </xf>
    <xf numFmtId="0" fontId="75" fillId="0" borderId="10" xfId="0" applyFont="1" applyFill="1" applyBorder="1" applyAlignment="1">
      <alignment horizontal="center" vertical="center" wrapText="1"/>
    </xf>
    <xf numFmtId="9" fontId="75" fillId="0" borderId="10" xfId="0" applyNumberFormat="1" applyFont="1" applyFill="1" applyBorder="1" applyAlignment="1">
      <alignment horizontal="center" vertical="center" wrapText="1"/>
    </xf>
    <xf numFmtId="3" fontId="75" fillId="0" borderId="10" xfId="0" applyNumberFormat="1" applyFont="1" applyFill="1" applyBorder="1" applyAlignment="1">
      <alignment horizontal="center" vertical="center" wrapText="1"/>
    </xf>
    <xf numFmtId="3" fontId="75" fillId="0" borderId="10" xfId="0" applyNumberFormat="1" applyFont="1" applyBorder="1" applyAlignment="1">
      <alignment horizontal="center" vertical="center"/>
    </xf>
    <xf numFmtId="3" fontId="75" fillId="0" borderId="10" xfId="0" applyNumberFormat="1" applyFont="1" applyBorder="1" applyAlignment="1">
      <alignment horizontal="center" vertical="center" wrapText="1"/>
    </xf>
    <xf numFmtId="0" fontId="38" fillId="0" borderId="27" xfId="0" applyFont="1" applyFill="1" applyBorder="1" applyAlignment="1">
      <alignment horizontal="center" vertical="center" wrapText="1"/>
    </xf>
    <xf numFmtId="1" fontId="38" fillId="0" borderId="10" xfId="0" applyNumberFormat="1" applyFont="1" applyFill="1" applyBorder="1" applyAlignment="1">
      <alignment horizontal="right" vertical="center" wrapText="1"/>
    </xf>
    <xf numFmtId="1" fontId="38" fillId="0" borderId="33" xfId="0" applyNumberFormat="1" applyFont="1" applyFill="1" applyBorder="1" applyAlignment="1">
      <alignment horizontal="right" vertical="center" wrapText="1"/>
    </xf>
    <xf numFmtId="1" fontId="38" fillId="0" borderId="23" xfId="0" applyNumberFormat="1" applyFont="1" applyFill="1" applyBorder="1" applyAlignment="1">
      <alignment vertical="center" wrapText="1"/>
    </xf>
    <xf numFmtId="191" fontId="38" fillId="0" borderId="10" xfId="0" applyNumberFormat="1" applyFont="1" applyFill="1" applyBorder="1" applyAlignment="1">
      <alignment vertical="center" wrapText="1"/>
    </xf>
    <xf numFmtId="191" fontId="38" fillId="0" borderId="27" xfId="0" applyNumberFormat="1" applyFont="1" applyFill="1" applyBorder="1" applyAlignment="1">
      <alignment vertical="center" wrapText="1"/>
    </xf>
    <xf numFmtId="191" fontId="38" fillId="0" borderId="33" xfId="0" applyNumberFormat="1" applyFont="1" applyFill="1" applyBorder="1" applyAlignment="1">
      <alignment vertical="center" wrapText="1"/>
    </xf>
    <xf numFmtId="191" fontId="38" fillId="0" borderId="36" xfId="0" applyNumberFormat="1" applyFont="1" applyFill="1" applyBorder="1" applyAlignment="1">
      <alignment vertical="center" wrapText="1"/>
    </xf>
    <xf numFmtId="191" fontId="38" fillId="0" borderId="23" xfId="0" applyNumberFormat="1" applyFont="1" applyFill="1" applyBorder="1" applyAlignment="1">
      <alignment vertical="center" wrapText="1"/>
    </xf>
    <xf numFmtId="0" fontId="41" fillId="45" borderId="28" xfId="53" applyFont="1" applyFill="1" applyBorder="1" applyAlignment="1">
      <alignment horizontal="right" vertical="center" wrapText="1"/>
      <protection/>
    </xf>
    <xf numFmtId="0" fontId="41" fillId="45" borderId="29" xfId="53" applyFont="1" applyFill="1" applyBorder="1" applyAlignment="1">
      <alignment horizontal="right" vertical="center" wrapText="1"/>
      <protection/>
    </xf>
    <xf numFmtId="1" fontId="41" fillId="45" borderId="30" xfId="53" applyNumberFormat="1" applyFont="1" applyFill="1" applyBorder="1" applyAlignment="1">
      <alignment horizontal="right" vertical="center" wrapText="1"/>
      <protection/>
    </xf>
    <xf numFmtId="0" fontId="41" fillId="0" borderId="27" xfId="53" applyFont="1" applyFill="1" applyBorder="1" applyAlignment="1">
      <alignment horizontal="right" vertical="center" wrapText="1"/>
      <protection/>
    </xf>
    <xf numFmtId="0" fontId="41" fillId="0" borderId="10" xfId="53" applyFont="1" applyFill="1" applyBorder="1" applyAlignment="1">
      <alignment horizontal="right" vertical="center" wrapText="1"/>
      <protection/>
    </xf>
    <xf numFmtId="1" fontId="41" fillId="0" borderId="31" xfId="53" applyNumberFormat="1" applyFont="1" applyFill="1" applyBorder="1" applyAlignment="1">
      <alignment horizontal="right" vertical="center" wrapText="1"/>
      <protection/>
    </xf>
    <xf numFmtId="191" fontId="43" fillId="0" borderId="27" xfId="50" applyNumberFormat="1" applyFont="1" applyFill="1" applyBorder="1" applyAlignment="1" applyProtection="1">
      <alignment horizontal="right" vertical="center"/>
      <protection/>
    </xf>
    <xf numFmtId="191" fontId="38" fillId="0" borderId="10" xfId="0" applyNumberFormat="1" applyFont="1" applyFill="1" applyBorder="1" applyAlignment="1">
      <alignment horizontal="right" vertical="center" wrapText="1"/>
    </xf>
    <xf numFmtId="44" fontId="43" fillId="51" borderId="31" xfId="50" applyFont="1" applyFill="1" applyBorder="1" applyAlignment="1">
      <alignment horizontal="right" vertical="center" wrapText="1"/>
    </xf>
    <xf numFmtId="191" fontId="38" fillId="0" borderId="27" xfId="0" applyNumberFormat="1" applyFont="1" applyFill="1" applyBorder="1" applyAlignment="1">
      <alignment horizontal="right" vertical="center" wrapText="1"/>
    </xf>
    <xf numFmtId="191" fontId="43" fillId="34" borderId="36" xfId="50" applyNumberFormat="1" applyFont="1" applyFill="1" applyBorder="1" applyAlignment="1">
      <alignment horizontal="right" vertical="center" wrapText="1"/>
    </xf>
    <xf numFmtId="191" fontId="43" fillId="0" borderId="36" xfId="50" applyNumberFormat="1" applyFont="1" applyFill="1" applyBorder="1" applyAlignment="1" applyProtection="1">
      <alignment horizontal="right" vertical="center"/>
      <protection/>
    </xf>
    <xf numFmtId="191" fontId="43" fillId="0" borderId="37" xfId="50" applyNumberFormat="1" applyFont="1" applyFill="1" applyBorder="1" applyAlignment="1" applyProtection="1">
      <alignment horizontal="right" vertical="center"/>
      <protection/>
    </xf>
    <xf numFmtId="191" fontId="43" fillId="0" borderId="10" xfId="50" applyNumberFormat="1" applyFont="1" applyFill="1" applyBorder="1" applyAlignment="1">
      <alignment horizontal="right" vertical="center" wrapText="1"/>
    </xf>
    <xf numFmtId="191" fontId="43" fillId="0" borderId="38" xfId="50" applyNumberFormat="1" applyFont="1" applyFill="1" applyBorder="1" applyAlignment="1" applyProtection="1">
      <alignment horizontal="right" vertical="center"/>
      <protection/>
    </xf>
    <xf numFmtId="44" fontId="43" fillId="51" borderId="39" xfId="50" applyFont="1" applyFill="1" applyBorder="1" applyAlignment="1">
      <alignment horizontal="right" vertical="center" wrapText="1"/>
    </xf>
    <xf numFmtId="191" fontId="38" fillId="0" borderId="33" xfId="0" applyNumberFormat="1" applyFont="1" applyFill="1" applyBorder="1" applyAlignment="1">
      <alignment horizontal="right" vertical="center" wrapText="1"/>
    </xf>
    <xf numFmtId="1" fontId="41" fillId="49" borderId="30" xfId="53" applyNumberFormat="1" applyFont="1" applyFill="1" applyBorder="1" applyAlignment="1">
      <alignment horizontal="center" vertical="center" wrapText="1"/>
      <protection/>
    </xf>
    <xf numFmtId="1" fontId="38" fillId="0" borderId="31" xfId="0" applyNumberFormat="1" applyFont="1" applyFill="1" applyBorder="1" applyAlignment="1">
      <alignment vertical="center" wrapText="1"/>
    </xf>
    <xf numFmtId="1" fontId="38" fillId="0" borderId="40" xfId="0" applyNumberFormat="1" applyFont="1" applyFill="1" applyBorder="1" applyAlignment="1">
      <alignment vertical="center" wrapText="1"/>
    </xf>
    <xf numFmtId="1" fontId="38" fillId="0" borderId="31" xfId="0" applyNumberFormat="1" applyFont="1" applyBorder="1" applyAlignment="1">
      <alignment horizontal="right" vertical="center" wrapText="1"/>
    </xf>
    <xf numFmtId="1" fontId="38" fillId="0" borderId="31" xfId="0" applyNumberFormat="1" applyFont="1" applyFill="1" applyBorder="1" applyAlignment="1">
      <alignment horizontal="right" vertical="center" wrapText="1"/>
    </xf>
    <xf numFmtId="1" fontId="38" fillId="0" borderId="34" xfId="0" applyNumberFormat="1" applyFont="1" applyFill="1" applyBorder="1" applyAlignment="1">
      <alignment horizontal="right" vertical="center" wrapText="1"/>
    </xf>
    <xf numFmtId="1" fontId="41" fillId="52" borderId="41" xfId="53" applyNumberFormat="1" applyFont="1" applyFill="1" applyBorder="1" applyAlignment="1">
      <alignment horizontal="center" vertical="center" wrapText="1"/>
      <protection/>
    </xf>
    <xf numFmtId="1" fontId="39" fillId="0" borderId="42" xfId="0" applyNumberFormat="1" applyFont="1" applyFill="1" applyBorder="1" applyAlignment="1">
      <alignment horizontal="center" vertical="center" wrapText="1"/>
    </xf>
    <xf numFmtId="44" fontId="43" fillId="15" borderId="43" xfId="50" applyFont="1" applyFill="1" applyBorder="1" applyAlignment="1">
      <alignment horizontal="center" vertical="center" wrapText="1"/>
    </xf>
    <xf numFmtId="44" fontId="43" fillId="15" borderId="43" xfId="50" applyFont="1" applyFill="1" applyBorder="1" applyAlignment="1">
      <alignment vertical="center" wrapText="1"/>
    </xf>
    <xf numFmtId="44" fontId="43" fillId="15" borderId="44" xfId="50" applyFont="1" applyFill="1" applyBorder="1" applyAlignment="1">
      <alignment vertical="center" wrapText="1"/>
    </xf>
    <xf numFmtId="44" fontId="43" fillId="15" borderId="45" xfId="50" applyFont="1" applyFill="1" applyBorder="1" applyAlignment="1">
      <alignment vertical="center" wrapText="1"/>
    </xf>
    <xf numFmtId="44" fontId="43" fillId="15" borderId="46" xfId="50" applyFont="1" applyFill="1" applyBorder="1" applyAlignment="1">
      <alignment vertical="center" wrapText="1"/>
    </xf>
    <xf numFmtId="0" fontId="39" fillId="0" borderId="42"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0" fillId="39" borderId="47" xfId="53" applyFont="1" applyFill="1" applyBorder="1" applyAlignment="1">
      <alignment horizontal="center" vertical="center" wrapText="1"/>
      <protection/>
    </xf>
    <xf numFmtId="0" fontId="42" fillId="34" borderId="33" xfId="53" applyFont="1" applyFill="1" applyBorder="1" applyAlignment="1">
      <alignment horizontal="center" vertical="center" wrapText="1"/>
      <protection/>
    </xf>
    <xf numFmtId="49" fontId="38" fillId="0" borderId="33" xfId="0" applyNumberFormat="1" applyFont="1" applyBorder="1" applyAlignment="1">
      <alignment horizontal="center" vertical="center" wrapText="1"/>
    </xf>
    <xf numFmtId="0" fontId="38" fillId="0" borderId="33" xfId="0" applyFont="1" applyBorder="1" applyAlignment="1">
      <alignment horizontal="center" vertical="center" wrapText="1"/>
    </xf>
    <xf numFmtId="0" fontId="42" fillId="0" borderId="33" xfId="53" applyFont="1" applyFill="1" applyBorder="1" applyAlignment="1">
      <alignment vertical="center" wrapText="1"/>
      <protection/>
    </xf>
    <xf numFmtId="0" fontId="42" fillId="0" borderId="33" xfId="53" applyFont="1" applyFill="1" applyBorder="1" applyAlignment="1">
      <alignment horizontal="center" vertical="center" wrapText="1"/>
      <protection/>
    </xf>
    <xf numFmtId="0" fontId="38" fillId="0" borderId="33" xfId="0" applyFont="1" applyFill="1" applyBorder="1" applyAlignment="1">
      <alignment horizontal="center" vertical="center" wrapText="1"/>
    </xf>
    <xf numFmtId="0" fontId="38" fillId="34" borderId="33"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0" fillId="0" borderId="33" xfId="0" applyFont="1" applyBorder="1" applyAlignment="1">
      <alignment horizontal="center" vertical="center" wrapText="1"/>
    </xf>
    <xf numFmtId="0" fontId="34" fillId="0" borderId="33" xfId="0" applyFont="1" applyFill="1" applyBorder="1" applyAlignment="1">
      <alignment horizontal="center" vertical="center" wrapText="1"/>
    </xf>
    <xf numFmtId="185" fontId="38" fillId="0" borderId="33" xfId="0" applyNumberFormat="1" applyFont="1" applyFill="1" applyBorder="1" applyAlignment="1">
      <alignment horizontal="center" vertical="center" wrapText="1"/>
    </xf>
    <xf numFmtId="0" fontId="38" fillId="0" borderId="48" xfId="0" applyFont="1" applyFill="1" applyBorder="1" applyAlignment="1">
      <alignment horizontal="center" vertical="center" wrapText="1"/>
    </xf>
    <xf numFmtId="1" fontId="41" fillId="45" borderId="49" xfId="53" applyNumberFormat="1" applyFont="1" applyFill="1" applyBorder="1" applyAlignment="1">
      <alignment horizontal="center" vertical="center" wrapText="1"/>
      <protection/>
    </xf>
    <xf numFmtId="1" fontId="41" fillId="0" borderId="18" xfId="53" applyNumberFormat="1" applyFont="1" applyFill="1" applyBorder="1" applyAlignment="1">
      <alignment horizontal="center" vertical="center" wrapText="1"/>
      <protection/>
    </xf>
    <xf numFmtId="191" fontId="39" fillId="53" borderId="40" xfId="0" applyNumberFormat="1" applyFont="1" applyFill="1" applyBorder="1" applyAlignment="1">
      <alignment horizontal="right" vertical="center" wrapText="1"/>
    </xf>
    <xf numFmtId="191" fontId="39" fillId="14" borderId="40" xfId="0" applyNumberFormat="1" applyFont="1" applyFill="1" applyBorder="1" applyAlignment="1">
      <alignment horizontal="right" vertical="center" wrapText="1"/>
    </xf>
    <xf numFmtId="191" fontId="39" fillId="54" borderId="40" xfId="0" applyNumberFormat="1" applyFont="1" applyFill="1" applyBorder="1" applyAlignment="1">
      <alignment horizontal="right" vertical="center" wrapText="1"/>
    </xf>
    <xf numFmtId="191" fontId="39" fillId="53" borderId="31" xfId="0" applyNumberFormat="1" applyFont="1" applyFill="1" applyBorder="1" applyAlignment="1">
      <alignment horizontal="right" vertical="center" wrapText="1"/>
    </xf>
    <xf numFmtId="191" fontId="39" fillId="14" borderId="31" xfId="0" applyNumberFormat="1" applyFont="1" applyFill="1" applyBorder="1" applyAlignment="1">
      <alignment horizontal="right" vertical="center" wrapText="1"/>
    </xf>
    <xf numFmtId="191" fontId="39" fillId="54" borderId="31" xfId="0" applyNumberFormat="1" applyFont="1" applyFill="1" applyBorder="1" applyAlignment="1">
      <alignment horizontal="right" vertical="center" wrapText="1"/>
    </xf>
    <xf numFmtId="191" fontId="38" fillId="0" borderId="38" xfId="0" applyNumberFormat="1" applyFont="1" applyFill="1" applyBorder="1" applyAlignment="1">
      <alignment vertical="center" wrapText="1"/>
    </xf>
    <xf numFmtId="191" fontId="39" fillId="53" borderId="34" xfId="0" applyNumberFormat="1" applyFont="1" applyFill="1" applyBorder="1" applyAlignment="1">
      <alignment horizontal="right" vertical="center" wrapText="1"/>
    </xf>
    <xf numFmtId="191" fontId="38" fillId="0" borderId="38" xfId="0" applyNumberFormat="1" applyFont="1" applyFill="1" applyBorder="1" applyAlignment="1">
      <alignment horizontal="right" vertical="center" wrapText="1"/>
    </xf>
    <xf numFmtId="191" fontId="39" fillId="14" borderId="34" xfId="0" applyNumberFormat="1" applyFont="1" applyFill="1" applyBorder="1" applyAlignment="1">
      <alignment horizontal="right" vertical="center" wrapText="1"/>
    </xf>
    <xf numFmtId="191" fontId="39" fillId="54" borderId="34" xfId="0" applyNumberFormat="1" applyFont="1" applyFill="1" applyBorder="1" applyAlignment="1">
      <alignment horizontal="right" vertical="center" wrapText="1"/>
    </xf>
    <xf numFmtId="191" fontId="39" fillId="55" borderId="31" xfId="0" applyNumberFormat="1" applyFont="1" applyFill="1" applyBorder="1" applyAlignment="1">
      <alignment horizontal="right" vertical="center" wrapText="1"/>
    </xf>
    <xf numFmtId="191" fontId="39" fillId="53" borderId="40" xfId="0" applyNumberFormat="1" applyFont="1" applyFill="1" applyBorder="1" applyAlignment="1">
      <alignment vertical="center" wrapText="1"/>
    </xf>
    <xf numFmtId="191" fontId="39" fillId="55" borderId="40" xfId="0" applyNumberFormat="1" applyFont="1" applyFill="1" applyBorder="1" applyAlignment="1">
      <alignment vertical="center" wrapText="1"/>
    </xf>
    <xf numFmtId="191" fontId="39" fillId="54" borderId="40" xfId="0" applyNumberFormat="1" applyFont="1" applyFill="1" applyBorder="1" applyAlignment="1">
      <alignment vertical="center" wrapText="1"/>
    </xf>
    <xf numFmtId="191" fontId="39" fillId="53" borderId="31" xfId="0" applyNumberFormat="1" applyFont="1" applyFill="1" applyBorder="1" applyAlignment="1">
      <alignment vertical="center" wrapText="1"/>
    </xf>
    <xf numFmtId="191" fontId="39" fillId="55" borderId="31" xfId="0" applyNumberFormat="1" applyFont="1" applyFill="1" applyBorder="1" applyAlignment="1">
      <alignment vertical="center" wrapText="1"/>
    </xf>
    <xf numFmtId="191" fontId="39" fillId="54" borderId="31" xfId="0" applyNumberFormat="1" applyFont="1" applyFill="1" applyBorder="1" applyAlignment="1">
      <alignment vertical="center" wrapText="1"/>
    </xf>
    <xf numFmtId="191" fontId="39" fillId="53" borderId="50" xfId="0" applyNumberFormat="1" applyFont="1" applyFill="1" applyBorder="1" applyAlignment="1">
      <alignment vertical="center" wrapText="1"/>
    </xf>
    <xf numFmtId="191" fontId="39" fillId="55" borderId="50" xfId="0" applyNumberFormat="1" applyFont="1" applyFill="1" applyBorder="1" applyAlignment="1">
      <alignment vertical="center" wrapText="1"/>
    </xf>
    <xf numFmtId="44" fontId="43" fillId="0" borderId="10" xfId="50" applyFont="1" applyFill="1" applyBorder="1" applyAlignment="1">
      <alignment vertical="center" wrapText="1"/>
    </xf>
    <xf numFmtId="44" fontId="43" fillId="0" borderId="23" xfId="50" applyFont="1" applyFill="1" applyBorder="1" applyAlignment="1">
      <alignment vertical="center" wrapText="1"/>
    </xf>
    <xf numFmtId="44" fontId="43" fillId="0" borderId="10" xfId="50" applyFont="1" applyBorder="1" applyAlignment="1">
      <alignment horizontal="right" vertical="center" wrapText="1"/>
    </xf>
    <xf numFmtId="44" fontId="43" fillId="0" borderId="10" xfId="50" applyFont="1" applyFill="1" applyBorder="1" applyAlignment="1">
      <alignment horizontal="right" vertical="center" wrapText="1"/>
    </xf>
    <xf numFmtId="44" fontId="43" fillId="0" borderId="33" xfId="50" applyFont="1" applyFill="1" applyBorder="1" applyAlignment="1">
      <alignment horizontal="right" vertical="center" wrapText="1"/>
    </xf>
    <xf numFmtId="44" fontId="43" fillId="0" borderId="27" xfId="50" applyFont="1" applyFill="1" applyBorder="1" applyAlignment="1">
      <alignment vertical="center" wrapText="1"/>
    </xf>
    <xf numFmtId="44" fontId="43" fillId="0" borderId="36" xfId="50" applyFont="1" applyFill="1" applyBorder="1" applyAlignment="1">
      <alignment vertical="center" wrapText="1"/>
    </xf>
    <xf numFmtId="44" fontId="43" fillId="0" borderId="27" xfId="50" applyFont="1" applyBorder="1" applyAlignment="1">
      <alignment horizontal="right" vertical="center" wrapText="1"/>
    </xf>
    <xf numFmtId="44" fontId="43" fillId="0" borderId="27" xfId="50" applyFont="1" applyFill="1" applyBorder="1" applyAlignment="1">
      <alignment horizontal="right" vertical="center" wrapText="1"/>
    </xf>
    <xf numFmtId="44" fontId="43" fillId="0" borderId="38" xfId="50" applyFont="1" applyFill="1" applyBorder="1" applyAlignment="1">
      <alignment horizontal="right" vertical="center" wrapText="1"/>
    </xf>
    <xf numFmtId="189" fontId="42" fillId="0" borderId="10" xfId="50" applyNumberFormat="1" applyFont="1" applyFill="1" applyBorder="1" applyAlignment="1" applyProtection="1">
      <alignment vertical="center"/>
      <protection/>
    </xf>
    <xf numFmtId="189" fontId="42" fillId="0" borderId="33" xfId="50" applyNumberFormat="1" applyFont="1" applyFill="1" applyBorder="1" applyAlignment="1" applyProtection="1">
      <alignment horizontal="center" vertical="center"/>
      <protection/>
    </xf>
    <xf numFmtId="189" fontId="43" fillId="0" borderId="10" xfId="50" applyNumberFormat="1" applyFont="1" applyFill="1" applyBorder="1" applyAlignment="1" applyProtection="1">
      <alignment vertical="center"/>
      <protection/>
    </xf>
    <xf numFmtId="189" fontId="43" fillId="0" borderId="23" xfId="50" applyNumberFormat="1" applyFont="1" applyFill="1" applyBorder="1" applyAlignment="1" applyProtection="1">
      <alignment horizontal="center" vertical="center"/>
      <protection/>
    </xf>
    <xf numFmtId="189" fontId="43" fillId="0" borderId="10" xfId="50" applyNumberFormat="1" applyFont="1" applyFill="1" applyBorder="1" applyAlignment="1" applyProtection="1">
      <alignment horizontal="center" vertical="center"/>
      <protection/>
    </xf>
    <xf numFmtId="189" fontId="43" fillId="0" borderId="33" xfId="50" applyNumberFormat="1" applyFont="1" applyFill="1" applyBorder="1" applyAlignment="1" applyProtection="1">
      <alignment horizontal="center" vertical="center"/>
      <protection/>
    </xf>
    <xf numFmtId="44" fontId="43" fillId="56" borderId="18" xfId="50" applyFont="1" applyFill="1" applyBorder="1" applyAlignment="1">
      <alignment vertical="center" wrapText="1"/>
    </xf>
    <xf numFmtId="44" fontId="43" fillId="56" borderId="48" xfId="50" applyFont="1" applyFill="1" applyBorder="1" applyAlignment="1">
      <alignment vertical="center" wrapText="1"/>
    </xf>
    <xf numFmtId="1" fontId="39" fillId="0" borderId="18" xfId="0" applyNumberFormat="1" applyFont="1" applyFill="1" applyBorder="1" applyAlignment="1">
      <alignment horizontal="center" vertical="center" wrapText="1"/>
    </xf>
    <xf numFmtId="0" fontId="39" fillId="0" borderId="27" xfId="0" applyFont="1" applyFill="1" applyBorder="1" applyAlignment="1">
      <alignment horizontal="center" vertical="center" wrapText="1"/>
    </xf>
    <xf numFmtId="0" fontId="40" fillId="39" borderId="51" xfId="53" applyFont="1" applyFill="1" applyBorder="1" applyAlignment="1">
      <alignment horizontal="center" vertical="center" wrapText="1"/>
      <protection/>
    </xf>
    <xf numFmtId="191" fontId="38" fillId="57" borderId="18" xfId="0" applyNumberFormat="1" applyFont="1" applyFill="1" applyBorder="1" applyAlignment="1">
      <alignment vertical="center" wrapText="1"/>
    </xf>
    <xf numFmtId="191" fontId="38" fillId="57" borderId="48" xfId="0" applyNumberFormat="1" applyFont="1" applyFill="1" applyBorder="1" applyAlignment="1">
      <alignment vertical="center" wrapText="1"/>
    </xf>
    <xf numFmtId="1" fontId="41" fillId="58" borderId="49" xfId="53" applyNumberFormat="1" applyFont="1" applyFill="1" applyBorder="1" applyAlignment="1">
      <alignment horizontal="center" vertical="center" wrapText="1"/>
      <protection/>
    </xf>
    <xf numFmtId="0" fontId="75" fillId="0" borderId="18" xfId="0" applyFont="1" applyFill="1" applyBorder="1" applyAlignment="1">
      <alignment horizontal="center" vertical="center" wrapText="1"/>
    </xf>
    <xf numFmtId="173" fontId="38" fillId="34" borderId="13" xfId="45" applyFont="1" applyFill="1" applyBorder="1" applyAlignment="1">
      <alignment horizontal="center" vertical="center" wrapText="1"/>
      <protection/>
    </xf>
    <xf numFmtId="173" fontId="38" fillId="34" borderId="11" xfId="45" applyFont="1" applyFill="1" applyBorder="1" applyAlignment="1">
      <alignment horizontal="center" vertical="center" wrapText="1"/>
      <protection/>
    </xf>
    <xf numFmtId="173" fontId="38" fillId="34" borderId="52" xfId="45" applyFont="1" applyFill="1" applyBorder="1" applyAlignment="1">
      <alignment horizontal="center" vertical="center" wrapText="1"/>
      <protection/>
    </xf>
    <xf numFmtId="185" fontId="43" fillId="0" borderId="35" xfId="55" applyNumberFormat="1" applyFont="1" applyFill="1" applyBorder="1" applyAlignment="1">
      <alignment horizontal="center" vertical="center" wrapText="1"/>
    </xf>
    <xf numFmtId="185" fontId="43" fillId="0" borderId="10" xfId="55" applyNumberFormat="1" applyFont="1" applyFill="1" applyBorder="1" applyAlignment="1">
      <alignment horizontal="center" vertical="center" wrapText="1"/>
    </xf>
    <xf numFmtId="185" fontId="43" fillId="0" borderId="18" xfId="55" applyNumberFormat="1"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48" xfId="0" applyFont="1" applyFill="1" applyBorder="1" applyAlignment="1">
      <alignment horizontal="center" vertical="center" wrapText="1"/>
    </xf>
    <xf numFmtId="1" fontId="42" fillId="34" borderId="10" xfId="0" applyNumberFormat="1" applyFont="1" applyFill="1" applyBorder="1" applyAlignment="1">
      <alignment horizontal="center" vertical="center" wrapText="1"/>
    </xf>
    <xf numFmtId="1" fontId="42" fillId="34" borderId="33" xfId="0" applyNumberFormat="1" applyFont="1" applyFill="1" applyBorder="1" applyAlignment="1">
      <alignment horizontal="center" vertical="center" wrapText="1"/>
    </xf>
    <xf numFmtId="0" fontId="49" fillId="0" borderId="33" xfId="0" applyFont="1" applyBorder="1" applyAlignment="1">
      <alignment horizontal="center" vertical="center" wrapText="1"/>
    </xf>
    <xf numFmtId="191" fontId="43" fillId="0" borderId="53" xfId="50" applyNumberFormat="1" applyFont="1" applyFill="1" applyBorder="1" applyAlignment="1" applyProtection="1">
      <alignment horizontal="right" vertical="center"/>
      <protection/>
    </xf>
    <xf numFmtId="3" fontId="38" fillId="34" borderId="10" xfId="53" applyNumberFormat="1" applyFont="1" applyFill="1" applyBorder="1" applyAlignment="1">
      <alignment horizontal="center" vertical="center" wrapText="1"/>
      <protection/>
    </xf>
    <xf numFmtId="3" fontId="10" fillId="34" borderId="23" xfId="0" applyNumberFormat="1" applyFont="1" applyFill="1" applyBorder="1" applyAlignment="1">
      <alignment horizontal="center" vertical="center" wrapText="1"/>
    </xf>
    <xf numFmtId="3" fontId="10" fillId="34" borderId="54" xfId="45" applyNumberFormat="1" applyFont="1" applyFill="1" applyBorder="1" applyAlignment="1">
      <alignment horizontal="center" vertical="center" wrapText="1"/>
      <protection/>
    </xf>
    <xf numFmtId="3" fontId="10" fillId="34" borderId="18" xfId="45" applyNumberFormat="1" applyFont="1" applyFill="1" applyBorder="1" applyAlignment="1">
      <alignment horizontal="center" vertical="center" wrapText="1"/>
      <protection/>
    </xf>
    <xf numFmtId="3" fontId="10" fillId="34" borderId="10" xfId="45" applyNumberFormat="1" applyFont="1" applyFill="1" applyBorder="1" applyAlignment="1">
      <alignment horizontal="center" vertical="center" wrapText="1"/>
      <protection/>
    </xf>
    <xf numFmtId="191" fontId="38" fillId="0" borderId="23" xfId="0" applyNumberFormat="1" applyFont="1" applyFill="1" applyBorder="1" applyAlignment="1">
      <alignment horizontal="right" vertical="center" wrapText="1"/>
    </xf>
    <xf numFmtId="191" fontId="38" fillId="0" borderId="35" xfId="0" applyNumberFormat="1" applyFont="1" applyFill="1" applyBorder="1" applyAlignment="1">
      <alignment horizontal="right" vertical="center" wrapText="1"/>
    </xf>
    <xf numFmtId="0" fontId="42" fillId="34" borderId="23" xfId="0" applyFont="1" applyFill="1" applyBorder="1" applyAlignment="1">
      <alignment horizontal="center" vertical="center" wrapText="1"/>
    </xf>
    <xf numFmtId="191" fontId="39" fillId="53" borderId="50" xfId="0" applyNumberFormat="1" applyFont="1" applyFill="1" applyBorder="1" applyAlignment="1">
      <alignment horizontal="right" vertical="center" wrapText="1"/>
    </xf>
    <xf numFmtId="191" fontId="39" fillId="54" borderId="40" xfId="0" applyNumberFormat="1" applyFont="1" applyFill="1" applyBorder="1" applyAlignment="1">
      <alignment horizontal="right" vertical="center" wrapText="1"/>
    </xf>
    <xf numFmtId="191" fontId="39" fillId="55" borderId="40" xfId="0" applyNumberFormat="1" applyFont="1" applyFill="1" applyBorder="1" applyAlignment="1">
      <alignment horizontal="right" vertical="center" wrapText="1"/>
    </xf>
    <xf numFmtId="191" fontId="39" fillId="55" borderId="50" xfId="0" applyNumberFormat="1" applyFont="1" applyFill="1" applyBorder="1" applyAlignment="1">
      <alignment horizontal="right" vertical="center" wrapText="1"/>
    </xf>
    <xf numFmtId="44" fontId="43" fillId="51" borderId="55" xfId="50" applyFont="1" applyFill="1" applyBorder="1" applyAlignment="1">
      <alignment horizontal="right" vertical="center" wrapText="1"/>
    </xf>
    <xf numFmtId="44" fontId="43" fillId="51" borderId="50" xfId="50" applyFont="1" applyFill="1" applyBorder="1" applyAlignment="1">
      <alignment horizontal="right" vertical="center" wrapText="1"/>
    </xf>
    <xf numFmtId="191" fontId="43" fillId="0" borderId="10" xfId="50" applyNumberFormat="1" applyFont="1" applyFill="1" applyBorder="1" applyAlignment="1" applyProtection="1">
      <alignment horizontal="right" vertical="center"/>
      <protection/>
    </xf>
    <xf numFmtId="191" fontId="38" fillId="0" borderId="36" xfId="0" applyNumberFormat="1" applyFont="1" applyFill="1" applyBorder="1" applyAlignment="1">
      <alignment horizontal="right" vertical="center" wrapText="1"/>
    </xf>
    <xf numFmtId="191" fontId="38" fillId="0" borderId="37" xfId="0" applyNumberFormat="1" applyFont="1" applyFill="1" applyBorder="1" applyAlignment="1">
      <alignment horizontal="right" vertical="center" wrapText="1"/>
    </xf>
    <xf numFmtId="191" fontId="43" fillId="0" borderId="23" xfId="50" applyNumberFormat="1" applyFont="1" applyFill="1" applyBorder="1" applyAlignment="1" applyProtection="1">
      <alignment horizontal="right" vertical="center"/>
      <protection/>
    </xf>
    <xf numFmtId="191" fontId="43" fillId="0" borderId="35" xfId="50" applyNumberFormat="1" applyFont="1" applyFill="1" applyBorder="1" applyAlignment="1" applyProtection="1">
      <alignment horizontal="right" vertical="center"/>
      <protection/>
    </xf>
    <xf numFmtId="191" fontId="38" fillId="0" borderId="56" xfId="0" applyNumberFormat="1" applyFont="1" applyFill="1" applyBorder="1" applyAlignment="1">
      <alignment horizontal="right" vertical="center" wrapText="1"/>
    </xf>
    <xf numFmtId="44" fontId="43" fillId="51" borderId="40" xfId="50" applyFont="1" applyFill="1" applyBorder="1" applyAlignment="1">
      <alignment horizontal="right" vertical="center" wrapText="1"/>
    </xf>
    <xf numFmtId="191" fontId="38" fillId="0" borderId="53" xfId="0" applyNumberFormat="1" applyFont="1" applyFill="1" applyBorder="1" applyAlignment="1">
      <alignment horizontal="right" vertical="center" wrapText="1"/>
    </xf>
    <xf numFmtId="189" fontId="42" fillId="0" borderId="10" xfId="50" applyNumberFormat="1" applyFont="1" applyFill="1" applyBorder="1" applyAlignment="1" applyProtection="1">
      <alignment horizontal="center" vertical="center"/>
      <protection/>
    </xf>
    <xf numFmtId="173" fontId="67" fillId="0" borderId="10" xfId="53" applyNumberFormat="1" applyFont="1" applyFill="1" applyBorder="1" applyAlignment="1">
      <alignment horizontal="center" vertical="center" wrapText="1"/>
      <protection/>
    </xf>
    <xf numFmtId="0" fontId="41" fillId="50" borderId="10" xfId="53" applyFont="1" applyFill="1" applyBorder="1" applyAlignment="1">
      <alignment horizontal="center" vertical="center" wrapText="1"/>
      <protection/>
    </xf>
    <xf numFmtId="0" fontId="42" fillId="34" borderId="10" xfId="53" applyFont="1" applyFill="1" applyBorder="1" applyAlignment="1">
      <alignment horizontal="center" vertical="center" wrapText="1"/>
      <protection/>
    </xf>
    <xf numFmtId="189" fontId="42" fillId="0" borderId="23" xfId="50" applyNumberFormat="1" applyFont="1" applyFill="1" applyBorder="1" applyAlignment="1" applyProtection="1">
      <alignment horizontal="center" vertical="center"/>
      <protection/>
    </xf>
    <xf numFmtId="189" fontId="42" fillId="0" borderId="35" xfId="50" applyNumberFormat="1" applyFont="1" applyFill="1" applyBorder="1" applyAlignment="1" applyProtection="1">
      <alignment horizontal="center" vertical="center"/>
      <protection/>
    </xf>
    <xf numFmtId="0" fontId="38" fillId="34"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1" fontId="38" fillId="0" borderId="23" xfId="0" applyNumberFormat="1" applyFont="1" applyFill="1" applyBorder="1" applyAlignment="1">
      <alignment horizontal="center" vertical="center" wrapText="1"/>
    </xf>
    <xf numFmtId="0" fontId="49" fillId="0" borderId="10" xfId="0" applyFont="1" applyBorder="1" applyAlignment="1">
      <alignment horizontal="center" vertical="center" wrapText="1"/>
    </xf>
    <xf numFmtId="0" fontId="34" fillId="0" borderId="35" xfId="0" applyFont="1" applyBorder="1" applyAlignment="1">
      <alignment horizontal="center" vertical="center" wrapText="1"/>
    </xf>
    <xf numFmtId="0" fontId="42" fillId="34" borderId="10" xfId="0" applyFont="1" applyFill="1" applyBorder="1" applyAlignment="1" applyProtection="1">
      <alignment horizontal="center" vertical="center" wrapText="1"/>
      <protection locked="0"/>
    </xf>
    <xf numFmtId="0" fontId="38" fillId="0" borderId="0" xfId="0" applyFont="1" applyFill="1" applyBorder="1" applyAlignment="1">
      <alignment horizontal="center" vertical="center" wrapText="1"/>
    </xf>
    <xf numFmtId="0" fontId="42" fillId="34" borderId="33" xfId="0" applyFont="1" applyFill="1" applyBorder="1" applyAlignment="1" applyProtection="1">
      <alignment horizontal="center" vertical="center" wrapText="1"/>
      <protection locked="0"/>
    </xf>
    <xf numFmtId="49" fontId="49" fillId="0" borderId="10" xfId="50" applyNumberFormat="1" applyFont="1" applyFill="1" applyBorder="1" applyAlignment="1">
      <alignment horizontal="center" vertical="center" wrapText="1"/>
    </xf>
    <xf numFmtId="1" fontId="49" fillId="0" borderId="10" xfId="50" applyNumberFormat="1" applyFont="1" applyFill="1" applyBorder="1" applyAlignment="1">
      <alignment horizontal="center" vertical="center" wrapText="1"/>
    </xf>
    <xf numFmtId="49" fontId="49" fillId="0" borderId="23" xfId="50" applyNumberFormat="1" applyFont="1" applyFill="1" applyBorder="1" applyAlignment="1">
      <alignment horizontal="center" vertical="center" wrapText="1"/>
    </xf>
    <xf numFmtId="1" fontId="49" fillId="0" borderId="23" xfId="50" applyNumberFormat="1" applyFont="1" applyFill="1" applyBorder="1" applyAlignment="1">
      <alignment horizontal="center" vertical="center" wrapText="1"/>
    </xf>
    <xf numFmtId="49" fontId="49" fillId="0" borderId="10" xfId="0" applyNumberFormat="1" applyFont="1" applyBorder="1" applyAlignment="1">
      <alignment horizontal="center" vertical="center" wrapText="1"/>
    </xf>
    <xf numFmtId="49" fontId="49" fillId="34" borderId="10" xfId="0" applyNumberFormat="1" applyFont="1" applyFill="1" applyBorder="1" applyAlignment="1">
      <alignment horizontal="center" vertical="center" wrapText="1"/>
    </xf>
    <xf numFmtId="49" fontId="42" fillId="34" borderId="10" xfId="0" applyNumberFormat="1" applyFont="1" applyFill="1" applyBorder="1" applyAlignment="1" applyProtection="1">
      <alignment horizontal="center" vertical="center" wrapText="1"/>
      <protection locked="0"/>
    </xf>
    <xf numFmtId="49" fontId="42" fillId="34" borderId="23" xfId="0" applyNumberFormat="1" applyFont="1" applyFill="1" applyBorder="1" applyAlignment="1" applyProtection="1">
      <alignment horizontal="center" vertical="center" wrapText="1"/>
      <protection locked="0"/>
    </xf>
    <xf numFmtId="49" fontId="49" fillId="0" borderId="23" xfId="0" applyNumberFormat="1" applyFont="1" applyBorder="1" applyAlignment="1">
      <alignment horizontal="center" vertical="center" wrapText="1"/>
    </xf>
    <xf numFmtId="0" fontId="42" fillId="34" borderId="23" xfId="0" applyNumberFormat="1" applyFont="1" applyFill="1" applyBorder="1" applyAlignment="1" applyProtection="1">
      <alignment horizontal="center" vertical="center" wrapText="1"/>
      <protection locked="0"/>
    </xf>
    <xf numFmtId="0" fontId="42" fillId="34" borderId="10" xfId="0" applyNumberFormat="1" applyFont="1" applyFill="1" applyBorder="1" applyAlignment="1" applyProtection="1">
      <alignment horizontal="center" vertical="center" wrapText="1"/>
      <protection locked="0"/>
    </xf>
    <xf numFmtId="49" fontId="42" fillId="34" borderId="33" xfId="0" applyNumberFormat="1" applyFont="1" applyFill="1" applyBorder="1" applyAlignment="1" applyProtection="1">
      <alignment horizontal="center" vertical="center" wrapText="1"/>
      <protection locked="0"/>
    </xf>
    <xf numFmtId="49" fontId="49" fillId="0" borderId="33" xfId="0" applyNumberFormat="1" applyFont="1" applyBorder="1" applyAlignment="1">
      <alignment horizontal="center" vertical="center" wrapText="1"/>
    </xf>
    <xf numFmtId="0" fontId="42" fillId="34" borderId="23" xfId="0" applyFont="1" applyFill="1" applyBorder="1" applyAlignment="1" applyProtection="1">
      <alignment horizontal="center" vertical="center" wrapText="1"/>
      <protection locked="0"/>
    </xf>
    <xf numFmtId="173" fontId="67" fillId="0" borderId="10" xfId="45" applyFont="1" applyFill="1" applyBorder="1" applyAlignment="1">
      <alignment horizontal="center" vertical="center" wrapText="1"/>
      <protection/>
    </xf>
    <xf numFmtId="0" fontId="49"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185" fontId="38" fillId="0" borderId="18" xfId="0" applyNumberFormat="1" applyFont="1" applyFill="1" applyBorder="1" applyAlignment="1">
      <alignment horizontal="center" vertical="center" wrapText="1"/>
    </xf>
    <xf numFmtId="0" fontId="0" fillId="0" borderId="23"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42" fillId="34" borderId="23" xfId="0" applyFont="1" applyFill="1" applyBorder="1" applyAlignment="1" applyProtection="1">
      <alignment horizontal="center" vertical="center" wrapText="1"/>
      <protection locked="0"/>
    </xf>
    <xf numFmtId="0" fontId="42" fillId="34" borderId="35" xfId="0" applyFont="1" applyFill="1" applyBorder="1" applyAlignment="1" applyProtection="1">
      <alignment horizontal="center" vertical="center" wrapText="1"/>
      <protection locked="0"/>
    </xf>
    <xf numFmtId="0" fontId="34" fillId="0" borderId="23" xfId="0" applyFont="1" applyBorder="1" applyAlignment="1">
      <alignment horizontal="center" vertical="center" wrapText="1"/>
    </xf>
    <xf numFmtId="0" fontId="34" fillId="0" borderId="35" xfId="0" applyFont="1" applyBorder="1" applyAlignment="1">
      <alignment horizontal="center" vertical="center" wrapText="1"/>
    </xf>
    <xf numFmtId="0" fontId="38" fillId="0" borderId="23" xfId="0" applyFont="1" applyFill="1" applyBorder="1" applyAlignment="1">
      <alignment horizontal="center" vertical="center" wrapText="1"/>
    </xf>
    <xf numFmtId="0" fontId="38" fillId="0" borderId="35" xfId="0" applyFont="1" applyFill="1" applyBorder="1" applyAlignment="1">
      <alignment horizontal="center" vertical="center" wrapText="1"/>
    </xf>
    <xf numFmtId="191" fontId="38" fillId="0" borderId="23" xfId="0" applyNumberFormat="1" applyFont="1" applyFill="1" applyBorder="1" applyAlignment="1">
      <alignment horizontal="right" vertical="center" wrapText="1"/>
    </xf>
    <xf numFmtId="191" fontId="38" fillId="0" borderId="35" xfId="0" applyNumberFormat="1" applyFont="1" applyFill="1" applyBorder="1" applyAlignment="1">
      <alignment horizontal="right" vertical="center" wrapText="1"/>
    </xf>
    <xf numFmtId="0" fontId="42" fillId="34" borderId="23" xfId="0" applyFont="1" applyFill="1" applyBorder="1" applyAlignment="1">
      <alignment horizontal="center" vertical="center" wrapText="1"/>
    </xf>
    <xf numFmtId="0" fontId="42" fillId="34" borderId="53" xfId="0" applyFont="1" applyFill="1" applyBorder="1" applyAlignment="1">
      <alignment horizontal="center" vertical="center" wrapText="1"/>
    </xf>
    <xf numFmtId="0" fontId="42" fillId="34" borderId="35" xfId="0" applyFont="1" applyFill="1" applyBorder="1" applyAlignment="1">
      <alignment horizontal="center" vertical="center" wrapText="1"/>
    </xf>
    <xf numFmtId="0" fontId="38" fillId="0" borderId="53"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wrapText="1"/>
    </xf>
    <xf numFmtId="1" fontId="38" fillId="0" borderId="40" xfId="0" applyNumberFormat="1" applyFont="1" applyFill="1" applyBorder="1" applyAlignment="1">
      <alignment horizontal="right" vertical="center" wrapText="1"/>
    </xf>
    <xf numFmtId="1" fontId="38" fillId="0" borderId="55" xfId="0" applyNumberFormat="1" applyFont="1" applyFill="1" applyBorder="1" applyAlignment="1">
      <alignment horizontal="right" vertical="center" wrapText="1"/>
    </xf>
    <xf numFmtId="1" fontId="38" fillId="0" borderId="50" xfId="0" applyNumberFormat="1" applyFont="1" applyFill="1" applyBorder="1" applyAlignment="1">
      <alignment horizontal="right" vertical="center" wrapText="1"/>
    </xf>
    <xf numFmtId="44" fontId="43" fillId="15" borderId="44" xfId="50" applyFont="1" applyFill="1" applyBorder="1" applyAlignment="1">
      <alignment horizontal="center" vertical="center" wrapText="1"/>
    </xf>
    <xf numFmtId="44" fontId="43" fillId="15" borderId="42" xfId="50" applyFont="1" applyFill="1" applyBorder="1" applyAlignment="1">
      <alignment horizontal="center" vertical="center" wrapText="1"/>
    </xf>
    <xf numFmtId="44" fontId="43" fillId="15" borderId="45" xfId="50" applyFont="1" applyFill="1" applyBorder="1" applyAlignment="1">
      <alignment horizontal="center" vertical="center" wrapText="1"/>
    </xf>
    <xf numFmtId="191" fontId="39" fillId="55" borderId="40" xfId="0" applyNumberFormat="1" applyFont="1" applyFill="1" applyBorder="1" applyAlignment="1">
      <alignment horizontal="right" vertical="center" wrapText="1"/>
    </xf>
    <xf numFmtId="191" fontId="39" fillId="55" borderId="55" xfId="0" applyNumberFormat="1" applyFont="1" applyFill="1" applyBorder="1" applyAlignment="1">
      <alignment horizontal="right" vertical="center" wrapText="1"/>
    </xf>
    <xf numFmtId="191" fontId="39" fillId="55" borderId="50" xfId="0" applyNumberFormat="1" applyFont="1" applyFill="1" applyBorder="1" applyAlignment="1">
      <alignment horizontal="right" vertical="center" wrapText="1"/>
    </xf>
    <xf numFmtId="191" fontId="39" fillId="54" borderId="40" xfId="0" applyNumberFormat="1" applyFont="1" applyFill="1" applyBorder="1" applyAlignment="1">
      <alignment horizontal="right" vertical="center" wrapText="1"/>
    </xf>
    <xf numFmtId="191" fontId="39" fillId="54" borderId="55" xfId="0" applyNumberFormat="1" applyFont="1" applyFill="1" applyBorder="1" applyAlignment="1">
      <alignment horizontal="right" vertical="center" wrapText="1"/>
    </xf>
    <xf numFmtId="191" fontId="39" fillId="54" borderId="50" xfId="0" applyNumberFormat="1" applyFont="1" applyFill="1" applyBorder="1" applyAlignment="1">
      <alignment horizontal="right" vertical="center" wrapText="1"/>
    </xf>
    <xf numFmtId="1" fontId="38" fillId="0" borderId="40" xfId="0" applyNumberFormat="1" applyFont="1" applyBorder="1" applyAlignment="1">
      <alignment horizontal="right" vertical="center" wrapText="1"/>
    </xf>
    <xf numFmtId="1" fontId="38" fillId="0" borderId="50" xfId="0" applyNumberFormat="1" applyFont="1" applyBorder="1" applyAlignment="1">
      <alignment horizontal="right" vertical="center" wrapText="1"/>
    </xf>
    <xf numFmtId="44" fontId="43" fillId="0" borderId="23" xfId="50" applyFont="1" applyBorder="1" applyAlignment="1">
      <alignment horizontal="right" vertical="center" wrapText="1"/>
    </xf>
    <xf numFmtId="44" fontId="43" fillId="0" borderId="35" xfId="50" applyFont="1" applyBorder="1" applyAlignment="1">
      <alignment horizontal="right" vertical="center" wrapText="1"/>
    </xf>
    <xf numFmtId="44" fontId="43" fillId="0" borderId="36" xfId="50" applyFont="1" applyBorder="1" applyAlignment="1">
      <alignment horizontal="right" vertical="center" wrapText="1"/>
    </xf>
    <xf numFmtId="44" fontId="43" fillId="0" borderId="37" xfId="50" applyFont="1" applyBorder="1" applyAlignment="1">
      <alignment horizontal="right" vertical="center" wrapText="1"/>
    </xf>
    <xf numFmtId="1" fontId="38" fillId="0" borderId="23" xfId="0" applyNumberFormat="1" applyFont="1" applyBorder="1" applyAlignment="1">
      <alignment horizontal="right" vertical="center" wrapText="1"/>
    </xf>
    <xf numFmtId="1" fontId="38" fillId="0" borderId="35" xfId="0" applyNumberFormat="1" applyFont="1" applyBorder="1" applyAlignment="1">
      <alignment horizontal="right" vertical="center" wrapText="1"/>
    </xf>
    <xf numFmtId="191" fontId="39" fillId="53" borderId="40" xfId="0" applyNumberFormat="1" applyFont="1" applyFill="1" applyBorder="1" applyAlignment="1">
      <alignment horizontal="right" vertical="center" wrapText="1"/>
    </xf>
    <xf numFmtId="191" fontId="39" fillId="53" borderId="50" xfId="0" applyNumberFormat="1" applyFont="1" applyFill="1" applyBorder="1" applyAlignment="1">
      <alignment horizontal="right" vertical="center" wrapText="1"/>
    </xf>
    <xf numFmtId="191" fontId="39" fillId="53" borderId="55" xfId="0" applyNumberFormat="1" applyFont="1" applyFill="1" applyBorder="1" applyAlignment="1">
      <alignment horizontal="right" vertical="center" wrapText="1"/>
    </xf>
    <xf numFmtId="44" fontId="43" fillId="0" borderId="36" xfId="50" applyFont="1" applyFill="1" applyBorder="1" applyAlignment="1">
      <alignment horizontal="right" vertical="center" wrapText="1"/>
    </xf>
    <xf numFmtId="44" fontId="43" fillId="0" borderId="56" xfId="50" applyFont="1" applyFill="1" applyBorder="1" applyAlignment="1">
      <alignment horizontal="right" vertical="center" wrapText="1"/>
    </xf>
    <xf numFmtId="44" fontId="43" fillId="0" borderId="37" xfId="50" applyFont="1" applyFill="1" applyBorder="1" applyAlignment="1">
      <alignment horizontal="right" vertical="center" wrapText="1"/>
    </xf>
    <xf numFmtId="1" fontId="38" fillId="0" borderId="23" xfId="0" applyNumberFormat="1" applyFont="1" applyFill="1" applyBorder="1" applyAlignment="1">
      <alignment horizontal="right" vertical="center" wrapText="1"/>
    </xf>
    <xf numFmtId="1" fontId="38" fillId="0" borderId="53" xfId="0" applyNumberFormat="1" applyFont="1" applyFill="1" applyBorder="1" applyAlignment="1">
      <alignment horizontal="right" vertical="center" wrapText="1"/>
    </xf>
    <xf numFmtId="1" fontId="38" fillId="0" borderId="35" xfId="0" applyNumberFormat="1" applyFont="1" applyFill="1" applyBorder="1" applyAlignment="1">
      <alignment horizontal="right" vertical="center" wrapText="1"/>
    </xf>
    <xf numFmtId="44" fontId="43" fillId="0" borderId="23" xfId="50" applyFont="1" applyFill="1" applyBorder="1" applyAlignment="1">
      <alignment horizontal="right" vertical="center" wrapText="1"/>
    </xf>
    <xf numFmtId="44" fontId="43" fillId="0" borderId="53" xfId="50" applyFont="1" applyFill="1" applyBorder="1" applyAlignment="1">
      <alignment horizontal="right" vertical="center" wrapText="1"/>
    </xf>
    <xf numFmtId="44" fontId="43" fillId="0" borderId="35" xfId="50" applyFont="1" applyFill="1" applyBorder="1" applyAlignment="1">
      <alignment horizontal="right" vertical="center" wrapText="1"/>
    </xf>
    <xf numFmtId="44" fontId="43" fillId="51" borderId="55" xfId="50" applyFont="1" applyFill="1" applyBorder="1" applyAlignment="1">
      <alignment horizontal="right" vertical="center" wrapText="1"/>
    </xf>
    <xf numFmtId="44" fontId="43" fillId="51" borderId="50" xfId="50" applyFont="1" applyFill="1" applyBorder="1" applyAlignment="1">
      <alignment horizontal="right" vertical="center" wrapText="1"/>
    </xf>
    <xf numFmtId="0" fontId="0" fillId="34" borderId="23" xfId="53" applyFont="1" applyFill="1" applyBorder="1" applyAlignment="1">
      <alignment horizontal="center" vertical="center" wrapText="1"/>
      <protection/>
    </xf>
    <xf numFmtId="0" fontId="0" fillId="34" borderId="53" xfId="53" applyFont="1" applyFill="1" applyBorder="1" applyAlignment="1">
      <alignment horizontal="center" vertical="center" wrapText="1"/>
      <protection/>
    </xf>
    <xf numFmtId="0" fontId="0" fillId="34" borderId="35" xfId="53" applyFont="1" applyFill="1" applyBorder="1" applyAlignment="1">
      <alignment horizontal="center" vertical="center" wrapText="1"/>
      <protection/>
    </xf>
    <xf numFmtId="191" fontId="43" fillId="0" borderId="10" xfId="50" applyNumberFormat="1" applyFont="1" applyFill="1" applyBorder="1" applyAlignment="1" applyProtection="1">
      <alignment horizontal="right" vertical="center"/>
      <protection/>
    </xf>
    <xf numFmtId="0" fontId="75" fillId="0" borderId="23" xfId="0" applyFont="1" applyFill="1" applyBorder="1" applyAlignment="1">
      <alignment horizontal="center" vertical="center" wrapText="1"/>
    </xf>
    <xf numFmtId="0" fontId="75" fillId="0" borderId="53" xfId="0" applyFont="1" applyFill="1" applyBorder="1" applyAlignment="1">
      <alignment horizontal="center" vertical="center" wrapText="1"/>
    </xf>
    <xf numFmtId="0" fontId="75" fillId="0" borderId="35" xfId="0" applyFont="1" applyFill="1" applyBorder="1" applyAlignment="1">
      <alignment horizontal="center" vertical="center" wrapText="1"/>
    </xf>
    <xf numFmtId="191" fontId="38" fillId="0" borderId="36" xfId="0" applyNumberFormat="1" applyFont="1" applyFill="1" applyBorder="1" applyAlignment="1">
      <alignment horizontal="right" vertical="center" wrapText="1"/>
    </xf>
    <xf numFmtId="191" fontId="38" fillId="0" borderId="37" xfId="0" applyNumberFormat="1" applyFont="1" applyFill="1" applyBorder="1" applyAlignment="1">
      <alignment horizontal="right" vertical="center" wrapText="1"/>
    </xf>
    <xf numFmtId="191" fontId="43" fillId="0" borderId="23" xfId="50" applyNumberFormat="1" applyFont="1" applyFill="1" applyBorder="1" applyAlignment="1" applyProtection="1">
      <alignment horizontal="right" vertical="center"/>
      <protection/>
    </xf>
    <xf numFmtId="191" fontId="43" fillId="0" borderId="35" xfId="50" applyNumberFormat="1" applyFont="1" applyFill="1" applyBorder="1" applyAlignment="1" applyProtection="1">
      <alignment horizontal="right" vertical="center"/>
      <protection/>
    </xf>
    <xf numFmtId="44" fontId="43" fillId="0" borderId="23" xfId="50" applyFont="1" applyFill="1" applyBorder="1" applyAlignment="1">
      <alignment horizontal="center" vertical="center" wrapText="1"/>
    </xf>
    <xf numFmtId="44" fontId="43" fillId="0" borderId="53" xfId="50" applyFont="1" applyFill="1" applyBorder="1" applyAlignment="1">
      <alignment horizontal="center" vertical="center" wrapText="1"/>
    </xf>
    <xf numFmtId="44" fontId="43" fillId="0" borderId="35" xfId="50" applyFont="1" applyFill="1" applyBorder="1" applyAlignment="1">
      <alignment horizontal="center" vertical="center" wrapText="1"/>
    </xf>
    <xf numFmtId="191" fontId="38" fillId="0" borderId="56" xfId="0" applyNumberFormat="1" applyFont="1" applyFill="1" applyBorder="1" applyAlignment="1">
      <alignment horizontal="right" vertical="center" wrapText="1"/>
    </xf>
    <xf numFmtId="44" fontId="43" fillId="51" borderId="40" xfId="50" applyFont="1" applyFill="1" applyBorder="1" applyAlignment="1">
      <alignment horizontal="right" vertical="center" wrapText="1"/>
    </xf>
    <xf numFmtId="49" fontId="42" fillId="34" borderId="23" xfId="0" applyNumberFormat="1" applyFont="1" applyFill="1" applyBorder="1" applyAlignment="1" applyProtection="1">
      <alignment horizontal="center" vertical="center" wrapText="1"/>
      <protection locked="0"/>
    </xf>
    <xf numFmtId="49" fontId="42" fillId="34" borderId="35" xfId="0" applyNumberFormat="1" applyFont="1" applyFill="1" applyBorder="1" applyAlignment="1" applyProtection="1">
      <alignment horizontal="center" vertical="center" wrapText="1"/>
      <protection locked="0"/>
    </xf>
    <xf numFmtId="49" fontId="49" fillId="0" borderId="23" xfId="0" applyNumberFormat="1" applyFont="1" applyBorder="1" applyAlignment="1">
      <alignment horizontal="center" vertical="center" wrapText="1"/>
    </xf>
    <xf numFmtId="49" fontId="49" fillId="0" borderId="35" xfId="0" applyNumberFormat="1" applyFont="1" applyBorder="1" applyAlignment="1">
      <alignment horizontal="center" vertical="center" wrapText="1"/>
    </xf>
    <xf numFmtId="49" fontId="42" fillId="34" borderId="53" xfId="0" applyNumberFormat="1" applyFont="1" applyFill="1" applyBorder="1" applyAlignment="1" applyProtection="1">
      <alignment horizontal="center" vertical="center" wrapText="1"/>
      <protection locked="0"/>
    </xf>
    <xf numFmtId="9" fontId="38" fillId="0" borderId="23" xfId="0" applyNumberFormat="1" applyFont="1" applyFill="1" applyBorder="1" applyAlignment="1">
      <alignment horizontal="center" vertical="center" wrapText="1"/>
    </xf>
    <xf numFmtId="9" fontId="38" fillId="0" borderId="35" xfId="0" applyNumberFormat="1" applyFont="1" applyFill="1" applyBorder="1" applyAlignment="1">
      <alignment horizontal="center" vertical="center" wrapText="1"/>
    </xf>
    <xf numFmtId="189" fontId="42" fillId="0" borderId="10" xfId="50" applyNumberFormat="1" applyFont="1" applyFill="1" applyBorder="1" applyAlignment="1" applyProtection="1">
      <alignment horizontal="center" vertical="center"/>
      <protection/>
    </xf>
    <xf numFmtId="0" fontId="38" fillId="0" borderId="36" xfId="0" applyFont="1" applyFill="1" applyBorder="1" applyAlignment="1">
      <alignment horizontal="center" vertical="center" wrapText="1"/>
    </xf>
    <xf numFmtId="0" fontId="38" fillId="0" borderId="37" xfId="0" applyFont="1" applyFill="1" applyBorder="1" applyAlignment="1">
      <alignment horizontal="center" vertical="center" wrapText="1"/>
    </xf>
    <xf numFmtId="191" fontId="38" fillId="0" borderId="53" xfId="0" applyNumberFormat="1" applyFont="1" applyFill="1" applyBorder="1" applyAlignment="1">
      <alignment horizontal="right" vertical="center" wrapText="1"/>
    </xf>
    <xf numFmtId="191" fontId="38" fillId="57" borderId="57" xfId="0" applyNumberFormat="1" applyFont="1" applyFill="1" applyBorder="1" applyAlignment="1">
      <alignment horizontal="right" vertical="center" wrapText="1"/>
    </xf>
    <xf numFmtId="191" fontId="38" fillId="57" borderId="19" xfId="0" applyNumberFormat="1" applyFont="1" applyFill="1" applyBorder="1" applyAlignment="1">
      <alignment horizontal="right" vertical="center" wrapText="1"/>
    </xf>
    <xf numFmtId="191" fontId="38" fillId="57" borderId="58" xfId="0" applyNumberFormat="1" applyFont="1" applyFill="1" applyBorder="1" applyAlignment="1">
      <alignment horizontal="right" vertical="center" wrapText="1"/>
    </xf>
    <xf numFmtId="191" fontId="39" fillId="14" borderId="40" xfId="0" applyNumberFormat="1" applyFont="1" applyFill="1" applyBorder="1" applyAlignment="1">
      <alignment horizontal="right" vertical="center" wrapText="1"/>
    </xf>
    <xf numFmtId="191" fontId="39" fillId="14" borderId="55" xfId="0" applyNumberFormat="1" applyFont="1" applyFill="1" applyBorder="1" applyAlignment="1">
      <alignment horizontal="right" vertical="center" wrapText="1"/>
    </xf>
    <xf numFmtId="191" fontId="39" fillId="14" borderId="50" xfId="0" applyNumberFormat="1" applyFont="1" applyFill="1" applyBorder="1" applyAlignment="1">
      <alignment horizontal="right" vertical="center" wrapText="1"/>
    </xf>
    <xf numFmtId="173" fontId="38" fillId="0" borderId="59" xfId="45" applyFont="1" applyFill="1" applyBorder="1" applyAlignment="1">
      <alignment horizontal="center" vertical="center" wrapText="1"/>
      <protection/>
    </xf>
    <xf numFmtId="173" fontId="38" fillId="0" borderId="60" xfId="45" applyFont="1" applyFill="1" applyBorder="1" applyAlignment="1">
      <alignment horizontal="center" vertical="center" wrapText="1"/>
      <protection/>
    </xf>
    <xf numFmtId="173" fontId="38" fillId="0" borderId="61" xfId="45" applyFont="1" applyFill="1" applyBorder="1" applyAlignment="1">
      <alignment horizontal="center" vertical="center" wrapText="1"/>
      <protection/>
    </xf>
    <xf numFmtId="173" fontId="38" fillId="0" borderId="62" xfId="45" applyFont="1" applyFill="1" applyBorder="1" applyAlignment="1">
      <alignment horizontal="center" vertical="center" wrapText="1"/>
      <protection/>
    </xf>
    <xf numFmtId="0" fontId="75" fillId="0" borderId="57"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58" xfId="0" applyFont="1" applyFill="1" applyBorder="1" applyAlignment="1">
      <alignment horizontal="center" vertical="center" wrapText="1"/>
    </xf>
    <xf numFmtId="173" fontId="38" fillId="0" borderId="63" xfId="45" applyFont="1" applyFill="1" applyBorder="1" applyAlignment="1">
      <alignment horizontal="center" vertical="center" wrapText="1"/>
      <protection/>
    </xf>
    <xf numFmtId="173" fontId="38" fillId="0" borderId="64" xfId="45" applyFont="1" applyFill="1" applyBorder="1" applyAlignment="1">
      <alignment horizontal="center" vertical="center" wrapText="1"/>
      <protection/>
    </xf>
    <xf numFmtId="185" fontId="38" fillId="0" borderId="23" xfId="0" applyNumberFormat="1" applyFont="1" applyFill="1" applyBorder="1" applyAlignment="1">
      <alignment horizontal="center" vertical="center" wrapText="1"/>
    </xf>
    <xf numFmtId="185" fontId="38" fillId="0" borderId="35" xfId="0" applyNumberFormat="1" applyFont="1" applyFill="1" applyBorder="1" applyAlignment="1">
      <alignment horizontal="center" vertical="center" wrapText="1"/>
    </xf>
    <xf numFmtId="185" fontId="38" fillId="0" borderId="53" xfId="0" applyNumberFormat="1" applyFont="1" applyFill="1" applyBorder="1" applyAlignment="1">
      <alignment horizontal="center" vertical="center" wrapText="1"/>
    </xf>
    <xf numFmtId="0" fontId="38" fillId="34" borderId="23" xfId="53" applyFont="1" applyFill="1" applyBorder="1" applyAlignment="1">
      <alignment horizontal="center" vertical="center" wrapText="1"/>
      <protection/>
    </xf>
    <xf numFmtId="0" fontId="38" fillId="34" borderId="53" xfId="53" applyFont="1" applyFill="1" applyBorder="1" applyAlignment="1">
      <alignment horizontal="center" vertical="center" wrapText="1"/>
      <protection/>
    </xf>
    <xf numFmtId="0" fontId="38" fillId="34" borderId="35" xfId="53" applyFont="1" applyFill="1" applyBorder="1" applyAlignment="1">
      <alignment horizontal="center" vertical="center" wrapText="1"/>
      <protection/>
    </xf>
    <xf numFmtId="173" fontId="67" fillId="0" borderId="27" xfId="53" applyNumberFormat="1" applyFont="1" applyFill="1" applyBorder="1" applyAlignment="1">
      <alignment horizontal="center" vertical="center" wrapText="1"/>
      <protection/>
    </xf>
    <xf numFmtId="173" fontId="67" fillId="0" borderId="38" xfId="53" applyNumberFormat="1" applyFont="1" applyFill="1" applyBorder="1" applyAlignment="1">
      <alignment horizontal="center" vertical="center" wrapText="1"/>
      <protection/>
    </xf>
    <xf numFmtId="173" fontId="67" fillId="0" borderId="10" xfId="53" applyNumberFormat="1" applyFont="1" applyFill="1" applyBorder="1" applyAlignment="1">
      <alignment horizontal="center" vertical="center" wrapText="1"/>
      <protection/>
    </xf>
    <xf numFmtId="173" fontId="67" fillId="0" borderId="33" xfId="53" applyNumberFormat="1" applyFont="1" applyFill="1" applyBorder="1" applyAlignment="1">
      <alignment horizontal="center" vertical="center" wrapText="1"/>
      <protection/>
    </xf>
    <xf numFmtId="0" fontId="42" fillId="0" borderId="23" xfId="53" applyFont="1" applyFill="1" applyBorder="1" applyAlignment="1">
      <alignment horizontal="center" vertical="center" wrapText="1"/>
      <protection/>
    </xf>
    <xf numFmtId="0" fontId="42" fillId="0" borderId="35" xfId="53" applyFont="1" applyFill="1" applyBorder="1" applyAlignment="1">
      <alignment horizontal="center" vertical="center" wrapText="1"/>
      <protection/>
    </xf>
    <xf numFmtId="0" fontId="40" fillId="39" borderId="10" xfId="53" applyFont="1" applyFill="1" applyBorder="1" applyAlignment="1">
      <alignment horizontal="center" vertical="center" wrapText="1"/>
      <protection/>
    </xf>
    <xf numFmtId="0" fontId="40" fillId="39" borderId="18" xfId="53" applyFont="1" applyFill="1" applyBorder="1" applyAlignment="1">
      <alignment horizontal="center" vertical="center" wrapText="1"/>
      <protection/>
    </xf>
    <xf numFmtId="0" fontId="40" fillId="39" borderId="65" xfId="53" applyFont="1" applyFill="1" applyBorder="1" applyAlignment="1">
      <alignment horizontal="center" vertical="center" wrapText="1"/>
      <protection/>
    </xf>
    <xf numFmtId="0" fontId="40" fillId="39" borderId="15" xfId="53" applyFont="1" applyFill="1" applyBorder="1" applyAlignment="1">
      <alignment horizontal="center" vertical="center" wrapText="1"/>
      <protection/>
    </xf>
    <xf numFmtId="189" fontId="42" fillId="0" borderId="23" xfId="50" applyNumberFormat="1" applyFont="1" applyFill="1" applyBorder="1" applyAlignment="1" applyProtection="1">
      <alignment horizontal="center" vertical="center"/>
      <protection/>
    </xf>
    <xf numFmtId="189" fontId="42" fillId="0" borderId="35" xfId="50" applyNumberFormat="1" applyFont="1" applyFill="1" applyBorder="1" applyAlignment="1" applyProtection="1">
      <alignment horizontal="center" vertical="center"/>
      <protection/>
    </xf>
    <xf numFmtId="0" fontId="0" fillId="0" borderId="2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0" fillId="39" borderId="66" xfId="53" applyFont="1" applyFill="1" applyBorder="1" applyAlignment="1">
      <alignment horizontal="center" vertical="center" wrapText="1"/>
      <protection/>
    </xf>
    <xf numFmtId="0" fontId="40" fillId="39" borderId="67" xfId="53" applyFont="1" applyFill="1" applyBorder="1" applyAlignment="1">
      <alignment horizontal="center" vertical="center" wrapText="1"/>
      <protection/>
    </xf>
    <xf numFmtId="0" fontId="40" fillId="39" borderId="68" xfId="53" applyFont="1" applyFill="1" applyBorder="1" applyAlignment="1">
      <alignment horizontal="center" vertical="center" wrapText="1"/>
      <protection/>
    </xf>
    <xf numFmtId="0" fontId="47" fillId="39" borderId="28" xfId="53" applyFont="1" applyFill="1" applyBorder="1" applyAlignment="1">
      <alignment horizontal="center" vertical="center" wrapText="1"/>
      <protection/>
    </xf>
    <xf numFmtId="0" fontId="47" fillId="39" borderId="27" xfId="53" applyFont="1" applyFill="1" applyBorder="1" applyAlignment="1">
      <alignment horizontal="center" vertical="center" wrapText="1"/>
      <protection/>
    </xf>
    <xf numFmtId="0" fontId="45" fillId="39" borderId="30" xfId="53" applyFont="1" applyFill="1" applyBorder="1" applyAlignment="1">
      <alignment horizontal="center" vertical="center" wrapText="1"/>
      <protection/>
    </xf>
    <xf numFmtId="0" fontId="45" fillId="39" borderId="31" xfId="53" applyFont="1" applyFill="1" applyBorder="1" applyAlignment="1">
      <alignment horizontal="center" vertical="center" wrapText="1"/>
      <protection/>
    </xf>
    <xf numFmtId="0" fontId="41" fillId="50" borderId="10" xfId="53" applyFont="1" applyFill="1" applyBorder="1" applyAlignment="1">
      <alignment horizontal="center" vertical="center" wrapText="1"/>
      <protection/>
    </xf>
    <xf numFmtId="0" fontId="40" fillId="39" borderId="27" xfId="53" applyFont="1" applyFill="1" applyBorder="1" applyAlignment="1">
      <alignment horizontal="center" vertical="center" wrapText="1"/>
      <protection/>
    </xf>
    <xf numFmtId="0" fontId="42" fillId="34" borderId="10" xfId="53" applyFont="1" applyFill="1" applyBorder="1" applyAlignment="1">
      <alignment horizontal="center" vertical="center" wrapText="1"/>
      <protection/>
    </xf>
    <xf numFmtId="0" fontId="34" fillId="0" borderId="23"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69" xfId="0" applyFont="1" applyFill="1" applyBorder="1" applyAlignment="1">
      <alignment horizontal="center" vertical="center" wrapText="1"/>
    </xf>
    <xf numFmtId="49" fontId="38" fillId="0" borderId="23" xfId="0" applyNumberFormat="1" applyFont="1" applyBorder="1" applyAlignment="1">
      <alignment horizontal="center" vertical="center" wrapText="1"/>
    </xf>
    <xf numFmtId="49" fontId="38" fillId="0" borderId="53" xfId="0" applyNumberFormat="1" applyFont="1" applyBorder="1" applyAlignment="1">
      <alignment horizontal="center" vertical="center" wrapText="1"/>
    </xf>
    <xf numFmtId="49" fontId="38" fillId="0" borderId="35" xfId="0" applyNumberFormat="1" applyFont="1" applyBorder="1" applyAlignment="1">
      <alignment horizontal="center" vertical="center" wrapText="1"/>
    </xf>
    <xf numFmtId="0" fontId="38" fillId="0" borderId="56" xfId="0" applyFont="1" applyFill="1" applyBorder="1" applyAlignment="1">
      <alignment horizontal="center" vertical="center" wrapText="1"/>
    </xf>
    <xf numFmtId="1" fontId="38" fillId="34" borderId="10" xfId="0" applyNumberFormat="1" applyFont="1" applyFill="1" applyBorder="1" applyAlignment="1">
      <alignment horizontal="center" vertical="center" wrapText="1"/>
    </xf>
    <xf numFmtId="0" fontId="38" fillId="34" borderId="10" xfId="0" applyFont="1" applyFill="1" applyBorder="1" applyAlignment="1">
      <alignment horizontal="center" vertical="center" wrapText="1"/>
    </xf>
    <xf numFmtId="49" fontId="38" fillId="0" borderId="10" xfId="0" applyNumberFormat="1" applyFont="1" applyFill="1" applyBorder="1" applyAlignment="1">
      <alignment horizontal="center" vertical="center"/>
    </xf>
    <xf numFmtId="173" fontId="74" fillId="0" borderId="10" xfId="53" applyNumberFormat="1" applyFont="1" applyFill="1" applyBorder="1" applyAlignment="1">
      <alignment horizontal="center" vertical="center" wrapText="1"/>
      <protection/>
    </xf>
    <xf numFmtId="0" fontId="34" fillId="0" borderId="36"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37" xfId="0" applyFont="1" applyFill="1" applyBorder="1" applyAlignment="1">
      <alignment horizontal="center" vertical="center" wrapText="1"/>
    </xf>
    <xf numFmtId="49" fontId="38" fillId="0" borderId="23" xfId="53" applyNumberFormat="1" applyFont="1" applyFill="1" applyBorder="1" applyAlignment="1">
      <alignment horizontal="center" vertical="center" wrapText="1"/>
      <protection/>
    </xf>
    <xf numFmtId="49" fontId="38" fillId="0" borderId="35" xfId="53" applyNumberFormat="1" applyFont="1" applyFill="1" applyBorder="1" applyAlignment="1">
      <alignment horizontal="center" vertical="center" wrapText="1"/>
      <protection/>
    </xf>
    <xf numFmtId="0" fontId="34" fillId="0" borderId="35" xfId="0" applyFont="1" applyFill="1" applyBorder="1" applyAlignment="1">
      <alignment horizontal="center" vertical="center" wrapText="1"/>
    </xf>
    <xf numFmtId="1" fontId="38" fillId="59" borderId="10" xfId="0" applyNumberFormat="1" applyFont="1" applyFill="1" applyBorder="1" applyAlignment="1">
      <alignment horizontal="center" vertical="center" wrapText="1"/>
    </xf>
    <xf numFmtId="0" fontId="38" fillId="0" borderId="10" xfId="53" applyFont="1" applyFill="1" applyBorder="1" applyAlignment="1">
      <alignment horizontal="center" vertical="center" wrapText="1"/>
      <protection/>
    </xf>
    <xf numFmtId="0" fontId="38" fillId="0" borderId="23" xfId="53" applyFont="1" applyFill="1" applyBorder="1" applyAlignment="1">
      <alignment horizontal="center" vertical="center" wrapText="1"/>
      <protection/>
    </xf>
    <xf numFmtId="0" fontId="38" fillId="0" borderId="35" xfId="53" applyFont="1" applyFill="1" applyBorder="1" applyAlignment="1">
      <alignment horizontal="center" vertical="center" wrapText="1"/>
      <protection/>
    </xf>
    <xf numFmtId="0" fontId="42" fillId="34" borderId="10" xfId="0" applyFont="1" applyFill="1" applyBorder="1" applyAlignment="1">
      <alignment horizontal="center" vertical="center" wrapText="1"/>
    </xf>
    <xf numFmtId="1" fontId="38" fillId="0" borderId="23" xfId="0" applyNumberFormat="1" applyFont="1" applyFill="1" applyBorder="1" applyAlignment="1">
      <alignment horizontal="center" vertical="center" wrapText="1"/>
    </xf>
    <xf numFmtId="1" fontId="38" fillId="0" borderId="53" xfId="0" applyNumberFormat="1" applyFont="1" applyFill="1" applyBorder="1" applyAlignment="1">
      <alignment horizontal="center" vertical="center" wrapText="1"/>
    </xf>
    <xf numFmtId="1" fontId="38" fillId="0" borderId="35" xfId="0" applyNumberFormat="1" applyFont="1" applyFill="1" applyBorder="1" applyAlignment="1">
      <alignment horizontal="center" vertical="center" wrapText="1"/>
    </xf>
    <xf numFmtId="49" fontId="38" fillId="0" borderId="53" xfId="53" applyNumberFormat="1" applyFont="1" applyFill="1" applyBorder="1" applyAlignment="1">
      <alignment horizontal="center" vertical="center" wrapText="1"/>
      <protection/>
    </xf>
    <xf numFmtId="0" fontId="38" fillId="0" borderId="53" xfId="53" applyFont="1" applyFill="1" applyBorder="1" applyAlignment="1">
      <alignment horizontal="center" vertical="center" wrapText="1"/>
      <protection/>
    </xf>
    <xf numFmtId="0" fontId="40" fillId="39" borderId="29" xfId="53" applyFont="1" applyFill="1" applyBorder="1" applyAlignment="1">
      <alignment horizontal="center" vertical="center" wrapText="1"/>
      <protection/>
    </xf>
    <xf numFmtId="0" fontId="40" fillId="39" borderId="49" xfId="53" applyFont="1" applyFill="1" applyBorder="1" applyAlignment="1">
      <alignment horizontal="center" vertical="center" wrapText="1"/>
      <protection/>
    </xf>
    <xf numFmtId="0" fontId="40" fillId="39" borderId="70" xfId="53" applyFont="1" applyFill="1" applyBorder="1" applyAlignment="1">
      <alignment horizontal="center" vertical="center" wrapText="1"/>
      <protection/>
    </xf>
    <xf numFmtId="0" fontId="40" fillId="39" borderId="71" xfId="53" applyFont="1" applyFill="1" applyBorder="1" applyAlignment="1">
      <alignment horizontal="center" vertical="center" wrapText="1"/>
      <protection/>
    </xf>
    <xf numFmtId="0" fontId="40" fillId="39" borderId="72" xfId="53" applyFont="1" applyFill="1" applyBorder="1" applyAlignment="1">
      <alignment horizontal="center" vertical="center" wrapText="1"/>
      <protection/>
    </xf>
    <xf numFmtId="0" fontId="40" fillId="39" borderId="73" xfId="53" applyFont="1" applyFill="1" applyBorder="1" applyAlignment="1">
      <alignment horizontal="center" vertical="center" wrapText="1"/>
      <protection/>
    </xf>
    <xf numFmtId="0" fontId="46" fillId="0" borderId="74" xfId="0" applyFont="1" applyFill="1" applyBorder="1" applyAlignment="1">
      <alignment horizontal="center" vertical="center"/>
    </xf>
    <xf numFmtId="0" fontId="46" fillId="0" borderId="75" xfId="0" applyFont="1" applyFill="1" applyBorder="1" applyAlignment="1">
      <alignment horizontal="center" vertical="center"/>
    </xf>
    <xf numFmtId="0" fontId="46" fillId="0" borderId="76" xfId="0" applyFont="1" applyFill="1" applyBorder="1" applyAlignment="1">
      <alignment horizontal="center" vertical="center"/>
    </xf>
    <xf numFmtId="0" fontId="41" fillId="0" borderId="77" xfId="0" applyFont="1" applyBorder="1" applyAlignment="1">
      <alignment horizontal="center" vertical="center" wrapText="1"/>
    </xf>
    <xf numFmtId="0" fontId="41" fillId="0" borderId="78" xfId="0" applyFont="1" applyBorder="1" applyAlignment="1">
      <alignment horizontal="center" vertical="center" wrapText="1"/>
    </xf>
    <xf numFmtId="0" fontId="41" fillId="0" borderId="79" xfId="0" applyFont="1" applyBorder="1" applyAlignment="1">
      <alignment horizontal="center" vertical="center" wrapText="1"/>
    </xf>
    <xf numFmtId="0" fontId="46" fillId="0" borderId="42"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32" xfId="0" applyFont="1" applyFill="1" applyBorder="1" applyAlignment="1">
      <alignment horizontal="center" vertical="center"/>
    </xf>
    <xf numFmtId="0" fontId="39" fillId="0" borderId="46"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81" xfId="0" applyFont="1" applyFill="1" applyBorder="1" applyAlignment="1">
      <alignment horizontal="center" vertical="center"/>
    </xf>
    <xf numFmtId="0" fontId="41" fillId="0" borderId="37" xfId="53" applyFont="1" applyFill="1" applyBorder="1" applyAlignment="1">
      <alignment horizontal="left" vertical="center" wrapText="1"/>
      <protection/>
    </xf>
    <xf numFmtId="0" fontId="41" fillId="0" borderId="35" xfId="53" applyFont="1" applyFill="1" applyBorder="1" applyAlignment="1">
      <alignment horizontal="left" vertical="center" wrapText="1"/>
      <protection/>
    </xf>
    <xf numFmtId="0" fontId="41" fillId="0" borderId="50" xfId="53" applyFont="1" applyFill="1" applyBorder="1" applyAlignment="1">
      <alignment horizontal="left" vertical="center" wrapText="1"/>
      <protection/>
    </xf>
    <xf numFmtId="0" fontId="41" fillId="0" borderId="27" xfId="53" applyFont="1" applyFill="1" applyBorder="1" applyAlignment="1">
      <alignment horizontal="left" vertical="center" wrapText="1"/>
      <protection/>
    </xf>
    <xf numFmtId="0" fontId="41" fillId="0" borderId="10" xfId="53" applyFont="1" applyFill="1" applyBorder="1" applyAlignment="1">
      <alignment horizontal="left" vertical="center" wrapText="1"/>
      <protection/>
    </xf>
    <xf numFmtId="0" fontId="41" fillId="0" borderId="31" xfId="53" applyFont="1" applyFill="1" applyBorder="1" applyAlignment="1">
      <alignment horizontal="left" vertical="center" wrapText="1"/>
      <protection/>
    </xf>
    <xf numFmtId="0" fontId="39" fillId="0" borderId="44"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82" xfId="0" applyFont="1" applyFill="1" applyBorder="1" applyAlignment="1">
      <alignment horizontal="center" vertical="center"/>
    </xf>
    <xf numFmtId="0" fontId="40" fillId="39" borderId="28" xfId="53" applyFont="1" applyFill="1" applyBorder="1" applyAlignment="1">
      <alignment horizontal="center" vertical="center" wrapText="1"/>
      <protection/>
    </xf>
    <xf numFmtId="0" fontId="38" fillId="0" borderId="74" xfId="0" applyFont="1" applyFill="1" applyBorder="1" applyAlignment="1">
      <alignment horizontal="center" vertical="center"/>
    </xf>
    <xf numFmtId="0" fontId="38" fillId="0" borderId="76"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46" xfId="0" applyFont="1" applyFill="1" applyBorder="1" applyAlignment="1">
      <alignment horizontal="center" vertical="center"/>
    </xf>
    <xf numFmtId="0" fontId="38" fillId="0" borderId="81" xfId="0" applyFont="1" applyFill="1" applyBorder="1" applyAlignment="1">
      <alignment horizontal="center" vertical="center"/>
    </xf>
    <xf numFmtId="189" fontId="42" fillId="0" borderId="53" xfId="50" applyNumberFormat="1" applyFont="1" applyFill="1" applyBorder="1" applyAlignment="1" applyProtection="1">
      <alignment horizontal="center" vertical="center"/>
      <protection/>
    </xf>
    <xf numFmtId="0" fontId="34" fillId="0" borderId="40"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8" fillId="0" borderId="23" xfId="0" applyFont="1" applyFill="1" applyBorder="1" applyAlignment="1">
      <alignment horizontal="right" vertical="center" wrapText="1"/>
    </xf>
    <xf numFmtId="0" fontId="38" fillId="0" borderId="35" xfId="0" applyFont="1" applyFill="1" applyBorder="1" applyAlignment="1">
      <alignment horizontal="right" vertical="center" wrapText="1"/>
    </xf>
    <xf numFmtId="0" fontId="38" fillId="0" borderId="40" xfId="0" applyFont="1" applyFill="1" applyBorder="1" applyAlignment="1">
      <alignment horizontal="right" vertical="center" wrapText="1"/>
    </xf>
    <xf numFmtId="0" fontId="38" fillId="0" borderId="50" xfId="0" applyFont="1" applyFill="1" applyBorder="1" applyAlignment="1">
      <alignment horizontal="right" vertical="center" wrapText="1"/>
    </xf>
    <xf numFmtId="0" fontId="43" fillId="0" borderId="36" xfId="0" applyFont="1" applyFill="1" applyBorder="1" applyAlignment="1">
      <alignment horizontal="center" vertical="center" wrapText="1"/>
    </xf>
    <xf numFmtId="0" fontId="43" fillId="0" borderId="37" xfId="0" applyFont="1" applyFill="1" applyBorder="1" applyAlignment="1">
      <alignment horizontal="center" vertical="center" wrapText="1"/>
    </xf>
    <xf numFmtId="185" fontId="75" fillId="0" borderId="10" xfId="0" applyNumberFormat="1" applyFont="1" applyBorder="1" applyAlignment="1">
      <alignment horizontal="center" vertical="center" wrapText="1"/>
    </xf>
    <xf numFmtId="185" fontId="75" fillId="0" borderId="33" xfId="0" applyNumberFormat="1" applyFont="1" applyBorder="1" applyAlignment="1">
      <alignment horizontal="center" vertical="center" wrapText="1"/>
    </xf>
    <xf numFmtId="0" fontId="41" fillId="0" borderId="28" xfId="53" applyFont="1" applyFill="1" applyBorder="1" applyAlignment="1">
      <alignment horizontal="left" vertical="center" wrapText="1"/>
      <protection/>
    </xf>
    <xf numFmtId="0" fontId="41" fillId="0" borderId="29" xfId="53" applyFont="1" applyFill="1" applyBorder="1" applyAlignment="1">
      <alignment horizontal="left" vertical="center" wrapText="1"/>
      <protection/>
    </xf>
    <xf numFmtId="0" fontId="41" fillId="0" borderId="30" xfId="53" applyFont="1" applyFill="1" applyBorder="1" applyAlignment="1">
      <alignment horizontal="left" vertical="center" wrapText="1"/>
      <protection/>
    </xf>
    <xf numFmtId="1" fontId="42" fillId="34" borderId="10" xfId="0" applyNumberFormat="1" applyFont="1" applyFill="1" applyBorder="1" applyAlignment="1">
      <alignment horizontal="center" vertical="center" wrapText="1"/>
    </xf>
    <xf numFmtId="1" fontId="43" fillId="34" borderId="10" xfId="0" applyNumberFormat="1" applyFont="1" applyFill="1" applyBorder="1" applyAlignment="1">
      <alignment horizontal="center" vertical="center" wrapText="1"/>
    </xf>
    <xf numFmtId="0" fontId="75" fillId="34" borderId="10" xfId="0"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65" xfId="0" applyFont="1" applyFill="1" applyBorder="1" applyAlignment="1">
      <alignment horizontal="center" vertical="center"/>
    </xf>
    <xf numFmtId="0" fontId="34" fillId="0" borderId="83" xfId="0" applyFont="1" applyFill="1" applyBorder="1" applyAlignment="1">
      <alignment horizontal="center" vertical="center" wrapText="1"/>
    </xf>
    <xf numFmtId="181" fontId="36" fillId="34" borderId="10" xfId="0" applyNumberFormat="1" applyFont="1" applyFill="1" applyBorder="1" applyAlignment="1" applyProtection="1">
      <alignment horizontal="center" vertical="center" wrapText="1"/>
      <protection locked="0"/>
    </xf>
    <xf numFmtId="0" fontId="49" fillId="0" borderId="10" xfId="0" applyFont="1" applyBorder="1" applyAlignment="1">
      <alignment horizontal="center" vertical="center" wrapText="1"/>
    </xf>
    <xf numFmtId="0" fontId="38" fillId="34" borderId="23" xfId="0" applyFont="1" applyFill="1" applyBorder="1" applyAlignment="1">
      <alignment horizontal="center" vertical="center"/>
    </xf>
    <xf numFmtId="0" fontId="38" fillId="34" borderId="35" xfId="0" applyFont="1" applyFill="1" applyBorder="1" applyAlignment="1">
      <alignment horizontal="center" vertical="center"/>
    </xf>
    <xf numFmtId="189" fontId="43" fillId="0" borderId="10" xfId="50" applyNumberFormat="1" applyFont="1" applyFill="1" applyBorder="1" applyAlignment="1" applyProtection="1">
      <alignment horizontal="center" vertical="center"/>
      <protection/>
    </xf>
    <xf numFmtId="189" fontId="43" fillId="0" borderId="23" xfId="50" applyNumberFormat="1" applyFont="1" applyFill="1" applyBorder="1" applyAlignment="1" applyProtection="1">
      <alignment horizontal="center" vertical="center"/>
      <protection/>
    </xf>
    <xf numFmtId="189" fontId="43" fillId="0" borderId="53" xfId="50" applyNumberFormat="1" applyFont="1" applyFill="1" applyBorder="1" applyAlignment="1" applyProtection="1">
      <alignment horizontal="center" vertical="center"/>
      <protection/>
    </xf>
    <xf numFmtId="189" fontId="43" fillId="0" borderId="35" xfId="50" applyNumberFormat="1" applyFont="1" applyFill="1" applyBorder="1" applyAlignment="1" applyProtection="1">
      <alignment horizontal="center" vertical="center"/>
      <protection/>
    </xf>
    <xf numFmtId="44" fontId="43" fillId="56" borderId="57" xfId="50" applyFont="1" applyFill="1" applyBorder="1" applyAlignment="1">
      <alignment horizontal="right" vertical="center" wrapText="1"/>
    </xf>
    <xf numFmtId="44" fontId="43" fillId="56" borderId="19" xfId="50" applyFont="1" applyFill="1" applyBorder="1" applyAlignment="1">
      <alignment horizontal="right" vertical="center" wrapText="1"/>
    </xf>
    <xf numFmtId="44" fontId="43" fillId="56" borderId="58" xfId="50" applyFont="1" applyFill="1" applyBorder="1" applyAlignment="1">
      <alignment horizontal="right" vertical="center" wrapText="1"/>
    </xf>
    <xf numFmtId="44" fontId="43" fillId="56" borderId="57" xfId="50" applyFont="1" applyFill="1" applyBorder="1" applyAlignment="1">
      <alignment horizontal="center" vertical="center" wrapText="1"/>
    </xf>
    <xf numFmtId="44" fontId="43" fillId="56" borderId="19" xfId="50" applyFont="1" applyFill="1" applyBorder="1" applyAlignment="1">
      <alignment horizontal="center" vertical="center" wrapText="1"/>
    </xf>
    <xf numFmtId="44" fontId="43" fillId="56" borderId="58" xfId="50" applyFont="1" applyFill="1" applyBorder="1" applyAlignment="1">
      <alignment horizontal="center" vertical="center" wrapText="1"/>
    </xf>
    <xf numFmtId="174" fontId="67" fillId="0" borderId="23" xfId="53" applyNumberFormat="1" applyFont="1" applyFill="1" applyBorder="1" applyAlignment="1">
      <alignment horizontal="center" vertical="center" wrapText="1"/>
      <protection/>
    </xf>
    <xf numFmtId="174" fontId="67" fillId="0" borderId="35" xfId="53" applyNumberFormat="1" applyFont="1" applyFill="1" applyBorder="1" applyAlignment="1">
      <alignment horizontal="center" vertical="center" wrapText="1"/>
      <protection/>
    </xf>
    <xf numFmtId="173" fontId="67" fillId="34" borderId="23" xfId="53" applyNumberFormat="1" applyFont="1" applyFill="1" applyBorder="1" applyAlignment="1">
      <alignment horizontal="center" vertical="center" wrapText="1"/>
      <protection/>
    </xf>
    <xf numFmtId="173" fontId="67" fillId="34" borderId="35" xfId="53" applyNumberFormat="1" applyFont="1" applyFill="1" applyBorder="1" applyAlignment="1">
      <alignment horizontal="center" vertical="center" wrapText="1"/>
      <protection/>
    </xf>
    <xf numFmtId="173" fontId="74" fillId="34" borderId="23" xfId="53" applyNumberFormat="1" applyFont="1" applyFill="1" applyBorder="1" applyAlignment="1">
      <alignment horizontal="center" vertical="center" wrapText="1"/>
      <protection/>
    </xf>
    <xf numFmtId="173" fontId="74" fillId="34" borderId="35" xfId="53" applyNumberFormat="1" applyFont="1" applyFill="1" applyBorder="1" applyAlignment="1">
      <alignment horizontal="center" vertical="center" wrapText="1"/>
      <protection/>
    </xf>
    <xf numFmtId="0" fontId="71" fillId="0" borderId="23" xfId="0" applyFont="1" applyFill="1" applyBorder="1" applyAlignment="1">
      <alignment horizontal="center" vertical="center" wrapText="1"/>
    </xf>
    <xf numFmtId="0" fontId="71" fillId="0" borderId="53" xfId="0" applyFont="1" applyFill="1" applyBorder="1" applyAlignment="1">
      <alignment horizontal="center" vertical="center" wrapText="1"/>
    </xf>
    <xf numFmtId="0" fontId="71" fillId="0" borderId="35" xfId="0" applyFont="1" applyFill="1" applyBorder="1" applyAlignment="1">
      <alignment horizontal="center" vertical="center" wrapText="1"/>
    </xf>
    <xf numFmtId="173" fontId="67" fillId="0" borderId="23" xfId="53" applyNumberFormat="1" applyFont="1" applyFill="1" applyBorder="1" applyAlignment="1">
      <alignment horizontal="center" vertical="center" wrapText="1"/>
      <protection/>
    </xf>
    <xf numFmtId="173" fontId="67" fillId="0" borderId="35" xfId="53" applyNumberFormat="1" applyFont="1" applyFill="1" applyBorder="1" applyAlignment="1">
      <alignment horizontal="center" vertical="center" wrapText="1"/>
      <protection/>
    </xf>
    <xf numFmtId="0" fontId="75" fillId="0" borderId="40" xfId="0" applyFont="1" applyFill="1" applyBorder="1" applyAlignment="1">
      <alignment horizontal="center" vertical="center" wrapText="1"/>
    </xf>
    <xf numFmtId="0" fontId="75" fillId="0" borderId="50" xfId="0" applyFont="1" applyFill="1" applyBorder="1" applyAlignment="1">
      <alignment horizontal="center" vertical="center" wrapText="1"/>
    </xf>
    <xf numFmtId="181" fontId="43" fillId="34" borderId="23" xfId="0" applyNumberFormat="1" applyFont="1" applyFill="1" applyBorder="1" applyAlignment="1" applyProtection="1">
      <alignment horizontal="center" vertical="center" wrapText="1"/>
      <protection locked="0"/>
    </xf>
    <xf numFmtId="181" fontId="43" fillId="34" borderId="53" xfId="0" applyNumberFormat="1" applyFont="1" applyFill="1" applyBorder="1" applyAlignment="1" applyProtection="1">
      <alignment horizontal="center" vertical="center" wrapText="1"/>
      <protection locked="0"/>
    </xf>
    <xf numFmtId="181" fontId="43" fillId="34" borderId="69" xfId="0" applyNumberFormat="1" applyFont="1" applyFill="1" applyBorder="1" applyAlignment="1" applyProtection="1">
      <alignment horizontal="center" vertical="center" wrapText="1"/>
      <protection locked="0"/>
    </xf>
    <xf numFmtId="9" fontId="38" fillId="0" borderId="57" xfId="0" applyNumberFormat="1" applyFont="1" applyFill="1" applyBorder="1" applyAlignment="1">
      <alignment horizontal="center" vertical="center" wrapText="1"/>
    </xf>
    <xf numFmtId="9" fontId="38" fillId="0" borderId="58" xfId="0" applyNumberFormat="1" applyFont="1" applyFill="1" applyBorder="1" applyAlignment="1">
      <alignment horizontal="center" vertical="center" wrapText="1"/>
    </xf>
    <xf numFmtId="1" fontId="38" fillId="0" borderId="40" xfId="0" applyNumberFormat="1" applyFont="1" applyFill="1" applyBorder="1" applyAlignment="1">
      <alignment horizontal="center" vertical="center" wrapText="1"/>
    </xf>
    <xf numFmtId="1" fontId="38" fillId="0" borderId="55" xfId="0" applyNumberFormat="1" applyFont="1" applyFill="1" applyBorder="1" applyAlignment="1">
      <alignment horizontal="center" vertical="center" wrapText="1"/>
    </xf>
    <xf numFmtId="1" fontId="38" fillId="0" borderId="50" xfId="0" applyNumberFormat="1" applyFont="1" applyFill="1" applyBorder="1" applyAlignment="1">
      <alignment horizontal="center" vertical="center" wrapText="1"/>
    </xf>
    <xf numFmtId="44" fontId="43" fillId="0" borderId="36" xfId="50" applyFont="1" applyFill="1" applyBorder="1" applyAlignment="1">
      <alignment horizontal="center" vertical="center" wrapText="1"/>
    </xf>
    <xf numFmtId="44" fontId="43" fillId="0" borderId="37" xfId="50" applyFont="1" applyFill="1" applyBorder="1" applyAlignment="1">
      <alignment horizontal="center" vertical="center" wrapText="1"/>
    </xf>
    <xf numFmtId="44" fontId="43" fillId="0" borderId="56" xfId="50" applyFont="1" applyFill="1" applyBorder="1" applyAlignment="1">
      <alignment horizontal="center" vertical="center" wrapText="1"/>
    </xf>
    <xf numFmtId="191" fontId="38" fillId="0" borderId="36" xfId="0" applyNumberFormat="1" applyFont="1" applyFill="1" applyBorder="1" applyAlignment="1">
      <alignment horizontal="center" vertical="center" wrapText="1"/>
    </xf>
    <xf numFmtId="191" fontId="38" fillId="0" borderId="37" xfId="0" applyNumberFormat="1" applyFont="1" applyFill="1" applyBorder="1" applyAlignment="1">
      <alignment horizontal="center" vertical="center" wrapText="1"/>
    </xf>
    <xf numFmtId="191" fontId="38" fillId="0" borderId="23" xfId="0" applyNumberFormat="1" applyFont="1" applyFill="1" applyBorder="1" applyAlignment="1">
      <alignment horizontal="center" vertical="center" wrapText="1"/>
    </xf>
    <xf numFmtId="191" fontId="38" fillId="0" borderId="35" xfId="0" applyNumberFormat="1" applyFont="1" applyFill="1" applyBorder="1" applyAlignment="1">
      <alignment horizontal="center" vertical="center" wrapText="1"/>
    </xf>
    <xf numFmtId="0" fontId="16" fillId="0" borderId="0" xfId="0" applyFont="1" applyAlignment="1">
      <alignment horizontal="center" vertical="center" wrapText="1"/>
    </xf>
    <xf numFmtId="1" fontId="0" fillId="59" borderId="10" xfId="0" applyNumberFormat="1" applyFont="1" applyFill="1" applyBorder="1" applyAlignment="1">
      <alignment horizontal="center" vertical="center" wrapText="1"/>
    </xf>
    <xf numFmtId="49" fontId="0" fillId="0" borderId="23" xfId="53" applyNumberFormat="1" applyFont="1" applyFill="1" applyBorder="1" applyAlignment="1">
      <alignment horizontal="center" vertical="center" wrapText="1"/>
      <protection/>
    </xf>
    <xf numFmtId="49" fontId="0" fillId="0" borderId="53" xfId="53" applyNumberFormat="1" applyFont="1" applyFill="1" applyBorder="1" applyAlignment="1">
      <alignment horizontal="center" vertical="center" wrapText="1"/>
      <protection/>
    </xf>
    <xf numFmtId="49" fontId="0" fillId="0" borderId="35" xfId="53" applyNumberFormat="1" applyFont="1" applyFill="1" applyBorder="1" applyAlignment="1">
      <alignment horizontal="center" vertical="center" wrapText="1"/>
      <protection/>
    </xf>
    <xf numFmtId="0" fontId="0" fillId="0" borderId="23"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173" fontId="57" fillId="0" borderId="10" xfId="53" applyNumberFormat="1" applyFont="1" applyFill="1" applyBorder="1" applyAlignment="1">
      <alignment horizontal="center" vertical="center" wrapText="1"/>
      <protection/>
    </xf>
    <xf numFmtId="177" fontId="0" fillId="0" borderId="10" xfId="53" applyNumberFormat="1" applyFont="1" applyFill="1" applyBorder="1" applyAlignment="1">
      <alignment horizontal="center" vertical="center"/>
      <protection/>
    </xf>
    <xf numFmtId="44" fontId="1" fillId="0" borderId="10" xfId="50" applyFill="1" applyBorder="1" applyAlignment="1">
      <alignment horizontal="right" vertical="center" wrapText="1"/>
    </xf>
    <xf numFmtId="173" fontId="68" fillId="35" borderId="10" xfId="53" applyNumberFormat="1" applyFont="1" applyFill="1" applyBorder="1" applyAlignment="1">
      <alignment horizontal="center" vertical="center" wrapText="1"/>
      <protection/>
    </xf>
    <xf numFmtId="49" fontId="0" fillId="0" borderId="23" xfId="0" applyNumberFormat="1" applyFill="1" applyBorder="1" applyAlignment="1">
      <alignment horizontal="center" vertical="center"/>
    </xf>
    <xf numFmtId="49" fontId="0" fillId="0" borderId="35" xfId="0" applyNumberFormat="1" applyFill="1" applyBorder="1" applyAlignment="1">
      <alignment horizontal="center" vertical="center"/>
    </xf>
    <xf numFmtId="173" fontId="57" fillId="0" borderId="23" xfId="53" applyNumberFormat="1" applyFont="1" applyFill="1" applyBorder="1" applyAlignment="1">
      <alignment horizontal="center" vertical="center" wrapText="1"/>
      <protection/>
    </xf>
    <xf numFmtId="173" fontId="57" fillId="0" borderId="35" xfId="53" applyNumberFormat="1" applyFont="1" applyFill="1" applyBorder="1" applyAlignment="1">
      <alignment horizontal="center" vertical="center" wrapText="1"/>
      <protection/>
    </xf>
    <xf numFmtId="1" fontId="0" fillId="34"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4" fontId="1" fillId="0" borderId="10" xfId="50" applyFill="1" applyBorder="1" applyAlignment="1">
      <alignment horizontal="center" vertical="center"/>
    </xf>
    <xf numFmtId="0" fontId="0" fillId="34" borderId="10" xfId="0" applyFill="1" applyBorder="1" applyAlignment="1">
      <alignment horizontal="center" vertical="center" wrapText="1"/>
    </xf>
    <xf numFmtId="44" fontId="1" fillId="34" borderId="10" xfId="50" applyFill="1" applyBorder="1" applyAlignment="1">
      <alignment horizontal="center" vertical="center" wrapText="1"/>
    </xf>
    <xf numFmtId="49" fontId="0" fillId="0" borderId="53" xfId="0" applyNumberFormat="1" applyFill="1" applyBorder="1" applyAlignment="1">
      <alignment horizontal="center" vertical="center"/>
    </xf>
    <xf numFmtId="173" fontId="57" fillId="0" borderId="53" xfId="53" applyNumberFormat="1" applyFont="1" applyFill="1" applyBorder="1" applyAlignment="1">
      <alignment horizontal="center" vertical="center" wrapText="1"/>
      <protection/>
    </xf>
    <xf numFmtId="44" fontId="1" fillId="34" borderId="23" xfId="50" applyFill="1" applyBorder="1" applyAlignment="1">
      <alignment horizontal="center" vertical="center" wrapText="1"/>
    </xf>
    <xf numFmtId="44" fontId="1" fillId="34" borderId="53" xfId="50" applyFill="1" applyBorder="1" applyAlignment="1">
      <alignment horizontal="center" vertical="center" wrapText="1"/>
    </xf>
    <xf numFmtId="44" fontId="1" fillId="34" borderId="35" xfId="50" applyFill="1" applyBorder="1" applyAlignment="1">
      <alignment horizontal="center" vertical="center" wrapText="1"/>
    </xf>
    <xf numFmtId="49" fontId="0" fillId="0" borderId="23"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35" xfId="0" applyNumberFormat="1" applyBorder="1" applyAlignment="1">
      <alignment horizontal="center" vertical="center" wrapText="1"/>
    </xf>
    <xf numFmtId="0" fontId="3" fillId="33" borderId="11" xfId="53" applyFont="1" applyFill="1" applyBorder="1" applyAlignment="1">
      <alignment horizontal="center" vertical="center" wrapText="1"/>
      <protection/>
    </xf>
    <xf numFmtId="0" fontId="8" fillId="33" borderId="11" xfId="53" applyFont="1" applyFill="1" applyBorder="1" applyAlignment="1">
      <alignment horizontal="left" vertical="center" wrapText="1"/>
      <protection/>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33" borderId="54" xfId="53" applyFont="1" applyFill="1" applyBorder="1" applyAlignment="1">
      <alignment horizontal="center" vertical="center" wrapText="1"/>
      <protection/>
    </xf>
    <xf numFmtId="0" fontId="8" fillId="33" borderId="54" xfId="53" applyFont="1" applyFill="1" applyBorder="1" applyAlignment="1">
      <alignment horizontal="left" vertical="center" wrapText="1"/>
      <protection/>
    </xf>
    <xf numFmtId="44" fontId="13" fillId="0" borderId="23" xfId="50" applyFont="1" applyBorder="1" applyAlignment="1">
      <alignment horizontal="center" vertical="center"/>
    </xf>
    <xf numFmtId="44" fontId="13" fillId="0" borderId="53" xfId="50" applyFont="1" applyBorder="1" applyAlignment="1">
      <alignment horizontal="center" vertical="center"/>
    </xf>
    <xf numFmtId="44" fontId="13" fillId="0" borderId="35" xfId="50" applyFont="1" applyBorder="1" applyAlignment="1">
      <alignment horizontal="center" vertical="center"/>
    </xf>
    <xf numFmtId="0" fontId="0" fillId="0" borderId="10" xfId="0" applyBorder="1" applyAlignment="1">
      <alignment horizontal="center" vertical="center" wrapText="1"/>
    </xf>
    <xf numFmtId="0" fontId="2" fillId="0" borderId="53" xfId="0" applyFont="1" applyFill="1" applyBorder="1" applyAlignment="1">
      <alignment horizontal="center" vertical="center" wrapText="1"/>
    </xf>
    <xf numFmtId="0" fontId="2" fillId="0" borderId="35" xfId="0" applyFont="1" applyFill="1" applyBorder="1" applyAlignment="1">
      <alignment horizontal="center" vertical="center" wrapText="1"/>
    </xf>
    <xf numFmtId="172" fontId="0" fillId="0" borderId="23" xfId="0" applyNumberFormat="1" applyFont="1" applyBorder="1" applyAlignment="1">
      <alignment horizontal="center" vertical="center" wrapText="1"/>
    </xf>
    <xf numFmtId="172" fontId="0" fillId="0" borderId="53" xfId="0" applyNumberFormat="1" applyFont="1" applyBorder="1" applyAlignment="1">
      <alignment horizontal="center" vertical="center" wrapText="1"/>
    </xf>
    <xf numFmtId="172" fontId="0" fillId="0" borderId="35" xfId="0" applyNumberFormat="1" applyFont="1" applyBorder="1" applyAlignment="1">
      <alignment horizontal="center" vertical="center" wrapText="1"/>
    </xf>
    <xf numFmtId="44" fontId="13" fillId="0" borderId="23" xfId="50" applyFont="1" applyFill="1" applyBorder="1" applyAlignment="1">
      <alignment horizontal="center" vertical="center"/>
    </xf>
    <xf numFmtId="44" fontId="13" fillId="0" borderId="35" xfId="50" applyFont="1" applyFill="1" applyBorder="1" applyAlignment="1">
      <alignment horizontal="center" vertical="center"/>
    </xf>
    <xf numFmtId="173" fontId="67" fillId="0" borderId="23" xfId="53" applyNumberFormat="1" applyFont="1" applyFill="1" applyBorder="1" applyAlignment="1">
      <alignment horizontal="center" vertical="center" wrapText="1"/>
      <protection/>
    </xf>
    <xf numFmtId="173" fontId="67" fillId="0" borderId="35" xfId="53" applyNumberFormat="1" applyFont="1" applyFill="1" applyBorder="1" applyAlignment="1">
      <alignment horizontal="center" vertical="center" wrapText="1"/>
      <protection/>
    </xf>
    <xf numFmtId="173" fontId="77" fillId="0" borderId="10" xfId="53" applyNumberFormat="1" applyFont="1" applyFill="1" applyBorder="1" applyAlignment="1">
      <alignment horizontal="center" vertical="center" wrapText="1"/>
      <protection/>
    </xf>
    <xf numFmtId="173" fontId="78" fillId="35" borderId="10" xfId="53" applyNumberFormat="1" applyFont="1" applyFill="1" applyBorder="1" applyAlignment="1">
      <alignment horizontal="left" vertical="center" wrapText="1"/>
      <protection/>
    </xf>
    <xf numFmtId="0" fontId="0" fillId="0" borderId="10" xfId="53" applyFont="1" applyFill="1" applyBorder="1" applyAlignment="1">
      <alignment horizontal="center" vertical="center" wrapText="1"/>
      <protection/>
    </xf>
    <xf numFmtId="44" fontId="1" fillId="34" borderId="10" xfId="50" applyFill="1" applyBorder="1" applyAlignment="1">
      <alignment vertical="center"/>
    </xf>
    <xf numFmtId="173" fontId="57" fillId="0" borderId="10" xfId="53" applyNumberFormat="1" applyFont="1" applyFill="1" applyBorder="1" applyAlignment="1">
      <alignment vertical="center" wrapText="1"/>
      <protection/>
    </xf>
    <xf numFmtId="0" fontId="10" fillId="0" borderId="10" xfId="53" applyFont="1" applyFill="1" applyBorder="1" applyAlignment="1">
      <alignment horizontal="center" vertical="center" wrapText="1"/>
      <protection/>
    </xf>
    <xf numFmtId="0" fontId="10" fillId="34" borderId="10" xfId="53" applyFont="1" applyFill="1" applyBorder="1" applyAlignment="1">
      <alignment horizontal="center" vertical="center" wrapText="1"/>
      <protection/>
    </xf>
    <xf numFmtId="0" fontId="10" fillId="34" borderId="23" xfId="53" applyFont="1" applyFill="1" applyBorder="1" applyAlignment="1">
      <alignment horizontal="center" vertical="center" wrapText="1"/>
      <protection/>
    </xf>
    <xf numFmtId="0" fontId="10" fillId="34" borderId="53" xfId="53" applyFont="1" applyFill="1" applyBorder="1" applyAlignment="1">
      <alignment horizontal="center" vertical="center" wrapText="1"/>
      <protection/>
    </xf>
    <xf numFmtId="0" fontId="10" fillId="34" borderId="35" xfId="53" applyFont="1" applyFill="1" applyBorder="1" applyAlignment="1">
      <alignment horizontal="center" vertical="center" wrapText="1"/>
      <protection/>
    </xf>
    <xf numFmtId="0" fontId="0" fillId="0" borderId="2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35" xfId="0" applyFill="1" applyBorder="1" applyAlignment="1">
      <alignment horizontal="center" vertical="center" wrapText="1"/>
    </xf>
    <xf numFmtId="17" fontId="73" fillId="38" borderId="70" xfId="0" applyNumberFormat="1" applyFont="1" applyFill="1" applyBorder="1" applyAlignment="1">
      <alignment horizontal="center" vertical="center" wrapText="1"/>
    </xf>
    <xf numFmtId="17" fontId="73" fillId="38" borderId="84" xfId="0" applyNumberFormat="1" applyFont="1" applyFill="1" applyBorder="1" applyAlignment="1">
      <alignment horizontal="center" vertical="center" wrapText="1"/>
    </xf>
    <xf numFmtId="17" fontId="73" fillId="38" borderId="41" xfId="0" applyNumberFormat="1" applyFont="1" applyFill="1" applyBorder="1" applyAlignment="1">
      <alignment horizontal="center" vertical="center" wrapText="1"/>
    </xf>
    <xf numFmtId="0" fontId="15" fillId="38" borderId="26" xfId="0" applyFont="1" applyFill="1" applyBorder="1" applyAlignment="1">
      <alignment horizontal="center" vertical="center" wrapText="1"/>
    </xf>
    <xf numFmtId="0" fontId="15" fillId="38" borderId="85" xfId="0" applyFont="1" applyFill="1" applyBorder="1" applyAlignment="1">
      <alignment horizontal="center" vertical="center" wrapText="1"/>
    </xf>
    <xf numFmtId="0" fontId="15" fillId="38"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2" xfId="49"/>
    <cellStyle name="Currency" xfId="50"/>
    <cellStyle name="Currency [0]" xfId="51"/>
    <cellStyle name="Neutral" xfId="52"/>
    <cellStyle name="Normal_PlanIndicativo"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7</xdr:row>
      <xdr:rowOff>142875</xdr:rowOff>
    </xdr:to>
    <xdr:pic>
      <xdr:nvPicPr>
        <xdr:cNvPr id="1" name="2 Imagen"/>
        <xdr:cNvPicPr preferRelativeResize="1">
          <a:picLocks noChangeAspect="1"/>
        </xdr:cNvPicPr>
      </xdr:nvPicPr>
      <xdr:blipFill>
        <a:blip r:embed="rId1"/>
        <a:stretch>
          <a:fillRect/>
        </a:stretch>
      </xdr:blipFill>
      <xdr:spPr>
        <a:xfrm>
          <a:off x="266700" y="76200"/>
          <a:ext cx="1847850" cy="26003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212"/>
  <sheetViews>
    <sheetView tabSelected="1" zoomScale="56" zoomScaleNormal="56" zoomScalePageLayoutView="0" workbookViewId="0" topLeftCell="A1">
      <selection activeCell="H42" sqref="H42"/>
    </sheetView>
  </sheetViews>
  <sheetFormatPr defaultColWidth="11.421875" defaultRowHeight="15"/>
  <cols>
    <col min="1" max="1" width="15.00390625" style="208" customWidth="1"/>
    <col min="2" max="2" width="20.00390625" style="208" customWidth="1"/>
    <col min="3" max="3" width="10.57421875" style="208" customWidth="1"/>
    <col min="4" max="4" width="20.8515625" style="216" customWidth="1"/>
    <col min="5" max="5" width="20.140625" style="208" customWidth="1"/>
    <col min="6" max="6" width="24.7109375" style="208" customWidth="1"/>
    <col min="7" max="10" width="6.00390625" style="208" customWidth="1"/>
    <col min="11" max="11" width="6.57421875" style="208" customWidth="1"/>
    <col min="12" max="13" width="6.00390625" style="208" customWidth="1"/>
    <col min="14" max="14" width="24.140625" style="208" customWidth="1"/>
    <col min="15" max="15" width="22.28125" style="208" customWidth="1"/>
    <col min="16" max="16" width="9.421875" style="208" customWidth="1"/>
    <col min="17" max="17" width="17.140625" style="209" customWidth="1"/>
    <col min="18" max="18" width="20.8515625" style="208" customWidth="1"/>
    <col min="19" max="19" width="20.00390625" style="209" customWidth="1"/>
    <col min="20" max="31" width="14.28125" style="208" customWidth="1"/>
    <col min="32" max="33" width="17.8515625" style="208" customWidth="1"/>
    <col min="34" max="34" width="19.140625" style="208" customWidth="1"/>
    <col min="35" max="35" width="17.140625" style="208" customWidth="1"/>
    <col min="36" max="36" width="22.421875" style="211" customWidth="1"/>
    <col min="37" max="37" width="12.421875" style="208" customWidth="1"/>
    <col min="38" max="38" width="16.8515625" style="208" customWidth="1"/>
    <col min="39" max="39" width="16.421875" style="208" customWidth="1"/>
    <col min="40" max="40" width="12.421875" style="208" customWidth="1"/>
    <col min="41" max="41" width="17.00390625" style="208" customWidth="1"/>
    <col min="42" max="42" width="12.421875" style="208" customWidth="1"/>
    <col min="43" max="43" width="17.7109375" style="208" customWidth="1"/>
    <col min="44" max="44" width="16.57421875" style="208" customWidth="1"/>
    <col min="45" max="45" width="18.140625" style="208" customWidth="1"/>
    <col min="46" max="46" width="15.7109375" style="208" customWidth="1"/>
    <col min="47" max="47" width="19.140625" style="208" customWidth="1"/>
    <col min="48" max="51" width="19.421875" style="208" customWidth="1"/>
    <col min="52" max="52" width="19.421875" style="211" customWidth="1"/>
    <col min="53" max="53" width="15.57421875" style="211" customWidth="1"/>
    <col min="54" max="54" width="21.7109375" style="211" customWidth="1"/>
    <col min="55" max="55" width="15.57421875" style="211" customWidth="1"/>
    <col min="56" max="56" width="22.421875" style="211" customWidth="1"/>
    <col min="57" max="57" width="28.140625" style="209" customWidth="1"/>
    <col min="58" max="58" width="31.57421875" style="208" customWidth="1"/>
    <col min="59" max="16384" width="11.421875" style="140" customWidth="1"/>
  </cols>
  <sheetData>
    <row r="1" spans="1:58" s="138" customFormat="1" ht="28.5">
      <c r="A1" s="580"/>
      <c r="B1" s="581"/>
      <c r="C1" s="558" t="s">
        <v>0</v>
      </c>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60"/>
      <c r="BF1" s="561" t="s">
        <v>198</v>
      </c>
    </row>
    <row r="2" spans="1:58" s="138" customFormat="1" ht="28.5">
      <c r="A2" s="582"/>
      <c r="B2" s="583"/>
      <c r="C2" s="564" t="s">
        <v>199</v>
      </c>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6"/>
      <c r="BF2" s="562"/>
    </row>
    <row r="3" spans="1:58" s="138" customFormat="1" ht="28.5">
      <c r="A3" s="582"/>
      <c r="B3" s="583"/>
      <c r="C3" s="564" t="s">
        <v>200</v>
      </c>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c r="BD3" s="565"/>
      <c r="BE3" s="566"/>
      <c r="BF3" s="562"/>
    </row>
    <row r="4" spans="1:58" s="138" customFormat="1" ht="28.5">
      <c r="A4" s="582"/>
      <c r="B4" s="583"/>
      <c r="C4" s="564"/>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6"/>
      <c r="BF4" s="562"/>
    </row>
    <row r="5" spans="1:58" s="138" customFormat="1" ht="28.5">
      <c r="A5" s="582"/>
      <c r="B5" s="583"/>
      <c r="C5" s="564" t="s">
        <v>201</v>
      </c>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6"/>
      <c r="BF5" s="562"/>
    </row>
    <row r="6" spans="1:58" s="138" customFormat="1" ht="28.5">
      <c r="A6" s="582"/>
      <c r="B6" s="583"/>
      <c r="C6" s="564" t="s">
        <v>202</v>
      </c>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6"/>
      <c r="BF6" s="562"/>
    </row>
    <row r="7" spans="1:58" s="138" customFormat="1" ht="28.5">
      <c r="A7" s="582"/>
      <c r="B7" s="583"/>
      <c r="C7" s="564"/>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c r="BC7" s="565"/>
      <c r="BD7" s="565"/>
      <c r="BE7" s="566"/>
      <c r="BF7" s="562"/>
    </row>
    <row r="8" spans="1:58" s="138" customFormat="1" ht="16.5" thickBot="1">
      <c r="A8" s="584"/>
      <c r="B8" s="585"/>
      <c r="C8" s="567"/>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69"/>
      <c r="BF8" s="563"/>
    </row>
    <row r="9" spans="1:58" s="139" customFormat="1" ht="27" customHeight="1">
      <c r="A9" s="570" t="s">
        <v>235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2"/>
    </row>
    <row r="10" spans="1:58" ht="27" customHeight="1">
      <c r="A10" s="573" t="s">
        <v>236</v>
      </c>
      <c r="B10" s="574"/>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4"/>
      <c r="AY10" s="574"/>
      <c r="AZ10" s="574"/>
      <c r="BA10" s="574"/>
      <c r="BB10" s="574"/>
      <c r="BC10" s="574"/>
      <c r="BD10" s="574"/>
      <c r="BE10" s="574"/>
      <c r="BF10" s="575"/>
    </row>
    <row r="11" spans="1:58" ht="27" customHeight="1">
      <c r="A11" s="573" t="s">
        <v>237</v>
      </c>
      <c r="B11" s="574"/>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5"/>
    </row>
    <row r="12" spans="1:58" s="138" customFormat="1" ht="16.5" thickBot="1">
      <c r="A12" s="576"/>
      <c r="B12" s="577"/>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77"/>
      <c r="BD12" s="577"/>
      <c r="BE12" s="577"/>
      <c r="BF12" s="578"/>
    </row>
    <row r="13" spans="1:58" ht="90" customHeight="1" thickBot="1">
      <c r="A13" s="579" t="s">
        <v>203</v>
      </c>
      <c r="B13" s="552"/>
      <c r="C13" s="552"/>
      <c r="D13" s="552"/>
      <c r="E13" s="552"/>
      <c r="F13" s="552"/>
      <c r="G13" s="552"/>
      <c r="H13" s="552"/>
      <c r="I13" s="552"/>
      <c r="J13" s="552"/>
      <c r="K13" s="552"/>
      <c r="L13" s="552"/>
      <c r="M13" s="552"/>
      <c r="N13" s="552"/>
      <c r="O13" s="552"/>
      <c r="P13" s="552" t="s">
        <v>204</v>
      </c>
      <c r="Q13" s="552"/>
      <c r="R13" s="552"/>
      <c r="S13" s="552"/>
      <c r="T13" s="553" t="s">
        <v>205</v>
      </c>
      <c r="U13" s="554"/>
      <c r="V13" s="554"/>
      <c r="W13" s="554"/>
      <c r="X13" s="554"/>
      <c r="Y13" s="554"/>
      <c r="Z13" s="554"/>
      <c r="AA13" s="554"/>
      <c r="AB13" s="554"/>
      <c r="AC13" s="554"/>
      <c r="AD13" s="554"/>
      <c r="AE13" s="555"/>
      <c r="AF13" s="274"/>
      <c r="AG13" s="274"/>
      <c r="AH13" s="274"/>
      <c r="AI13" s="274"/>
      <c r="AJ13" s="556" t="s">
        <v>206</v>
      </c>
      <c r="AK13" s="556"/>
      <c r="AL13" s="556"/>
      <c r="AM13" s="556"/>
      <c r="AN13" s="556"/>
      <c r="AO13" s="556"/>
      <c r="AP13" s="556"/>
      <c r="AQ13" s="556"/>
      <c r="AR13" s="556"/>
      <c r="AS13" s="556"/>
      <c r="AT13" s="556"/>
      <c r="AU13" s="556"/>
      <c r="AV13" s="556"/>
      <c r="AW13" s="556"/>
      <c r="AX13" s="556"/>
      <c r="AY13" s="556"/>
      <c r="AZ13" s="556"/>
      <c r="BA13" s="556"/>
      <c r="BB13" s="556"/>
      <c r="BC13" s="556"/>
      <c r="BD13" s="557"/>
      <c r="BE13" s="518" t="s">
        <v>12</v>
      </c>
      <c r="BF13" s="520" t="s">
        <v>13</v>
      </c>
    </row>
    <row r="14" spans="1:58" s="139" customFormat="1" ht="72.75" customHeight="1">
      <c r="A14" s="142" t="s">
        <v>2</v>
      </c>
      <c r="B14" s="143" t="s">
        <v>3</v>
      </c>
      <c r="C14" s="144" t="s">
        <v>4</v>
      </c>
      <c r="D14" s="213" t="s">
        <v>5</v>
      </c>
      <c r="E14" s="370" t="s">
        <v>207</v>
      </c>
      <c r="F14" s="370" t="s">
        <v>7</v>
      </c>
      <c r="G14" s="522" t="s">
        <v>208</v>
      </c>
      <c r="H14" s="522"/>
      <c r="I14" s="522"/>
      <c r="J14" s="522"/>
      <c r="K14" s="522"/>
      <c r="L14" s="522"/>
      <c r="M14" s="522"/>
      <c r="N14" s="145" t="s">
        <v>209</v>
      </c>
      <c r="O14" s="145" t="s">
        <v>210</v>
      </c>
      <c r="P14" s="146" t="s">
        <v>8</v>
      </c>
      <c r="Q14" s="146" t="s">
        <v>14</v>
      </c>
      <c r="R14" s="147" t="s">
        <v>211</v>
      </c>
      <c r="S14" s="147" t="s">
        <v>212</v>
      </c>
      <c r="T14" s="145" t="s">
        <v>213</v>
      </c>
      <c r="U14" s="145" t="s">
        <v>214</v>
      </c>
      <c r="V14" s="145" t="s">
        <v>215</v>
      </c>
      <c r="W14" s="145" t="s">
        <v>216</v>
      </c>
      <c r="X14" s="145" t="s">
        <v>217</v>
      </c>
      <c r="Y14" s="145" t="s">
        <v>218</v>
      </c>
      <c r="Z14" s="145" t="s">
        <v>219</v>
      </c>
      <c r="AA14" s="145" t="s">
        <v>220</v>
      </c>
      <c r="AB14" s="145" t="s">
        <v>221</v>
      </c>
      <c r="AC14" s="145" t="s">
        <v>222</v>
      </c>
      <c r="AD14" s="145" t="s">
        <v>223</v>
      </c>
      <c r="AE14" s="148" t="s">
        <v>224</v>
      </c>
      <c r="AF14" s="240" t="s">
        <v>21</v>
      </c>
      <c r="AG14" s="241" t="s">
        <v>22</v>
      </c>
      <c r="AH14" s="241" t="s">
        <v>23</v>
      </c>
      <c r="AI14" s="241" t="s">
        <v>24</v>
      </c>
      <c r="AJ14" s="242" t="s">
        <v>225</v>
      </c>
      <c r="AK14" s="151" t="s">
        <v>21</v>
      </c>
      <c r="AL14" s="152" t="s">
        <v>22</v>
      </c>
      <c r="AM14" s="152" t="s">
        <v>23</v>
      </c>
      <c r="AN14" s="152" t="s">
        <v>24</v>
      </c>
      <c r="AO14" s="153" t="s">
        <v>226</v>
      </c>
      <c r="AP14" s="154" t="s">
        <v>21</v>
      </c>
      <c r="AQ14" s="155" t="s">
        <v>22</v>
      </c>
      <c r="AR14" s="155" t="s">
        <v>23</v>
      </c>
      <c r="AS14" s="155" t="s">
        <v>24</v>
      </c>
      <c r="AT14" s="156" t="s">
        <v>227</v>
      </c>
      <c r="AU14" s="157" t="s">
        <v>21</v>
      </c>
      <c r="AV14" s="158" t="s">
        <v>22</v>
      </c>
      <c r="AW14" s="158" t="s">
        <v>23</v>
      </c>
      <c r="AX14" s="158" t="s">
        <v>24</v>
      </c>
      <c r="AY14" s="159" t="s">
        <v>228</v>
      </c>
      <c r="AZ14" s="160" t="s">
        <v>21</v>
      </c>
      <c r="BA14" s="161" t="s">
        <v>22</v>
      </c>
      <c r="BB14" s="161" t="s">
        <v>23</v>
      </c>
      <c r="BC14" s="257" t="s">
        <v>24</v>
      </c>
      <c r="BD14" s="263" t="s">
        <v>229</v>
      </c>
      <c r="BE14" s="519"/>
      <c r="BF14" s="521"/>
    </row>
    <row r="15" spans="1:58" s="139" customFormat="1" ht="21.75" customHeight="1">
      <c r="A15" s="162">
        <v>1</v>
      </c>
      <c r="B15" s="163">
        <v>2</v>
      </c>
      <c r="C15" s="163">
        <v>3</v>
      </c>
      <c r="D15" s="214">
        <v>4</v>
      </c>
      <c r="E15" s="163">
        <v>5</v>
      </c>
      <c r="F15" s="163">
        <v>6</v>
      </c>
      <c r="G15" s="163">
        <v>7</v>
      </c>
      <c r="H15" s="163">
        <v>8</v>
      </c>
      <c r="I15" s="163">
        <v>9</v>
      </c>
      <c r="J15" s="163">
        <v>10</v>
      </c>
      <c r="K15" s="163">
        <v>11</v>
      </c>
      <c r="L15" s="163">
        <v>12</v>
      </c>
      <c r="M15" s="163">
        <v>13</v>
      </c>
      <c r="N15" s="163">
        <v>14</v>
      </c>
      <c r="O15" s="163">
        <v>15</v>
      </c>
      <c r="P15" s="163">
        <v>16</v>
      </c>
      <c r="Q15" s="163">
        <v>17</v>
      </c>
      <c r="R15" s="163">
        <v>18</v>
      </c>
      <c r="S15" s="163">
        <v>19</v>
      </c>
      <c r="T15" s="163">
        <v>20</v>
      </c>
      <c r="U15" s="163">
        <v>21</v>
      </c>
      <c r="V15" s="163">
        <v>22</v>
      </c>
      <c r="W15" s="163">
        <v>23</v>
      </c>
      <c r="X15" s="163">
        <v>24</v>
      </c>
      <c r="Y15" s="163">
        <v>25</v>
      </c>
      <c r="Z15" s="163">
        <v>26</v>
      </c>
      <c r="AA15" s="163">
        <v>27</v>
      </c>
      <c r="AB15" s="163">
        <v>28</v>
      </c>
      <c r="AC15" s="163">
        <v>29</v>
      </c>
      <c r="AD15" s="163">
        <v>30</v>
      </c>
      <c r="AE15" s="164">
        <v>31</v>
      </c>
      <c r="AF15" s="243">
        <v>32</v>
      </c>
      <c r="AG15" s="244">
        <v>33</v>
      </c>
      <c r="AH15" s="244">
        <v>34</v>
      </c>
      <c r="AI15" s="244">
        <v>35</v>
      </c>
      <c r="AJ15" s="245">
        <v>36</v>
      </c>
      <c r="AK15" s="162">
        <v>37</v>
      </c>
      <c r="AL15" s="163">
        <v>38</v>
      </c>
      <c r="AM15" s="163">
        <v>39</v>
      </c>
      <c r="AN15" s="163">
        <v>40</v>
      </c>
      <c r="AO15" s="165">
        <v>41</v>
      </c>
      <c r="AP15" s="162">
        <v>42</v>
      </c>
      <c r="AQ15" s="163">
        <v>43</v>
      </c>
      <c r="AR15" s="163">
        <v>44</v>
      </c>
      <c r="AS15" s="163">
        <v>45</v>
      </c>
      <c r="AT15" s="165">
        <v>46</v>
      </c>
      <c r="AU15" s="162">
        <v>47</v>
      </c>
      <c r="AV15" s="163">
        <v>48</v>
      </c>
      <c r="AW15" s="163">
        <v>49</v>
      </c>
      <c r="AX15" s="163">
        <v>50</v>
      </c>
      <c r="AY15" s="165">
        <v>51</v>
      </c>
      <c r="AZ15" s="166">
        <v>52</v>
      </c>
      <c r="BA15" s="167">
        <v>53</v>
      </c>
      <c r="BB15" s="167">
        <v>54</v>
      </c>
      <c r="BC15" s="168">
        <v>55</v>
      </c>
      <c r="BD15" s="264">
        <v>56</v>
      </c>
      <c r="BE15" s="270">
        <v>57</v>
      </c>
      <c r="BF15" s="271">
        <v>58</v>
      </c>
    </row>
    <row r="16" spans="1:58" ht="159.75" customHeight="1">
      <c r="A16" s="476" t="s">
        <v>26</v>
      </c>
      <c r="B16" s="406" t="s">
        <v>27</v>
      </c>
      <c r="C16" s="406">
        <v>25</v>
      </c>
      <c r="D16" s="215" t="s">
        <v>184</v>
      </c>
      <c r="E16" s="547">
        <v>2012170010113</v>
      </c>
      <c r="F16" s="406" t="s">
        <v>309</v>
      </c>
      <c r="G16" s="382" t="s">
        <v>240</v>
      </c>
      <c r="H16" s="382" t="s">
        <v>241</v>
      </c>
      <c r="I16" s="382" t="s">
        <v>242</v>
      </c>
      <c r="J16" s="382" t="s">
        <v>40</v>
      </c>
      <c r="K16" s="383">
        <v>11</v>
      </c>
      <c r="L16" s="382" t="s">
        <v>243</v>
      </c>
      <c r="M16" s="382">
        <v>4</v>
      </c>
      <c r="N16" s="379" t="s">
        <v>336</v>
      </c>
      <c r="O16" s="368">
        <v>94787616</v>
      </c>
      <c r="P16" s="170" t="s">
        <v>118</v>
      </c>
      <c r="Q16" s="375" t="s">
        <v>188</v>
      </c>
      <c r="R16" s="171">
        <v>95</v>
      </c>
      <c r="S16" s="171">
        <v>72</v>
      </c>
      <c r="T16" s="226">
        <v>10</v>
      </c>
      <c r="U16" s="226">
        <v>4</v>
      </c>
      <c r="V16" s="226">
        <v>6</v>
      </c>
      <c r="W16" s="226">
        <v>6</v>
      </c>
      <c r="X16" s="226">
        <v>7</v>
      </c>
      <c r="Y16" s="226">
        <v>7</v>
      </c>
      <c r="Z16" s="226">
        <v>6</v>
      </c>
      <c r="AA16" s="226">
        <v>6</v>
      </c>
      <c r="AB16" s="226">
        <v>6</v>
      </c>
      <c r="AC16" s="226">
        <v>6</v>
      </c>
      <c r="AD16" s="226">
        <v>6</v>
      </c>
      <c r="AE16" s="333">
        <v>2</v>
      </c>
      <c r="AF16" s="246">
        <v>94787616</v>
      </c>
      <c r="AG16" s="247">
        <v>0</v>
      </c>
      <c r="AH16" s="247">
        <v>0</v>
      </c>
      <c r="AI16" s="247">
        <v>0</v>
      </c>
      <c r="AJ16" s="248">
        <f aca="true" t="shared" si="0" ref="AJ16:AJ21">SUM(AF16+AG16+AH16+AI16)</f>
        <v>94787616</v>
      </c>
      <c r="AK16" s="236">
        <v>0</v>
      </c>
      <c r="AL16" s="235">
        <v>0</v>
      </c>
      <c r="AM16" s="235">
        <v>0</v>
      </c>
      <c r="AN16" s="235">
        <v>0</v>
      </c>
      <c r="AO16" s="292">
        <f>SUM(AK16+AL16+AM16+AN16)</f>
        <v>0</v>
      </c>
      <c r="AP16" s="249">
        <v>0</v>
      </c>
      <c r="AQ16" s="247">
        <v>0</v>
      </c>
      <c r="AR16" s="247">
        <v>0</v>
      </c>
      <c r="AS16" s="247">
        <v>0</v>
      </c>
      <c r="AT16" s="300">
        <f>SUM(AP16+AQ16+AR16+AS16)</f>
        <v>0</v>
      </c>
      <c r="AU16" s="249">
        <v>0</v>
      </c>
      <c r="AV16" s="247">
        <v>0</v>
      </c>
      <c r="AW16" s="247">
        <v>0</v>
      </c>
      <c r="AX16" s="247">
        <v>0</v>
      </c>
      <c r="AY16" s="294">
        <f>SUM(AU16+AV16+AW16+AX16)</f>
        <v>0</v>
      </c>
      <c r="AZ16" s="314">
        <f>SUM(AF16+AK16+AP16+AU16)</f>
        <v>94787616</v>
      </c>
      <c r="BA16" s="173">
        <f>SUM(AG16+AL16+AQ16+AV16)</f>
        <v>0</v>
      </c>
      <c r="BB16" s="309">
        <f>SUM(AH16+AM16+AR16+AW16)</f>
        <v>0</v>
      </c>
      <c r="BC16" s="258">
        <f>SUM(AI16+AN16+AS16+AX16)</f>
        <v>0</v>
      </c>
      <c r="BD16" s="265">
        <f>AZ16+BA16+BB16+BC16</f>
        <v>94787616</v>
      </c>
      <c r="BE16" s="231" t="s">
        <v>232</v>
      </c>
      <c r="BF16" s="174"/>
    </row>
    <row r="17" spans="1:58" ht="103.5" customHeight="1">
      <c r="A17" s="531"/>
      <c r="B17" s="413"/>
      <c r="C17" s="407"/>
      <c r="D17" s="215" t="s">
        <v>185</v>
      </c>
      <c r="E17" s="548"/>
      <c r="F17" s="413"/>
      <c r="G17" s="382" t="s">
        <v>240</v>
      </c>
      <c r="H17" s="382" t="s">
        <v>241</v>
      </c>
      <c r="I17" s="382" t="s">
        <v>244</v>
      </c>
      <c r="J17" s="382" t="s">
        <v>40</v>
      </c>
      <c r="K17" s="382">
        <v>11</v>
      </c>
      <c r="L17" s="382" t="s">
        <v>243</v>
      </c>
      <c r="M17" s="382" t="s">
        <v>245</v>
      </c>
      <c r="N17" s="379" t="s">
        <v>337</v>
      </c>
      <c r="O17" s="368">
        <v>187008684</v>
      </c>
      <c r="P17" s="170" t="s">
        <v>187</v>
      </c>
      <c r="Q17" s="375" t="s">
        <v>189</v>
      </c>
      <c r="R17" s="171">
        <v>8</v>
      </c>
      <c r="S17" s="171">
        <v>8</v>
      </c>
      <c r="T17" s="171">
        <v>0</v>
      </c>
      <c r="U17" s="171">
        <v>1</v>
      </c>
      <c r="V17" s="171">
        <v>1</v>
      </c>
      <c r="W17" s="171">
        <v>1</v>
      </c>
      <c r="X17" s="171">
        <v>1</v>
      </c>
      <c r="Y17" s="171">
        <v>1</v>
      </c>
      <c r="Z17" s="171">
        <v>1</v>
      </c>
      <c r="AA17" s="171">
        <v>1</v>
      </c>
      <c r="AB17" s="171">
        <v>1</v>
      </c>
      <c r="AC17" s="171">
        <v>0</v>
      </c>
      <c r="AD17" s="171">
        <v>0</v>
      </c>
      <c r="AE17" s="399">
        <v>0</v>
      </c>
      <c r="AF17" s="249">
        <v>0</v>
      </c>
      <c r="AG17" s="247">
        <v>0</v>
      </c>
      <c r="AH17" s="360">
        <v>187008684</v>
      </c>
      <c r="AI17" s="247">
        <v>0</v>
      </c>
      <c r="AJ17" s="248">
        <f t="shared" si="0"/>
        <v>187008684</v>
      </c>
      <c r="AK17" s="236">
        <v>0</v>
      </c>
      <c r="AL17" s="235">
        <v>0</v>
      </c>
      <c r="AM17" s="235">
        <v>0</v>
      </c>
      <c r="AN17" s="235">
        <v>0</v>
      </c>
      <c r="AO17" s="292">
        <f aca="true" t="shared" si="1" ref="AO17:AO49">SUM(AK17+AL17+AM17+AN17)</f>
        <v>0</v>
      </c>
      <c r="AP17" s="249">
        <v>0</v>
      </c>
      <c r="AQ17" s="247">
        <v>0</v>
      </c>
      <c r="AR17" s="247">
        <v>0</v>
      </c>
      <c r="AS17" s="247">
        <v>0</v>
      </c>
      <c r="AT17" s="300">
        <f aca="true" t="shared" si="2" ref="AT17:AT49">SUM(AP17+AQ17+AR17+AS17)</f>
        <v>0</v>
      </c>
      <c r="AU17" s="249">
        <v>0</v>
      </c>
      <c r="AV17" s="247">
        <v>0</v>
      </c>
      <c r="AW17" s="247">
        <v>0</v>
      </c>
      <c r="AX17" s="247">
        <v>0</v>
      </c>
      <c r="AY17" s="294">
        <f aca="true" t="shared" si="3" ref="AY17:AY49">SUM(AU17+AV17+AW17+AX17)</f>
        <v>0</v>
      </c>
      <c r="AZ17" s="314">
        <f aca="true" t="shared" si="4" ref="AZ17:BC36">SUM(AF17+AK17+AP17+AU17)</f>
        <v>0</v>
      </c>
      <c r="BA17" s="173">
        <f t="shared" si="4"/>
        <v>0</v>
      </c>
      <c r="BB17" s="309">
        <f t="shared" si="4"/>
        <v>187008684</v>
      </c>
      <c r="BC17" s="258">
        <f t="shared" si="4"/>
        <v>0</v>
      </c>
      <c r="BD17" s="265">
        <f aca="true" t="shared" si="5" ref="BD17:BD43">SUM(AZ17+BA17+BB17+BC17)</f>
        <v>187008684</v>
      </c>
      <c r="BE17" s="231" t="s">
        <v>232</v>
      </c>
      <c r="BF17" s="174"/>
    </row>
    <row r="18" spans="1:58" ht="80.25" customHeight="1">
      <c r="A18" s="531"/>
      <c r="B18" s="413"/>
      <c r="C18" s="169">
        <v>25</v>
      </c>
      <c r="D18" s="215" t="s">
        <v>186</v>
      </c>
      <c r="E18" s="549"/>
      <c r="F18" s="407"/>
      <c r="G18" s="382" t="s">
        <v>240</v>
      </c>
      <c r="H18" s="382" t="s">
        <v>241</v>
      </c>
      <c r="I18" s="382" t="s">
        <v>242</v>
      </c>
      <c r="J18" s="382" t="s">
        <v>40</v>
      </c>
      <c r="K18" s="382">
        <v>11</v>
      </c>
      <c r="L18" s="382" t="s">
        <v>243</v>
      </c>
      <c r="M18" s="382">
        <v>3</v>
      </c>
      <c r="N18" s="379" t="s">
        <v>338</v>
      </c>
      <c r="O18" s="368">
        <v>10000000</v>
      </c>
      <c r="P18" s="170" t="s">
        <v>116</v>
      </c>
      <c r="Q18" s="375" t="s">
        <v>190</v>
      </c>
      <c r="R18" s="171">
        <v>1</v>
      </c>
      <c r="S18" s="171">
        <v>1</v>
      </c>
      <c r="T18" s="171">
        <v>0</v>
      </c>
      <c r="U18" s="171">
        <v>0</v>
      </c>
      <c r="V18" s="171">
        <v>0</v>
      </c>
      <c r="W18" s="171">
        <v>0</v>
      </c>
      <c r="X18" s="171">
        <v>0</v>
      </c>
      <c r="Y18" s="171">
        <v>0</v>
      </c>
      <c r="Z18" s="171">
        <v>0</v>
      </c>
      <c r="AA18" s="171">
        <v>0</v>
      </c>
      <c r="AB18" s="171">
        <v>1</v>
      </c>
      <c r="AC18" s="171">
        <v>0</v>
      </c>
      <c r="AD18" s="171">
        <v>0</v>
      </c>
      <c r="AE18" s="171">
        <v>0</v>
      </c>
      <c r="AF18" s="246">
        <v>10000000</v>
      </c>
      <c r="AG18" s="247">
        <v>0</v>
      </c>
      <c r="AH18" s="247">
        <v>0</v>
      </c>
      <c r="AI18" s="247">
        <v>0</v>
      </c>
      <c r="AJ18" s="248">
        <f t="shared" si="0"/>
        <v>10000000</v>
      </c>
      <c r="AK18" s="236">
        <v>0</v>
      </c>
      <c r="AL18" s="235">
        <v>0</v>
      </c>
      <c r="AM18" s="235">
        <v>0</v>
      </c>
      <c r="AN18" s="235">
        <v>0</v>
      </c>
      <c r="AO18" s="292">
        <f t="shared" si="1"/>
        <v>0</v>
      </c>
      <c r="AP18" s="249">
        <v>0</v>
      </c>
      <c r="AQ18" s="247">
        <v>0</v>
      </c>
      <c r="AR18" s="247">
        <v>0</v>
      </c>
      <c r="AS18" s="247">
        <v>0</v>
      </c>
      <c r="AT18" s="300">
        <f t="shared" si="2"/>
        <v>0</v>
      </c>
      <c r="AU18" s="249">
        <v>0</v>
      </c>
      <c r="AV18" s="247">
        <v>0</v>
      </c>
      <c r="AW18" s="247">
        <v>0</v>
      </c>
      <c r="AX18" s="247">
        <v>0</v>
      </c>
      <c r="AY18" s="294">
        <f t="shared" si="3"/>
        <v>0</v>
      </c>
      <c r="AZ18" s="314">
        <f t="shared" si="4"/>
        <v>10000000</v>
      </c>
      <c r="BA18" s="173">
        <f t="shared" si="4"/>
        <v>0</v>
      </c>
      <c r="BB18" s="309">
        <f t="shared" si="4"/>
        <v>0</v>
      </c>
      <c r="BC18" s="258">
        <f t="shared" si="4"/>
        <v>0</v>
      </c>
      <c r="BD18" s="265">
        <f t="shared" si="5"/>
        <v>10000000</v>
      </c>
      <c r="BE18" s="231" t="s">
        <v>232</v>
      </c>
      <c r="BF18" s="174"/>
    </row>
    <row r="19" spans="1:58" ht="132.75" customHeight="1">
      <c r="A19" s="531"/>
      <c r="B19" s="413"/>
      <c r="C19" s="169">
        <v>25</v>
      </c>
      <c r="D19" s="375" t="s">
        <v>191</v>
      </c>
      <c r="E19" s="539" t="s">
        <v>138</v>
      </c>
      <c r="F19" s="544" t="s">
        <v>310</v>
      </c>
      <c r="G19" s="382" t="s">
        <v>240</v>
      </c>
      <c r="H19" s="382" t="s">
        <v>241</v>
      </c>
      <c r="I19" s="382" t="s">
        <v>242</v>
      </c>
      <c r="J19" s="382" t="s">
        <v>40</v>
      </c>
      <c r="K19" s="383">
        <v>11</v>
      </c>
      <c r="L19" s="382" t="s">
        <v>246</v>
      </c>
      <c r="M19" s="382">
        <v>4</v>
      </c>
      <c r="N19" s="375" t="s">
        <v>191</v>
      </c>
      <c r="O19" s="217">
        <f>123242278.8716+3115700</f>
        <v>126357978.8716</v>
      </c>
      <c r="P19" s="406" t="s">
        <v>231</v>
      </c>
      <c r="Q19" s="175" t="s">
        <v>194</v>
      </c>
      <c r="R19" s="171">
        <v>115</v>
      </c>
      <c r="S19" s="176">
        <v>90</v>
      </c>
      <c r="T19" s="226">
        <v>2</v>
      </c>
      <c r="U19" s="226">
        <v>4</v>
      </c>
      <c r="V19" s="226">
        <v>6</v>
      </c>
      <c r="W19" s="226">
        <v>10</v>
      </c>
      <c r="X19" s="226">
        <v>15</v>
      </c>
      <c r="Y19" s="226">
        <v>12</v>
      </c>
      <c r="Z19" s="226">
        <v>10</v>
      </c>
      <c r="AA19" s="226">
        <v>6</v>
      </c>
      <c r="AB19" s="226">
        <v>7</v>
      </c>
      <c r="AC19" s="226">
        <v>5</v>
      </c>
      <c r="AD19" s="226">
        <v>5</v>
      </c>
      <c r="AE19" s="333">
        <v>8</v>
      </c>
      <c r="AF19" s="250">
        <f>123242278.8716+3115700</f>
        <v>126357978.8716</v>
      </c>
      <c r="AG19" s="247">
        <v>0</v>
      </c>
      <c r="AH19" s="247">
        <v>0</v>
      </c>
      <c r="AI19" s="247">
        <v>0</v>
      </c>
      <c r="AJ19" s="248">
        <f t="shared" si="0"/>
        <v>126357978.8716</v>
      </c>
      <c r="AK19" s="236">
        <v>0</v>
      </c>
      <c r="AL19" s="235">
        <v>0</v>
      </c>
      <c r="AM19" s="235">
        <v>0</v>
      </c>
      <c r="AN19" s="235">
        <v>0</v>
      </c>
      <c r="AO19" s="292">
        <f t="shared" si="1"/>
        <v>0</v>
      </c>
      <c r="AP19" s="249">
        <v>0</v>
      </c>
      <c r="AQ19" s="247">
        <v>0</v>
      </c>
      <c r="AR19" s="247">
        <v>0</v>
      </c>
      <c r="AS19" s="247">
        <v>0</v>
      </c>
      <c r="AT19" s="300">
        <f t="shared" si="2"/>
        <v>0</v>
      </c>
      <c r="AU19" s="249">
        <v>0</v>
      </c>
      <c r="AV19" s="247">
        <v>0</v>
      </c>
      <c r="AW19" s="247">
        <v>0</v>
      </c>
      <c r="AX19" s="247">
        <v>0</v>
      </c>
      <c r="AY19" s="294">
        <f t="shared" si="3"/>
        <v>0</v>
      </c>
      <c r="AZ19" s="314">
        <f t="shared" si="4"/>
        <v>126357978.8716</v>
      </c>
      <c r="BA19" s="173">
        <f t="shared" si="4"/>
        <v>0</v>
      </c>
      <c r="BB19" s="309">
        <f t="shared" si="4"/>
        <v>0</v>
      </c>
      <c r="BC19" s="258">
        <f t="shared" si="4"/>
        <v>0</v>
      </c>
      <c r="BD19" s="265">
        <f t="shared" si="5"/>
        <v>126357978.8716</v>
      </c>
      <c r="BE19" s="231" t="s">
        <v>233</v>
      </c>
      <c r="BF19" s="174"/>
    </row>
    <row r="20" spans="1:58" ht="108" customHeight="1">
      <c r="A20" s="531"/>
      <c r="B20" s="413"/>
      <c r="C20" s="406">
        <v>25</v>
      </c>
      <c r="D20" s="375" t="s">
        <v>192</v>
      </c>
      <c r="E20" s="550"/>
      <c r="F20" s="551"/>
      <c r="G20" s="384" t="s">
        <v>240</v>
      </c>
      <c r="H20" s="384" t="s">
        <v>241</v>
      </c>
      <c r="I20" s="384">
        <v>11</v>
      </c>
      <c r="J20" s="384" t="s">
        <v>40</v>
      </c>
      <c r="K20" s="385">
        <v>11</v>
      </c>
      <c r="L20" s="384">
        <v>112</v>
      </c>
      <c r="M20" s="384" t="s">
        <v>245</v>
      </c>
      <c r="N20" s="375" t="s">
        <v>192</v>
      </c>
      <c r="O20" s="372">
        <v>349680000</v>
      </c>
      <c r="P20" s="413"/>
      <c r="Q20" s="175" t="s">
        <v>195</v>
      </c>
      <c r="R20" s="171" t="s">
        <v>327</v>
      </c>
      <c r="S20" s="176">
        <v>2</v>
      </c>
      <c r="T20" s="169">
        <v>0</v>
      </c>
      <c r="U20" s="169">
        <v>0</v>
      </c>
      <c r="V20" s="169">
        <v>0</v>
      </c>
      <c r="W20" s="169">
        <v>0</v>
      </c>
      <c r="X20" s="169">
        <v>0</v>
      </c>
      <c r="Y20" s="169">
        <v>0</v>
      </c>
      <c r="Z20" s="334">
        <v>2</v>
      </c>
      <c r="AA20" s="169">
        <v>0</v>
      </c>
      <c r="AB20" s="169">
        <v>0</v>
      </c>
      <c r="AC20" s="169">
        <v>0</v>
      </c>
      <c r="AD20" s="335">
        <v>0</v>
      </c>
      <c r="AE20" s="336">
        <v>0</v>
      </c>
      <c r="AF20" s="249">
        <v>0</v>
      </c>
      <c r="AG20" s="247">
        <v>0</v>
      </c>
      <c r="AH20" s="363">
        <v>349680000</v>
      </c>
      <c r="AI20" s="247">
        <v>0</v>
      </c>
      <c r="AJ20" s="248">
        <f t="shared" si="0"/>
        <v>349680000</v>
      </c>
      <c r="AK20" s="236">
        <v>0</v>
      </c>
      <c r="AL20" s="235">
        <v>0</v>
      </c>
      <c r="AM20" s="235">
        <v>0</v>
      </c>
      <c r="AN20" s="235">
        <v>0</v>
      </c>
      <c r="AO20" s="292">
        <f t="shared" si="1"/>
        <v>0</v>
      </c>
      <c r="AP20" s="249">
        <v>0</v>
      </c>
      <c r="AQ20" s="247">
        <v>0</v>
      </c>
      <c r="AR20" s="247">
        <v>0</v>
      </c>
      <c r="AS20" s="247">
        <v>0</v>
      </c>
      <c r="AT20" s="300">
        <f t="shared" si="2"/>
        <v>0</v>
      </c>
      <c r="AU20" s="249">
        <v>0</v>
      </c>
      <c r="AV20" s="247">
        <v>0</v>
      </c>
      <c r="AW20" s="247">
        <v>0</v>
      </c>
      <c r="AX20" s="247">
        <v>0</v>
      </c>
      <c r="AY20" s="294">
        <f t="shared" si="3"/>
        <v>0</v>
      </c>
      <c r="AZ20" s="314">
        <f t="shared" si="4"/>
        <v>0</v>
      </c>
      <c r="BA20" s="173">
        <f t="shared" si="4"/>
        <v>0</v>
      </c>
      <c r="BB20" s="309">
        <f t="shared" si="4"/>
        <v>349680000</v>
      </c>
      <c r="BC20" s="258">
        <f t="shared" si="4"/>
        <v>0</v>
      </c>
      <c r="BD20" s="265">
        <f t="shared" si="5"/>
        <v>349680000</v>
      </c>
      <c r="BE20" s="231" t="s">
        <v>233</v>
      </c>
      <c r="BF20" s="174"/>
    </row>
    <row r="21" spans="1:58" ht="85.5" customHeight="1">
      <c r="A21" s="531"/>
      <c r="B21" s="413"/>
      <c r="C21" s="407"/>
      <c r="D21" s="375" t="s">
        <v>193</v>
      </c>
      <c r="E21" s="540"/>
      <c r="F21" s="545"/>
      <c r="G21" s="384" t="s">
        <v>240</v>
      </c>
      <c r="H21" s="384" t="s">
        <v>241</v>
      </c>
      <c r="I21" s="384">
        <v>11</v>
      </c>
      <c r="J21" s="384" t="s">
        <v>40</v>
      </c>
      <c r="K21" s="384" t="s">
        <v>244</v>
      </c>
      <c r="L21" s="384">
        <v>112</v>
      </c>
      <c r="M21" s="384">
        <v>4</v>
      </c>
      <c r="N21" s="375" t="s">
        <v>193</v>
      </c>
      <c r="O21" s="372">
        <v>27320000</v>
      </c>
      <c r="P21" s="407"/>
      <c r="Q21" s="170" t="s">
        <v>196</v>
      </c>
      <c r="R21" s="171">
        <v>0</v>
      </c>
      <c r="S21" s="177">
        <v>6</v>
      </c>
      <c r="T21" s="380">
        <v>0</v>
      </c>
      <c r="U21" s="337">
        <v>0</v>
      </c>
      <c r="V21" s="337">
        <v>0</v>
      </c>
      <c r="W21" s="337">
        <v>0</v>
      </c>
      <c r="X21" s="337">
        <v>0</v>
      </c>
      <c r="Y21" s="337">
        <v>3</v>
      </c>
      <c r="Z21" s="338">
        <v>0</v>
      </c>
      <c r="AA21" s="338">
        <v>0</v>
      </c>
      <c r="AB21" s="338">
        <v>3</v>
      </c>
      <c r="AC21" s="338">
        <v>0</v>
      </c>
      <c r="AD21" s="338">
        <v>0</v>
      </c>
      <c r="AE21" s="339">
        <v>0</v>
      </c>
      <c r="AF21" s="249">
        <v>0</v>
      </c>
      <c r="AG21" s="247">
        <v>0</v>
      </c>
      <c r="AH21" s="363">
        <v>27320000</v>
      </c>
      <c r="AI21" s="247">
        <v>0</v>
      </c>
      <c r="AJ21" s="248">
        <f t="shared" si="0"/>
        <v>27320000</v>
      </c>
      <c r="AK21" s="236">
        <v>0</v>
      </c>
      <c r="AL21" s="235">
        <v>0</v>
      </c>
      <c r="AM21" s="235">
        <v>0</v>
      </c>
      <c r="AN21" s="235">
        <v>0</v>
      </c>
      <c r="AO21" s="292">
        <f t="shared" si="1"/>
        <v>0</v>
      </c>
      <c r="AP21" s="249">
        <v>0</v>
      </c>
      <c r="AQ21" s="247">
        <v>0</v>
      </c>
      <c r="AR21" s="247">
        <v>0</v>
      </c>
      <c r="AS21" s="247">
        <v>0</v>
      </c>
      <c r="AT21" s="300">
        <f t="shared" si="2"/>
        <v>0</v>
      </c>
      <c r="AU21" s="249">
        <v>0</v>
      </c>
      <c r="AV21" s="247">
        <v>0</v>
      </c>
      <c r="AW21" s="247">
        <v>0</v>
      </c>
      <c r="AX21" s="247">
        <v>0</v>
      </c>
      <c r="AY21" s="294">
        <f t="shared" si="3"/>
        <v>0</v>
      </c>
      <c r="AZ21" s="314">
        <f t="shared" si="4"/>
        <v>0</v>
      </c>
      <c r="BA21" s="173">
        <f t="shared" si="4"/>
        <v>0</v>
      </c>
      <c r="BB21" s="309">
        <f t="shared" si="4"/>
        <v>27320000</v>
      </c>
      <c r="BC21" s="258">
        <f t="shared" si="4"/>
        <v>0</v>
      </c>
      <c r="BD21" s="265">
        <f t="shared" si="5"/>
        <v>27320000</v>
      </c>
      <c r="BE21" s="231" t="s">
        <v>233</v>
      </c>
      <c r="BF21" s="174"/>
    </row>
    <row r="22" spans="1:58" ht="69" customHeight="1">
      <c r="A22" s="531"/>
      <c r="B22" s="413"/>
      <c r="C22" s="406"/>
      <c r="D22" s="504" t="s">
        <v>157</v>
      </c>
      <c r="E22" s="539" t="s">
        <v>158</v>
      </c>
      <c r="F22" s="544" t="s">
        <v>311</v>
      </c>
      <c r="G22" s="382">
        <v>29</v>
      </c>
      <c r="H22" s="386">
        <v>3</v>
      </c>
      <c r="I22" s="386">
        <v>11</v>
      </c>
      <c r="J22" s="386">
        <v>12</v>
      </c>
      <c r="K22" s="386">
        <v>11</v>
      </c>
      <c r="L22" s="386">
        <v>109</v>
      </c>
      <c r="M22" s="382" t="s">
        <v>245</v>
      </c>
      <c r="N22" s="504" t="s">
        <v>157</v>
      </c>
      <c r="O22" s="368">
        <v>9600000</v>
      </c>
      <c r="P22" s="406" t="s">
        <v>234</v>
      </c>
      <c r="Q22" s="400" t="s">
        <v>162</v>
      </c>
      <c r="R22" s="494">
        <v>37605</v>
      </c>
      <c r="S22" s="494">
        <v>25000</v>
      </c>
      <c r="T22" s="492">
        <v>20000</v>
      </c>
      <c r="U22" s="485">
        <v>20500</v>
      </c>
      <c r="V22" s="485">
        <v>20700</v>
      </c>
      <c r="W22" s="485">
        <v>21000</v>
      </c>
      <c r="X22" s="485">
        <v>21300</v>
      </c>
      <c r="Y22" s="485">
        <v>21600</v>
      </c>
      <c r="Z22" s="485">
        <v>22000</v>
      </c>
      <c r="AA22" s="485">
        <v>22500</v>
      </c>
      <c r="AB22" s="485">
        <v>23000</v>
      </c>
      <c r="AC22" s="485">
        <v>23500</v>
      </c>
      <c r="AD22" s="485">
        <v>24000</v>
      </c>
      <c r="AE22" s="487">
        <v>25000</v>
      </c>
      <c r="AF22" s="361">
        <v>0</v>
      </c>
      <c r="AG22" s="351">
        <v>0</v>
      </c>
      <c r="AH22" s="360">
        <v>9600000</v>
      </c>
      <c r="AI22" s="351">
        <v>0</v>
      </c>
      <c r="AJ22" s="248">
        <f aca="true" t="shared" si="6" ref="AJ22:AJ28">AH22</f>
        <v>9600000</v>
      </c>
      <c r="AK22" s="236">
        <v>0</v>
      </c>
      <c r="AL22" s="235">
        <v>0</v>
      </c>
      <c r="AM22" s="235">
        <v>0</v>
      </c>
      <c r="AN22" s="235">
        <v>0</v>
      </c>
      <c r="AO22" s="301">
        <f t="shared" si="1"/>
        <v>0</v>
      </c>
      <c r="AP22" s="238">
        <v>0</v>
      </c>
      <c r="AQ22" s="239">
        <v>0</v>
      </c>
      <c r="AR22" s="239">
        <v>0</v>
      </c>
      <c r="AS22" s="239">
        <v>0</v>
      </c>
      <c r="AT22" s="302">
        <f t="shared" si="2"/>
        <v>0</v>
      </c>
      <c r="AU22" s="238">
        <v>0</v>
      </c>
      <c r="AV22" s="239">
        <v>0</v>
      </c>
      <c r="AW22" s="239">
        <v>0</v>
      </c>
      <c r="AX22" s="239">
        <v>0</v>
      </c>
      <c r="AY22" s="303">
        <f t="shared" si="3"/>
        <v>0</v>
      </c>
      <c r="AZ22" s="315">
        <f t="shared" si="4"/>
        <v>0</v>
      </c>
      <c r="BA22" s="234">
        <f t="shared" si="4"/>
        <v>0</v>
      </c>
      <c r="BB22" s="310">
        <f t="shared" si="4"/>
        <v>9600000</v>
      </c>
      <c r="BC22" s="259">
        <f t="shared" si="4"/>
        <v>0</v>
      </c>
      <c r="BD22" s="266">
        <f t="shared" si="5"/>
        <v>9600000</v>
      </c>
      <c r="BE22" s="476" t="s">
        <v>287</v>
      </c>
      <c r="BF22" s="174"/>
    </row>
    <row r="23" spans="1:58" ht="58.5" customHeight="1">
      <c r="A23" s="531"/>
      <c r="B23" s="413"/>
      <c r="C23" s="407"/>
      <c r="D23" s="505"/>
      <c r="E23" s="540"/>
      <c r="F23" s="545"/>
      <c r="G23" s="382">
        <v>29</v>
      </c>
      <c r="H23" s="386">
        <v>3</v>
      </c>
      <c r="I23" s="386">
        <v>11</v>
      </c>
      <c r="J23" s="386">
        <v>12</v>
      </c>
      <c r="K23" s="386">
        <v>11</v>
      </c>
      <c r="L23" s="386">
        <v>109</v>
      </c>
      <c r="M23" s="382">
        <v>4</v>
      </c>
      <c r="N23" s="505"/>
      <c r="O23" s="368">
        <v>10400000</v>
      </c>
      <c r="P23" s="407"/>
      <c r="Q23" s="401"/>
      <c r="R23" s="495"/>
      <c r="S23" s="495"/>
      <c r="T23" s="493"/>
      <c r="U23" s="486"/>
      <c r="V23" s="486"/>
      <c r="W23" s="486"/>
      <c r="X23" s="486"/>
      <c r="Y23" s="486"/>
      <c r="Z23" s="486"/>
      <c r="AA23" s="486"/>
      <c r="AB23" s="486"/>
      <c r="AC23" s="486"/>
      <c r="AD23" s="486"/>
      <c r="AE23" s="488"/>
      <c r="AF23" s="249">
        <v>0</v>
      </c>
      <c r="AG23" s="247">
        <v>0</v>
      </c>
      <c r="AH23" s="360">
        <v>10400000</v>
      </c>
      <c r="AI23" s="247">
        <v>0</v>
      </c>
      <c r="AJ23" s="359">
        <f t="shared" si="6"/>
        <v>10400000</v>
      </c>
      <c r="AK23" s="236">
        <v>0</v>
      </c>
      <c r="AL23" s="235">
        <v>0</v>
      </c>
      <c r="AM23" s="235">
        <v>0</v>
      </c>
      <c r="AN23" s="235">
        <v>0</v>
      </c>
      <c r="AO23" s="304">
        <v>0</v>
      </c>
      <c r="AP23" s="236">
        <v>0</v>
      </c>
      <c r="AQ23" s="235">
        <v>0</v>
      </c>
      <c r="AR23" s="235">
        <v>0</v>
      </c>
      <c r="AS23" s="235">
        <v>0</v>
      </c>
      <c r="AT23" s="305">
        <v>0</v>
      </c>
      <c r="AU23" s="236">
        <v>0</v>
      </c>
      <c r="AV23" s="235">
        <v>0</v>
      </c>
      <c r="AW23" s="235">
        <v>0</v>
      </c>
      <c r="AX23" s="235">
        <v>0</v>
      </c>
      <c r="AY23" s="306">
        <v>0</v>
      </c>
      <c r="AZ23" s="314">
        <f t="shared" si="4"/>
        <v>0</v>
      </c>
      <c r="BA23" s="173">
        <f t="shared" si="4"/>
        <v>0</v>
      </c>
      <c r="BB23" s="309">
        <f t="shared" si="4"/>
        <v>10400000</v>
      </c>
      <c r="BC23" s="258">
        <f t="shared" si="4"/>
        <v>0</v>
      </c>
      <c r="BD23" s="266">
        <f t="shared" si="5"/>
        <v>10400000</v>
      </c>
      <c r="BE23" s="477"/>
      <c r="BF23" s="174"/>
    </row>
    <row r="24" spans="1:58" ht="85.5" customHeight="1">
      <c r="A24" s="531"/>
      <c r="B24" s="413"/>
      <c r="C24" s="169">
        <v>50</v>
      </c>
      <c r="D24" s="170" t="s">
        <v>28</v>
      </c>
      <c r="E24" s="542">
        <v>2012170010110</v>
      </c>
      <c r="F24" s="543" t="s">
        <v>312</v>
      </c>
      <c r="G24" s="387">
        <v>29</v>
      </c>
      <c r="H24" s="386">
        <v>3</v>
      </c>
      <c r="I24" s="386">
        <v>11</v>
      </c>
      <c r="J24" s="386">
        <v>12</v>
      </c>
      <c r="K24" s="386">
        <v>12</v>
      </c>
      <c r="L24" s="386">
        <v>110</v>
      </c>
      <c r="M24" s="388">
        <v>4</v>
      </c>
      <c r="N24" s="400" t="s">
        <v>339</v>
      </c>
      <c r="O24" s="368">
        <v>1300000000</v>
      </c>
      <c r="P24" s="170" t="s">
        <v>29</v>
      </c>
      <c r="Q24" s="170" t="s">
        <v>30</v>
      </c>
      <c r="R24" s="171">
        <v>29</v>
      </c>
      <c r="S24" s="171">
        <v>18</v>
      </c>
      <c r="T24" s="226">
        <v>0</v>
      </c>
      <c r="U24" s="226">
        <v>0</v>
      </c>
      <c r="V24" s="226">
        <v>0</v>
      </c>
      <c r="W24" s="226">
        <v>0</v>
      </c>
      <c r="X24" s="226">
        <v>0</v>
      </c>
      <c r="Y24" s="226">
        <v>6</v>
      </c>
      <c r="Z24" s="226">
        <v>4</v>
      </c>
      <c r="AA24" s="226">
        <v>4</v>
      </c>
      <c r="AB24" s="226">
        <v>2</v>
      </c>
      <c r="AC24" s="226">
        <v>0</v>
      </c>
      <c r="AD24" s="226">
        <v>2</v>
      </c>
      <c r="AE24" s="333">
        <v>0</v>
      </c>
      <c r="AF24" s="249">
        <v>0</v>
      </c>
      <c r="AG24" s="247">
        <v>0</v>
      </c>
      <c r="AH24" s="360">
        <v>1300000000</v>
      </c>
      <c r="AI24" s="247">
        <v>0</v>
      </c>
      <c r="AJ24" s="248">
        <f t="shared" si="6"/>
        <v>1300000000</v>
      </c>
      <c r="AK24" s="236">
        <v>0</v>
      </c>
      <c r="AL24" s="235">
        <v>0</v>
      </c>
      <c r="AM24" s="235">
        <v>0</v>
      </c>
      <c r="AN24" s="235">
        <v>0</v>
      </c>
      <c r="AO24" s="292">
        <f t="shared" si="1"/>
        <v>0</v>
      </c>
      <c r="AP24" s="249">
        <v>0</v>
      </c>
      <c r="AQ24" s="247">
        <v>0</v>
      </c>
      <c r="AR24" s="247">
        <v>0</v>
      </c>
      <c r="AS24" s="247">
        <v>0</v>
      </c>
      <c r="AT24" s="300">
        <f t="shared" si="2"/>
        <v>0</v>
      </c>
      <c r="AU24" s="249">
        <v>0</v>
      </c>
      <c r="AV24" s="247">
        <v>0</v>
      </c>
      <c r="AW24" s="247">
        <v>0</v>
      </c>
      <c r="AX24" s="247">
        <v>0</v>
      </c>
      <c r="AY24" s="294">
        <f t="shared" si="3"/>
        <v>0</v>
      </c>
      <c r="AZ24" s="314">
        <f t="shared" si="4"/>
        <v>0</v>
      </c>
      <c r="BA24" s="173">
        <f t="shared" si="4"/>
        <v>0</v>
      </c>
      <c r="BB24" s="309">
        <f t="shared" si="4"/>
        <v>1300000000</v>
      </c>
      <c r="BC24" s="258">
        <f t="shared" si="4"/>
        <v>0</v>
      </c>
      <c r="BD24" s="265">
        <f t="shared" si="5"/>
        <v>1300000000</v>
      </c>
      <c r="BE24" s="231" t="s">
        <v>233</v>
      </c>
      <c r="BF24" s="174"/>
    </row>
    <row r="25" spans="1:58" ht="93.75" customHeight="1">
      <c r="A25" s="531"/>
      <c r="B25" s="413"/>
      <c r="C25" s="169">
        <v>50</v>
      </c>
      <c r="D25" s="170" t="s">
        <v>31</v>
      </c>
      <c r="E25" s="542"/>
      <c r="F25" s="543"/>
      <c r="G25" s="387">
        <v>29</v>
      </c>
      <c r="H25" s="386">
        <v>3</v>
      </c>
      <c r="I25" s="386">
        <v>11</v>
      </c>
      <c r="J25" s="386">
        <v>12</v>
      </c>
      <c r="K25" s="386">
        <v>12</v>
      </c>
      <c r="L25" s="386">
        <v>110</v>
      </c>
      <c r="M25" s="388" t="s">
        <v>245</v>
      </c>
      <c r="N25" s="401"/>
      <c r="O25" s="368">
        <v>150000000</v>
      </c>
      <c r="P25" s="170" t="s">
        <v>32</v>
      </c>
      <c r="Q25" s="170" t="s">
        <v>33</v>
      </c>
      <c r="R25" s="171">
        <v>2</v>
      </c>
      <c r="S25" s="171">
        <v>2</v>
      </c>
      <c r="T25" s="226">
        <v>0</v>
      </c>
      <c r="U25" s="226">
        <v>0</v>
      </c>
      <c r="V25" s="226">
        <v>0</v>
      </c>
      <c r="W25" s="226">
        <v>0</v>
      </c>
      <c r="X25" s="226">
        <v>0</v>
      </c>
      <c r="Y25" s="226">
        <v>0</v>
      </c>
      <c r="Z25" s="226">
        <v>0</v>
      </c>
      <c r="AA25" s="226">
        <v>0</v>
      </c>
      <c r="AB25" s="226">
        <v>2</v>
      </c>
      <c r="AC25" s="226">
        <v>0</v>
      </c>
      <c r="AD25" s="226">
        <v>0</v>
      </c>
      <c r="AE25" s="333">
        <v>0</v>
      </c>
      <c r="AF25" s="249">
        <v>0</v>
      </c>
      <c r="AG25" s="247">
        <v>0</v>
      </c>
      <c r="AH25" s="360">
        <v>150000000</v>
      </c>
      <c r="AI25" s="247">
        <v>0</v>
      </c>
      <c r="AJ25" s="248">
        <f t="shared" si="6"/>
        <v>150000000</v>
      </c>
      <c r="AK25" s="236">
        <v>0</v>
      </c>
      <c r="AL25" s="235">
        <v>0</v>
      </c>
      <c r="AM25" s="235">
        <v>0</v>
      </c>
      <c r="AN25" s="235">
        <v>0</v>
      </c>
      <c r="AO25" s="292">
        <f t="shared" si="1"/>
        <v>0</v>
      </c>
      <c r="AP25" s="249">
        <v>0</v>
      </c>
      <c r="AQ25" s="247">
        <v>0</v>
      </c>
      <c r="AR25" s="247">
        <v>0</v>
      </c>
      <c r="AS25" s="247">
        <v>0</v>
      </c>
      <c r="AT25" s="300">
        <f t="shared" si="2"/>
        <v>0</v>
      </c>
      <c r="AU25" s="249">
        <v>0</v>
      </c>
      <c r="AV25" s="247">
        <v>0</v>
      </c>
      <c r="AW25" s="247">
        <v>0</v>
      </c>
      <c r="AX25" s="247">
        <v>0</v>
      </c>
      <c r="AY25" s="294">
        <f t="shared" si="3"/>
        <v>0</v>
      </c>
      <c r="AZ25" s="314">
        <f t="shared" si="4"/>
        <v>0</v>
      </c>
      <c r="BA25" s="173">
        <f t="shared" si="4"/>
        <v>0</v>
      </c>
      <c r="BB25" s="309">
        <f t="shared" si="4"/>
        <v>150000000</v>
      </c>
      <c r="BC25" s="258">
        <f t="shared" si="4"/>
        <v>0</v>
      </c>
      <c r="BD25" s="265">
        <f t="shared" si="5"/>
        <v>150000000</v>
      </c>
      <c r="BE25" s="231" t="s">
        <v>233</v>
      </c>
      <c r="BF25" s="174"/>
    </row>
    <row r="26" spans="1:58" ht="142.5" customHeight="1">
      <c r="A26" s="531"/>
      <c r="B26" s="407"/>
      <c r="C26" s="169">
        <v>100</v>
      </c>
      <c r="D26" s="377" t="s">
        <v>181</v>
      </c>
      <c r="E26" s="376">
        <v>2012170010107</v>
      </c>
      <c r="F26" s="212" t="s">
        <v>290</v>
      </c>
      <c r="G26" s="388">
        <v>29</v>
      </c>
      <c r="H26" s="386">
        <v>3</v>
      </c>
      <c r="I26" s="386">
        <v>11</v>
      </c>
      <c r="J26" s="386">
        <v>12</v>
      </c>
      <c r="K26" s="386" t="s">
        <v>40</v>
      </c>
      <c r="L26" s="386" t="s">
        <v>247</v>
      </c>
      <c r="M26" s="388">
        <v>4</v>
      </c>
      <c r="N26" s="377" t="s">
        <v>340</v>
      </c>
      <c r="O26" s="368">
        <v>20000000</v>
      </c>
      <c r="P26" s="170"/>
      <c r="Q26" s="377" t="s">
        <v>183</v>
      </c>
      <c r="R26" s="171">
        <v>6</v>
      </c>
      <c r="S26" s="171">
        <v>6</v>
      </c>
      <c r="T26" s="169">
        <v>0</v>
      </c>
      <c r="U26" s="169">
        <v>0</v>
      </c>
      <c r="V26" s="169">
        <v>0</v>
      </c>
      <c r="W26" s="169">
        <v>0</v>
      </c>
      <c r="X26" s="169">
        <v>0</v>
      </c>
      <c r="Y26" s="169">
        <v>0</v>
      </c>
      <c r="Z26" s="169">
        <v>0</v>
      </c>
      <c r="AA26" s="169">
        <v>0</v>
      </c>
      <c r="AB26" s="169">
        <v>0</v>
      </c>
      <c r="AC26" s="169">
        <v>0</v>
      </c>
      <c r="AD26" s="169">
        <v>0</v>
      </c>
      <c r="AE26" s="178">
        <v>6</v>
      </c>
      <c r="AF26" s="249">
        <v>0</v>
      </c>
      <c r="AG26" s="247">
        <v>0</v>
      </c>
      <c r="AH26" s="360">
        <v>20000000</v>
      </c>
      <c r="AI26" s="247">
        <v>0</v>
      </c>
      <c r="AJ26" s="248">
        <f t="shared" si="6"/>
        <v>20000000</v>
      </c>
      <c r="AK26" s="236">
        <v>0</v>
      </c>
      <c r="AL26" s="235">
        <v>0</v>
      </c>
      <c r="AM26" s="235">
        <v>0</v>
      </c>
      <c r="AN26" s="235">
        <v>0</v>
      </c>
      <c r="AO26" s="292">
        <f t="shared" si="1"/>
        <v>0</v>
      </c>
      <c r="AP26" s="249">
        <v>0</v>
      </c>
      <c r="AQ26" s="247">
        <v>0</v>
      </c>
      <c r="AR26" s="247">
        <v>0</v>
      </c>
      <c r="AS26" s="247">
        <v>0</v>
      </c>
      <c r="AT26" s="300">
        <f t="shared" si="2"/>
        <v>0</v>
      </c>
      <c r="AU26" s="249">
        <v>0</v>
      </c>
      <c r="AV26" s="247">
        <v>0</v>
      </c>
      <c r="AW26" s="247">
        <v>0</v>
      </c>
      <c r="AX26" s="247">
        <v>0</v>
      </c>
      <c r="AY26" s="294">
        <f t="shared" si="3"/>
        <v>0</v>
      </c>
      <c r="AZ26" s="314">
        <f t="shared" si="4"/>
        <v>0</v>
      </c>
      <c r="BA26" s="173">
        <f t="shared" si="4"/>
        <v>0</v>
      </c>
      <c r="BB26" s="309">
        <f t="shared" si="4"/>
        <v>20000000</v>
      </c>
      <c r="BC26" s="258">
        <f t="shared" si="4"/>
        <v>0</v>
      </c>
      <c r="BD26" s="265">
        <f t="shared" si="5"/>
        <v>20000000</v>
      </c>
      <c r="BE26" s="231" t="s">
        <v>233</v>
      </c>
      <c r="BF26" s="174"/>
    </row>
    <row r="27" spans="1:58" ht="75" customHeight="1">
      <c r="A27" s="531"/>
      <c r="B27" s="406" t="s">
        <v>55</v>
      </c>
      <c r="C27" s="406">
        <v>15</v>
      </c>
      <c r="D27" s="546" t="s">
        <v>260</v>
      </c>
      <c r="E27" s="532">
        <v>2012170010115</v>
      </c>
      <c r="F27" s="497" t="s">
        <v>313</v>
      </c>
      <c r="G27" s="389" t="s">
        <v>240</v>
      </c>
      <c r="H27" s="389" t="s">
        <v>241</v>
      </c>
      <c r="I27" s="389" t="s">
        <v>244</v>
      </c>
      <c r="J27" s="389" t="s">
        <v>40</v>
      </c>
      <c r="K27" s="389" t="s">
        <v>257</v>
      </c>
      <c r="L27" s="389" t="s">
        <v>258</v>
      </c>
      <c r="M27" s="389" t="s">
        <v>245</v>
      </c>
      <c r="N27" s="181" t="s">
        <v>248</v>
      </c>
      <c r="O27" s="368">
        <v>304074600</v>
      </c>
      <c r="P27" s="452" t="s">
        <v>36</v>
      </c>
      <c r="Q27" s="452" t="s">
        <v>37</v>
      </c>
      <c r="R27" s="494">
        <v>110</v>
      </c>
      <c r="S27" s="497">
        <v>108</v>
      </c>
      <c r="T27" s="456">
        <v>0</v>
      </c>
      <c r="U27" s="456">
        <v>25</v>
      </c>
      <c r="V27" s="456">
        <v>35</v>
      </c>
      <c r="W27" s="456">
        <v>40</v>
      </c>
      <c r="X27" s="456">
        <v>70</v>
      </c>
      <c r="Y27" s="456">
        <v>80</v>
      </c>
      <c r="Z27" s="456">
        <v>108</v>
      </c>
      <c r="AA27" s="456">
        <v>108</v>
      </c>
      <c r="AB27" s="456">
        <v>108</v>
      </c>
      <c r="AC27" s="456">
        <v>108</v>
      </c>
      <c r="AD27" s="456">
        <v>108</v>
      </c>
      <c r="AE27" s="489">
        <v>120</v>
      </c>
      <c r="AF27" s="249">
        <v>0</v>
      </c>
      <c r="AG27" s="247">
        <v>0</v>
      </c>
      <c r="AH27" s="360">
        <v>304074600</v>
      </c>
      <c r="AI27" s="247">
        <v>0</v>
      </c>
      <c r="AJ27" s="248">
        <f t="shared" si="6"/>
        <v>304074600</v>
      </c>
      <c r="AK27" s="236">
        <v>0</v>
      </c>
      <c r="AL27" s="235">
        <v>0</v>
      </c>
      <c r="AM27" s="235">
        <v>0</v>
      </c>
      <c r="AN27" s="235">
        <v>0</v>
      </c>
      <c r="AO27" s="292">
        <f t="shared" si="1"/>
        <v>0</v>
      </c>
      <c r="AP27" s="249">
        <v>0</v>
      </c>
      <c r="AQ27" s="247">
        <v>0</v>
      </c>
      <c r="AR27" s="247">
        <v>0</v>
      </c>
      <c r="AS27" s="247">
        <v>0</v>
      </c>
      <c r="AT27" s="300">
        <f t="shared" si="2"/>
        <v>0</v>
      </c>
      <c r="AU27" s="249">
        <v>0</v>
      </c>
      <c r="AV27" s="247">
        <v>0</v>
      </c>
      <c r="AW27" s="247">
        <v>0</v>
      </c>
      <c r="AX27" s="247">
        <v>0</v>
      </c>
      <c r="AY27" s="294">
        <f t="shared" si="3"/>
        <v>0</v>
      </c>
      <c r="AZ27" s="314">
        <f t="shared" si="4"/>
        <v>0</v>
      </c>
      <c r="BA27" s="173">
        <f t="shared" si="4"/>
        <v>0</v>
      </c>
      <c r="BB27" s="309">
        <f t="shared" si="4"/>
        <v>304074600</v>
      </c>
      <c r="BC27" s="258">
        <f t="shared" si="4"/>
        <v>0</v>
      </c>
      <c r="BD27" s="265">
        <f t="shared" si="5"/>
        <v>304074600</v>
      </c>
      <c r="BE27" s="231" t="s">
        <v>328</v>
      </c>
      <c r="BF27" s="174"/>
    </row>
    <row r="28" spans="1:58" ht="46.5" customHeight="1">
      <c r="A28" s="531"/>
      <c r="B28" s="413"/>
      <c r="C28" s="413"/>
      <c r="D28" s="546"/>
      <c r="E28" s="532"/>
      <c r="F28" s="498"/>
      <c r="G28" s="389" t="s">
        <v>240</v>
      </c>
      <c r="H28" s="389" t="s">
        <v>241</v>
      </c>
      <c r="I28" s="389" t="s">
        <v>244</v>
      </c>
      <c r="J28" s="389" t="s">
        <v>40</v>
      </c>
      <c r="K28" s="389" t="s">
        <v>257</v>
      </c>
      <c r="L28" s="389" t="s">
        <v>258</v>
      </c>
      <c r="M28" s="389">
        <v>4</v>
      </c>
      <c r="N28" s="181" t="s">
        <v>249</v>
      </c>
      <c r="O28" s="372">
        <v>149620716</v>
      </c>
      <c r="P28" s="453"/>
      <c r="Q28" s="453"/>
      <c r="R28" s="496"/>
      <c r="S28" s="498"/>
      <c r="T28" s="457"/>
      <c r="U28" s="457"/>
      <c r="V28" s="457"/>
      <c r="W28" s="457"/>
      <c r="X28" s="457"/>
      <c r="Y28" s="457"/>
      <c r="Z28" s="457"/>
      <c r="AA28" s="457"/>
      <c r="AB28" s="457"/>
      <c r="AC28" s="457"/>
      <c r="AD28" s="457"/>
      <c r="AE28" s="490"/>
      <c r="AF28" s="249">
        <v>0</v>
      </c>
      <c r="AG28" s="247">
        <v>0</v>
      </c>
      <c r="AH28" s="363">
        <v>149620716</v>
      </c>
      <c r="AI28" s="247">
        <v>0</v>
      </c>
      <c r="AJ28" s="248">
        <f t="shared" si="6"/>
        <v>149620716</v>
      </c>
      <c r="AK28" s="236">
        <v>0</v>
      </c>
      <c r="AL28" s="235">
        <v>0</v>
      </c>
      <c r="AM28" s="235">
        <v>0</v>
      </c>
      <c r="AN28" s="235">
        <v>0</v>
      </c>
      <c r="AO28" s="292"/>
      <c r="AP28" s="249">
        <v>0</v>
      </c>
      <c r="AQ28" s="247">
        <v>0</v>
      </c>
      <c r="AR28" s="247">
        <v>0</v>
      </c>
      <c r="AS28" s="247">
        <v>0</v>
      </c>
      <c r="AT28" s="300"/>
      <c r="AU28" s="249">
        <v>0</v>
      </c>
      <c r="AV28" s="247">
        <v>0</v>
      </c>
      <c r="AW28" s="247">
        <v>0</v>
      </c>
      <c r="AX28" s="247">
        <v>0</v>
      </c>
      <c r="AY28" s="294">
        <v>0</v>
      </c>
      <c r="AZ28" s="314">
        <v>0</v>
      </c>
      <c r="BA28" s="173">
        <v>0</v>
      </c>
      <c r="BB28" s="309">
        <f>AH28</f>
        <v>149620716</v>
      </c>
      <c r="BC28" s="258">
        <v>0</v>
      </c>
      <c r="BD28" s="265">
        <f>AZ28+BA28+BB28+BC28</f>
        <v>149620716</v>
      </c>
      <c r="BE28" s="231" t="s">
        <v>328</v>
      </c>
      <c r="BF28" s="174"/>
    </row>
    <row r="29" spans="1:58" ht="125.25" customHeight="1">
      <c r="A29" s="531"/>
      <c r="B29" s="413"/>
      <c r="C29" s="407"/>
      <c r="D29" s="546"/>
      <c r="E29" s="532"/>
      <c r="F29" s="498"/>
      <c r="G29" s="389" t="s">
        <v>240</v>
      </c>
      <c r="H29" s="389" t="s">
        <v>241</v>
      </c>
      <c r="I29" s="389" t="s">
        <v>242</v>
      </c>
      <c r="J29" s="389" t="s">
        <v>40</v>
      </c>
      <c r="K29" s="389" t="s">
        <v>257</v>
      </c>
      <c r="L29" s="389" t="s">
        <v>258</v>
      </c>
      <c r="M29" s="389">
        <v>4</v>
      </c>
      <c r="N29" s="181" t="s">
        <v>332</v>
      </c>
      <c r="O29" s="372">
        <v>149045900</v>
      </c>
      <c r="P29" s="454"/>
      <c r="Q29" s="454"/>
      <c r="R29" s="495"/>
      <c r="S29" s="499"/>
      <c r="T29" s="458"/>
      <c r="U29" s="458"/>
      <c r="V29" s="458"/>
      <c r="W29" s="458"/>
      <c r="X29" s="458"/>
      <c r="Y29" s="458"/>
      <c r="Z29" s="458"/>
      <c r="AA29" s="458"/>
      <c r="AB29" s="458"/>
      <c r="AC29" s="458"/>
      <c r="AD29" s="458"/>
      <c r="AE29" s="491"/>
      <c r="AF29" s="251">
        <v>149045900</v>
      </c>
      <c r="AG29" s="247">
        <v>0</v>
      </c>
      <c r="AH29" s="247">
        <v>0</v>
      </c>
      <c r="AI29" s="247">
        <v>0</v>
      </c>
      <c r="AJ29" s="248">
        <f>AF29</f>
        <v>149045900</v>
      </c>
      <c r="AK29" s="236">
        <v>0</v>
      </c>
      <c r="AL29" s="235">
        <v>0</v>
      </c>
      <c r="AM29" s="235">
        <v>0</v>
      </c>
      <c r="AN29" s="235">
        <v>0</v>
      </c>
      <c r="AO29" s="292"/>
      <c r="AP29" s="249">
        <v>0</v>
      </c>
      <c r="AQ29" s="247">
        <v>0</v>
      </c>
      <c r="AR29" s="247">
        <v>0</v>
      </c>
      <c r="AS29" s="247">
        <v>0</v>
      </c>
      <c r="AT29" s="300"/>
      <c r="AU29" s="249">
        <v>0</v>
      </c>
      <c r="AV29" s="247">
        <v>0</v>
      </c>
      <c r="AW29" s="247">
        <v>0</v>
      </c>
      <c r="AX29" s="247">
        <v>0</v>
      </c>
      <c r="AY29" s="294">
        <v>0</v>
      </c>
      <c r="AZ29" s="314">
        <f>AF29</f>
        <v>149045900</v>
      </c>
      <c r="BA29" s="173">
        <v>0</v>
      </c>
      <c r="BB29" s="309">
        <v>0</v>
      </c>
      <c r="BC29" s="258">
        <v>0</v>
      </c>
      <c r="BD29" s="265">
        <f>AZ29+BA29+BB29+BC29</f>
        <v>149045900</v>
      </c>
      <c r="BE29" s="231" t="s">
        <v>328</v>
      </c>
      <c r="BF29" s="174"/>
    </row>
    <row r="30" spans="1:58" ht="144.75" customHeight="1">
      <c r="A30" s="531"/>
      <c r="B30" s="413"/>
      <c r="C30" s="406">
        <v>15</v>
      </c>
      <c r="D30" s="410" t="s">
        <v>261</v>
      </c>
      <c r="E30" s="532"/>
      <c r="F30" s="498"/>
      <c r="G30" s="468" t="s">
        <v>240</v>
      </c>
      <c r="H30" s="468" t="s">
        <v>241</v>
      </c>
      <c r="I30" s="468" t="s">
        <v>244</v>
      </c>
      <c r="J30" s="468" t="s">
        <v>40</v>
      </c>
      <c r="K30" s="468">
        <v>13</v>
      </c>
      <c r="L30" s="468">
        <v>115</v>
      </c>
      <c r="M30" s="468">
        <v>4</v>
      </c>
      <c r="N30" s="181" t="s">
        <v>250</v>
      </c>
      <c r="O30" s="475">
        <v>30000000</v>
      </c>
      <c r="P30" s="452" t="s">
        <v>38</v>
      </c>
      <c r="Q30" s="452" t="s">
        <v>39</v>
      </c>
      <c r="R30" s="494">
        <v>32</v>
      </c>
      <c r="S30" s="497">
        <v>12</v>
      </c>
      <c r="T30" s="456">
        <v>0</v>
      </c>
      <c r="U30" s="456">
        <v>5</v>
      </c>
      <c r="V30" s="456">
        <v>10</v>
      </c>
      <c r="W30" s="456">
        <v>10</v>
      </c>
      <c r="X30" s="456">
        <v>12</v>
      </c>
      <c r="Y30" s="456">
        <v>12</v>
      </c>
      <c r="Z30" s="456">
        <v>12</v>
      </c>
      <c r="AA30" s="456">
        <v>12</v>
      </c>
      <c r="AB30" s="456">
        <v>12</v>
      </c>
      <c r="AC30" s="456">
        <v>12</v>
      </c>
      <c r="AD30" s="456">
        <v>12</v>
      </c>
      <c r="AE30" s="489">
        <v>12</v>
      </c>
      <c r="AF30" s="459">
        <v>0</v>
      </c>
      <c r="AG30" s="408">
        <v>0</v>
      </c>
      <c r="AH30" s="455">
        <v>30000000</v>
      </c>
      <c r="AI30" s="408">
        <v>0</v>
      </c>
      <c r="AJ30" s="467">
        <f>AH30</f>
        <v>30000000</v>
      </c>
      <c r="AK30" s="459">
        <v>0</v>
      </c>
      <c r="AL30" s="408">
        <v>0</v>
      </c>
      <c r="AM30" s="408">
        <v>0</v>
      </c>
      <c r="AN30" s="408">
        <v>0</v>
      </c>
      <c r="AO30" s="438">
        <v>0</v>
      </c>
      <c r="AP30" s="459">
        <v>0</v>
      </c>
      <c r="AQ30" s="408">
        <v>0</v>
      </c>
      <c r="AR30" s="408">
        <v>0</v>
      </c>
      <c r="AS30" s="408">
        <v>0</v>
      </c>
      <c r="AT30" s="424">
        <v>0</v>
      </c>
      <c r="AU30" s="459">
        <v>0</v>
      </c>
      <c r="AV30" s="408">
        <v>0</v>
      </c>
      <c r="AW30" s="408">
        <v>0</v>
      </c>
      <c r="AX30" s="408">
        <v>0</v>
      </c>
      <c r="AY30" s="427">
        <v>0</v>
      </c>
      <c r="AZ30" s="641">
        <v>0</v>
      </c>
      <c r="BA30" s="547">
        <v>0</v>
      </c>
      <c r="BB30" s="463">
        <f>AH30</f>
        <v>30000000</v>
      </c>
      <c r="BC30" s="638">
        <v>0</v>
      </c>
      <c r="BD30" s="421">
        <f>AZ30+BA30+BB30+BC30</f>
        <v>30000000</v>
      </c>
      <c r="BE30" s="231" t="s">
        <v>328</v>
      </c>
      <c r="BF30" s="174"/>
    </row>
    <row r="31" spans="1:58" ht="30.75" customHeight="1">
      <c r="A31" s="531"/>
      <c r="B31" s="413"/>
      <c r="C31" s="413"/>
      <c r="D31" s="411"/>
      <c r="E31" s="532"/>
      <c r="F31" s="498"/>
      <c r="G31" s="472"/>
      <c r="H31" s="472"/>
      <c r="I31" s="472"/>
      <c r="J31" s="472"/>
      <c r="K31" s="472"/>
      <c r="L31" s="472"/>
      <c r="M31" s="472"/>
      <c r="N31" s="416" t="s">
        <v>251</v>
      </c>
      <c r="O31" s="475"/>
      <c r="P31" s="453"/>
      <c r="Q31" s="453"/>
      <c r="R31" s="496"/>
      <c r="S31" s="498"/>
      <c r="T31" s="457"/>
      <c r="U31" s="457"/>
      <c r="V31" s="457"/>
      <c r="W31" s="457"/>
      <c r="X31" s="457"/>
      <c r="Y31" s="457"/>
      <c r="Z31" s="457"/>
      <c r="AA31" s="457"/>
      <c r="AB31" s="457"/>
      <c r="AC31" s="457"/>
      <c r="AD31" s="457"/>
      <c r="AE31" s="490"/>
      <c r="AF31" s="466"/>
      <c r="AG31" s="478"/>
      <c r="AH31" s="455"/>
      <c r="AI31" s="478"/>
      <c r="AJ31" s="450"/>
      <c r="AK31" s="466"/>
      <c r="AL31" s="478"/>
      <c r="AM31" s="478"/>
      <c r="AN31" s="478"/>
      <c r="AO31" s="440"/>
      <c r="AP31" s="466"/>
      <c r="AQ31" s="478"/>
      <c r="AR31" s="478"/>
      <c r="AS31" s="478"/>
      <c r="AT31" s="425"/>
      <c r="AU31" s="466"/>
      <c r="AV31" s="478"/>
      <c r="AW31" s="478"/>
      <c r="AX31" s="478"/>
      <c r="AY31" s="428"/>
      <c r="AZ31" s="643"/>
      <c r="BA31" s="548"/>
      <c r="BB31" s="464"/>
      <c r="BC31" s="639"/>
      <c r="BD31" s="422"/>
      <c r="BE31" s="231" t="s">
        <v>328</v>
      </c>
      <c r="BF31" s="414"/>
    </row>
    <row r="32" spans="1:58" ht="42" customHeight="1">
      <c r="A32" s="531"/>
      <c r="B32" s="413"/>
      <c r="C32" s="407"/>
      <c r="D32" s="412"/>
      <c r="E32" s="532"/>
      <c r="F32" s="498"/>
      <c r="G32" s="472"/>
      <c r="H32" s="472"/>
      <c r="I32" s="472"/>
      <c r="J32" s="472"/>
      <c r="K32" s="472"/>
      <c r="L32" s="472"/>
      <c r="M32" s="472"/>
      <c r="N32" s="417"/>
      <c r="O32" s="475"/>
      <c r="P32" s="454"/>
      <c r="Q32" s="454"/>
      <c r="R32" s="495"/>
      <c r="S32" s="499"/>
      <c r="T32" s="458"/>
      <c r="U32" s="458"/>
      <c r="V32" s="458"/>
      <c r="W32" s="458"/>
      <c r="X32" s="458"/>
      <c r="Y32" s="458"/>
      <c r="Z32" s="458"/>
      <c r="AA32" s="458"/>
      <c r="AB32" s="458"/>
      <c r="AC32" s="458"/>
      <c r="AD32" s="458"/>
      <c r="AE32" s="491"/>
      <c r="AF32" s="460"/>
      <c r="AG32" s="409"/>
      <c r="AH32" s="455"/>
      <c r="AI32" s="409"/>
      <c r="AJ32" s="451"/>
      <c r="AK32" s="460"/>
      <c r="AL32" s="409"/>
      <c r="AM32" s="409"/>
      <c r="AN32" s="409"/>
      <c r="AO32" s="439"/>
      <c r="AP32" s="460"/>
      <c r="AQ32" s="409"/>
      <c r="AR32" s="409"/>
      <c r="AS32" s="409"/>
      <c r="AT32" s="426"/>
      <c r="AU32" s="460"/>
      <c r="AV32" s="409"/>
      <c r="AW32" s="409"/>
      <c r="AX32" s="409"/>
      <c r="AY32" s="429"/>
      <c r="AZ32" s="642"/>
      <c r="BA32" s="549"/>
      <c r="BB32" s="465"/>
      <c r="BC32" s="640"/>
      <c r="BD32" s="423"/>
      <c r="BE32" s="231" t="s">
        <v>328</v>
      </c>
      <c r="BF32" s="415"/>
    </row>
    <row r="33" spans="1:58" ht="79.5" customHeight="1">
      <c r="A33" s="531"/>
      <c r="B33" s="413"/>
      <c r="C33" s="169">
        <v>15</v>
      </c>
      <c r="D33" s="375" t="s">
        <v>264</v>
      </c>
      <c r="E33" s="532"/>
      <c r="F33" s="498"/>
      <c r="G33" s="468" t="s">
        <v>240</v>
      </c>
      <c r="H33" s="468" t="s">
        <v>241</v>
      </c>
      <c r="I33" s="468" t="s">
        <v>244</v>
      </c>
      <c r="J33" s="468" t="s">
        <v>40</v>
      </c>
      <c r="K33" s="468">
        <v>13</v>
      </c>
      <c r="L33" s="468">
        <v>115</v>
      </c>
      <c r="M33" s="468">
        <v>4</v>
      </c>
      <c r="N33" s="181" t="s">
        <v>252</v>
      </c>
      <c r="O33" s="475">
        <v>20000000</v>
      </c>
      <c r="P33" s="177" t="s">
        <v>41</v>
      </c>
      <c r="Q33" s="177" t="s">
        <v>330</v>
      </c>
      <c r="R33" s="171">
        <v>2550</v>
      </c>
      <c r="S33" s="179">
        <v>2520</v>
      </c>
      <c r="T33" s="226">
        <v>0</v>
      </c>
      <c r="U33" s="226">
        <v>525</v>
      </c>
      <c r="V33" s="226">
        <v>735</v>
      </c>
      <c r="W33" s="226">
        <v>1400</v>
      </c>
      <c r="X33" s="226">
        <v>1890</v>
      </c>
      <c r="Y33" s="226">
        <v>2100</v>
      </c>
      <c r="Z33" s="226">
        <v>2310</v>
      </c>
      <c r="AA33" s="226">
        <v>2415</v>
      </c>
      <c r="AB33" s="226">
        <v>2520</v>
      </c>
      <c r="AC33" s="226">
        <v>2520</v>
      </c>
      <c r="AD33" s="226">
        <v>2520</v>
      </c>
      <c r="AE33" s="333">
        <v>2520</v>
      </c>
      <c r="AF33" s="459">
        <v>0</v>
      </c>
      <c r="AG33" s="408">
        <v>0</v>
      </c>
      <c r="AH33" s="461">
        <v>20000000</v>
      </c>
      <c r="AI33" s="408">
        <v>0</v>
      </c>
      <c r="AJ33" s="467">
        <f>AH33</f>
        <v>20000000</v>
      </c>
      <c r="AK33" s="459">
        <v>0</v>
      </c>
      <c r="AL33" s="408">
        <v>0</v>
      </c>
      <c r="AM33" s="408">
        <v>0</v>
      </c>
      <c r="AN33" s="408">
        <v>0</v>
      </c>
      <c r="AO33" s="438">
        <f t="shared" si="1"/>
        <v>0</v>
      </c>
      <c r="AP33" s="459">
        <v>0</v>
      </c>
      <c r="AQ33" s="408">
        <v>0</v>
      </c>
      <c r="AR33" s="408">
        <v>0</v>
      </c>
      <c r="AS33" s="408">
        <v>0</v>
      </c>
      <c r="AT33" s="424">
        <f t="shared" si="2"/>
        <v>0</v>
      </c>
      <c r="AU33" s="459">
        <v>0</v>
      </c>
      <c r="AV33" s="408">
        <v>0</v>
      </c>
      <c r="AW33" s="408">
        <v>0</v>
      </c>
      <c r="AX33" s="408">
        <v>0</v>
      </c>
      <c r="AY33" s="427">
        <f t="shared" si="3"/>
        <v>0</v>
      </c>
      <c r="AZ33" s="641">
        <f t="shared" si="4"/>
        <v>0</v>
      </c>
      <c r="BA33" s="547">
        <f t="shared" si="4"/>
        <v>0</v>
      </c>
      <c r="BB33" s="463">
        <f t="shared" si="4"/>
        <v>20000000</v>
      </c>
      <c r="BC33" s="638">
        <f t="shared" si="4"/>
        <v>0</v>
      </c>
      <c r="BD33" s="421">
        <f t="shared" si="5"/>
        <v>20000000</v>
      </c>
      <c r="BE33" s="231" t="s">
        <v>328</v>
      </c>
      <c r="BF33" s="174"/>
    </row>
    <row r="34" spans="1:58" ht="75" customHeight="1">
      <c r="A34" s="531"/>
      <c r="B34" s="413"/>
      <c r="C34" s="169">
        <v>15</v>
      </c>
      <c r="D34" s="375" t="s">
        <v>265</v>
      </c>
      <c r="E34" s="532"/>
      <c r="F34" s="498"/>
      <c r="G34" s="469"/>
      <c r="H34" s="469"/>
      <c r="I34" s="469"/>
      <c r="J34" s="469"/>
      <c r="K34" s="469"/>
      <c r="L34" s="469"/>
      <c r="M34" s="469"/>
      <c r="N34" s="181" t="s">
        <v>253</v>
      </c>
      <c r="O34" s="475"/>
      <c r="P34" s="177" t="s">
        <v>43</v>
      </c>
      <c r="Q34" s="177" t="s">
        <v>44</v>
      </c>
      <c r="R34" s="171">
        <v>600</v>
      </c>
      <c r="S34" s="179">
        <v>280</v>
      </c>
      <c r="T34" s="226">
        <v>0</v>
      </c>
      <c r="U34" s="226">
        <v>105</v>
      </c>
      <c r="V34" s="226">
        <v>210</v>
      </c>
      <c r="W34" s="226">
        <v>210</v>
      </c>
      <c r="X34" s="226">
        <v>252</v>
      </c>
      <c r="Y34" s="226">
        <v>280</v>
      </c>
      <c r="Z34" s="226">
        <v>280</v>
      </c>
      <c r="AA34" s="226">
        <v>280</v>
      </c>
      <c r="AB34" s="226">
        <v>280</v>
      </c>
      <c r="AC34" s="226">
        <v>280</v>
      </c>
      <c r="AD34" s="226">
        <v>280</v>
      </c>
      <c r="AE34" s="333">
        <v>280</v>
      </c>
      <c r="AF34" s="460"/>
      <c r="AG34" s="409"/>
      <c r="AH34" s="462"/>
      <c r="AI34" s="409"/>
      <c r="AJ34" s="451"/>
      <c r="AK34" s="460"/>
      <c r="AL34" s="409"/>
      <c r="AM34" s="409"/>
      <c r="AN34" s="409"/>
      <c r="AO34" s="439"/>
      <c r="AP34" s="460"/>
      <c r="AQ34" s="409"/>
      <c r="AR34" s="409"/>
      <c r="AS34" s="409"/>
      <c r="AT34" s="426"/>
      <c r="AU34" s="460"/>
      <c r="AV34" s="409"/>
      <c r="AW34" s="409"/>
      <c r="AX34" s="409"/>
      <c r="AY34" s="429"/>
      <c r="AZ34" s="642"/>
      <c r="BA34" s="549"/>
      <c r="BB34" s="465"/>
      <c r="BC34" s="640"/>
      <c r="BD34" s="423"/>
      <c r="BE34" s="231" t="s">
        <v>328</v>
      </c>
      <c r="BF34" s="174"/>
    </row>
    <row r="35" spans="1:58" ht="87" customHeight="1">
      <c r="A35" s="531"/>
      <c r="B35" s="413"/>
      <c r="C35" s="169">
        <v>10</v>
      </c>
      <c r="D35" s="375" t="s">
        <v>263</v>
      </c>
      <c r="E35" s="532"/>
      <c r="F35" s="498"/>
      <c r="G35" s="388">
        <v>29</v>
      </c>
      <c r="H35" s="388" t="s">
        <v>241</v>
      </c>
      <c r="I35" s="388">
        <v>11</v>
      </c>
      <c r="J35" s="388">
        <v>12</v>
      </c>
      <c r="K35" s="388">
        <v>13</v>
      </c>
      <c r="L35" s="388">
        <v>115</v>
      </c>
      <c r="M35" s="388" t="s">
        <v>241</v>
      </c>
      <c r="N35" s="181" t="s">
        <v>254</v>
      </c>
      <c r="O35" s="368">
        <v>20000000</v>
      </c>
      <c r="P35" s="177" t="s">
        <v>45</v>
      </c>
      <c r="Q35" s="177" t="s">
        <v>46</v>
      </c>
      <c r="R35" s="171">
        <v>450</v>
      </c>
      <c r="S35" s="179">
        <v>198</v>
      </c>
      <c r="T35" s="226">
        <v>0</v>
      </c>
      <c r="U35" s="226">
        <v>13</v>
      </c>
      <c r="V35" s="226">
        <v>26</v>
      </c>
      <c r="W35" s="226">
        <v>39</v>
      </c>
      <c r="X35" s="226">
        <v>52</v>
      </c>
      <c r="Y35" s="226">
        <v>70</v>
      </c>
      <c r="Z35" s="226">
        <v>88</v>
      </c>
      <c r="AA35" s="226">
        <v>98</v>
      </c>
      <c r="AB35" s="226">
        <v>115</v>
      </c>
      <c r="AC35" s="226">
        <v>130</v>
      </c>
      <c r="AD35" s="226">
        <v>155</v>
      </c>
      <c r="AE35" s="333">
        <v>198</v>
      </c>
      <c r="AF35" s="249">
        <v>0</v>
      </c>
      <c r="AG35" s="247">
        <v>0</v>
      </c>
      <c r="AH35" s="360">
        <v>20000000</v>
      </c>
      <c r="AI35" s="247">
        <v>0</v>
      </c>
      <c r="AJ35" s="248">
        <f>AH35</f>
        <v>20000000</v>
      </c>
      <c r="AK35" s="236">
        <v>0</v>
      </c>
      <c r="AL35" s="235">
        <v>0</v>
      </c>
      <c r="AM35" s="235">
        <v>0</v>
      </c>
      <c r="AN35" s="235">
        <v>0</v>
      </c>
      <c r="AO35" s="292">
        <f t="shared" si="1"/>
        <v>0</v>
      </c>
      <c r="AP35" s="249">
        <v>0</v>
      </c>
      <c r="AQ35" s="247">
        <v>0</v>
      </c>
      <c r="AR35" s="247">
        <v>0</v>
      </c>
      <c r="AS35" s="247">
        <v>0</v>
      </c>
      <c r="AT35" s="300">
        <f t="shared" si="2"/>
        <v>0</v>
      </c>
      <c r="AU35" s="249">
        <v>0</v>
      </c>
      <c r="AV35" s="247">
        <v>0</v>
      </c>
      <c r="AW35" s="247">
        <v>0</v>
      </c>
      <c r="AX35" s="247">
        <v>0</v>
      </c>
      <c r="AY35" s="294">
        <f t="shared" si="3"/>
        <v>0</v>
      </c>
      <c r="AZ35" s="314">
        <f t="shared" si="4"/>
        <v>0</v>
      </c>
      <c r="BA35" s="173">
        <f t="shared" si="4"/>
        <v>0</v>
      </c>
      <c r="BB35" s="309">
        <f t="shared" si="4"/>
        <v>20000000</v>
      </c>
      <c r="BC35" s="258">
        <f t="shared" si="4"/>
        <v>0</v>
      </c>
      <c r="BD35" s="265">
        <f t="shared" si="5"/>
        <v>20000000</v>
      </c>
      <c r="BE35" s="231" t="s">
        <v>328</v>
      </c>
      <c r="BF35" s="174"/>
    </row>
    <row r="36" spans="1:58" ht="81.75" customHeight="1">
      <c r="A36" s="531"/>
      <c r="B36" s="413"/>
      <c r="C36" s="169">
        <v>10</v>
      </c>
      <c r="D36" s="353" t="s">
        <v>262</v>
      </c>
      <c r="E36" s="532"/>
      <c r="F36" s="498"/>
      <c r="G36" s="468">
        <v>29</v>
      </c>
      <c r="H36" s="468" t="s">
        <v>241</v>
      </c>
      <c r="I36" s="468">
        <v>11</v>
      </c>
      <c r="J36" s="468" t="s">
        <v>40</v>
      </c>
      <c r="K36" s="468">
        <v>13</v>
      </c>
      <c r="L36" s="468">
        <v>115</v>
      </c>
      <c r="M36" s="468" t="s">
        <v>259</v>
      </c>
      <c r="N36" s="181" t="s">
        <v>255</v>
      </c>
      <c r="O36" s="510">
        <v>52000000</v>
      </c>
      <c r="P36" s="177" t="s">
        <v>47</v>
      </c>
      <c r="Q36" s="177" t="s">
        <v>48</v>
      </c>
      <c r="R36" s="171">
        <v>209</v>
      </c>
      <c r="S36" s="179">
        <v>22</v>
      </c>
      <c r="T36" s="226">
        <v>0</v>
      </c>
      <c r="U36" s="226">
        <v>2</v>
      </c>
      <c r="V36" s="226">
        <v>2</v>
      </c>
      <c r="W36" s="226">
        <v>2</v>
      </c>
      <c r="X36" s="226">
        <v>3</v>
      </c>
      <c r="Y36" s="226">
        <v>3</v>
      </c>
      <c r="Z36" s="226">
        <v>3</v>
      </c>
      <c r="AA36" s="226">
        <v>3</v>
      </c>
      <c r="AB36" s="226">
        <v>1</v>
      </c>
      <c r="AC36" s="226">
        <v>1</v>
      </c>
      <c r="AD36" s="226">
        <v>1</v>
      </c>
      <c r="AE36" s="333">
        <v>1</v>
      </c>
      <c r="AF36" s="361">
        <v>0</v>
      </c>
      <c r="AG36" s="351">
        <v>0</v>
      </c>
      <c r="AH36" s="363">
        <v>52000000</v>
      </c>
      <c r="AI36" s="351">
        <v>0</v>
      </c>
      <c r="AJ36" s="366">
        <f>AH36</f>
        <v>52000000</v>
      </c>
      <c r="AK36" s="236">
        <v>0</v>
      </c>
      <c r="AL36" s="235">
        <v>0</v>
      </c>
      <c r="AM36" s="235">
        <v>0</v>
      </c>
      <c r="AN36" s="235">
        <v>0</v>
      </c>
      <c r="AO36" s="438">
        <f t="shared" si="1"/>
        <v>0</v>
      </c>
      <c r="AP36" s="249">
        <v>0</v>
      </c>
      <c r="AQ36" s="247">
        <v>0</v>
      </c>
      <c r="AR36" s="247">
        <v>0</v>
      </c>
      <c r="AS36" s="247">
        <v>0</v>
      </c>
      <c r="AT36" s="424">
        <f t="shared" si="2"/>
        <v>0</v>
      </c>
      <c r="AU36" s="249">
        <v>0</v>
      </c>
      <c r="AV36" s="247">
        <v>0</v>
      </c>
      <c r="AW36" s="247">
        <v>0</v>
      </c>
      <c r="AX36" s="247">
        <v>0</v>
      </c>
      <c r="AY36" s="427">
        <f t="shared" si="3"/>
        <v>0</v>
      </c>
      <c r="AZ36" s="441">
        <f t="shared" si="4"/>
        <v>0</v>
      </c>
      <c r="BA36" s="444">
        <f t="shared" si="4"/>
        <v>0</v>
      </c>
      <c r="BB36" s="447">
        <f t="shared" si="4"/>
        <v>52000000</v>
      </c>
      <c r="BC36" s="418">
        <f t="shared" si="4"/>
        <v>0</v>
      </c>
      <c r="BD36" s="421">
        <f t="shared" si="5"/>
        <v>52000000</v>
      </c>
      <c r="BE36" s="231" t="s">
        <v>328</v>
      </c>
      <c r="BF36" s="174"/>
    </row>
    <row r="37" spans="1:58" ht="85.5" customHeight="1">
      <c r="A37" s="531"/>
      <c r="B37" s="413"/>
      <c r="C37" s="169">
        <v>10</v>
      </c>
      <c r="D37" s="353" t="s">
        <v>266</v>
      </c>
      <c r="E37" s="532"/>
      <c r="F37" s="498"/>
      <c r="G37" s="472"/>
      <c r="H37" s="472"/>
      <c r="I37" s="472"/>
      <c r="J37" s="472"/>
      <c r="K37" s="472"/>
      <c r="L37" s="472"/>
      <c r="M37" s="472"/>
      <c r="N37" s="416" t="s">
        <v>256</v>
      </c>
      <c r="O37" s="586"/>
      <c r="P37" s="177" t="s">
        <v>50</v>
      </c>
      <c r="Q37" s="177" t="s">
        <v>331</v>
      </c>
      <c r="R37" s="171">
        <v>50597</v>
      </c>
      <c r="S37" s="346">
        <v>19800</v>
      </c>
      <c r="T37" s="226">
        <v>0</v>
      </c>
      <c r="U37" s="226">
        <v>140</v>
      </c>
      <c r="V37" s="226">
        <v>1500</v>
      </c>
      <c r="W37" s="226">
        <v>1800</v>
      </c>
      <c r="X37" s="226">
        <v>1800</v>
      </c>
      <c r="Y37" s="226">
        <v>1800</v>
      </c>
      <c r="Z37" s="226">
        <v>1800</v>
      </c>
      <c r="AA37" s="226">
        <v>1800</v>
      </c>
      <c r="AB37" s="226">
        <v>1800</v>
      </c>
      <c r="AC37" s="226">
        <v>1800</v>
      </c>
      <c r="AD37" s="226">
        <v>1800</v>
      </c>
      <c r="AE37" s="333">
        <v>3760</v>
      </c>
      <c r="AF37" s="365"/>
      <c r="AG37" s="367"/>
      <c r="AH37" s="345"/>
      <c r="AI37" s="367"/>
      <c r="AJ37" s="358"/>
      <c r="AK37" s="236"/>
      <c r="AL37" s="235"/>
      <c r="AM37" s="235"/>
      <c r="AN37" s="235"/>
      <c r="AO37" s="440"/>
      <c r="AP37" s="249"/>
      <c r="AQ37" s="247"/>
      <c r="AR37" s="247"/>
      <c r="AS37" s="247"/>
      <c r="AT37" s="425"/>
      <c r="AU37" s="249"/>
      <c r="AV37" s="247"/>
      <c r="AW37" s="247"/>
      <c r="AX37" s="247"/>
      <c r="AY37" s="428"/>
      <c r="AZ37" s="442"/>
      <c r="BA37" s="445"/>
      <c r="BB37" s="448"/>
      <c r="BC37" s="419"/>
      <c r="BD37" s="422"/>
      <c r="BE37" s="231"/>
      <c r="BF37" s="174"/>
    </row>
    <row r="38" spans="1:58" ht="95.25" customHeight="1">
      <c r="A38" s="531"/>
      <c r="B38" s="413"/>
      <c r="C38" s="169">
        <v>10</v>
      </c>
      <c r="D38" s="353" t="s">
        <v>267</v>
      </c>
      <c r="E38" s="532"/>
      <c r="F38" s="499"/>
      <c r="G38" s="469"/>
      <c r="H38" s="469"/>
      <c r="I38" s="469"/>
      <c r="J38" s="469"/>
      <c r="K38" s="469"/>
      <c r="L38" s="469"/>
      <c r="M38" s="469"/>
      <c r="N38" s="417"/>
      <c r="O38" s="511"/>
      <c r="P38" s="177" t="s">
        <v>53</v>
      </c>
      <c r="Q38" s="177" t="s">
        <v>54</v>
      </c>
      <c r="R38" s="171"/>
      <c r="S38" s="346">
        <v>2200</v>
      </c>
      <c r="T38" s="226">
        <v>0</v>
      </c>
      <c r="U38" s="347">
        <v>834</v>
      </c>
      <c r="V38" s="348">
        <v>135</v>
      </c>
      <c r="W38" s="349">
        <v>135</v>
      </c>
      <c r="X38" s="350">
        <v>135</v>
      </c>
      <c r="Y38" s="350">
        <v>143</v>
      </c>
      <c r="Z38" s="350">
        <v>143</v>
      </c>
      <c r="AA38" s="350">
        <v>135</v>
      </c>
      <c r="AB38" s="350">
        <v>135</v>
      </c>
      <c r="AC38" s="349">
        <v>135</v>
      </c>
      <c r="AD38" s="349">
        <v>135</v>
      </c>
      <c r="AE38" s="349">
        <v>135</v>
      </c>
      <c r="AF38" s="362"/>
      <c r="AG38" s="352"/>
      <c r="AH38" s="364"/>
      <c r="AI38" s="352"/>
      <c r="AJ38" s="359"/>
      <c r="AK38" s="236">
        <v>0</v>
      </c>
      <c r="AL38" s="235">
        <v>0</v>
      </c>
      <c r="AM38" s="235">
        <v>0</v>
      </c>
      <c r="AN38" s="235">
        <v>0</v>
      </c>
      <c r="AO38" s="439"/>
      <c r="AP38" s="249">
        <v>0</v>
      </c>
      <c r="AQ38" s="247">
        <v>0</v>
      </c>
      <c r="AR38" s="247">
        <v>0</v>
      </c>
      <c r="AS38" s="247">
        <v>0</v>
      </c>
      <c r="AT38" s="426"/>
      <c r="AU38" s="249">
        <v>0</v>
      </c>
      <c r="AV38" s="247">
        <v>0</v>
      </c>
      <c r="AW38" s="247">
        <v>0</v>
      </c>
      <c r="AX38" s="247">
        <v>0</v>
      </c>
      <c r="AY38" s="429"/>
      <c r="AZ38" s="443"/>
      <c r="BA38" s="446"/>
      <c r="BB38" s="449"/>
      <c r="BC38" s="420"/>
      <c r="BD38" s="423"/>
      <c r="BE38" s="231" t="s">
        <v>328</v>
      </c>
      <c r="BF38" s="174"/>
    </row>
    <row r="39" spans="1:58" ht="54" customHeight="1">
      <c r="A39" s="536" t="s">
        <v>113</v>
      </c>
      <c r="B39" s="525" t="s">
        <v>119</v>
      </c>
      <c r="C39" s="406">
        <v>15</v>
      </c>
      <c r="D39" s="524" t="s">
        <v>120</v>
      </c>
      <c r="E39" s="532">
        <v>2012170010111</v>
      </c>
      <c r="F39" s="533" t="s">
        <v>314</v>
      </c>
      <c r="G39" s="468">
        <v>29</v>
      </c>
      <c r="H39" s="470">
        <v>3</v>
      </c>
      <c r="I39" s="470" t="s">
        <v>242</v>
      </c>
      <c r="J39" s="470">
        <v>12</v>
      </c>
      <c r="K39" s="470">
        <v>21</v>
      </c>
      <c r="L39" s="470">
        <v>111</v>
      </c>
      <c r="M39" s="468" t="s">
        <v>241</v>
      </c>
      <c r="N39" s="402" t="s">
        <v>333</v>
      </c>
      <c r="O39" s="510">
        <v>13000000</v>
      </c>
      <c r="P39" s="512" t="s">
        <v>122</v>
      </c>
      <c r="Q39" s="504" t="s">
        <v>123</v>
      </c>
      <c r="R39" s="406">
        <v>50</v>
      </c>
      <c r="S39" s="473">
        <v>0.05</v>
      </c>
      <c r="T39" s="473">
        <v>0.04</v>
      </c>
      <c r="U39" s="473">
        <v>0.04</v>
      </c>
      <c r="V39" s="473">
        <v>0.04</v>
      </c>
      <c r="W39" s="473">
        <v>0.04</v>
      </c>
      <c r="X39" s="473">
        <v>0.04</v>
      </c>
      <c r="Y39" s="473">
        <v>0.05</v>
      </c>
      <c r="Z39" s="473">
        <v>0.05</v>
      </c>
      <c r="AA39" s="473">
        <v>0.05</v>
      </c>
      <c r="AB39" s="473">
        <v>0.05</v>
      </c>
      <c r="AC39" s="473">
        <v>0.05</v>
      </c>
      <c r="AD39" s="473">
        <v>0.05</v>
      </c>
      <c r="AE39" s="636">
        <v>0</v>
      </c>
      <c r="AF39" s="251">
        <v>13000000</v>
      </c>
      <c r="AG39" s="351">
        <v>0</v>
      </c>
      <c r="AH39" s="351">
        <v>0</v>
      </c>
      <c r="AI39" s="351">
        <v>0</v>
      </c>
      <c r="AJ39" s="366">
        <f>AF39</f>
        <v>13000000</v>
      </c>
      <c r="AK39" s="459">
        <v>0</v>
      </c>
      <c r="AL39" s="408">
        <v>0</v>
      </c>
      <c r="AM39" s="408">
        <v>0</v>
      </c>
      <c r="AN39" s="408">
        <v>0</v>
      </c>
      <c r="AO39" s="438">
        <f t="shared" si="1"/>
        <v>0</v>
      </c>
      <c r="AP39" s="459">
        <v>0</v>
      </c>
      <c r="AQ39" s="408">
        <v>0</v>
      </c>
      <c r="AR39" s="408">
        <v>0</v>
      </c>
      <c r="AS39" s="408">
        <v>0</v>
      </c>
      <c r="AT39" s="424">
        <f t="shared" si="2"/>
        <v>0</v>
      </c>
      <c r="AU39" s="459">
        <v>0</v>
      </c>
      <c r="AV39" s="408">
        <v>0</v>
      </c>
      <c r="AW39" s="408">
        <v>0</v>
      </c>
      <c r="AX39" s="408">
        <v>0</v>
      </c>
      <c r="AY39" s="427">
        <f t="shared" si="3"/>
        <v>0</v>
      </c>
      <c r="AZ39" s="441">
        <f>AF39</f>
        <v>13000000</v>
      </c>
      <c r="BA39" s="589">
        <v>0</v>
      </c>
      <c r="BB39" s="447">
        <v>0</v>
      </c>
      <c r="BC39" s="591">
        <v>0</v>
      </c>
      <c r="BD39" s="421">
        <f t="shared" si="5"/>
        <v>13000000</v>
      </c>
      <c r="BE39" s="593" t="s">
        <v>288</v>
      </c>
      <c r="BF39" s="587"/>
    </row>
    <row r="40" spans="1:58" ht="35.25" customHeight="1">
      <c r="A40" s="537"/>
      <c r="B40" s="526"/>
      <c r="C40" s="407"/>
      <c r="D40" s="524"/>
      <c r="E40" s="532"/>
      <c r="F40" s="533"/>
      <c r="G40" s="469"/>
      <c r="H40" s="471"/>
      <c r="I40" s="471"/>
      <c r="J40" s="471"/>
      <c r="K40" s="471"/>
      <c r="L40" s="471"/>
      <c r="M40" s="469"/>
      <c r="N40" s="403"/>
      <c r="O40" s="511"/>
      <c r="P40" s="513"/>
      <c r="Q40" s="505"/>
      <c r="R40" s="407"/>
      <c r="S40" s="474"/>
      <c r="T40" s="474"/>
      <c r="U40" s="474"/>
      <c r="V40" s="474"/>
      <c r="W40" s="474"/>
      <c r="X40" s="474"/>
      <c r="Y40" s="474"/>
      <c r="Z40" s="474"/>
      <c r="AA40" s="474"/>
      <c r="AB40" s="474"/>
      <c r="AC40" s="474"/>
      <c r="AD40" s="474"/>
      <c r="AE40" s="637"/>
      <c r="AF40" s="252"/>
      <c r="AG40" s="352"/>
      <c r="AH40" s="352"/>
      <c r="AI40" s="352"/>
      <c r="AJ40" s="359"/>
      <c r="AK40" s="460"/>
      <c r="AL40" s="409"/>
      <c r="AM40" s="409"/>
      <c r="AN40" s="409"/>
      <c r="AO40" s="439"/>
      <c r="AP40" s="460"/>
      <c r="AQ40" s="409"/>
      <c r="AR40" s="409"/>
      <c r="AS40" s="409"/>
      <c r="AT40" s="426"/>
      <c r="AU40" s="460"/>
      <c r="AV40" s="409"/>
      <c r="AW40" s="409"/>
      <c r="AX40" s="409"/>
      <c r="AY40" s="429"/>
      <c r="AZ40" s="443"/>
      <c r="BA40" s="590"/>
      <c r="BB40" s="449"/>
      <c r="BC40" s="592"/>
      <c r="BD40" s="423"/>
      <c r="BE40" s="594"/>
      <c r="BF40" s="588"/>
    </row>
    <row r="41" spans="1:58" ht="115.5" customHeight="1">
      <c r="A41" s="537"/>
      <c r="B41" s="526"/>
      <c r="C41" s="169">
        <v>15</v>
      </c>
      <c r="D41" s="524"/>
      <c r="E41" s="532"/>
      <c r="F41" s="533"/>
      <c r="G41" s="388">
        <v>29</v>
      </c>
      <c r="H41" s="386">
        <v>3</v>
      </c>
      <c r="I41" s="386" t="s">
        <v>242</v>
      </c>
      <c r="J41" s="386">
        <v>12</v>
      </c>
      <c r="K41" s="386">
        <v>21</v>
      </c>
      <c r="L41" s="386">
        <v>111</v>
      </c>
      <c r="M41" s="388">
        <v>4</v>
      </c>
      <c r="N41" s="379" t="s">
        <v>334</v>
      </c>
      <c r="O41" s="373">
        <v>9704000</v>
      </c>
      <c r="P41" s="513"/>
      <c r="Q41" s="181" t="s">
        <v>151</v>
      </c>
      <c r="R41" s="169" t="s">
        <v>327</v>
      </c>
      <c r="S41" s="374">
        <v>500</v>
      </c>
      <c r="T41" s="169">
        <v>40</v>
      </c>
      <c r="U41" s="169">
        <v>43</v>
      </c>
      <c r="V41" s="169">
        <v>43</v>
      </c>
      <c r="W41" s="169">
        <v>43</v>
      </c>
      <c r="X41" s="169">
        <v>43</v>
      </c>
      <c r="Y41" s="169">
        <v>43</v>
      </c>
      <c r="Z41" s="169">
        <v>43</v>
      </c>
      <c r="AA41" s="169">
        <v>43</v>
      </c>
      <c r="AB41" s="169">
        <v>43</v>
      </c>
      <c r="AC41" s="169">
        <v>43</v>
      </c>
      <c r="AD41" s="169">
        <v>43</v>
      </c>
      <c r="AE41" s="178">
        <v>30</v>
      </c>
      <c r="AF41" s="252">
        <v>9704000</v>
      </c>
      <c r="AG41" s="247">
        <v>0</v>
      </c>
      <c r="AH41" s="247">
        <v>0</v>
      </c>
      <c r="AI41" s="247">
        <v>0</v>
      </c>
      <c r="AJ41" s="248">
        <f>AF41</f>
        <v>9704000</v>
      </c>
      <c r="AK41" s="236">
        <v>0</v>
      </c>
      <c r="AL41" s="235">
        <v>0</v>
      </c>
      <c r="AM41" s="235">
        <v>0</v>
      </c>
      <c r="AN41" s="235">
        <v>0</v>
      </c>
      <c r="AO41" s="438">
        <f t="shared" si="1"/>
        <v>0</v>
      </c>
      <c r="AP41" s="249">
        <v>0</v>
      </c>
      <c r="AQ41" s="247">
        <v>0</v>
      </c>
      <c r="AR41" s="247">
        <v>0</v>
      </c>
      <c r="AS41" s="247">
        <v>0</v>
      </c>
      <c r="AT41" s="356">
        <f t="shared" si="2"/>
        <v>0</v>
      </c>
      <c r="AU41" s="249">
        <v>0</v>
      </c>
      <c r="AV41" s="247">
        <v>0</v>
      </c>
      <c r="AW41" s="247">
        <v>0</v>
      </c>
      <c r="AX41" s="247">
        <v>0</v>
      </c>
      <c r="AY41" s="355">
        <f t="shared" si="3"/>
        <v>0</v>
      </c>
      <c r="AZ41" s="316">
        <f>AJ41</f>
        <v>9704000</v>
      </c>
      <c r="BA41" s="182">
        <v>0</v>
      </c>
      <c r="BB41" s="311">
        <v>0</v>
      </c>
      <c r="BC41" s="260">
        <v>0</v>
      </c>
      <c r="BD41" s="267">
        <f>SUM(AZ41+BA41+BB41+BC41)</f>
        <v>9704000</v>
      </c>
      <c r="BE41" s="272" t="s">
        <v>288</v>
      </c>
      <c r="BF41" s="203"/>
    </row>
    <row r="42" spans="1:58" ht="165">
      <c r="A42" s="537"/>
      <c r="B42" s="541"/>
      <c r="C42" s="169">
        <v>20</v>
      </c>
      <c r="D42" s="524"/>
      <c r="E42" s="532"/>
      <c r="F42" s="533"/>
      <c r="G42" s="388">
        <v>29</v>
      </c>
      <c r="H42" s="386">
        <v>3</v>
      </c>
      <c r="I42" s="386">
        <v>11</v>
      </c>
      <c r="J42" s="386">
        <v>12</v>
      </c>
      <c r="K42" s="386">
        <v>21</v>
      </c>
      <c r="L42" s="386">
        <v>111</v>
      </c>
      <c r="M42" s="388" t="s">
        <v>245</v>
      </c>
      <c r="N42" s="395" t="s">
        <v>335</v>
      </c>
      <c r="O42" s="368">
        <v>10296000</v>
      </c>
      <c r="P42" s="514"/>
      <c r="Q42" s="371" t="s">
        <v>152</v>
      </c>
      <c r="R42" s="169">
        <v>0</v>
      </c>
      <c r="S42" s="374">
        <v>2</v>
      </c>
      <c r="T42" s="169">
        <v>0</v>
      </c>
      <c r="U42" s="169">
        <v>0</v>
      </c>
      <c r="V42" s="169">
        <v>0</v>
      </c>
      <c r="W42" s="169">
        <v>0</v>
      </c>
      <c r="X42" s="169">
        <v>0</v>
      </c>
      <c r="Y42" s="169">
        <v>0</v>
      </c>
      <c r="Z42" s="169">
        <v>0</v>
      </c>
      <c r="AA42" s="169">
        <v>1</v>
      </c>
      <c r="AB42" s="169">
        <v>0</v>
      </c>
      <c r="AC42" s="169">
        <v>0</v>
      </c>
      <c r="AD42" s="169">
        <v>1</v>
      </c>
      <c r="AE42" s="178">
        <v>0</v>
      </c>
      <c r="AF42" s="249">
        <v>0</v>
      </c>
      <c r="AG42" s="247">
        <v>0</v>
      </c>
      <c r="AH42" s="360">
        <v>10296000</v>
      </c>
      <c r="AI42" s="247">
        <v>0</v>
      </c>
      <c r="AJ42" s="359">
        <f>AH42</f>
        <v>10296000</v>
      </c>
      <c r="AK42" s="236">
        <v>0</v>
      </c>
      <c r="AL42" s="235">
        <v>0</v>
      </c>
      <c r="AM42" s="235">
        <v>0</v>
      </c>
      <c r="AN42" s="235">
        <v>0</v>
      </c>
      <c r="AO42" s="439"/>
      <c r="AP42" s="249">
        <v>0</v>
      </c>
      <c r="AQ42" s="247">
        <v>0</v>
      </c>
      <c r="AR42" s="247">
        <v>0</v>
      </c>
      <c r="AS42" s="247">
        <v>0</v>
      </c>
      <c r="AT42" s="356">
        <f t="shared" si="2"/>
        <v>0</v>
      </c>
      <c r="AU42" s="249">
        <v>0</v>
      </c>
      <c r="AV42" s="247">
        <v>0</v>
      </c>
      <c r="AW42" s="247">
        <v>0</v>
      </c>
      <c r="AX42" s="247">
        <v>0</v>
      </c>
      <c r="AY42" s="355">
        <f t="shared" si="3"/>
        <v>0</v>
      </c>
      <c r="AZ42" s="316">
        <v>0</v>
      </c>
      <c r="BA42" s="182">
        <v>0</v>
      </c>
      <c r="BB42" s="311">
        <f>AH42</f>
        <v>10296000</v>
      </c>
      <c r="BC42" s="260">
        <v>0</v>
      </c>
      <c r="BD42" s="267">
        <f>SUM(AZ42+BA42+BB42+BC42)</f>
        <v>10296000</v>
      </c>
      <c r="BE42" s="272" t="s">
        <v>288</v>
      </c>
      <c r="BF42" s="203"/>
    </row>
    <row r="43" spans="1:58" ht="285">
      <c r="A43" s="537"/>
      <c r="B43" s="525" t="s">
        <v>102</v>
      </c>
      <c r="C43" s="169">
        <v>15</v>
      </c>
      <c r="D43" s="369" t="s">
        <v>103</v>
      </c>
      <c r="E43" s="534" t="s">
        <v>139</v>
      </c>
      <c r="F43" s="535" t="s">
        <v>315</v>
      </c>
      <c r="G43" s="389">
        <v>29</v>
      </c>
      <c r="H43" s="390">
        <v>3</v>
      </c>
      <c r="I43" s="390">
        <v>33</v>
      </c>
      <c r="J43" s="390">
        <v>12</v>
      </c>
      <c r="K43" s="390" t="s">
        <v>268</v>
      </c>
      <c r="L43" s="390">
        <v>144</v>
      </c>
      <c r="M43" s="389">
        <v>4</v>
      </c>
      <c r="N43" s="396" t="s">
        <v>347</v>
      </c>
      <c r="O43" s="372">
        <v>5319275</v>
      </c>
      <c r="P43" s="183" t="s">
        <v>105</v>
      </c>
      <c r="Q43" s="176" t="s">
        <v>106</v>
      </c>
      <c r="R43" s="169">
        <v>1</v>
      </c>
      <c r="S43" s="184">
        <v>1</v>
      </c>
      <c r="T43" s="171">
        <v>0</v>
      </c>
      <c r="U43" s="171">
        <v>0</v>
      </c>
      <c r="V43" s="171">
        <v>0</v>
      </c>
      <c r="W43" s="171">
        <v>0</v>
      </c>
      <c r="X43" s="171">
        <v>0</v>
      </c>
      <c r="Y43" s="169">
        <v>1</v>
      </c>
      <c r="Z43" s="171">
        <v>0</v>
      </c>
      <c r="AA43" s="171">
        <v>0</v>
      </c>
      <c r="AB43" s="171">
        <v>0</v>
      </c>
      <c r="AC43" s="171">
        <v>0</v>
      </c>
      <c r="AD43" s="171">
        <v>0</v>
      </c>
      <c r="AE43" s="171">
        <v>0</v>
      </c>
      <c r="AF43" s="251">
        <v>5319275</v>
      </c>
      <c r="AG43" s="247">
        <v>0</v>
      </c>
      <c r="AH43" s="247">
        <v>0</v>
      </c>
      <c r="AI43" s="247">
        <v>0</v>
      </c>
      <c r="AJ43" s="248">
        <f>AF43</f>
        <v>5319275</v>
      </c>
      <c r="AK43" s="236">
        <v>0</v>
      </c>
      <c r="AL43" s="235">
        <v>0</v>
      </c>
      <c r="AM43" s="235">
        <v>0</v>
      </c>
      <c r="AN43" s="235">
        <v>0</v>
      </c>
      <c r="AO43" s="292">
        <f t="shared" si="1"/>
        <v>0</v>
      </c>
      <c r="AP43" s="249">
        <v>0</v>
      </c>
      <c r="AQ43" s="247">
        <v>0</v>
      </c>
      <c r="AR43" s="247">
        <v>0</v>
      </c>
      <c r="AS43" s="247">
        <v>0</v>
      </c>
      <c r="AT43" s="300">
        <f t="shared" si="2"/>
        <v>0</v>
      </c>
      <c r="AU43" s="249">
        <v>0</v>
      </c>
      <c r="AV43" s="247">
        <v>0</v>
      </c>
      <c r="AW43" s="247">
        <v>0</v>
      </c>
      <c r="AX43" s="247">
        <v>0</v>
      </c>
      <c r="AY43" s="294">
        <f t="shared" si="3"/>
        <v>0</v>
      </c>
      <c r="AZ43" s="316">
        <f>AF43</f>
        <v>5319275</v>
      </c>
      <c r="BA43" s="182">
        <v>0</v>
      </c>
      <c r="BB43" s="311">
        <v>0</v>
      </c>
      <c r="BC43" s="260">
        <v>0</v>
      </c>
      <c r="BD43" s="266">
        <f t="shared" si="5"/>
        <v>5319275</v>
      </c>
      <c r="BE43" s="272" t="s">
        <v>289</v>
      </c>
      <c r="BF43" s="203"/>
    </row>
    <row r="44" spans="1:58" ht="196.5" customHeight="1">
      <c r="A44" s="537"/>
      <c r="B44" s="526"/>
      <c r="C44" s="169">
        <v>15</v>
      </c>
      <c r="D44" s="369" t="s">
        <v>107</v>
      </c>
      <c r="E44" s="534"/>
      <c r="F44" s="535"/>
      <c r="G44" s="468">
        <v>29</v>
      </c>
      <c r="H44" s="470">
        <v>3</v>
      </c>
      <c r="I44" s="470" t="s">
        <v>244</v>
      </c>
      <c r="J44" s="470">
        <v>12</v>
      </c>
      <c r="K44" s="470" t="s">
        <v>268</v>
      </c>
      <c r="L44" s="470">
        <v>144</v>
      </c>
      <c r="M44" s="468" t="s">
        <v>245</v>
      </c>
      <c r="N44" s="396" t="s">
        <v>341</v>
      </c>
      <c r="O44" s="510">
        <v>120000000</v>
      </c>
      <c r="P44" s="183" t="s">
        <v>108</v>
      </c>
      <c r="Q44" s="176" t="s">
        <v>109</v>
      </c>
      <c r="R44" s="169">
        <v>1</v>
      </c>
      <c r="S44" s="184">
        <v>1</v>
      </c>
      <c r="T44" s="171">
        <v>0</v>
      </c>
      <c r="U44" s="171">
        <v>0</v>
      </c>
      <c r="V44" s="171">
        <v>0</v>
      </c>
      <c r="W44" s="171">
        <v>0</v>
      </c>
      <c r="X44" s="171">
        <v>0</v>
      </c>
      <c r="Y44" s="169">
        <v>1</v>
      </c>
      <c r="Z44" s="171">
        <v>0</v>
      </c>
      <c r="AA44" s="171">
        <v>0</v>
      </c>
      <c r="AB44" s="171">
        <v>0</v>
      </c>
      <c r="AC44" s="171">
        <v>0</v>
      </c>
      <c r="AD44" s="171">
        <v>0</v>
      </c>
      <c r="AE44" s="171">
        <v>0</v>
      </c>
      <c r="AF44" s="459">
        <v>0</v>
      </c>
      <c r="AG44" s="408">
        <v>0</v>
      </c>
      <c r="AH44" s="461">
        <v>120000000</v>
      </c>
      <c r="AI44" s="408">
        <v>0</v>
      </c>
      <c r="AJ44" s="450">
        <f>AH44</f>
        <v>120000000</v>
      </c>
      <c r="AK44" s="644">
        <v>0</v>
      </c>
      <c r="AL44" s="646">
        <v>0</v>
      </c>
      <c r="AM44" s="646">
        <v>0</v>
      </c>
      <c r="AN44" s="646">
        <v>0</v>
      </c>
      <c r="AO44" s="438">
        <f>SUM(AK45+AL45+AM45+AN45)</f>
        <v>0</v>
      </c>
      <c r="AP44" s="459">
        <v>0</v>
      </c>
      <c r="AQ44" s="408">
        <v>0</v>
      </c>
      <c r="AR44" s="408">
        <v>0</v>
      </c>
      <c r="AS44" s="408">
        <v>0</v>
      </c>
      <c r="AT44" s="424">
        <f>SUM(AP45+AQ45+AR45+AS45)</f>
        <v>0</v>
      </c>
      <c r="AU44" s="459">
        <v>0</v>
      </c>
      <c r="AV44" s="408">
        <v>0</v>
      </c>
      <c r="AW44" s="408">
        <v>0</v>
      </c>
      <c r="AX44" s="408">
        <v>0</v>
      </c>
      <c r="AY44" s="427">
        <f>SUM(AU45+AV45+AW45+AX45)</f>
        <v>0</v>
      </c>
      <c r="AZ44" s="434">
        <v>0</v>
      </c>
      <c r="BA44" s="436">
        <v>0</v>
      </c>
      <c r="BB44" s="432">
        <f>AH44</f>
        <v>120000000</v>
      </c>
      <c r="BC44" s="430">
        <v>0</v>
      </c>
      <c r="BD44" s="421">
        <f>AZ44+BA44+BB44+BC44</f>
        <v>120000000</v>
      </c>
      <c r="BE44" s="272" t="s">
        <v>289</v>
      </c>
      <c r="BF44" s="203"/>
    </row>
    <row r="45" spans="1:58" ht="108.75" customHeight="1">
      <c r="A45" s="538"/>
      <c r="B45" s="541"/>
      <c r="C45" s="169">
        <v>20</v>
      </c>
      <c r="D45" s="369" t="s">
        <v>110</v>
      </c>
      <c r="E45" s="534"/>
      <c r="F45" s="535"/>
      <c r="G45" s="469"/>
      <c r="H45" s="471"/>
      <c r="I45" s="471"/>
      <c r="J45" s="471"/>
      <c r="K45" s="471"/>
      <c r="L45" s="471"/>
      <c r="M45" s="469"/>
      <c r="N45" s="379" t="s">
        <v>269</v>
      </c>
      <c r="O45" s="511"/>
      <c r="P45" s="183" t="s">
        <v>111</v>
      </c>
      <c r="Q45" s="176" t="s">
        <v>112</v>
      </c>
      <c r="R45" s="169">
        <v>20</v>
      </c>
      <c r="S45" s="184">
        <v>20</v>
      </c>
      <c r="T45" s="171">
        <v>0</v>
      </c>
      <c r="U45" s="171">
        <v>0</v>
      </c>
      <c r="V45" s="171">
        <v>0</v>
      </c>
      <c r="W45" s="171">
        <v>0</v>
      </c>
      <c r="X45" s="171">
        <v>0</v>
      </c>
      <c r="Y45" s="171">
        <v>0</v>
      </c>
      <c r="Z45" s="128">
        <v>4</v>
      </c>
      <c r="AA45" s="128">
        <v>2</v>
      </c>
      <c r="AB45" s="128">
        <v>7</v>
      </c>
      <c r="AC45" s="128">
        <v>5</v>
      </c>
      <c r="AD45" s="128">
        <v>1</v>
      </c>
      <c r="AE45" s="128">
        <v>1</v>
      </c>
      <c r="AF45" s="460"/>
      <c r="AG45" s="409"/>
      <c r="AH45" s="462"/>
      <c r="AI45" s="409"/>
      <c r="AJ45" s="451"/>
      <c r="AK45" s="645"/>
      <c r="AL45" s="647"/>
      <c r="AM45" s="647"/>
      <c r="AN45" s="647"/>
      <c r="AO45" s="439"/>
      <c r="AP45" s="460"/>
      <c r="AQ45" s="409"/>
      <c r="AR45" s="409"/>
      <c r="AS45" s="409"/>
      <c r="AT45" s="426"/>
      <c r="AU45" s="460"/>
      <c r="AV45" s="409"/>
      <c r="AW45" s="409"/>
      <c r="AX45" s="409"/>
      <c r="AY45" s="429"/>
      <c r="AZ45" s="435"/>
      <c r="BA45" s="437"/>
      <c r="BB45" s="433"/>
      <c r="BC45" s="431"/>
      <c r="BD45" s="423"/>
      <c r="BE45" s="272" t="s">
        <v>289</v>
      </c>
      <c r="BF45" s="203"/>
    </row>
    <row r="46" spans="1:58" ht="120.75" customHeight="1">
      <c r="A46" s="536" t="s">
        <v>124</v>
      </c>
      <c r="B46" s="525" t="s">
        <v>125</v>
      </c>
      <c r="C46" s="169">
        <v>25</v>
      </c>
      <c r="D46" s="371" t="s">
        <v>126</v>
      </c>
      <c r="E46" s="528" t="s">
        <v>141</v>
      </c>
      <c r="F46" s="413" t="s">
        <v>316</v>
      </c>
      <c r="G46" s="388" t="s">
        <v>240</v>
      </c>
      <c r="H46" s="386">
        <v>3</v>
      </c>
      <c r="I46" s="386" t="s">
        <v>244</v>
      </c>
      <c r="J46" s="386">
        <v>12</v>
      </c>
      <c r="K46" s="386">
        <v>41</v>
      </c>
      <c r="L46" s="386">
        <v>114</v>
      </c>
      <c r="M46" s="391">
        <v>4</v>
      </c>
      <c r="N46" s="395" t="s">
        <v>343</v>
      </c>
      <c r="O46" s="372">
        <v>132370560</v>
      </c>
      <c r="P46" s="185" t="s">
        <v>129</v>
      </c>
      <c r="Q46" s="175" t="s">
        <v>132</v>
      </c>
      <c r="R46" s="169">
        <v>9</v>
      </c>
      <c r="S46" s="169">
        <v>9</v>
      </c>
      <c r="T46" s="172" t="s">
        <v>326</v>
      </c>
      <c r="U46" s="172" t="s">
        <v>320</v>
      </c>
      <c r="V46" s="172" t="s">
        <v>320</v>
      </c>
      <c r="W46" s="172" t="s">
        <v>320</v>
      </c>
      <c r="X46" s="172" t="s">
        <v>320</v>
      </c>
      <c r="Y46" s="172" t="s">
        <v>320</v>
      </c>
      <c r="Z46" s="172" t="s">
        <v>320</v>
      </c>
      <c r="AA46" s="172" t="s">
        <v>320</v>
      </c>
      <c r="AB46" s="172" t="s">
        <v>320</v>
      </c>
      <c r="AC46" s="172" t="s">
        <v>320</v>
      </c>
      <c r="AD46" s="172" t="s">
        <v>320</v>
      </c>
      <c r="AE46" s="397" t="s">
        <v>320</v>
      </c>
      <c r="AF46" s="249">
        <v>0</v>
      </c>
      <c r="AG46" s="247">
        <v>0</v>
      </c>
      <c r="AH46" s="363">
        <v>132370560</v>
      </c>
      <c r="AI46" s="247">
        <v>0</v>
      </c>
      <c r="AJ46" s="248">
        <f>AH46</f>
        <v>132370560</v>
      </c>
      <c r="AK46" s="236">
        <v>0</v>
      </c>
      <c r="AL46" s="235">
        <v>0</v>
      </c>
      <c r="AM46" s="235">
        <v>0</v>
      </c>
      <c r="AN46" s="235">
        <v>0</v>
      </c>
      <c r="AO46" s="354">
        <v>0</v>
      </c>
      <c r="AP46" s="249">
        <v>0</v>
      </c>
      <c r="AQ46" s="247">
        <v>0</v>
      </c>
      <c r="AR46" s="247">
        <v>0</v>
      </c>
      <c r="AS46" s="247">
        <v>0</v>
      </c>
      <c r="AT46" s="357">
        <v>0</v>
      </c>
      <c r="AU46" s="249">
        <v>0</v>
      </c>
      <c r="AV46" s="247">
        <v>0</v>
      </c>
      <c r="AW46" s="247">
        <v>0</v>
      </c>
      <c r="AX46" s="247">
        <v>0</v>
      </c>
      <c r="AY46" s="294">
        <f t="shared" si="3"/>
        <v>0</v>
      </c>
      <c r="AZ46" s="316">
        <v>0</v>
      </c>
      <c r="BA46" s="182">
        <v>0</v>
      </c>
      <c r="BB46" s="311">
        <f>AJ46</f>
        <v>132370560</v>
      </c>
      <c r="BC46" s="260">
        <v>0</v>
      </c>
      <c r="BD46" s="268">
        <f>AZ46+BA46+BB46+BC46</f>
        <v>132370560</v>
      </c>
      <c r="BE46" s="272" t="s">
        <v>288</v>
      </c>
      <c r="BF46" s="203"/>
    </row>
    <row r="47" spans="1:58" ht="124.5" customHeight="1">
      <c r="A47" s="537"/>
      <c r="B47" s="526"/>
      <c r="C47" s="169">
        <v>25</v>
      </c>
      <c r="D47" s="371" t="s">
        <v>127</v>
      </c>
      <c r="E47" s="529"/>
      <c r="F47" s="413"/>
      <c r="G47" s="382" t="s">
        <v>240</v>
      </c>
      <c r="H47" s="377">
        <v>3</v>
      </c>
      <c r="I47" s="377">
        <v>11</v>
      </c>
      <c r="J47" s="377">
        <v>12</v>
      </c>
      <c r="K47" s="377">
        <v>41</v>
      </c>
      <c r="L47" s="377">
        <v>114</v>
      </c>
      <c r="M47" s="392">
        <v>80</v>
      </c>
      <c r="N47" s="402" t="s">
        <v>344</v>
      </c>
      <c r="O47" s="218">
        <v>197629440</v>
      </c>
      <c r="P47" s="186" t="s">
        <v>130</v>
      </c>
      <c r="Q47" s="371" t="s">
        <v>133</v>
      </c>
      <c r="R47" s="169">
        <v>1017</v>
      </c>
      <c r="S47" s="374">
        <v>630</v>
      </c>
      <c r="T47" s="172" t="s">
        <v>321</v>
      </c>
      <c r="U47" s="226">
        <v>57</v>
      </c>
      <c r="V47" s="226">
        <v>57</v>
      </c>
      <c r="W47" s="226">
        <v>57</v>
      </c>
      <c r="X47" s="226">
        <v>57</v>
      </c>
      <c r="Y47" s="226">
        <v>60</v>
      </c>
      <c r="Z47" s="226">
        <v>57</v>
      </c>
      <c r="AA47" s="226">
        <v>57</v>
      </c>
      <c r="AB47" s="226">
        <v>57</v>
      </c>
      <c r="AC47" s="226">
        <v>57</v>
      </c>
      <c r="AD47" s="226">
        <v>57</v>
      </c>
      <c r="AE47" s="333">
        <v>57</v>
      </c>
      <c r="AF47" s="249">
        <v>0</v>
      </c>
      <c r="AG47" s="247">
        <v>0</v>
      </c>
      <c r="AH47" s="253">
        <v>197629440</v>
      </c>
      <c r="AI47" s="247">
        <v>0</v>
      </c>
      <c r="AJ47" s="248">
        <f>AH47</f>
        <v>197629440</v>
      </c>
      <c r="AK47" s="236">
        <v>0</v>
      </c>
      <c r="AL47" s="235">
        <v>0</v>
      </c>
      <c r="AM47" s="235">
        <v>0</v>
      </c>
      <c r="AN47" s="235">
        <v>0</v>
      </c>
      <c r="AO47" s="304">
        <f t="shared" si="1"/>
        <v>0</v>
      </c>
      <c r="AP47" s="249">
        <v>0</v>
      </c>
      <c r="AQ47" s="247">
        <v>0</v>
      </c>
      <c r="AR47" s="247">
        <v>0</v>
      </c>
      <c r="AS47" s="247">
        <v>0</v>
      </c>
      <c r="AT47" s="305">
        <f t="shared" si="2"/>
        <v>0</v>
      </c>
      <c r="AU47" s="249">
        <v>0</v>
      </c>
      <c r="AV47" s="247">
        <v>0</v>
      </c>
      <c r="AW47" s="247">
        <v>0</v>
      </c>
      <c r="AX47" s="247">
        <v>0</v>
      </c>
      <c r="AY47" s="294">
        <f t="shared" si="3"/>
        <v>0</v>
      </c>
      <c r="AZ47" s="316">
        <v>0</v>
      </c>
      <c r="BA47" s="182">
        <v>0</v>
      </c>
      <c r="BB47" s="311">
        <f>AH47</f>
        <v>197629440</v>
      </c>
      <c r="BC47" s="260">
        <v>0</v>
      </c>
      <c r="BD47" s="268">
        <f>AZ47+BA47+BB47+BC47</f>
        <v>197629440</v>
      </c>
      <c r="BE47" s="272" t="s">
        <v>288</v>
      </c>
      <c r="BF47" s="203"/>
    </row>
    <row r="48" spans="1:58" ht="94.5" customHeight="1">
      <c r="A48" s="537"/>
      <c r="B48" s="526"/>
      <c r="C48" s="169">
        <v>25</v>
      </c>
      <c r="D48" s="371" t="s">
        <v>153</v>
      </c>
      <c r="E48" s="530"/>
      <c r="F48" s="407"/>
      <c r="G48" s="388" t="s">
        <v>240</v>
      </c>
      <c r="H48" s="386">
        <v>3</v>
      </c>
      <c r="I48" s="386" t="s">
        <v>242</v>
      </c>
      <c r="J48" s="386">
        <v>12</v>
      </c>
      <c r="K48" s="386">
        <v>41</v>
      </c>
      <c r="L48" s="386">
        <v>114</v>
      </c>
      <c r="M48" s="391">
        <v>4</v>
      </c>
      <c r="N48" s="403"/>
      <c r="O48" s="372">
        <v>45527247</v>
      </c>
      <c r="P48" s="371" t="s">
        <v>317</v>
      </c>
      <c r="Q48" s="371" t="s">
        <v>154</v>
      </c>
      <c r="R48" s="169">
        <v>170214</v>
      </c>
      <c r="S48" s="374">
        <v>133000</v>
      </c>
      <c r="T48" s="169">
        <v>0</v>
      </c>
      <c r="U48" s="169">
        <v>12090</v>
      </c>
      <c r="V48" s="169">
        <v>12090</v>
      </c>
      <c r="W48" s="169">
        <v>12090</v>
      </c>
      <c r="X48" s="169">
        <v>12090</v>
      </c>
      <c r="Y48" s="169">
        <v>12100</v>
      </c>
      <c r="Z48" s="169">
        <v>12090</v>
      </c>
      <c r="AA48" s="169">
        <v>12090</v>
      </c>
      <c r="AB48" s="169">
        <v>12090</v>
      </c>
      <c r="AC48" s="169">
        <v>12090</v>
      </c>
      <c r="AD48" s="169">
        <v>12090</v>
      </c>
      <c r="AE48" s="178">
        <v>12090</v>
      </c>
      <c r="AF48" s="251">
        <v>45527247</v>
      </c>
      <c r="AG48" s="247">
        <v>0</v>
      </c>
      <c r="AH48" s="247">
        <v>0</v>
      </c>
      <c r="AI48" s="247">
        <v>0</v>
      </c>
      <c r="AJ48" s="248">
        <f>AF48</f>
        <v>45527247</v>
      </c>
      <c r="AK48" s="236">
        <v>0</v>
      </c>
      <c r="AL48" s="235">
        <v>0</v>
      </c>
      <c r="AM48" s="235">
        <v>0</v>
      </c>
      <c r="AN48" s="235">
        <v>0</v>
      </c>
      <c r="AO48" s="307">
        <v>0</v>
      </c>
      <c r="AP48" s="249">
        <v>0</v>
      </c>
      <c r="AQ48" s="247">
        <v>0</v>
      </c>
      <c r="AR48" s="247">
        <v>0</v>
      </c>
      <c r="AS48" s="247">
        <v>0</v>
      </c>
      <c r="AT48" s="308">
        <v>0</v>
      </c>
      <c r="AU48" s="249">
        <v>0</v>
      </c>
      <c r="AV48" s="247">
        <v>0</v>
      </c>
      <c r="AW48" s="247">
        <v>0</v>
      </c>
      <c r="AX48" s="247">
        <v>0</v>
      </c>
      <c r="AY48" s="294">
        <f t="shared" si="3"/>
        <v>0</v>
      </c>
      <c r="AZ48" s="317">
        <f>AF48</f>
        <v>45527247</v>
      </c>
      <c r="BA48" s="232">
        <v>0</v>
      </c>
      <c r="BB48" s="312">
        <v>0</v>
      </c>
      <c r="BC48" s="261">
        <v>0</v>
      </c>
      <c r="BD48" s="268">
        <f>AZ48+BA48+BB48+BC48</f>
        <v>45527247</v>
      </c>
      <c r="BE48" s="272" t="s">
        <v>288</v>
      </c>
      <c r="BF48" s="203"/>
    </row>
    <row r="49" spans="1:58" ht="178.5" customHeight="1" thickBot="1">
      <c r="A49" s="605"/>
      <c r="B49" s="527"/>
      <c r="C49" s="280">
        <v>25</v>
      </c>
      <c r="D49" s="275" t="s">
        <v>128</v>
      </c>
      <c r="E49" s="276" t="s">
        <v>140</v>
      </c>
      <c r="F49" s="277" t="s">
        <v>135</v>
      </c>
      <c r="G49" s="393" t="s">
        <v>240</v>
      </c>
      <c r="H49" s="394">
        <v>3</v>
      </c>
      <c r="I49" s="394" t="s">
        <v>242</v>
      </c>
      <c r="J49" s="394">
        <v>12</v>
      </c>
      <c r="K49" s="394">
        <v>41</v>
      </c>
      <c r="L49" s="394">
        <v>114</v>
      </c>
      <c r="M49" s="393" t="s">
        <v>241</v>
      </c>
      <c r="N49" s="381" t="s">
        <v>342</v>
      </c>
      <c r="O49" s="206">
        <v>120000000</v>
      </c>
      <c r="P49" s="278" t="s">
        <v>131</v>
      </c>
      <c r="Q49" s="279" t="s">
        <v>134</v>
      </c>
      <c r="R49" s="280">
        <v>2</v>
      </c>
      <c r="S49" s="281">
        <v>2</v>
      </c>
      <c r="T49" s="340" t="s">
        <v>322</v>
      </c>
      <c r="U49" s="340" t="s">
        <v>323</v>
      </c>
      <c r="V49" s="340" t="s">
        <v>323</v>
      </c>
      <c r="W49" s="340" t="s">
        <v>323</v>
      </c>
      <c r="X49" s="340" t="s">
        <v>323</v>
      </c>
      <c r="Y49" s="340" t="s">
        <v>323</v>
      </c>
      <c r="Z49" s="340" t="s">
        <v>324</v>
      </c>
      <c r="AA49" s="340" t="s">
        <v>323</v>
      </c>
      <c r="AB49" s="340" t="s">
        <v>323</v>
      </c>
      <c r="AC49" s="340" t="s">
        <v>325</v>
      </c>
      <c r="AD49" s="340" t="s">
        <v>323</v>
      </c>
      <c r="AE49" s="341" t="s">
        <v>323</v>
      </c>
      <c r="AF49" s="254">
        <v>120000000</v>
      </c>
      <c r="AG49" s="256">
        <v>0</v>
      </c>
      <c r="AH49" s="256">
        <v>0</v>
      </c>
      <c r="AI49" s="256">
        <v>0</v>
      </c>
      <c r="AJ49" s="255">
        <f>AF49</f>
        <v>120000000</v>
      </c>
      <c r="AK49" s="295">
        <v>0</v>
      </c>
      <c r="AL49" s="237">
        <v>0</v>
      </c>
      <c r="AM49" s="237">
        <v>0</v>
      </c>
      <c r="AN49" s="237">
        <v>0</v>
      </c>
      <c r="AO49" s="296">
        <f t="shared" si="1"/>
        <v>0</v>
      </c>
      <c r="AP49" s="297">
        <v>0</v>
      </c>
      <c r="AQ49" s="256">
        <v>0</v>
      </c>
      <c r="AR49" s="256">
        <v>0</v>
      </c>
      <c r="AS49" s="256">
        <v>0</v>
      </c>
      <c r="AT49" s="298">
        <f t="shared" si="2"/>
        <v>0</v>
      </c>
      <c r="AU49" s="297">
        <v>0</v>
      </c>
      <c r="AV49" s="256">
        <v>0</v>
      </c>
      <c r="AW49" s="256">
        <v>0</v>
      </c>
      <c r="AX49" s="256">
        <v>0</v>
      </c>
      <c r="AY49" s="299">
        <f t="shared" si="3"/>
        <v>0</v>
      </c>
      <c r="AZ49" s="318">
        <f>AJ49</f>
        <v>120000000</v>
      </c>
      <c r="BA49" s="233">
        <v>0</v>
      </c>
      <c r="BB49" s="313">
        <v>0</v>
      </c>
      <c r="BC49" s="262">
        <v>0</v>
      </c>
      <c r="BD49" s="269">
        <f>AZ49+BA49+BB49+BC49</f>
        <v>120000000</v>
      </c>
      <c r="BE49" s="273" t="s">
        <v>288</v>
      </c>
      <c r="BF49" s="207"/>
    </row>
    <row r="50" spans="1:58" ht="15" customHeight="1">
      <c r="A50" s="189"/>
      <c r="B50" s="189"/>
      <c r="C50" s="189"/>
      <c r="E50" s="189"/>
      <c r="F50" s="189"/>
      <c r="G50" s="189"/>
      <c r="H50" s="189"/>
      <c r="I50" s="189"/>
      <c r="J50" s="189"/>
      <c r="K50" s="189"/>
      <c r="L50" s="189"/>
      <c r="M50" s="189"/>
      <c r="N50" s="189"/>
      <c r="O50" s="189"/>
      <c r="P50" s="189"/>
      <c r="Q50" s="190"/>
      <c r="R50" s="189"/>
      <c r="S50" s="191"/>
      <c r="T50" s="189"/>
      <c r="U50" s="189"/>
      <c r="V50" s="189"/>
      <c r="W50" s="189"/>
      <c r="X50" s="189"/>
      <c r="Y50" s="189"/>
      <c r="Z50" s="189"/>
      <c r="AA50" s="189"/>
      <c r="AB50" s="189"/>
      <c r="AC50" s="189"/>
      <c r="AD50" s="189"/>
      <c r="AE50" s="189"/>
      <c r="AF50" s="189"/>
      <c r="AG50" s="189"/>
      <c r="AH50" s="189"/>
      <c r="AI50" s="189"/>
      <c r="AJ50" s="192"/>
      <c r="AK50" s="189"/>
      <c r="AL50" s="189"/>
      <c r="AM50" s="189"/>
      <c r="AN50" s="189"/>
      <c r="AO50" s="193"/>
      <c r="AP50" s="194"/>
      <c r="AQ50" s="194"/>
      <c r="AR50" s="194"/>
      <c r="AS50" s="194"/>
      <c r="AT50" s="195"/>
      <c r="AU50" s="194"/>
      <c r="AV50" s="194"/>
      <c r="AW50" s="194"/>
      <c r="AX50" s="194"/>
      <c r="AY50" s="195"/>
      <c r="AZ50" s="196"/>
      <c r="BA50" s="196"/>
      <c r="BB50" s="196"/>
      <c r="BC50" s="196"/>
      <c r="BD50" s="192"/>
      <c r="BE50" s="197"/>
      <c r="BF50" s="189"/>
    </row>
    <row r="51" spans="1:58" ht="16.5" thickBot="1">
      <c r="A51" s="189"/>
      <c r="B51" s="189"/>
      <c r="C51" s="189"/>
      <c r="E51" s="189"/>
      <c r="F51" s="189"/>
      <c r="G51" s="189"/>
      <c r="H51" s="189"/>
      <c r="I51" s="189"/>
      <c r="J51" s="189"/>
      <c r="K51" s="189"/>
      <c r="L51" s="189"/>
      <c r="M51" s="189"/>
      <c r="N51" s="189"/>
      <c r="O51" s="189"/>
      <c r="P51" s="189"/>
      <c r="Q51" s="190"/>
      <c r="R51" s="189"/>
      <c r="S51" s="191"/>
      <c r="T51" s="189"/>
      <c r="U51" s="189"/>
      <c r="V51" s="189"/>
      <c r="W51" s="189"/>
      <c r="X51" s="189"/>
      <c r="Y51" s="189"/>
      <c r="Z51" s="189"/>
      <c r="AA51" s="189"/>
      <c r="AB51" s="189"/>
      <c r="AC51" s="189"/>
      <c r="AD51" s="189"/>
      <c r="AE51" s="189"/>
      <c r="AF51" s="189"/>
      <c r="AG51" s="189"/>
      <c r="AH51" s="189"/>
      <c r="AI51" s="189"/>
      <c r="AJ51" s="198"/>
      <c r="AK51" s="189"/>
      <c r="AL51" s="189"/>
      <c r="AM51" s="189"/>
      <c r="AN51" s="189"/>
      <c r="AO51" s="189"/>
      <c r="AP51" s="189"/>
      <c r="AQ51" s="189"/>
      <c r="AR51" s="189"/>
      <c r="AS51" s="189"/>
      <c r="AT51" s="189"/>
      <c r="AU51" s="189"/>
      <c r="AV51" s="189"/>
      <c r="AW51" s="189"/>
      <c r="AX51" s="189"/>
      <c r="AY51" s="189"/>
      <c r="AZ51" s="198"/>
      <c r="BA51" s="198"/>
      <c r="BB51" s="198"/>
      <c r="BC51" s="198"/>
      <c r="BD51" s="198"/>
      <c r="BE51" s="197"/>
      <c r="BF51" s="189"/>
    </row>
    <row r="52" spans="1:58" ht="15.75">
      <c r="A52" s="597" t="s">
        <v>235</v>
      </c>
      <c r="B52" s="598"/>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9"/>
    </row>
    <row r="53" spans="1:58" ht="15.75">
      <c r="A53" s="573" t="s">
        <v>238</v>
      </c>
      <c r="B53" s="574"/>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4"/>
      <c r="AR53" s="574"/>
      <c r="AS53" s="574"/>
      <c r="AT53" s="574"/>
      <c r="AU53" s="574"/>
      <c r="AV53" s="574"/>
      <c r="AW53" s="574"/>
      <c r="AX53" s="574"/>
      <c r="AY53" s="574"/>
      <c r="AZ53" s="574"/>
      <c r="BA53" s="574"/>
      <c r="BB53" s="574"/>
      <c r="BC53" s="574"/>
      <c r="BD53" s="574"/>
      <c r="BE53" s="574"/>
      <c r="BF53" s="575"/>
    </row>
    <row r="54" spans="1:58" ht="15.75">
      <c r="A54" s="573" t="s">
        <v>237</v>
      </c>
      <c r="B54" s="574"/>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574"/>
      <c r="AR54" s="574"/>
      <c r="AS54" s="574"/>
      <c r="AT54" s="574"/>
      <c r="AU54" s="574"/>
      <c r="AV54" s="574"/>
      <c r="AW54" s="574"/>
      <c r="AX54" s="574"/>
      <c r="AY54" s="574"/>
      <c r="AZ54" s="574"/>
      <c r="BA54" s="574"/>
      <c r="BB54" s="574"/>
      <c r="BC54" s="574"/>
      <c r="BD54" s="574"/>
      <c r="BE54" s="574"/>
      <c r="BF54" s="575"/>
    </row>
    <row r="55" spans="1:58" ht="16.5" thickBot="1">
      <c r="A55" s="603"/>
      <c r="B55" s="604"/>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8"/>
    </row>
    <row r="56" spans="1:58" ht="29.25" thickBot="1">
      <c r="A56" s="523" t="s">
        <v>203</v>
      </c>
      <c r="B56" s="506"/>
      <c r="C56" s="506"/>
      <c r="D56" s="506"/>
      <c r="E56" s="506"/>
      <c r="F56" s="506"/>
      <c r="G56" s="506"/>
      <c r="H56" s="506"/>
      <c r="I56" s="506"/>
      <c r="J56" s="506"/>
      <c r="K56" s="506"/>
      <c r="L56" s="506"/>
      <c r="M56" s="506"/>
      <c r="N56" s="506"/>
      <c r="O56" s="506"/>
      <c r="P56" s="506" t="s">
        <v>204</v>
      </c>
      <c r="Q56" s="506"/>
      <c r="R56" s="506"/>
      <c r="S56" s="506"/>
      <c r="T56" s="507" t="s">
        <v>205</v>
      </c>
      <c r="U56" s="508"/>
      <c r="V56" s="508"/>
      <c r="W56" s="508"/>
      <c r="X56" s="508"/>
      <c r="Y56" s="508"/>
      <c r="Z56" s="508"/>
      <c r="AA56" s="508"/>
      <c r="AB56" s="508"/>
      <c r="AC56" s="508"/>
      <c r="AD56" s="508"/>
      <c r="AE56" s="509"/>
      <c r="AF56" s="141"/>
      <c r="AG56" s="141"/>
      <c r="AH56" s="141"/>
      <c r="AI56" s="329"/>
      <c r="AJ56" s="515" t="s">
        <v>206</v>
      </c>
      <c r="AK56" s="516"/>
      <c r="AL56" s="516"/>
      <c r="AM56" s="516"/>
      <c r="AN56" s="516"/>
      <c r="AO56" s="516"/>
      <c r="AP56" s="516"/>
      <c r="AQ56" s="516"/>
      <c r="AR56" s="516"/>
      <c r="AS56" s="516"/>
      <c r="AT56" s="516"/>
      <c r="AU56" s="516"/>
      <c r="AV56" s="516"/>
      <c r="AW56" s="516"/>
      <c r="AX56" s="516"/>
      <c r="AY56" s="516"/>
      <c r="AZ56" s="516"/>
      <c r="BA56" s="516"/>
      <c r="BB56" s="516"/>
      <c r="BC56" s="516"/>
      <c r="BD56" s="517"/>
      <c r="BE56" s="518" t="s">
        <v>12</v>
      </c>
      <c r="BF56" s="520" t="s">
        <v>13</v>
      </c>
    </row>
    <row r="57" spans="1:58" ht="71.25" customHeight="1">
      <c r="A57" s="142" t="s">
        <v>2</v>
      </c>
      <c r="B57" s="143" t="s">
        <v>3</v>
      </c>
      <c r="C57" s="144" t="s">
        <v>4</v>
      </c>
      <c r="D57" s="213" t="s">
        <v>5</v>
      </c>
      <c r="E57" s="222" t="s">
        <v>207</v>
      </c>
      <c r="F57" s="222" t="s">
        <v>7</v>
      </c>
      <c r="G57" s="522" t="s">
        <v>208</v>
      </c>
      <c r="H57" s="522"/>
      <c r="I57" s="522"/>
      <c r="J57" s="522"/>
      <c r="K57" s="522"/>
      <c r="L57" s="522"/>
      <c r="M57" s="522"/>
      <c r="N57" s="145" t="s">
        <v>209</v>
      </c>
      <c r="O57" s="145" t="s">
        <v>210</v>
      </c>
      <c r="P57" s="146" t="s">
        <v>8</v>
      </c>
      <c r="Q57" s="146" t="s">
        <v>14</v>
      </c>
      <c r="R57" s="147" t="s">
        <v>211</v>
      </c>
      <c r="S57" s="147" t="s">
        <v>212</v>
      </c>
      <c r="T57" s="145" t="s">
        <v>213</v>
      </c>
      <c r="U57" s="145" t="s">
        <v>214</v>
      </c>
      <c r="V57" s="145" t="s">
        <v>215</v>
      </c>
      <c r="W57" s="145" t="s">
        <v>216</v>
      </c>
      <c r="X57" s="145" t="s">
        <v>217</v>
      </c>
      <c r="Y57" s="145" t="s">
        <v>218</v>
      </c>
      <c r="Z57" s="145" t="s">
        <v>219</v>
      </c>
      <c r="AA57" s="145" t="s">
        <v>220</v>
      </c>
      <c r="AB57" s="145" t="s">
        <v>221</v>
      </c>
      <c r="AC57" s="145" t="s">
        <v>222</v>
      </c>
      <c r="AD57" s="145" t="s">
        <v>223</v>
      </c>
      <c r="AE57" s="148" t="s">
        <v>224</v>
      </c>
      <c r="AF57" s="149" t="s">
        <v>21</v>
      </c>
      <c r="AG57" s="150" t="s">
        <v>22</v>
      </c>
      <c r="AH57" s="150" t="s">
        <v>23</v>
      </c>
      <c r="AI57" s="150" t="s">
        <v>24</v>
      </c>
      <c r="AJ57" s="287" t="s">
        <v>225</v>
      </c>
      <c r="AK57" s="151" t="s">
        <v>21</v>
      </c>
      <c r="AL57" s="152" t="s">
        <v>22</v>
      </c>
      <c r="AM57" s="152" t="s">
        <v>23</v>
      </c>
      <c r="AN57" s="152" t="s">
        <v>24</v>
      </c>
      <c r="AO57" s="153" t="s">
        <v>226</v>
      </c>
      <c r="AP57" s="154" t="s">
        <v>21</v>
      </c>
      <c r="AQ57" s="155" t="s">
        <v>22</v>
      </c>
      <c r="AR57" s="155" t="s">
        <v>23</v>
      </c>
      <c r="AS57" s="155" t="s">
        <v>24</v>
      </c>
      <c r="AT57" s="156" t="s">
        <v>227</v>
      </c>
      <c r="AU57" s="157" t="s">
        <v>21</v>
      </c>
      <c r="AV57" s="158" t="s">
        <v>22</v>
      </c>
      <c r="AW57" s="158" t="s">
        <v>23</v>
      </c>
      <c r="AX57" s="158" t="s">
        <v>24</v>
      </c>
      <c r="AY57" s="159" t="s">
        <v>228</v>
      </c>
      <c r="AZ57" s="160" t="s">
        <v>21</v>
      </c>
      <c r="BA57" s="161" t="s">
        <v>22</v>
      </c>
      <c r="BB57" s="161" t="s">
        <v>23</v>
      </c>
      <c r="BC57" s="161" t="s">
        <v>24</v>
      </c>
      <c r="BD57" s="332" t="s">
        <v>229</v>
      </c>
      <c r="BE57" s="519"/>
      <c r="BF57" s="521"/>
    </row>
    <row r="58" spans="1:58" ht="15.75">
      <c r="A58" s="162">
        <v>1</v>
      </c>
      <c r="B58" s="163">
        <v>2</v>
      </c>
      <c r="C58" s="163">
        <v>3</v>
      </c>
      <c r="D58" s="214">
        <v>4</v>
      </c>
      <c r="E58" s="163">
        <v>5</v>
      </c>
      <c r="F58" s="163">
        <v>6</v>
      </c>
      <c r="G58" s="199">
        <v>7</v>
      </c>
      <c r="H58" s="199">
        <v>8</v>
      </c>
      <c r="I58" s="199">
        <v>9</v>
      </c>
      <c r="J58" s="199">
        <v>10</v>
      </c>
      <c r="K58" s="199">
        <v>11</v>
      </c>
      <c r="L58" s="199">
        <v>12</v>
      </c>
      <c r="M58" s="199">
        <v>13</v>
      </c>
      <c r="N58" s="199">
        <v>14</v>
      </c>
      <c r="O58" s="199">
        <v>15</v>
      </c>
      <c r="P58" s="199">
        <v>16</v>
      </c>
      <c r="Q58" s="199">
        <v>17</v>
      </c>
      <c r="R58" s="199">
        <v>18</v>
      </c>
      <c r="S58" s="199">
        <v>19</v>
      </c>
      <c r="T58" s="163">
        <v>20</v>
      </c>
      <c r="U58" s="163">
        <v>21</v>
      </c>
      <c r="V58" s="163">
        <v>22</v>
      </c>
      <c r="W58" s="163">
        <v>23</v>
      </c>
      <c r="X58" s="163">
        <v>24</v>
      </c>
      <c r="Y58" s="163">
        <v>25</v>
      </c>
      <c r="Z58" s="163">
        <v>26</v>
      </c>
      <c r="AA58" s="163">
        <v>27</v>
      </c>
      <c r="AB58" s="163">
        <v>28</v>
      </c>
      <c r="AC58" s="163">
        <v>29</v>
      </c>
      <c r="AD58" s="163">
        <v>30</v>
      </c>
      <c r="AE58" s="164">
        <v>31</v>
      </c>
      <c r="AF58" s="162">
        <v>32</v>
      </c>
      <c r="AG58" s="163">
        <v>33</v>
      </c>
      <c r="AH58" s="163">
        <v>34</v>
      </c>
      <c r="AI58" s="163">
        <v>35</v>
      </c>
      <c r="AJ58" s="288">
        <v>36</v>
      </c>
      <c r="AK58" s="162">
        <v>37</v>
      </c>
      <c r="AL58" s="163">
        <v>38</v>
      </c>
      <c r="AM58" s="163">
        <v>39</v>
      </c>
      <c r="AN58" s="163">
        <v>40</v>
      </c>
      <c r="AO58" s="165">
        <v>41</v>
      </c>
      <c r="AP58" s="162">
        <v>42</v>
      </c>
      <c r="AQ58" s="163">
        <v>43</v>
      </c>
      <c r="AR58" s="163">
        <v>44</v>
      </c>
      <c r="AS58" s="163">
        <v>45</v>
      </c>
      <c r="AT58" s="165">
        <v>46</v>
      </c>
      <c r="AU58" s="162">
        <v>47</v>
      </c>
      <c r="AV58" s="163">
        <v>48</v>
      </c>
      <c r="AW58" s="163">
        <v>49</v>
      </c>
      <c r="AX58" s="163">
        <v>50</v>
      </c>
      <c r="AY58" s="165">
        <v>51</v>
      </c>
      <c r="AZ58" s="166">
        <v>52</v>
      </c>
      <c r="BA58" s="167">
        <v>53</v>
      </c>
      <c r="BB58" s="167">
        <v>54</v>
      </c>
      <c r="BC58" s="200">
        <v>55</v>
      </c>
      <c r="BD58" s="327">
        <v>56</v>
      </c>
      <c r="BE58" s="328">
        <v>57</v>
      </c>
      <c r="BF58" s="282">
        <v>58</v>
      </c>
    </row>
    <row r="59" spans="1:58" ht="206.25" customHeight="1">
      <c r="A59" s="500" t="s">
        <v>59</v>
      </c>
      <c r="B59" s="502" t="s">
        <v>60</v>
      </c>
      <c r="C59" s="201">
        <v>5</v>
      </c>
      <c r="D59" s="223" t="s">
        <v>280</v>
      </c>
      <c r="E59" s="601">
        <v>2012170010108</v>
      </c>
      <c r="F59" s="602" t="s">
        <v>318</v>
      </c>
      <c r="G59" s="342">
        <v>29</v>
      </c>
      <c r="H59" s="137">
        <v>3</v>
      </c>
      <c r="I59" s="137">
        <v>11</v>
      </c>
      <c r="J59" s="137">
        <v>22</v>
      </c>
      <c r="K59" s="137">
        <v>11</v>
      </c>
      <c r="L59" s="137">
        <v>108</v>
      </c>
      <c r="M59" s="342">
        <v>80</v>
      </c>
      <c r="N59" s="127" t="s">
        <v>308</v>
      </c>
      <c r="O59" s="319">
        <v>17000000</v>
      </c>
      <c r="P59" s="202" t="s">
        <v>63</v>
      </c>
      <c r="Q59" s="224" t="s">
        <v>64</v>
      </c>
      <c r="R59" s="171">
        <v>2021586</v>
      </c>
      <c r="S59" s="184" t="s">
        <v>66</v>
      </c>
      <c r="T59" s="230">
        <v>251830</v>
      </c>
      <c r="U59" s="230">
        <v>182044</v>
      </c>
      <c r="V59" s="230">
        <v>214781</v>
      </c>
      <c r="W59" s="230">
        <v>238062</v>
      </c>
      <c r="X59" s="230">
        <v>169060</v>
      </c>
      <c r="Y59" s="230">
        <v>168035</v>
      </c>
      <c r="Z59" s="230">
        <v>165000</v>
      </c>
      <c r="AA59" s="228">
        <v>170000</v>
      </c>
      <c r="AB59" s="228">
        <v>155000</v>
      </c>
      <c r="AC59" s="228">
        <v>150000</v>
      </c>
      <c r="AD59" s="228">
        <v>165000</v>
      </c>
      <c r="AE59" s="228">
        <v>180000</v>
      </c>
      <c r="AF59" s="238">
        <v>0</v>
      </c>
      <c r="AG59" s="239">
        <v>0</v>
      </c>
      <c r="AH59" s="321">
        <v>17000000</v>
      </c>
      <c r="AI59" s="239">
        <v>0</v>
      </c>
      <c r="AJ59" s="325">
        <f>AH59</f>
        <v>17000000</v>
      </c>
      <c r="AK59" s="238">
        <v>0</v>
      </c>
      <c r="AL59" s="239">
        <v>0</v>
      </c>
      <c r="AM59" s="239">
        <v>0</v>
      </c>
      <c r="AN59" s="239">
        <v>0</v>
      </c>
      <c r="AO59" s="289">
        <f>SUM(AK59+AL59+AM59+AN59)</f>
        <v>0</v>
      </c>
      <c r="AP59" s="238">
        <v>0</v>
      </c>
      <c r="AQ59" s="239">
        <v>0</v>
      </c>
      <c r="AR59" s="239">
        <v>0</v>
      </c>
      <c r="AS59" s="239">
        <v>0</v>
      </c>
      <c r="AT59" s="290">
        <f>SUM(AP59+AQ59+AR59+AS59)</f>
        <v>0</v>
      </c>
      <c r="AU59" s="238">
        <v>0</v>
      </c>
      <c r="AV59" s="239">
        <v>0</v>
      </c>
      <c r="AW59" s="239">
        <v>0</v>
      </c>
      <c r="AX59" s="239">
        <v>0</v>
      </c>
      <c r="AY59" s="291">
        <f>SUM(AU59+AV59+AW59+AX59)</f>
        <v>0</v>
      </c>
      <c r="AZ59" s="238">
        <v>0</v>
      </c>
      <c r="BA59" s="239">
        <v>0</v>
      </c>
      <c r="BB59" s="321">
        <v>17000000</v>
      </c>
      <c r="BC59" s="239">
        <v>0</v>
      </c>
      <c r="BD59" s="330">
        <f>AZ59+BA59+BB59+BC59</f>
        <v>17000000</v>
      </c>
      <c r="BE59" s="272" t="s">
        <v>289</v>
      </c>
      <c r="BF59" s="203"/>
    </row>
    <row r="60" spans="1:58" ht="99.75" customHeight="1">
      <c r="A60" s="500"/>
      <c r="B60" s="502"/>
      <c r="C60" s="201">
        <v>5</v>
      </c>
      <c r="D60" s="220" t="s">
        <v>281</v>
      </c>
      <c r="E60" s="601"/>
      <c r="F60" s="602"/>
      <c r="G60" s="600">
        <v>29</v>
      </c>
      <c r="H60" s="607">
        <v>3</v>
      </c>
      <c r="I60" s="607">
        <v>11</v>
      </c>
      <c r="J60" s="607">
        <v>22</v>
      </c>
      <c r="K60" s="607">
        <v>11</v>
      </c>
      <c r="L60" s="607">
        <v>108</v>
      </c>
      <c r="M60" s="600">
        <v>4</v>
      </c>
      <c r="N60" s="127" t="s">
        <v>270</v>
      </c>
      <c r="O60" s="475">
        <v>82444000</v>
      </c>
      <c r="P60" s="202" t="s">
        <v>68</v>
      </c>
      <c r="Q60" s="224" t="s">
        <v>69</v>
      </c>
      <c r="R60" s="171">
        <v>89361</v>
      </c>
      <c r="S60" s="184">
        <v>100000</v>
      </c>
      <c r="T60" s="228">
        <v>6925</v>
      </c>
      <c r="U60" s="228">
        <v>6969</v>
      </c>
      <c r="V60" s="228">
        <v>8755</v>
      </c>
      <c r="W60" s="228">
        <v>9039</v>
      </c>
      <c r="X60" s="228">
        <v>8174</v>
      </c>
      <c r="Y60" s="228">
        <v>9040</v>
      </c>
      <c r="Z60" s="228">
        <v>8791</v>
      </c>
      <c r="AA60" s="228">
        <v>6500</v>
      </c>
      <c r="AB60" s="228">
        <v>6300</v>
      </c>
      <c r="AC60" s="228">
        <v>5800</v>
      </c>
      <c r="AD60" s="228">
        <v>6100</v>
      </c>
      <c r="AE60" s="228">
        <v>5950</v>
      </c>
      <c r="AF60" s="459">
        <v>0</v>
      </c>
      <c r="AG60" s="408">
        <v>0</v>
      </c>
      <c r="AH60" s="610">
        <v>82444000</v>
      </c>
      <c r="AI60" s="408">
        <v>0</v>
      </c>
      <c r="AJ60" s="614">
        <f>AH60</f>
        <v>82444000</v>
      </c>
      <c r="AK60" s="459">
        <v>0</v>
      </c>
      <c r="AL60" s="408">
        <v>0</v>
      </c>
      <c r="AM60" s="408">
        <v>0</v>
      </c>
      <c r="AN60" s="408">
        <v>0</v>
      </c>
      <c r="AO60" s="438">
        <f>SUM(AK60+AL60+AM60+AN60)</f>
        <v>0</v>
      </c>
      <c r="AP60" s="459">
        <v>0</v>
      </c>
      <c r="AQ60" s="408">
        <v>0</v>
      </c>
      <c r="AR60" s="408">
        <v>0</v>
      </c>
      <c r="AS60" s="408">
        <v>0</v>
      </c>
      <c r="AT60" s="482">
        <f>SUM(AP60+AQ60+AR60+AS60)</f>
        <v>0</v>
      </c>
      <c r="AU60" s="459">
        <v>0</v>
      </c>
      <c r="AV60" s="408">
        <v>0</v>
      </c>
      <c r="AW60" s="408">
        <v>0</v>
      </c>
      <c r="AX60" s="408">
        <v>0</v>
      </c>
      <c r="AY60" s="427">
        <f>SUM(AU60+AV60+AW60+AX60)</f>
        <v>0</v>
      </c>
      <c r="AZ60" s="459">
        <v>0</v>
      </c>
      <c r="BA60" s="408">
        <v>0</v>
      </c>
      <c r="BB60" s="610">
        <v>82444000</v>
      </c>
      <c r="BC60" s="408">
        <v>0</v>
      </c>
      <c r="BD60" s="479">
        <f>AZ60+BA60+BB60+BC60</f>
        <v>82444000</v>
      </c>
      <c r="BE60" s="272" t="s">
        <v>289</v>
      </c>
      <c r="BF60" s="203"/>
    </row>
    <row r="61" spans="1:58" ht="85.5" customHeight="1">
      <c r="A61" s="500"/>
      <c r="B61" s="502"/>
      <c r="C61" s="620">
        <v>5</v>
      </c>
      <c r="D61" s="410" t="s">
        <v>303</v>
      </c>
      <c r="E61" s="601"/>
      <c r="F61" s="602"/>
      <c r="G61" s="600"/>
      <c r="H61" s="607"/>
      <c r="I61" s="607"/>
      <c r="J61" s="607"/>
      <c r="K61" s="607"/>
      <c r="L61" s="607"/>
      <c r="M61" s="600"/>
      <c r="N61" s="127" t="s">
        <v>271</v>
      </c>
      <c r="O61" s="475"/>
      <c r="P61" s="622" t="s">
        <v>72</v>
      </c>
      <c r="Q61" s="622" t="s">
        <v>73</v>
      </c>
      <c r="R61" s="494">
        <v>5</v>
      </c>
      <c r="S61" s="624">
        <v>5</v>
      </c>
      <c r="T61" s="456">
        <v>1</v>
      </c>
      <c r="U61" s="456">
        <v>2</v>
      </c>
      <c r="V61" s="456">
        <v>1</v>
      </c>
      <c r="W61" s="456">
        <v>0</v>
      </c>
      <c r="X61" s="456">
        <v>0</v>
      </c>
      <c r="Y61" s="456">
        <v>0</v>
      </c>
      <c r="Z61" s="456">
        <v>0</v>
      </c>
      <c r="AA61" s="456">
        <v>0</v>
      </c>
      <c r="AB61" s="456">
        <v>1</v>
      </c>
      <c r="AC61" s="456">
        <v>1</v>
      </c>
      <c r="AD61" s="406">
        <v>0</v>
      </c>
      <c r="AE61" s="414">
        <v>0</v>
      </c>
      <c r="AF61" s="466"/>
      <c r="AG61" s="478"/>
      <c r="AH61" s="610"/>
      <c r="AI61" s="478"/>
      <c r="AJ61" s="615"/>
      <c r="AK61" s="466"/>
      <c r="AL61" s="478"/>
      <c r="AM61" s="478"/>
      <c r="AN61" s="478"/>
      <c r="AO61" s="440"/>
      <c r="AP61" s="466"/>
      <c r="AQ61" s="478"/>
      <c r="AR61" s="478"/>
      <c r="AS61" s="478"/>
      <c r="AT61" s="483"/>
      <c r="AU61" s="466"/>
      <c r="AV61" s="478"/>
      <c r="AW61" s="478"/>
      <c r="AX61" s="478"/>
      <c r="AY61" s="428"/>
      <c r="AZ61" s="466"/>
      <c r="BA61" s="478"/>
      <c r="BB61" s="610"/>
      <c r="BC61" s="478"/>
      <c r="BD61" s="480"/>
      <c r="BE61" s="272" t="s">
        <v>289</v>
      </c>
      <c r="BF61" s="203"/>
    </row>
    <row r="62" spans="1:58" ht="69" customHeight="1">
      <c r="A62" s="500"/>
      <c r="B62" s="502"/>
      <c r="C62" s="621"/>
      <c r="D62" s="412"/>
      <c r="E62" s="601"/>
      <c r="F62" s="602"/>
      <c r="G62" s="600"/>
      <c r="H62" s="607"/>
      <c r="I62" s="607"/>
      <c r="J62" s="607"/>
      <c r="K62" s="607"/>
      <c r="L62" s="607"/>
      <c r="M62" s="600"/>
      <c r="N62" s="626" t="s">
        <v>307</v>
      </c>
      <c r="O62" s="475"/>
      <c r="P62" s="623"/>
      <c r="Q62" s="623"/>
      <c r="R62" s="495"/>
      <c r="S62" s="625"/>
      <c r="T62" s="458"/>
      <c r="U62" s="458"/>
      <c r="V62" s="458"/>
      <c r="W62" s="458"/>
      <c r="X62" s="458"/>
      <c r="Y62" s="458"/>
      <c r="Z62" s="458"/>
      <c r="AA62" s="458"/>
      <c r="AB62" s="458"/>
      <c r="AC62" s="458"/>
      <c r="AD62" s="407"/>
      <c r="AE62" s="415"/>
      <c r="AF62" s="460"/>
      <c r="AG62" s="409"/>
      <c r="AH62" s="610"/>
      <c r="AI62" s="409"/>
      <c r="AJ62" s="616"/>
      <c r="AK62" s="460"/>
      <c r="AL62" s="409"/>
      <c r="AM62" s="409"/>
      <c r="AN62" s="409"/>
      <c r="AO62" s="439"/>
      <c r="AP62" s="460"/>
      <c r="AQ62" s="409"/>
      <c r="AR62" s="409"/>
      <c r="AS62" s="409"/>
      <c r="AT62" s="484"/>
      <c r="AU62" s="460"/>
      <c r="AV62" s="409"/>
      <c r="AW62" s="409"/>
      <c r="AX62" s="409"/>
      <c r="AY62" s="429"/>
      <c r="AZ62" s="460"/>
      <c r="BA62" s="409"/>
      <c r="BB62" s="610"/>
      <c r="BC62" s="409"/>
      <c r="BD62" s="481"/>
      <c r="BE62" s="272" t="s">
        <v>289</v>
      </c>
      <c r="BF62" s="203"/>
    </row>
    <row r="63" spans="1:58" ht="60">
      <c r="A63" s="500"/>
      <c r="B63" s="502"/>
      <c r="C63" s="201">
        <v>5</v>
      </c>
      <c r="D63" s="220" t="s">
        <v>279</v>
      </c>
      <c r="E63" s="601"/>
      <c r="F63" s="602"/>
      <c r="G63" s="600">
        <v>29</v>
      </c>
      <c r="H63" s="607">
        <v>3</v>
      </c>
      <c r="I63" s="607">
        <v>11</v>
      </c>
      <c r="J63" s="607">
        <v>22</v>
      </c>
      <c r="K63" s="607">
        <v>11</v>
      </c>
      <c r="L63" s="607">
        <v>108</v>
      </c>
      <c r="M63" s="600">
        <v>80</v>
      </c>
      <c r="N63" s="627"/>
      <c r="O63" s="510">
        <v>900556000</v>
      </c>
      <c r="P63" s="202" t="s">
        <v>75</v>
      </c>
      <c r="Q63" s="202" t="s">
        <v>76</v>
      </c>
      <c r="R63" s="171">
        <v>23</v>
      </c>
      <c r="S63" s="184">
        <v>12</v>
      </c>
      <c r="T63" s="226">
        <v>3</v>
      </c>
      <c r="U63" s="226">
        <v>1</v>
      </c>
      <c r="V63" s="226">
        <v>1</v>
      </c>
      <c r="W63" s="226">
        <v>0</v>
      </c>
      <c r="X63" s="226">
        <v>0</v>
      </c>
      <c r="Y63" s="226">
        <v>1</v>
      </c>
      <c r="Z63" s="226">
        <v>1</v>
      </c>
      <c r="AA63" s="226">
        <v>1</v>
      </c>
      <c r="AB63" s="226">
        <v>1</v>
      </c>
      <c r="AC63" s="226">
        <v>1</v>
      </c>
      <c r="AD63" s="226">
        <v>1</v>
      </c>
      <c r="AE63" s="226">
        <v>1</v>
      </c>
      <c r="AF63" s="459">
        <v>0</v>
      </c>
      <c r="AG63" s="408">
        <v>0</v>
      </c>
      <c r="AH63" s="611">
        <v>900556000</v>
      </c>
      <c r="AI63" s="408">
        <v>0</v>
      </c>
      <c r="AJ63" s="617">
        <f>AH63</f>
        <v>900556000</v>
      </c>
      <c r="AK63" s="459">
        <v>0</v>
      </c>
      <c r="AL63" s="408">
        <v>0</v>
      </c>
      <c r="AM63" s="408">
        <v>0</v>
      </c>
      <c r="AN63" s="408">
        <v>0</v>
      </c>
      <c r="AO63" s="438">
        <f aca="true" t="shared" si="7" ref="AO63:AO73">SUM(AK63+AL63+AM63+AN63)</f>
        <v>0</v>
      </c>
      <c r="AP63" s="459">
        <v>0</v>
      </c>
      <c r="AQ63" s="408">
        <v>0</v>
      </c>
      <c r="AR63" s="408">
        <v>0</v>
      </c>
      <c r="AS63" s="408">
        <v>0</v>
      </c>
      <c r="AT63" s="482">
        <f aca="true" t="shared" si="8" ref="AT63:AT73">SUM(AP63+AQ63+AR63+AS63)</f>
        <v>0</v>
      </c>
      <c r="AU63" s="459">
        <v>0</v>
      </c>
      <c r="AV63" s="408">
        <v>0</v>
      </c>
      <c r="AW63" s="408">
        <v>0</v>
      </c>
      <c r="AX63" s="408">
        <v>0</v>
      </c>
      <c r="AY63" s="427">
        <f aca="true" t="shared" si="9" ref="AY63:AY73">SUM(AU63+AV63+AW63+AX63)</f>
        <v>0</v>
      </c>
      <c r="AZ63" s="459">
        <v>0</v>
      </c>
      <c r="BA63" s="408">
        <v>0</v>
      </c>
      <c r="BB63" s="611">
        <v>900556000</v>
      </c>
      <c r="BC63" s="408">
        <v>0</v>
      </c>
      <c r="BD63" s="479">
        <f>AZ63+BA63+BB63+BC63</f>
        <v>900556000</v>
      </c>
      <c r="BE63" s="272" t="s">
        <v>289</v>
      </c>
      <c r="BF63" s="203"/>
    </row>
    <row r="64" spans="1:58" ht="51.75" customHeight="1">
      <c r="A64" s="500"/>
      <c r="B64" s="502"/>
      <c r="C64" s="201">
        <v>5</v>
      </c>
      <c r="D64" s="223" t="s">
        <v>302</v>
      </c>
      <c r="E64" s="601"/>
      <c r="F64" s="602"/>
      <c r="G64" s="600"/>
      <c r="H64" s="607"/>
      <c r="I64" s="607"/>
      <c r="J64" s="607"/>
      <c r="K64" s="607"/>
      <c r="L64" s="607"/>
      <c r="M64" s="600"/>
      <c r="N64" s="627"/>
      <c r="O64" s="586"/>
      <c r="P64" s="183" t="s">
        <v>82</v>
      </c>
      <c r="Q64" s="176" t="s">
        <v>83</v>
      </c>
      <c r="R64" s="171">
        <v>7</v>
      </c>
      <c r="S64" s="184">
        <v>4</v>
      </c>
      <c r="T64" s="226">
        <v>0</v>
      </c>
      <c r="U64" s="226">
        <v>1</v>
      </c>
      <c r="V64" s="226">
        <v>2</v>
      </c>
      <c r="W64" s="226">
        <v>0</v>
      </c>
      <c r="X64" s="226">
        <v>0</v>
      </c>
      <c r="Y64" s="226">
        <v>0</v>
      </c>
      <c r="Z64" s="226">
        <v>0</v>
      </c>
      <c r="AA64" s="226">
        <v>0</v>
      </c>
      <c r="AB64" s="226">
        <v>1</v>
      </c>
      <c r="AC64" s="226">
        <v>0</v>
      </c>
      <c r="AD64" s="169">
        <v>0</v>
      </c>
      <c r="AE64" s="178">
        <v>0</v>
      </c>
      <c r="AF64" s="466"/>
      <c r="AG64" s="478"/>
      <c r="AH64" s="612"/>
      <c r="AI64" s="478"/>
      <c r="AJ64" s="618"/>
      <c r="AK64" s="466"/>
      <c r="AL64" s="478"/>
      <c r="AM64" s="478"/>
      <c r="AN64" s="478"/>
      <c r="AO64" s="440"/>
      <c r="AP64" s="466"/>
      <c r="AQ64" s="478"/>
      <c r="AR64" s="478"/>
      <c r="AS64" s="478"/>
      <c r="AT64" s="483"/>
      <c r="AU64" s="466"/>
      <c r="AV64" s="478"/>
      <c r="AW64" s="478"/>
      <c r="AX64" s="478"/>
      <c r="AY64" s="428"/>
      <c r="AZ64" s="466"/>
      <c r="BA64" s="478"/>
      <c r="BB64" s="612"/>
      <c r="BC64" s="478"/>
      <c r="BD64" s="480"/>
      <c r="BE64" s="272" t="s">
        <v>289</v>
      </c>
      <c r="BF64" s="203"/>
    </row>
    <row r="65" spans="1:58" ht="88.5" customHeight="1">
      <c r="A65" s="500"/>
      <c r="B65" s="502"/>
      <c r="C65" s="201">
        <v>5</v>
      </c>
      <c r="D65" s="223" t="s">
        <v>278</v>
      </c>
      <c r="E65" s="601"/>
      <c r="F65" s="602"/>
      <c r="G65" s="600"/>
      <c r="H65" s="607"/>
      <c r="I65" s="607"/>
      <c r="J65" s="607"/>
      <c r="K65" s="607"/>
      <c r="L65" s="607"/>
      <c r="M65" s="600"/>
      <c r="N65" s="628"/>
      <c r="O65" s="586"/>
      <c r="P65" s="183" t="s">
        <v>85</v>
      </c>
      <c r="Q65" s="176" t="s">
        <v>86</v>
      </c>
      <c r="R65" s="204">
        <v>0.4</v>
      </c>
      <c r="S65" s="205">
        <v>0.8</v>
      </c>
      <c r="T65" s="226"/>
      <c r="U65" s="227">
        <v>0.2</v>
      </c>
      <c r="V65" s="226"/>
      <c r="W65" s="227">
        <v>0.1</v>
      </c>
      <c r="X65" s="226"/>
      <c r="Y65" s="226"/>
      <c r="Z65" s="226"/>
      <c r="AA65" s="227">
        <v>0.1</v>
      </c>
      <c r="AB65" s="227">
        <v>0.2</v>
      </c>
      <c r="AC65" s="227">
        <v>0.2</v>
      </c>
      <c r="AD65" s="226"/>
      <c r="AE65" s="226"/>
      <c r="AF65" s="466"/>
      <c r="AG65" s="478"/>
      <c r="AH65" s="612"/>
      <c r="AI65" s="478"/>
      <c r="AJ65" s="618"/>
      <c r="AK65" s="466"/>
      <c r="AL65" s="478"/>
      <c r="AM65" s="478"/>
      <c r="AN65" s="478"/>
      <c r="AO65" s="440"/>
      <c r="AP65" s="466"/>
      <c r="AQ65" s="478"/>
      <c r="AR65" s="478"/>
      <c r="AS65" s="478"/>
      <c r="AT65" s="483"/>
      <c r="AU65" s="466"/>
      <c r="AV65" s="478"/>
      <c r="AW65" s="478"/>
      <c r="AX65" s="478"/>
      <c r="AY65" s="428"/>
      <c r="AZ65" s="466"/>
      <c r="BA65" s="478"/>
      <c r="BB65" s="612"/>
      <c r="BC65" s="478"/>
      <c r="BD65" s="480"/>
      <c r="BE65" s="272" t="s">
        <v>289</v>
      </c>
      <c r="BF65" s="203"/>
    </row>
    <row r="66" spans="1:58" ht="131.25" customHeight="1">
      <c r="A66" s="500"/>
      <c r="B66" s="502"/>
      <c r="C66" s="201">
        <v>5</v>
      </c>
      <c r="D66" s="223" t="s">
        <v>304</v>
      </c>
      <c r="E66" s="601"/>
      <c r="F66" s="602"/>
      <c r="G66" s="600"/>
      <c r="H66" s="607"/>
      <c r="I66" s="607"/>
      <c r="J66" s="607"/>
      <c r="K66" s="607"/>
      <c r="L66" s="607"/>
      <c r="M66" s="600"/>
      <c r="N66" s="404" t="s">
        <v>272</v>
      </c>
      <c r="O66" s="586"/>
      <c r="P66" s="183" t="s">
        <v>94</v>
      </c>
      <c r="Q66" s="224" t="s">
        <v>239</v>
      </c>
      <c r="R66" s="171">
        <v>44653</v>
      </c>
      <c r="S66" s="184">
        <v>40000</v>
      </c>
      <c r="T66" s="228">
        <v>7897</v>
      </c>
      <c r="U66" s="229">
        <v>1845</v>
      </c>
      <c r="V66" s="229">
        <v>4189</v>
      </c>
      <c r="W66" s="229">
        <v>2678</v>
      </c>
      <c r="X66" s="228">
        <v>3607</v>
      </c>
      <c r="Y66" s="228">
        <v>3400</v>
      </c>
      <c r="Z66" s="228">
        <v>2900</v>
      </c>
      <c r="AA66" s="228">
        <v>2600</v>
      </c>
      <c r="AB66" s="228">
        <v>2100</v>
      </c>
      <c r="AC66" s="228">
        <v>2650</v>
      </c>
      <c r="AD66" s="228">
        <v>2720</v>
      </c>
      <c r="AE66" s="228">
        <v>3414</v>
      </c>
      <c r="AF66" s="466"/>
      <c r="AG66" s="478"/>
      <c r="AH66" s="612"/>
      <c r="AI66" s="478"/>
      <c r="AJ66" s="618"/>
      <c r="AK66" s="466"/>
      <c r="AL66" s="478"/>
      <c r="AM66" s="478"/>
      <c r="AN66" s="478"/>
      <c r="AO66" s="440"/>
      <c r="AP66" s="466"/>
      <c r="AQ66" s="478"/>
      <c r="AR66" s="478"/>
      <c r="AS66" s="478"/>
      <c r="AT66" s="483"/>
      <c r="AU66" s="466"/>
      <c r="AV66" s="478"/>
      <c r="AW66" s="478"/>
      <c r="AX66" s="478"/>
      <c r="AY66" s="428"/>
      <c r="AZ66" s="466"/>
      <c r="BA66" s="478"/>
      <c r="BB66" s="612"/>
      <c r="BC66" s="478"/>
      <c r="BD66" s="480"/>
      <c r="BE66" s="272" t="s">
        <v>289</v>
      </c>
      <c r="BF66" s="203"/>
    </row>
    <row r="67" spans="1:58" ht="132" customHeight="1">
      <c r="A67" s="500"/>
      <c r="B67" s="502"/>
      <c r="C67" s="201">
        <v>5</v>
      </c>
      <c r="D67" s="223" t="s">
        <v>277</v>
      </c>
      <c r="E67" s="601"/>
      <c r="F67" s="602"/>
      <c r="G67" s="600"/>
      <c r="H67" s="607"/>
      <c r="I67" s="607"/>
      <c r="J67" s="607"/>
      <c r="K67" s="607"/>
      <c r="L67" s="607"/>
      <c r="M67" s="600"/>
      <c r="N67" s="405"/>
      <c r="O67" s="586"/>
      <c r="P67" s="622" t="s">
        <v>100</v>
      </c>
      <c r="Q67" s="629" t="s">
        <v>101</v>
      </c>
      <c r="R67" s="494">
        <v>106</v>
      </c>
      <c r="S67" s="608">
        <v>45</v>
      </c>
      <c r="T67" s="456">
        <v>3</v>
      </c>
      <c r="U67" s="456">
        <v>2</v>
      </c>
      <c r="V67" s="456">
        <v>2</v>
      </c>
      <c r="W67" s="456">
        <v>3</v>
      </c>
      <c r="X67" s="456">
        <v>2</v>
      </c>
      <c r="Y67" s="456">
        <v>2</v>
      </c>
      <c r="Z67" s="456">
        <v>2</v>
      </c>
      <c r="AA67" s="456">
        <v>3</v>
      </c>
      <c r="AB67" s="456">
        <v>2</v>
      </c>
      <c r="AC67" s="456">
        <v>2</v>
      </c>
      <c r="AD67" s="456">
        <v>1</v>
      </c>
      <c r="AE67" s="631">
        <v>4</v>
      </c>
      <c r="AF67" s="466"/>
      <c r="AG67" s="478"/>
      <c r="AH67" s="612"/>
      <c r="AI67" s="478"/>
      <c r="AJ67" s="618"/>
      <c r="AK67" s="466"/>
      <c r="AL67" s="478"/>
      <c r="AM67" s="478"/>
      <c r="AN67" s="478"/>
      <c r="AO67" s="440"/>
      <c r="AP67" s="466"/>
      <c r="AQ67" s="478"/>
      <c r="AR67" s="478"/>
      <c r="AS67" s="478"/>
      <c r="AT67" s="483"/>
      <c r="AU67" s="466"/>
      <c r="AV67" s="478"/>
      <c r="AW67" s="478"/>
      <c r="AX67" s="478"/>
      <c r="AY67" s="428"/>
      <c r="AZ67" s="466"/>
      <c r="BA67" s="478"/>
      <c r="BB67" s="612"/>
      <c r="BC67" s="478"/>
      <c r="BD67" s="480"/>
      <c r="BE67" s="272" t="s">
        <v>289</v>
      </c>
      <c r="BF67" s="587"/>
    </row>
    <row r="68" spans="1:58" ht="76.5" customHeight="1">
      <c r="A68" s="500"/>
      <c r="B68" s="502"/>
      <c r="C68" s="201">
        <v>20</v>
      </c>
      <c r="D68" s="223" t="s">
        <v>276</v>
      </c>
      <c r="E68" s="601"/>
      <c r="F68" s="602"/>
      <c r="G68" s="600"/>
      <c r="H68" s="607"/>
      <c r="I68" s="607"/>
      <c r="J68" s="607"/>
      <c r="K68" s="607"/>
      <c r="L68" s="607"/>
      <c r="M68" s="600"/>
      <c r="N68" s="378" t="s">
        <v>345</v>
      </c>
      <c r="O68" s="586"/>
      <c r="P68" s="623"/>
      <c r="Q68" s="630"/>
      <c r="R68" s="495"/>
      <c r="S68" s="609"/>
      <c r="T68" s="458"/>
      <c r="U68" s="458"/>
      <c r="V68" s="458"/>
      <c r="W68" s="458"/>
      <c r="X68" s="458"/>
      <c r="Y68" s="458"/>
      <c r="Z68" s="458"/>
      <c r="AA68" s="458"/>
      <c r="AB68" s="458"/>
      <c r="AC68" s="458"/>
      <c r="AD68" s="458"/>
      <c r="AE68" s="632"/>
      <c r="AF68" s="466"/>
      <c r="AG68" s="478"/>
      <c r="AH68" s="612"/>
      <c r="AI68" s="478"/>
      <c r="AJ68" s="618"/>
      <c r="AK68" s="466"/>
      <c r="AL68" s="478"/>
      <c r="AM68" s="478"/>
      <c r="AN68" s="478"/>
      <c r="AO68" s="440"/>
      <c r="AP68" s="466"/>
      <c r="AQ68" s="478"/>
      <c r="AR68" s="478"/>
      <c r="AS68" s="478"/>
      <c r="AT68" s="483"/>
      <c r="AU68" s="466"/>
      <c r="AV68" s="478"/>
      <c r="AW68" s="478"/>
      <c r="AX68" s="478"/>
      <c r="AY68" s="428"/>
      <c r="AZ68" s="466"/>
      <c r="BA68" s="478"/>
      <c r="BB68" s="612"/>
      <c r="BC68" s="478"/>
      <c r="BD68" s="480"/>
      <c r="BE68" s="272" t="s">
        <v>289</v>
      </c>
      <c r="BF68" s="588"/>
    </row>
    <row r="69" spans="1:58" ht="54.75" customHeight="1">
      <c r="A69" s="500"/>
      <c r="B69" s="502"/>
      <c r="C69" s="201">
        <v>5</v>
      </c>
      <c r="D69" s="223" t="s">
        <v>282</v>
      </c>
      <c r="E69" s="601"/>
      <c r="F69" s="602"/>
      <c r="G69" s="600"/>
      <c r="H69" s="607"/>
      <c r="I69" s="607"/>
      <c r="J69" s="607"/>
      <c r="K69" s="607"/>
      <c r="L69" s="607"/>
      <c r="M69" s="600"/>
      <c r="N69" s="219" t="s">
        <v>273</v>
      </c>
      <c r="O69" s="511"/>
      <c r="P69" s="180"/>
      <c r="Q69" s="215" t="s">
        <v>305</v>
      </c>
      <c r="R69" s="169">
        <v>1</v>
      </c>
      <c r="S69" s="171">
        <v>1</v>
      </c>
      <c r="T69" s="169">
        <v>1</v>
      </c>
      <c r="U69" s="169">
        <v>0</v>
      </c>
      <c r="V69" s="169">
        <v>0</v>
      </c>
      <c r="W69" s="169">
        <v>0</v>
      </c>
      <c r="X69" s="169">
        <v>0</v>
      </c>
      <c r="Y69" s="169">
        <v>0</v>
      </c>
      <c r="Z69" s="169">
        <v>0</v>
      </c>
      <c r="AA69" s="169">
        <v>0</v>
      </c>
      <c r="AB69" s="169">
        <v>0</v>
      </c>
      <c r="AC69" s="169">
        <v>0</v>
      </c>
      <c r="AD69" s="169">
        <v>0</v>
      </c>
      <c r="AE69" s="178">
        <v>0</v>
      </c>
      <c r="AF69" s="460"/>
      <c r="AG69" s="409"/>
      <c r="AH69" s="613"/>
      <c r="AI69" s="409"/>
      <c r="AJ69" s="619"/>
      <c r="AK69" s="460"/>
      <c r="AL69" s="409"/>
      <c r="AM69" s="409"/>
      <c r="AN69" s="409"/>
      <c r="AO69" s="439"/>
      <c r="AP69" s="460"/>
      <c r="AQ69" s="409"/>
      <c r="AR69" s="409"/>
      <c r="AS69" s="409"/>
      <c r="AT69" s="484"/>
      <c r="AU69" s="460"/>
      <c r="AV69" s="409"/>
      <c r="AW69" s="409"/>
      <c r="AX69" s="409"/>
      <c r="AY69" s="429"/>
      <c r="AZ69" s="460"/>
      <c r="BA69" s="409"/>
      <c r="BB69" s="613"/>
      <c r="BC69" s="409"/>
      <c r="BD69" s="481"/>
      <c r="BE69" s="272" t="s">
        <v>289</v>
      </c>
      <c r="BF69" s="203"/>
    </row>
    <row r="70" spans="1:58" ht="144.75" customHeight="1">
      <c r="A70" s="500"/>
      <c r="B70" s="502"/>
      <c r="C70" s="180"/>
      <c r="D70" s="223" t="s">
        <v>283</v>
      </c>
      <c r="E70" s="595">
        <v>2012170010116</v>
      </c>
      <c r="F70" s="633" t="s">
        <v>319</v>
      </c>
      <c r="G70" s="342">
        <v>29</v>
      </c>
      <c r="H70" s="137">
        <v>3</v>
      </c>
      <c r="I70" s="137">
        <v>11</v>
      </c>
      <c r="J70" s="137">
        <v>22</v>
      </c>
      <c r="K70" s="137">
        <v>11</v>
      </c>
      <c r="L70" s="137">
        <v>116</v>
      </c>
      <c r="M70" s="342">
        <v>80</v>
      </c>
      <c r="N70" s="606" t="s">
        <v>306</v>
      </c>
      <c r="O70" s="221">
        <v>279800000</v>
      </c>
      <c r="P70" s="183" t="s">
        <v>88</v>
      </c>
      <c r="Q70" s="202" t="s">
        <v>89</v>
      </c>
      <c r="R70" s="171">
        <v>951575</v>
      </c>
      <c r="S70" s="184">
        <v>938000</v>
      </c>
      <c r="T70" s="228">
        <v>187000</v>
      </c>
      <c r="U70" s="228">
        <v>62500</v>
      </c>
      <c r="V70" s="229">
        <v>62500</v>
      </c>
      <c r="W70" s="229">
        <v>62500</v>
      </c>
      <c r="X70" s="229">
        <v>62500</v>
      </c>
      <c r="Y70" s="229">
        <v>63000</v>
      </c>
      <c r="Z70" s="229">
        <v>63000</v>
      </c>
      <c r="AA70" s="229">
        <v>62500</v>
      </c>
      <c r="AB70" s="229">
        <v>62500</v>
      </c>
      <c r="AC70" s="229">
        <v>62500</v>
      </c>
      <c r="AD70" s="229">
        <v>62500</v>
      </c>
      <c r="AE70" s="228">
        <v>125000</v>
      </c>
      <c r="AF70" s="236">
        <v>0</v>
      </c>
      <c r="AG70" s="235">
        <v>0</v>
      </c>
      <c r="AH70" s="322">
        <v>279800000</v>
      </c>
      <c r="AI70" s="235">
        <v>0</v>
      </c>
      <c r="AJ70" s="325">
        <f>AH70</f>
        <v>279800000</v>
      </c>
      <c r="AK70" s="236">
        <v>0</v>
      </c>
      <c r="AL70" s="235">
        <v>0</v>
      </c>
      <c r="AM70" s="235">
        <v>0</v>
      </c>
      <c r="AN70" s="235">
        <v>0</v>
      </c>
      <c r="AO70" s="292">
        <f t="shared" si="7"/>
        <v>0</v>
      </c>
      <c r="AP70" s="236">
        <v>0</v>
      </c>
      <c r="AQ70" s="235">
        <v>0</v>
      </c>
      <c r="AR70" s="235">
        <v>0</v>
      </c>
      <c r="AS70" s="235">
        <v>0</v>
      </c>
      <c r="AT70" s="293">
        <f t="shared" si="8"/>
        <v>0</v>
      </c>
      <c r="AU70" s="236">
        <v>0</v>
      </c>
      <c r="AV70" s="235">
        <v>0</v>
      </c>
      <c r="AW70" s="235">
        <v>0</v>
      </c>
      <c r="AX70" s="235">
        <v>0</v>
      </c>
      <c r="AY70" s="294">
        <f t="shared" si="9"/>
        <v>0</v>
      </c>
      <c r="AZ70" s="236">
        <v>0</v>
      </c>
      <c r="BA70" s="235">
        <v>0</v>
      </c>
      <c r="BB70" s="322">
        <v>279800000</v>
      </c>
      <c r="BC70" s="235">
        <v>0</v>
      </c>
      <c r="BD70" s="330">
        <f>AZ70+BA70+BB70+BC70</f>
        <v>279800000</v>
      </c>
      <c r="BE70" s="272" t="s">
        <v>329</v>
      </c>
      <c r="BF70" s="203"/>
    </row>
    <row r="71" spans="1:58" ht="384" customHeight="1">
      <c r="A71" s="500"/>
      <c r="B71" s="502"/>
      <c r="C71" s="180"/>
      <c r="D71" s="223" t="s">
        <v>284</v>
      </c>
      <c r="E71" s="595"/>
      <c r="F71" s="634"/>
      <c r="G71" s="342">
        <v>29</v>
      </c>
      <c r="H71" s="137">
        <v>3</v>
      </c>
      <c r="I71" s="137">
        <v>11</v>
      </c>
      <c r="J71" s="137">
        <v>22</v>
      </c>
      <c r="K71" s="137">
        <v>11</v>
      </c>
      <c r="L71" s="137">
        <v>116</v>
      </c>
      <c r="M71" s="342">
        <v>4</v>
      </c>
      <c r="N71" s="606"/>
      <c r="O71" s="221">
        <v>50200000</v>
      </c>
      <c r="P71" s="183" t="s">
        <v>91</v>
      </c>
      <c r="Q71" s="202" t="s">
        <v>92</v>
      </c>
      <c r="R71" s="171">
        <v>215</v>
      </c>
      <c r="S71" s="184">
        <v>200</v>
      </c>
      <c r="T71" s="226">
        <v>30</v>
      </c>
      <c r="U71" s="226">
        <v>15</v>
      </c>
      <c r="V71" s="226">
        <v>14</v>
      </c>
      <c r="W71" s="226">
        <v>10</v>
      </c>
      <c r="X71" s="226">
        <v>11</v>
      </c>
      <c r="Y71" s="226">
        <v>20</v>
      </c>
      <c r="Z71" s="226">
        <v>20</v>
      </c>
      <c r="AA71" s="226">
        <v>11</v>
      </c>
      <c r="AB71" s="226">
        <v>10</v>
      </c>
      <c r="AC71" s="226">
        <v>20</v>
      </c>
      <c r="AD71" s="226">
        <v>14</v>
      </c>
      <c r="AE71" s="226">
        <v>25</v>
      </c>
      <c r="AF71" s="236">
        <v>0</v>
      </c>
      <c r="AG71" s="235">
        <v>0</v>
      </c>
      <c r="AH71" s="322">
        <v>50200000</v>
      </c>
      <c r="AI71" s="235">
        <v>0</v>
      </c>
      <c r="AJ71" s="325">
        <f>AH71</f>
        <v>50200000</v>
      </c>
      <c r="AK71" s="236">
        <v>0</v>
      </c>
      <c r="AL71" s="235">
        <v>0</v>
      </c>
      <c r="AM71" s="235">
        <v>0</v>
      </c>
      <c r="AN71" s="235">
        <v>0</v>
      </c>
      <c r="AO71" s="292">
        <f t="shared" si="7"/>
        <v>0</v>
      </c>
      <c r="AP71" s="236">
        <v>0</v>
      </c>
      <c r="AQ71" s="235">
        <v>0</v>
      </c>
      <c r="AR71" s="235">
        <v>0</v>
      </c>
      <c r="AS71" s="235">
        <v>0</v>
      </c>
      <c r="AT71" s="293">
        <f t="shared" si="8"/>
        <v>0</v>
      </c>
      <c r="AU71" s="236">
        <v>0</v>
      </c>
      <c r="AV71" s="235">
        <v>0</v>
      </c>
      <c r="AW71" s="235">
        <v>0</v>
      </c>
      <c r="AX71" s="235">
        <v>0</v>
      </c>
      <c r="AY71" s="294">
        <f t="shared" si="9"/>
        <v>0</v>
      </c>
      <c r="AZ71" s="236">
        <v>0</v>
      </c>
      <c r="BA71" s="235">
        <v>0</v>
      </c>
      <c r="BB71" s="322">
        <v>50200000</v>
      </c>
      <c r="BC71" s="235">
        <v>0</v>
      </c>
      <c r="BD71" s="330">
        <f>AZ71+BA71+BB71+BC71</f>
        <v>50200000</v>
      </c>
      <c r="BE71" s="272" t="s">
        <v>329</v>
      </c>
      <c r="BF71" s="203"/>
    </row>
    <row r="72" spans="1:58" ht="100.5" customHeight="1">
      <c r="A72" s="500"/>
      <c r="B72" s="502"/>
      <c r="C72" s="180"/>
      <c r="D72" s="187" t="s">
        <v>285</v>
      </c>
      <c r="E72" s="595"/>
      <c r="F72" s="634"/>
      <c r="G72" s="342">
        <v>29</v>
      </c>
      <c r="H72" s="137">
        <v>3</v>
      </c>
      <c r="I72" s="137">
        <v>11</v>
      </c>
      <c r="J72" s="137">
        <v>22</v>
      </c>
      <c r="K72" s="137">
        <v>11</v>
      </c>
      <c r="L72" s="137">
        <v>116</v>
      </c>
      <c r="M72" s="342">
        <v>3</v>
      </c>
      <c r="N72" s="126" t="s">
        <v>274</v>
      </c>
      <c r="O72" s="225">
        <v>5000000</v>
      </c>
      <c r="P72" s="180"/>
      <c r="Q72" s="215" t="s">
        <v>346</v>
      </c>
      <c r="R72" s="169">
        <v>0</v>
      </c>
      <c r="S72" s="171">
        <v>1</v>
      </c>
      <c r="T72" s="169">
        <v>0</v>
      </c>
      <c r="U72" s="169">
        <v>0</v>
      </c>
      <c r="V72" s="169">
        <v>0</v>
      </c>
      <c r="W72" s="169">
        <v>0</v>
      </c>
      <c r="X72" s="169">
        <v>0</v>
      </c>
      <c r="Y72" s="169">
        <v>0</v>
      </c>
      <c r="Z72" s="169">
        <v>1</v>
      </c>
      <c r="AA72" s="169">
        <v>0</v>
      </c>
      <c r="AB72" s="169">
        <v>0</v>
      </c>
      <c r="AC72" s="169">
        <v>0</v>
      </c>
      <c r="AD72" s="169">
        <v>0</v>
      </c>
      <c r="AE72" s="178">
        <v>0</v>
      </c>
      <c r="AF72" s="236">
        <v>0</v>
      </c>
      <c r="AG72" s="235">
        <v>0</v>
      </c>
      <c r="AH72" s="323">
        <v>5000000</v>
      </c>
      <c r="AI72" s="235">
        <v>0</v>
      </c>
      <c r="AJ72" s="325">
        <f>AH72</f>
        <v>5000000</v>
      </c>
      <c r="AK72" s="236">
        <v>0</v>
      </c>
      <c r="AL72" s="235">
        <v>0</v>
      </c>
      <c r="AM72" s="235">
        <v>0</v>
      </c>
      <c r="AN72" s="235">
        <v>0</v>
      </c>
      <c r="AO72" s="292">
        <f t="shared" si="7"/>
        <v>0</v>
      </c>
      <c r="AP72" s="236">
        <v>0</v>
      </c>
      <c r="AQ72" s="235">
        <v>0</v>
      </c>
      <c r="AR72" s="235">
        <v>0</v>
      </c>
      <c r="AS72" s="235">
        <v>0</v>
      </c>
      <c r="AT72" s="293">
        <f t="shared" si="8"/>
        <v>0</v>
      </c>
      <c r="AU72" s="236">
        <v>0</v>
      </c>
      <c r="AV72" s="235">
        <v>0</v>
      </c>
      <c r="AW72" s="235">
        <v>0</v>
      </c>
      <c r="AX72" s="235">
        <v>0</v>
      </c>
      <c r="AY72" s="294">
        <f t="shared" si="9"/>
        <v>0</v>
      </c>
      <c r="AZ72" s="236">
        <v>0</v>
      </c>
      <c r="BA72" s="235">
        <v>0</v>
      </c>
      <c r="BB72" s="323">
        <v>5000000</v>
      </c>
      <c r="BC72" s="235">
        <v>0</v>
      </c>
      <c r="BD72" s="330">
        <f>AZ72+BA72+BB72+BC72</f>
        <v>5000000</v>
      </c>
      <c r="BE72" s="272" t="s">
        <v>329</v>
      </c>
      <c r="BF72" s="203"/>
    </row>
    <row r="73" spans="1:58" ht="135.75" customHeight="1" thickBot="1">
      <c r="A73" s="501"/>
      <c r="B73" s="503"/>
      <c r="C73" s="188"/>
      <c r="D73" s="283" t="s">
        <v>286</v>
      </c>
      <c r="E73" s="596"/>
      <c r="F73" s="635"/>
      <c r="G73" s="343">
        <v>29</v>
      </c>
      <c r="H73" s="344">
        <v>3</v>
      </c>
      <c r="I73" s="344">
        <v>11</v>
      </c>
      <c r="J73" s="344">
        <v>22</v>
      </c>
      <c r="K73" s="344">
        <v>11</v>
      </c>
      <c r="L73" s="344">
        <v>116</v>
      </c>
      <c r="M73" s="343">
        <v>2</v>
      </c>
      <c r="N73" s="284" t="s">
        <v>275</v>
      </c>
      <c r="O73" s="320">
        <v>15000000</v>
      </c>
      <c r="P73" s="188"/>
      <c r="Q73" s="398" t="s">
        <v>348</v>
      </c>
      <c r="R73" s="280">
        <v>0</v>
      </c>
      <c r="S73" s="285">
        <v>1</v>
      </c>
      <c r="T73" s="280">
        <v>0</v>
      </c>
      <c r="U73" s="280">
        <v>0</v>
      </c>
      <c r="V73" s="280">
        <v>0</v>
      </c>
      <c r="W73" s="280">
        <v>0</v>
      </c>
      <c r="X73" s="280">
        <v>0</v>
      </c>
      <c r="Y73" s="280">
        <v>0</v>
      </c>
      <c r="Z73" s="280">
        <v>1</v>
      </c>
      <c r="AA73" s="280">
        <v>0</v>
      </c>
      <c r="AB73" s="280">
        <v>0</v>
      </c>
      <c r="AC73" s="280">
        <v>0</v>
      </c>
      <c r="AD73" s="280">
        <v>0</v>
      </c>
      <c r="AE73" s="286">
        <v>0</v>
      </c>
      <c r="AF73" s="295">
        <v>0</v>
      </c>
      <c r="AG73" s="237">
        <v>0</v>
      </c>
      <c r="AH73" s="324">
        <v>15000000</v>
      </c>
      <c r="AI73" s="237">
        <v>0</v>
      </c>
      <c r="AJ73" s="326">
        <f>AH73</f>
        <v>15000000</v>
      </c>
      <c r="AK73" s="295">
        <v>0</v>
      </c>
      <c r="AL73" s="237">
        <v>0</v>
      </c>
      <c r="AM73" s="237">
        <v>0</v>
      </c>
      <c r="AN73" s="237">
        <v>0</v>
      </c>
      <c r="AO73" s="296">
        <f t="shared" si="7"/>
        <v>0</v>
      </c>
      <c r="AP73" s="295">
        <v>0</v>
      </c>
      <c r="AQ73" s="237">
        <v>0</v>
      </c>
      <c r="AR73" s="237">
        <v>0</v>
      </c>
      <c r="AS73" s="237">
        <v>0</v>
      </c>
      <c r="AT73" s="298">
        <f t="shared" si="8"/>
        <v>0</v>
      </c>
      <c r="AU73" s="295">
        <v>0</v>
      </c>
      <c r="AV73" s="237">
        <v>0</v>
      </c>
      <c r="AW73" s="237">
        <v>0</v>
      </c>
      <c r="AX73" s="237">
        <v>0</v>
      </c>
      <c r="AY73" s="299">
        <f t="shared" si="9"/>
        <v>0</v>
      </c>
      <c r="AZ73" s="295">
        <v>0</v>
      </c>
      <c r="BA73" s="237">
        <v>0</v>
      </c>
      <c r="BB73" s="324">
        <v>15000000</v>
      </c>
      <c r="BC73" s="237">
        <v>0</v>
      </c>
      <c r="BD73" s="331">
        <f>AZ73+BA73+BB73+BC73</f>
        <v>15000000</v>
      </c>
      <c r="BE73" s="273" t="s">
        <v>329</v>
      </c>
      <c r="BF73" s="207"/>
    </row>
    <row r="74" spans="1:58" ht="15.75">
      <c r="A74" s="189"/>
      <c r="B74" s="189"/>
      <c r="C74" s="189"/>
      <c r="E74" s="189"/>
      <c r="F74" s="189"/>
      <c r="G74" s="189"/>
      <c r="H74" s="189"/>
      <c r="I74" s="189"/>
      <c r="J74" s="189"/>
      <c r="K74" s="189"/>
      <c r="L74" s="189"/>
      <c r="M74" s="189"/>
      <c r="N74" s="189"/>
      <c r="O74" s="189"/>
      <c r="P74" s="189"/>
      <c r="Q74" s="190"/>
      <c r="R74" s="189"/>
      <c r="S74" s="191"/>
      <c r="T74" s="189"/>
      <c r="U74" s="189"/>
      <c r="V74" s="189"/>
      <c r="W74" s="189"/>
      <c r="X74" s="189"/>
      <c r="Y74" s="189"/>
      <c r="Z74" s="189"/>
      <c r="AA74" s="189"/>
      <c r="AB74" s="189"/>
      <c r="AC74" s="189"/>
      <c r="AD74" s="189"/>
      <c r="AE74" s="189"/>
      <c r="AF74" s="189"/>
      <c r="AG74" s="189"/>
      <c r="AH74" s="189"/>
      <c r="AI74" s="189"/>
      <c r="AJ74" s="198"/>
      <c r="AK74" s="189"/>
      <c r="AL74" s="189"/>
      <c r="AM74" s="189"/>
      <c r="AN74" s="189"/>
      <c r="AO74" s="189"/>
      <c r="AP74" s="189"/>
      <c r="AQ74" s="189"/>
      <c r="AR74" s="189"/>
      <c r="AS74" s="189"/>
      <c r="AT74" s="189"/>
      <c r="AU74" s="189"/>
      <c r="AV74" s="189"/>
      <c r="AW74" s="189"/>
      <c r="AX74" s="189"/>
      <c r="AY74" s="189"/>
      <c r="AZ74" s="198"/>
      <c r="BA74" s="198"/>
      <c r="BB74" s="198"/>
      <c r="BC74" s="198"/>
      <c r="BD74" s="198"/>
      <c r="BE74" s="190"/>
      <c r="BF74" s="189"/>
    </row>
    <row r="75" spans="1:58" ht="15.75">
      <c r="A75" s="189"/>
      <c r="B75" s="189"/>
      <c r="C75" s="189"/>
      <c r="E75" s="189"/>
      <c r="F75" s="189"/>
      <c r="G75" s="189"/>
      <c r="H75" s="189"/>
      <c r="I75" s="189"/>
      <c r="J75" s="189"/>
      <c r="K75" s="189"/>
      <c r="L75" s="189"/>
      <c r="M75" s="189"/>
      <c r="N75" s="189"/>
      <c r="O75" s="189"/>
      <c r="P75" s="189"/>
      <c r="Q75" s="190"/>
      <c r="R75" s="189"/>
      <c r="S75" s="191"/>
      <c r="T75" s="189"/>
      <c r="U75" s="189"/>
      <c r="V75" s="189"/>
      <c r="W75" s="189"/>
      <c r="X75" s="189"/>
      <c r="Y75" s="189"/>
      <c r="Z75" s="189"/>
      <c r="AA75" s="189"/>
      <c r="AB75" s="189"/>
      <c r="AC75" s="189"/>
      <c r="AD75" s="189"/>
      <c r="AE75" s="189"/>
      <c r="AF75" s="189"/>
      <c r="AG75" s="189"/>
      <c r="AH75" s="189"/>
      <c r="AI75" s="189"/>
      <c r="AJ75" s="198"/>
      <c r="AK75" s="189"/>
      <c r="AL75" s="189"/>
      <c r="AM75" s="189"/>
      <c r="AN75" s="189"/>
      <c r="AO75" s="189"/>
      <c r="AP75" s="189"/>
      <c r="AQ75" s="189"/>
      <c r="AR75" s="189"/>
      <c r="AS75" s="189"/>
      <c r="AT75" s="189"/>
      <c r="AU75" s="189"/>
      <c r="AV75" s="189"/>
      <c r="AW75" s="189"/>
      <c r="AX75" s="189"/>
      <c r="AY75" s="189"/>
      <c r="AZ75" s="198"/>
      <c r="BA75" s="198"/>
      <c r="BB75" s="198"/>
      <c r="BC75" s="198"/>
      <c r="BD75" s="198"/>
      <c r="BE75" s="190"/>
      <c r="BF75" s="189"/>
    </row>
    <row r="76" spans="1:58" ht="15.75">
      <c r="A76" s="189"/>
      <c r="B76" s="189"/>
      <c r="C76" s="189"/>
      <c r="E76" s="189"/>
      <c r="F76" s="189"/>
      <c r="G76" s="189"/>
      <c r="H76" s="189"/>
      <c r="I76" s="189"/>
      <c r="J76" s="189"/>
      <c r="K76" s="189"/>
      <c r="L76" s="189"/>
      <c r="M76" s="189"/>
      <c r="N76" s="189"/>
      <c r="O76" s="189"/>
      <c r="P76" s="189"/>
      <c r="Q76" s="190"/>
      <c r="R76" s="189"/>
      <c r="S76" s="191"/>
      <c r="T76" s="189"/>
      <c r="U76" s="189"/>
      <c r="V76" s="189"/>
      <c r="W76" s="189"/>
      <c r="X76" s="189"/>
      <c r="Y76" s="189"/>
      <c r="Z76" s="189"/>
      <c r="AA76" s="189"/>
      <c r="AB76" s="189"/>
      <c r="AC76" s="189"/>
      <c r="AD76" s="189"/>
      <c r="AE76" s="189"/>
      <c r="AF76" s="189"/>
      <c r="AG76" s="189"/>
      <c r="AH76" s="189"/>
      <c r="AI76" s="189"/>
      <c r="AJ76" s="198"/>
      <c r="AK76" s="189"/>
      <c r="AL76" s="189"/>
      <c r="AM76" s="189"/>
      <c r="AN76" s="189"/>
      <c r="AO76" s="189"/>
      <c r="AP76" s="189"/>
      <c r="AQ76" s="189"/>
      <c r="AR76" s="189"/>
      <c r="AS76" s="189"/>
      <c r="AT76" s="189"/>
      <c r="AU76" s="189"/>
      <c r="AV76" s="189"/>
      <c r="AW76" s="189"/>
      <c r="AX76" s="189"/>
      <c r="AY76" s="189"/>
      <c r="AZ76" s="198"/>
      <c r="BA76" s="198"/>
      <c r="BB76" s="198"/>
      <c r="BC76" s="198"/>
      <c r="BD76" s="198"/>
      <c r="BE76" s="190"/>
      <c r="BF76" s="189"/>
    </row>
    <row r="77" spans="1:58" ht="15.75">
      <c r="A77" s="189"/>
      <c r="B77" s="189"/>
      <c r="C77" s="189"/>
      <c r="E77" s="189"/>
      <c r="F77" s="189"/>
      <c r="G77" s="189"/>
      <c r="H77" s="189"/>
      <c r="I77" s="189"/>
      <c r="J77" s="189"/>
      <c r="K77" s="189"/>
      <c r="L77" s="189"/>
      <c r="M77" s="189"/>
      <c r="N77" s="189"/>
      <c r="O77" s="189"/>
      <c r="P77" s="189"/>
      <c r="Q77" s="190"/>
      <c r="R77" s="189"/>
      <c r="S77" s="191"/>
      <c r="T77" s="189"/>
      <c r="U77" s="189"/>
      <c r="V77" s="189"/>
      <c r="W77" s="189"/>
      <c r="X77" s="189"/>
      <c r="Y77" s="189"/>
      <c r="Z77" s="189"/>
      <c r="AA77" s="189"/>
      <c r="AB77" s="189"/>
      <c r="AC77" s="189"/>
      <c r="AD77" s="189"/>
      <c r="AE77" s="189"/>
      <c r="AF77" s="189"/>
      <c r="AG77" s="189"/>
      <c r="AH77" s="189"/>
      <c r="AI77" s="189"/>
      <c r="AJ77" s="198"/>
      <c r="AK77" s="189"/>
      <c r="AL77" s="189"/>
      <c r="AM77" s="189"/>
      <c r="AN77" s="189"/>
      <c r="AO77" s="189"/>
      <c r="AP77" s="189"/>
      <c r="AQ77" s="189"/>
      <c r="AR77" s="189"/>
      <c r="AS77" s="189"/>
      <c r="AT77" s="189"/>
      <c r="AU77" s="189"/>
      <c r="AV77" s="189"/>
      <c r="AW77" s="189"/>
      <c r="AX77" s="189"/>
      <c r="AY77" s="189"/>
      <c r="AZ77" s="198"/>
      <c r="BA77" s="198"/>
      <c r="BB77" s="198"/>
      <c r="BC77" s="198"/>
      <c r="BD77" s="198"/>
      <c r="BE77" s="190"/>
      <c r="BF77" s="189"/>
    </row>
    <row r="78" spans="1:58" ht="15.75">
      <c r="A78" s="189"/>
      <c r="B78" s="189"/>
      <c r="C78" s="189"/>
      <c r="E78" s="189"/>
      <c r="F78" s="189"/>
      <c r="G78" s="189"/>
      <c r="H78" s="189"/>
      <c r="I78" s="189"/>
      <c r="J78" s="189"/>
      <c r="K78" s="189"/>
      <c r="L78" s="189"/>
      <c r="M78" s="189"/>
      <c r="N78" s="189"/>
      <c r="O78" s="189"/>
      <c r="P78" s="189"/>
      <c r="Q78" s="190"/>
      <c r="R78" s="189"/>
      <c r="S78" s="191"/>
      <c r="T78" s="189"/>
      <c r="U78" s="189"/>
      <c r="V78" s="189"/>
      <c r="W78" s="189"/>
      <c r="X78" s="189"/>
      <c r="Y78" s="189"/>
      <c r="Z78" s="189"/>
      <c r="AA78" s="189"/>
      <c r="AB78" s="189"/>
      <c r="AC78" s="189"/>
      <c r="AD78" s="189"/>
      <c r="AE78" s="189"/>
      <c r="AF78" s="189"/>
      <c r="AG78" s="189"/>
      <c r="AH78" s="189"/>
      <c r="AI78" s="189"/>
      <c r="AJ78" s="198"/>
      <c r="AK78" s="189"/>
      <c r="AL78" s="189"/>
      <c r="AM78" s="189"/>
      <c r="AN78" s="189"/>
      <c r="AO78" s="189"/>
      <c r="AP78" s="189"/>
      <c r="AQ78" s="189"/>
      <c r="AR78" s="189"/>
      <c r="AS78" s="189"/>
      <c r="AT78" s="189"/>
      <c r="AU78" s="189"/>
      <c r="AV78" s="189"/>
      <c r="AW78" s="189"/>
      <c r="AX78" s="189"/>
      <c r="AY78" s="189"/>
      <c r="AZ78" s="198"/>
      <c r="BA78" s="198"/>
      <c r="BB78" s="198"/>
      <c r="BC78" s="198"/>
      <c r="BD78" s="198"/>
      <c r="BE78" s="190"/>
      <c r="BF78" s="189"/>
    </row>
    <row r="79" spans="1:58" ht="15.75">
      <c r="A79" s="189"/>
      <c r="B79" s="189"/>
      <c r="C79" s="189"/>
      <c r="E79" s="189"/>
      <c r="F79" s="189"/>
      <c r="G79" s="189"/>
      <c r="H79" s="189"/>
      <c r="I79" s="189"/>
      <c r="J79" s="189"/>
      <c r="K79" s="189"/>
      <c r="L79" s="189"/>
      <c r="M79" s="189"/>
      <c r="N79" s="189"/>
      <c r="O79" s="189"/>
      <c r="P79" s="189"/>
      <c r="Q79" s="190"/>
      <c r="R79" s="189"/>
      <c r="S79" s="191"/>
      <c r="T79" s="189"/>
      <c r="U79" s="189"/>
      <c r="V79" s="189"/>
      <c r="W79" s="189"/>
      <c r="X79" s="189"/>
      <c r="Y79" s="189"/>
      <c r="Z79" s="189"/>
      <c r="AA79" s="189"/>
      <c r="AB79" s="189"/>
      <c r="AC79" s="189"/>
      <c r="AD79" s="189"/>
      <c r="AE79" s="189"/>
      <c r="AF79" s="189"/>
      <c r="AG79" s="189"/>
      <c r="AH79" s="189"/>
      <c r="AI79" s="189"/>
      <c r="AJ79" s="198"/>
      <c r="AK79" s="189"/>
      <c r="AL79" s="189"/>
      <c r="AM79" s="189"/>
      <c r="AN79" s="189"/>
      <c r="AO79" s="189"/>
      <c r="AP79" s="189"/>
      <c r="AQ79" s="189"/>
      <c r="AR79" s="189"/>
      <c r="AS79" s="189"/>
      <c r="AT79" s="189"/>
      <c r="AU79" s="189"/>
      <c r="AV79" s="189"/>
      <c r="AW79" s="189"/>
      <c r="AX79" s="189"/>
      <c r="AY79" s="189"/>
      <c r="AZ79" s="198"/>
      <c r="BA79" s="198"/>
      <c r="BB79" s="198"/>
      <c r="BC79" s="198"/>
      <c r="BD79" s="198"/>
      <c r="BE79" s="190"/>
      <c r="BF79" s="189"/>
    </row>
    <row r="80" spans="1:58" ht="15.75">
      <c r="A80" s="189"/>
      <c r="B80" s="189"/>
      <c r="C80" s="189"/>
      <c r="E80" s="189"/>
      <c r="F80" s="189"/>
      <c r="G80" s="189"/>
      <c r="H80" s="189"/>
      <c r="I80" s="189"/>
      <c r="J80" s="189"/>
      <c r="K80" s="189"/>
      <c r="L80" s="189"/>
      <c r="M80" s="189"/>
      <c r="N80" s="189"/>
      <c r="O80" s="189"/>
      <c r="P80" s="189"/>
      <c r="Q80" s="190"/>
      <c r="R80" s="189"/>
      <c r="S80" s="191"/>
      <c r="T80" s="189"/>
      <c r="U80" s="189"/>
      <c r="V80" s="189"/>
      <c r="W80" s="189"/>
      <c r="X80" s="189"/>
      <c r="Y80" s="189"/>
      <c r="Z80" s="189"/>
      <c r="AA80" s="189"/>
      <c r="AB80" s="189"/>
      <c r="AC80" s="189"/>
      <c r="AD80" s="189"/>
      <c r="AE80" s="189"/>
      <c r="AF80" s="189"/>
      <c r="AG80" s="189"/>
      <c r="AH80" s="189"/>
      <c r="AI80" s="189"/>
      <c r="AJ80" s="198"/>
      <c r="AK80" s="189"/>
      <c r="AL80" s="189"/>
      <c r="AM80" s="189"/>
      <c r="AN80" s="189"/>
      <c r="AO80" s="189"/>
      <c r="AP80" s="189"/>
      <c r="AQ80" s="189"/>
      <c r="AR80" s="189"/>
      <c r="AS80" s="189"/>
      <c r="AT80" s="189"/>
      <c r="AU80" s="189"/>
      <c r="AV80" s="189"/>
      <c r="AW80" s="189"/>
      <c r="AX80" s="189"/>
      <c r="AY80" s="189"/>
      <c r="AZ80" s="198"/>
      <c r="BA80" s="198"/>
      <c r="BB80" s="198"/>
      <c r="BC80" s="198"/>
      <c r="BD80" s="198"/>
      <c r="BE80" s="190"/>
      <c r="BF80" s="189"/>
    </row>
    <row r="81" spans="1:58" ht="15.75">
      <c r="A81" s="189"/>
      <c r="B81" s="189"/>
      <c r="C81" s="189"/>
      <c r="E81" s="189"/>
      <c r="F81" s="189"/>
      <c r="G81" s="189"/>
      <c r="H81" s="189"/>
      <c r="I81" s="189"/>
      <c r="J81" s="189"/>
      <c r="K81" s="189"/>
      <c r="L81" s="189"/>
      <c r="M81" s="189"/>
      <c r="N81" s="189"/>
      <c r="O81" s="189"/>
      <c r="P81" s="189"/>
      <c r="Q81" s="190"/>
      <c r="R81" s="189"/>
      <c r="S81" s="191"/>
      <c r="T81" s="189"/>
      <c r="U81" s="189"/>
      <c r="V81" s="189"/>
      <c r="W81" s="189"/>
      <c r="X81" s="189"/>
      <c r="Y81" s="189"/>
      <c r="Z81" s="189"/>
      <c r="AA81" s="189"/>
      <c r="AB81" s="189"/>
      <c r="AC81" s="189"/>
      <c r="AD81" s="189"/>
      <c r="AE81" s="189"/>
      <c r="AF81" s="189"/>
      <c r="AG81" s="189"/>
      <c r="AH81" s="189"/>
      <c r="AI81" s="189"/>
      <c r="AJ81" s="198"/>
      <c r="AK81" s="189"/>
      <c r="AL81" s="189"/>
      <c r="AM81" s="189"/>
      <c r="AN81" s="189"/>
      <c r="AO81" s="189"/>
      <c r="AP81" s="189"/>
      <c r="AQ81" s="189"/>
      <c r="AR81" s="189"/>
      <c r="AS81" s="189"/>
      <c r="AT81" s="189"/>
      <c r="AU81" s="189"/>
      <c r="AV81" s="189"/>
      <c r="AW81" s="189"/>
      <c r="AX81" s="189"/>
      <c r="AY81" s="189"/>
      <c r="AZ81" s="198"/>
      <c r="BA81" s="198"/>
      <c r="BB81" s="198"/>
      <c r="BC81" s="198"/>
      <c r="BD81" s="198"/>
      <c r="BE81" s="190"/>
      <c r="BF81" s="189"/>
    </row>
    <row r="82" spans="1:58" ht="15.75">
      <c r="A82" s="189"/>
      <c r="B82" s="189"/>
      <c r="C82" s="189"/>
      <c r="E82" s="189"/>
      <c r="F82" s="189"/>
      <c r="G82" s="189"/>
      <c r="H82" s="189"/>
      <c r="I82" s="189"/>
      <c r="J82" s="189"/>
      <c r="K82" s="189"/>
      <c r="L82" s="189"/>
      <c r="M82" s="189"/>
      <c r="N82" s="189"/>
      <c r="O82" s="189"/>
      <c r="P82" s="189"/>
      <c r="Q82" s="190"/>
      <c r="R82" s="189"/>
      <c r="S82" s="191"/>
      <c r="T82" s="189"/>
      <c r="U82" s="189"/>
      <c r="V82" s="189"/>
      <c r="W82" s="189"/>
      <c r="X82" s="189"/>
      <c r="Y82" s="189"/>
      <c r="Z82" s="189"/>
      <c r="AA82" s="189"/>
      <c r="AB82" s="189"/>
      <c r="AC82" s="189"/>
      <c r="AD82" s="189"/>
      <c r="AE82" s="189"/>
      <c r="AF82" s="189"/>
      <c r="AG82" s="189"/>
      <c r="AH82" s="189"/>
      <c r="AI82" s="189"/>
      <c r="AJ82" s="198"/>
      <c r="AK82" s="189"/>
      <c r="AL82" s="189"/>
      <c r="AM82" s="189"/>
      <c r="AN82" s="189"/>
      <c r="AO82" s="189"/>
      <c r="AP82" s="189"/>
      <c r="AQ82" s="189"/>
      <c r="AR82" s="189"/>
      <c r="AS82" s="189"/>
      <c r="AT82" s="189"/>
      <c r="AU82" s="189"/>
      <c r="AV82" s="189"/>
      <c r="AW82" s="189"/>
      <c r="AX82" s="189"/>
      <c r="AY82" s="189"/>
      <c r="AZ82" s="198"/>
      <c r="BA82" s="198"/>
      <c r="BB82" s="198"/>
      <c r="BC82" s="198"/>
      <c r="BD82" s="198"/>
      <c r="BE82" s="190"/>
      <c r="BF82" s="189"/>
    </row>
    <row r="83" spans="1:58" ht="15.75">
      <c r="A83" s="189"/>
      <c r="B83" s="189"/>
      <c r="C83" s="189"/>
      <c r="E83" s="189"/>
      <c r="F83" s="189"/>
      <c r="G83" s="189"/>
      <c r="H83" s="189"/>
      <c r="I83" s="189"/>
      <c r="J83" s="189"/>
      <c r="K83" s="189"/>
      <c r="L83" s="189"/>
      <c r="M83" s="189"/>
      <c r="N83" s="189"/>
      <c r="O83" s="189"/>
      <c r="P83" s="189"/>
      <c r="Q83" s="190"/>
      <c r="R83" s="189"/>
      <c r="S83" s="191"/>
      <c r="T83" s="189"/>
      <c r="U83" s="189"/>
      <c r="V83" s="189"/>
      <c r="W83" s="189"/>
      <c r="X83" s="189"/>
      <c r="Y83" s="189"/>
      <c r="Z83" s="189"/>
      <c r="AA83" s="189"/>
      <c r="AB83" s="189"/>
      <c r="AC83" s="189"/>
      <c r="AD83" s="189"/>
      <c r="AE83" s="189"/>
      <c r="AF83" s="189"/>
      <c r="AG83" s="189"/>
      <c r="AH83" s="189"/>
      <c r="AI83" s="189"/>
      <c r="AJ83" s="198"/>
      <c r="AK83" s="189"/>
      <c r="AL83" s="189"/>
      <c r="AM83" s="189"/>
      <c r="AN83" s="189"/>
      <c r="AO83" s="189"/>
      <c r="AP83" s="189"/>
      <c r="AQ83" s="189"/>
      <c r="AR83" s="189"/>
      <c r="AS83" s="189"/>
      <c r="AT83" s="189"/>
      <c r="AU83" s="189"/>
      <c r="AV83" s="189"/>
      <c r="AW83" s="189"/>
      <c r="AX83" s="189"/>
      <c r="AY83" s="189"/>
      <c r="AZ83" s="198"/>
      <c r="BA83" s="198"/>
      <c r="BB83" s="198"/>
      <c r="BC83" s="198"/>
      <c r="BD83" s="198"/>
      <c r="BE83" s="190"/>
      <c r="BF83" s="189"/>
    </row>
    <row r="84" spans="1:58" ht="15.75">
      <c r="A84" s="189"/>
      <c r="B84" s="189"/>
      <c r="C84" s="189"/>
      <c r="E84" s="189"/>
      <c r="F84" s="189"/>
      <c r="G84" s="189"/>
      <c r="H84" s="189"/>
      <c r="I84" s="189"/>
      <c r="J84" s="189"/>
      <c r="K84" s="189"/>
      <c r="L84" s="189"/>
      <c r="M84" s="189"/>
      <c r="N84" s="189"/>
      <c r="O84" s="189"/>
      <c r="P84" s="189"/>
      <c r="Q84" s="190"/>
      <c r="R84" s="189"/>
      <c r="S84" s="191"/>
      <c r="T84" s="189"/>
      <c r="U84" s="189"/>
      <c r="V84" s="189"/>
      <c r="W84" s="189"/>
      <c r="X84" s="189"/>
      <c r="Y84" s="189"/>
      <c r="Z84" s="189"/>
      <c r="AA84" s="189"/>
      <c r="AB84" s="189"/>
      <c r="AC84" s="189"/>
      <c r="AD84" s="189"/>
      <c r="AE84" s="189"/>
      <c r="AF84" s="189"/>
      <c r="AG84" s="189"/>
      <c r="AH84" s="189"/>
      <c r="AI84" s="189"/>
      <c r="AJ84" s="198"/>
      <c r="AK84" s="189"/>
      <c r="AL84" s="189"/>
      <c r="AM84" s="189"/>
      <c r="AN84" s="189"/>
      <c r="AO84" s="189"/>
      <c r="AP84" s="189"/>
      <c r="AQ84" s="189"/>
      <c r="AR84" s="189"/>
      <c r="AS84" s="189"/>
      <c r="AT84" s="189"/>
      <c r="AU84" s="189"/>
      <c r="AV84" s="189"/>
      <c r="AW84" s="189"/>
      <c r="AX84" s="189"/>
      <c r="AY84" s="189"/>
      <c r="AZ84" s="198"/>
      <c r="BA84" s="198"/>
      <c r="BB84" s="198"/>
      <c r="BC84" s="198"/>
      <c r="BD84" s="198"/>
      <c r="BE84" s="190"/>
      <c r="BF84" s="189"/>
    </row>
    <row r="85" spans="1:58" ht="15.75">
      <c r="A85" s="189"/>
      <c r="B85" s="189"/>
      <c r="C85" s="189"/>
      <c r="E85" s="189"/>
      <c r="F85" s="189"/>
      <c r="G85" s="189"/>
      <c r="H85" s="189"/>
      <c r="I85" s="189"/>
      <c r="J85" s="189"/>
      <c r="K85" s="189"/>
      <c r="L85" s="189"/>
      <c r="M85" s="189"/>
      <c r="N85" s="189"/>
      <c r="O85" s="189"/>
      <c r="P85" s="189"/>
      <c r="Q85" s="190"/>
      <c r="R85" s="189"/>
      <c r="S85" s="191"/>
      <c r="T85" s="189"/>
      <c r="U85" s="189"/>
      <c r="V85" s="189"/>
      <c r="W85" s="189"/>
      <c r="X85" s="189"/>
      <c r="Y85" s="189"/>
      <c r="Z85" s="189"/>
      <c r="AA85" s="189"/>
      <c r="AB85" s="189"/>
      <c r="AC85" s="189"/>
      <c r="AD85" s="189"/>
      <c r="AE85" s="189"/>
      <c r="AF85" s="189"/>
      <c r="AG85" s="189"/>
      <c r="AH85" s="189"/>
      <c r="AI85" s="189"/>
      <c r="AJ85" s="198"/>
      <c r="AK85" s="189"/>
      <c r="AL85" s="189"/>
      <c r="AM85" s="189"/>
      <c r="AN85" s="189"/>
      <c r="AO85" s="189"/>
      <c r="AP85" s="189"/>
      <c r="AQ85" s="189"/>
      <c r="AR85" s="189"/>
      <c r="AS85" s="189"/>
      <c r="AT85" s="189"/>
      <c r="AU85" s="189"/>
      <c r="AV85" s="189"/>
      <c r="AW85" s="189"/>
      <c r="AX85" s="189"/>
      <c r="AY85" s="189"/>
      <c r="AZ85" s="198"/>
      <c r="BA85" s="198"/>
      <c r="BB85" s="198"/>
      <c r="BC85" s="198"/>
      <c r="BD85" s="198"/>
      <c r="BE85" s="190"/>
      <c r="BF85" s="189"/>
    </row>
    <row r="86" spans="1:58" ht="15.75">
      <c r="A86" s="189"/>
      <c r="B86" s="189"/>
      <c r="C86" s="189"/>
      <c r="E86" s="189"/>
      <c r="F86" s="189"/>
      <c r="G86" s="189"/>
      <c r="H86" s="189"/>
      <c r="I86" s="189"/>
      <c r="J86" s="189"/>
      <c r="K86" s="189"/>
      <c r="L86" s="189"/>
      <c r="M86" s="189"/>
      <c r="N86" s="189"/>
      <c r="O86" s="189"/>
      <c r="P86" s="189"/>
      <c r="Q86" s="190"/>
      <c r="R86" s="189"/>
      <c r="S86" s="191"/>
      <c r="T86" s="189"/>
      <c r="U86" s="189"/>
      <c r="V86" s="189"/>
      <c r="W86" s="189"/>
      <c r="X86" s="189"/>
      <c r="Y86" s="189"/>
      <c r="Z86" s="189"/>
      <c r="AA86" s="189"/>
      <c r="AB86" s="189"/>
      <c r="AC86" s="189"/>
      <c r="AD86" s="189"/>
      <c r="AE86" s="189"/>
      <c r="AF86" s="189"/>
      <c r="AG86" s="189"/>
      <c r="AH86" s="189"/>
      <c r="AI86" s="189"/>
      <c r="AJ86" s="198"/>
      <c r="AK86" s="189"/>
      <c r="AL86" s="189"/>
      <c r="AM86" s="189"/>
      <c r="AN86" s="189"/>
      <c r="AO86" s="189"/>
      <c r="AP86" s="189"/>
      <c r="AQ86" s="189"/>
      <c r="AR86" s="189"/>
      <c r="AS86" s="189"/>
      <c r="AT86" s="189"/>
      <c r="AU86" s="189"/>
      <c r="AV86" s="189"/>
      <c r="AW86" s="189"/>
      <c r="AX86" s="189"/>
      <c r="AY86" s="189"/>
      <c r="AZ86" s="198"/>
      <c r="BA86" s="198"/>
      <c r="BB86" s="198"/>
      <c r="BC86" s="198"/>
      <c r="BD86" s="198"/>
      <c r="BE86" s="190"/>
      <c r="BF86" s="189"/>
    </row>
    <row r="87" spans="1:58" ht="15.75">
      <c r="A87" s="189"/>
      <c r="B87" s="189"/>
      <c r="C87" s="189"/>
      <c r="E87" s="189"/>
      <c r="F87" s="189"/>
      <c r="G87" s="189"/>
      <c r="H87" s="189"/>
      <c r="I87" s="189"/>
      <c r="J87" s="189"/>
      <c r="K87" s="189"/>
      <c r="L87" s="189"/>
      <c r="M87" s="189"/>
      <c r="N87" s="189"/>
      <c r="O87" s="189"/>
      <c r="P87" s="189"/>
      <c r="Q87" s="190"/>
      <c r="R87" s="189"/>
      <c r="S87" s="191"/>
      <c r="T87" s="189"/>
      <c r="U87" s="189"/>
      <c r="V87" s="189"/>
      <c r="W87" s="189"/>
      <c r="X87" s="189"/>
      <c r="Y87" s="189"/>
      <c r="Z87" s="189"/>
      <c r="AA87" s="189"/>
      <c r="AB87" s="189"/>
      <c r="AC87" s="189"/>
      <c r="AD87" s="189"/>
      <c r="AE87" s="189"/>
      <c r="AF87" s="189"/>
      <c r="AG87" s="189"/>
      <c r="AH87" s="189"/>
      <c r="AI87" s="189"/>
      <c r="AJ87" s="198"/>
      <c r="AK87" s="189"/>
      <c r="AL87" s="189"/>
      <c r="AM87" s="189"/>
      <c r="AN87" s="189"/>
      <c r="AO87" s="189"/>
      <c r="AP87" s="189"/>
      <c r="AQ87" s="189"/>
      <c r="AR87" s="189"/>
      <c r="AS87" s="189"/>
      <c r="AT87" s="189"/>
      <c r="AU87" s="189"/>
      <c r="AV87" s="189"/>
      <c r="AW87" s="189"/>
      <c r="AX87" s="189"/>
      <c r="AY87" s="189"/>
      <c r="AZ87" s="198"/>
      <c r="BA87" s="198"/>
      <c r="BB87" s="198"/>
      <c r="BC87" s="198"/>
      <c r="BD87" s="198"/>
      <c r="BE87" s="190"/>
      <c r="BF87" s="189"/>
    </row>
    <row r="88" spans="1:58" ht="15.75">
      <c r="A88" s="189"/>
      <c r="B88" s="189"/>
      <c r="C88" s="189"/>
      <c r="E88" s="189"/>
      <c r="F88" s="189"/>
      <c r="G88" s="189"/>
      <c r="H88" s="189"/>
      <c r="I88" s="189"/>
      <c r="J88" s="189"/>
      <c r="K88" s="189"/>
      <c r="L88" s="189"/>
      <c r="M88" s="189"/>
      <c r="N88" s="189"/>
      <c r="O88" s="189"/>
      <c r="P88" s="189"/>
      <c r="Q88" s="190"/>
      <c r="R88" s="189"/>
      <c r="S88" s="191"/>
      <c r="T88" s="189"/>
      <c r="U88" s="189"/>
      <c r="V88" s="189"/>
      <c r="W88" s="189"/>
      <c r="X88" s="189"/>
      <c r="Y88" s="189"/>
      <c r="Z88" s="189"/>
      <c r="AA88" s="189"/>
      <c r="AB88" s="189"/>
      <c r="AC88" s="189"/>
      <c r="AD88" s="189"/>
      <c r="AE88" s="189"/>
      <c r="AF88" s="189"/>
      <c r="AG88" s="189"/>
      <c r="AH88" s="189"/>
      <c r="AI88" s="189"/>
      <c r="AJ88" s="198"/>
      <c r="AK88" s="189"/>
      <c r="AL88" s="189"/>
      <c r="AM88" s="189"/>
      <c r="AN88" s="189"/>
      <c r="AO88" s="189"/>
      <c r="AP88" s="189"/>
      <c r="AQ88" s="189"/>
      <c r="AR88" s="189"/>
      <c r="AS88" s="189"/>
      <c r="AT88" s="189"/>
      <c r="AU88" s="189"/>
      <c r="AV88" s="189"/>
      <c r="AW88" s="189"/>
      <c r="AX88" s="189"/>
      <c r="AY88" s="189"/>
      <c r="AZ88" s="198"/>
      <c r="BA88" s="198"/>
      <c r="BB88" s="198"/>
      <c r="BC88" s="198"/>
      <c r="BD88" s="198"/>
      <c r="BE88" s="190"/>
      <c r="BF88" s="189"/>
    </row>
    <row r="89" spans="1:58" ht="15.75">
      <c r="A89" s="189"/>
      <c r="B89" s="189"/>
      <c r="C89" s="189"/>
      <c r="E89" s="189"/>
      <c r="F89" s="189"/>
      <c r="G89" s="189"/>
      <c r="H89" s="189"/>
      <c r="I89" s="189"/>
      <c r="J89" s="189"/>
      <c r="K89" s="189"/>
      <c r="L89" s="189"/>
      <c r="M89" s="189"/>
      <c r="N89" s="189"/>
      <c r="O89" s="189"/>
      <c r="P89" s="189"/>
      <c r="Q89" s="190"/>
      <c r="R89" s="189"/>
      <c r="S89" s="191"/>
      <c r="T89" s="189"/>
      <c r="U89" s="189"/>
      <c r="V89" s="189"/>
      <c r="W89" s="189"/>
      <c r="X89" s="189"/>
      <c r="Y89" s="189"/>
      <c r="Z89" s="189"/>
      <c r="AA89" s="189"/>
      <c r="AB89" s="189"/>
      <c r="AC89" s="189"/>
      <c r="AD89" s="189"/>
      <c r="AE89" s="189"/>
      <c r="AF89" s="189"/>
      <c r="AG89" s="189"/>
      <c r="AH89" s="189"/>
      <c r="AI89" s="189"/>
      <c r="AJ89" s="198"/>
      <c r="AK89" s="189"/>
      <c r="AL89" s="189"/>
      <c r="AM89" s="189"/>
      <c r="AN89" s="189"/>
      <c r="AO89" s="189"/>
      <c r="AP89" s="189"/>
      <c r="AQ89" s="189"/>
      <c r="AR89" s="189"/>
      <c r="AS89" s="189"/>
      <c r="AT89" s="189"/>
      <c r="AU89" s="189"/>
      <c r="AV89" s="189"/>
      <c r="AW89" s="189"/>
      <c r="AX89" s="189"/>
      <c r="AY89" s="189"/>
      <c r="AZ89" s="198"/>
      <c r="BA89" s="198"/>
      <c r="BB89" s="198"/>
      <c r="BC89" s="198"/>
      <c r="BD89" s="198"/>
      <c r="BE89" s="190"/>
      <c r="BF89" s="189"/>
    </row>
    <row r="90" spans="1:58" ht="15.75">
      <c r="A90" s="189"/>
      <c r="B90" s="189"/>
      <c r="C90" s="189"/>
      <c r="E90" s="189"/>
      <c r="F90" s="189"/>
      <c r="G90" s="189"/>
      <c r="H90" s="189"/>
      <c r="I90" s="189"/>
      <c r="J90" s="189"/>
      <c r="K90" s="189"/>
      <c r="L90" s="189"/>
      <c r="M90" s="189"/>
      <c r="N90" s="189"/>
      <c r="O90" s="189"/>
      <c r="P90" s="189"/>
      <c r="Q90" s="190"/>
      <c r="R90" s="189"/>
      <c r="S90" s="191"/>
      <c r="T90" s="189"/>
      <c r="U90" s="189"/>
      <c r="V90" s="189"/>
      <c r="W90" s="189"/>
      <c r="X90" s="189"/>
      <c r="Y90" s="189"/>
      <c r="Z90" s="189"/>
      <c r="AA90" s="189"/>
      <c r="AB90" s="189"/>
      <c r="AC90" s="189"/>
      <c r="AD90" s="189"/>
      <c r="AE90" s="189"/>
      <c r="AF90" s="189"/>
      <c r="AG90" s="189"/>
      <c r="AH90" s="189"/>
      <c r="AI90" s="189"/>
      <c r="AJ90" s="198"/>
      <c r="AK90" s="189"/>
      <c r="AL90" s="189"/>
      <c r="AM90" s="189"/>
      <c r="AN90" s="189"/>
      <c r="AO90" s="189"/>
      <c r="AP90" s="189"/>
      <c r="AQ90" s="189"/>
      <c r="AR90" s="189"/>
      <c r="AS90" s="189"/>
      <c r="AT90" s="189"/>
      <c r="AU90" s="189"/>
      <c r="AV90" s="189"/>
      <c r="AW90" s="189"/>
      <c r="AX90" s="189"/>
      <c r="AY90" s="189"/>
      <c r="AZ90" s="198"/>
      <c r="BA90" s="198"/>
      <c r="BB90" s="198"/>
      <c r="BC90" s="198"/>
      <c r="BD90" s="198"/>
      <c r="BE90" s="190"/>
      <c r="BF90" s="189"/>
    </row>
    <row r="91" spans="1:58" ht="15.75">
      <c r="A91" s="189"/>
      <c r="B91" s="189"/>
      <c r="C91" s="189"/>
      <c r="E91" s="189"/>
      <c r="F91" s="189"/>
      <c r="G91" s="189"/>
      <c r="H91" s="189"/>
      <c r="I91" s="189"/>
      <c r="J91" s="189"/>
      <c r="K91" s="189"/>
      <c r="L91" s="189"/>
      <c r="M91" s="189"/>
      <c r="N91" s="189"/>
      <c r="O91" s="189"/>
      <c r="P91" s="189"/>
      <c r="Q91" s="190"/>
      <c r="R91" s="189"/>
      <c r="S91" s="191"/>
      <c r="T91" s="189"/>
      <c r="U91" s="189"/>
      <c r="V91" s="189"/>
      <c r="W91" s="189"/>
      <c r="X91" s="189"/>
      <c r="Y91" s="189"/>
      <c r="Z91" s="189"/>
      <c r="AA91" s="189"/>
      <c r="AB91" s="189"/>
      <c r="AC91" s="189"/>
      <c r="AD91" s="189"/>
      <c r="AE91" s="189"/>
      <c r="AF91" s="189"/>
      <c r="AG91" s="189"/>
      <c r="AH91" s="189"/>
      <c r="AI91" s="189"/>
      <c r="AJ91" s="198"/>
      <c r="AK91" s="189"/>
      <c r="AL91" s="189"/>
      <c r="AM91" s="189"/>
      <c r="AN91" s="189"/>
      <c r="AO91" s="189"/>
      <c r="AP91" s="189"/>
      <c r="AQ91" s="189"/>
      <c r="AR91" s="189"/>
      <c r="AS91" s="189"/>
      <c r="AT91" s="189"/>
      <c r="AU91" s="189"/>
      <c r="AV91" s="189"/>
      <c r="AW91" s="189"/>
      <c r="AX91" s="189"/>
      <c r="AY91" s="189"/>
      <c r="AZ91" s="198"/>
      <c r="BA91" s="198"/>
      <c r="BB91" s="198"/>
      <c r="BC91" s="198"/>
      <c r="BD91" s="198"/>
      <c r="BE91" s="190"/>
      <c r="BF91" s="189"/>
    </row>
    <row r="92" spans="1:58" ht="15.75">
      <c r="A92" s="189"/>
      <c r="B92" s="189"/>
      <c r="C92" s="189"/>
      <c r="E92" s="189"/>
      <c r="F92" s="189"/>
      <c r="G92" s="189"/>
      <c r="H92" s="189"/>
      <c r="I92" s="189"/>
      <c r="J92" s="189"/>
      <c r="K92" s="189"/>
      <c r="L92" s="189"/>
      <c r="M92" s="189"/>
      <c r="N92" s="189"/>
      <c r="O92" s="189"/>
      <c r="P92" s="189"/>
      <c r="Q92" s="190"/>
      <c r="R92" s="189"/>
      <c r="S92" s="191"/>
      <c r="T92" s="189"/>
      <c r="U92" s="189"/>
      <c r="V92" s="189"/>
      <c r="W92" s="189"/>
      <c r="X92" s="189"/>
      <c r="Y92" s="189"/>
      <c r="Z92" s="189"/>
      <c r="AA92" s="189"/>
      <c r="AB92" s="189"/>
      <c r="AC92" s="189"/>
      <c r="AD92" s="189"/>
      <c r="AE92" s="189"/>
      <c r="AF92" s="189"/>
      <c r="AG92" s="189"/>
      <c r="AH92" s="189"/>
      <c r="AI92" s="189"/>
      <c r="AJ92" s="198"/>
      <c r="AK92" s="189"/>
      <c r="AL92" s="189"/>
      <c r="AM92" s="189"/>
      <c r="AN92" s="189"/>
      <c r="AO92" s="189"/>
      <c r="AP92" s="189"/>
      <c r="AQ92" s="189"/>
      <c r="AR92" s="189"/>
      <c r="AS92" s="189"/>
      <c r="AT92" s="189"/>
      <c r="AU92" s="189"/>
      <c r="AV92" s="189"/>
      <c r="AW92" s="189"/>
      <c r="AX92" s="189"/>
      <c r="AY92" s="189"/>
      <c r="AZ92" s="198"/>
      <c r="BA92" s="198"/>
      <c r="BB92" s="198"/>
      <c r="BC92" s="198"/>
      <c r="BD92" s="198"/>
      <c r="BE92" s="190"/>
      <c r="BF92" s="189"/>
    </row>
    <row r="93" spans="1:58" ht="15.75">
      <c r="A93" s="189"/>
      <c r="B93" s="189"/>
      <c r="C93" s="189"/>
      <c r="E93" s="189"/>
      <c r="F93" s="189"/>
      <c r="G93" s="189"/>
      <c r="H93" s="189"/>
      <c r="I93" s="189"/>
      <c r="J93" s="189"/>
      <c r="K93" s="189"/>
      <c r="L93" s="189"/>
      <c r="M93" s="189"/>
      <c r="N93" s="189"/>
      <c r="O93" s="189"/>
      <c r="P93" s="189"/>
      <c r="Q93" s="190"/>
      <c r="R93" s="189"/>
      <c r="S93" s="191"/>
      <c r="T93" s="189"/>
      <c r="U93" s="189"/>
      <c r="V93" s="189"/>
      <c r="W93" s="189"/>
      <c r="X93" s="189"/>
      <c r="Y93" s="189"/>
      <c r="Z93" s="189"/>
      <c r="AA93" s="189"/>
      <c r="AB93" s="189"/>
      <c r="AC93" s="189"/>
      <c r="AD93" s="189"/>
      <c r="AE93" s="189"/>
      <c r="AF93" s="189"/>
      <c r="AG93" s="189"/>
      <c r="AH93" s="189"/>
      <c r="AI93" s="189"/>
      <c r="AJ93" s="198"/>
      <c r="AK93" s="189"/>
      <c r="AL93" s="189"/>
      <c r="AM93" s="189"/>
      <c r="AN93" s="189"/>
      <c r="AO93" s="189"/>
      <c r="AP93" s="189"/>
      <c r="AQ93" s="189"/>
      <c r="AR93" s="189"/>
      <c r="AS93" s="189"/>
      <c r="AT93" s="189"/>
      <c r="AU93" s="189"/>
      <c r="AV93" s="189"/>
      <c r="AW93" s="189"/>
      <c r="AX93" s="189"/>
      <c r="AY93" s="189"/>
      <c r="AZ93" s="198"/>
      <c r="BA93" s="198"/>
      <c r="BB93" s="198"/>
      <c r="BC93" s="198"/>
      <c r="BD93" s="198"/>
      <c r="BE93" s="190"/>
      <c r="BF93" s="189"/>
    </row>
    <row r="94" spans="1:58" ht="15.75">
      <c r="A94" s="189"/>
      <c r="B94" s="189"/>
      <c r="C94" s="189"/>
      <c r="E94" s="189"/>
      <c r="F94" s="189"/>
      <c r="G94" s="189"/>
      <c r="H94" s="189"/>
      <c r="I94" s="189"/>
      <c r="J94" s="189"/>
      <c r="K94" s="189"/>
      <c r="L94" s="189"/>
      <c r="M94" s="189"/>
      <c r="N94" s="189"/>
      <c r="O94" s="189"/>
      <c r="P94" s="189"/>
      <c r="Q94" s="190"/>
      <c r="R94" s="189"/>
      <c r="S94" s="191"/>
      <c r="T94" s="189"/>
      <c r="U94" s="189"/>
      <c r="V94" s="189"/>
      <c r="W94" s="189"/>
      <c r="X94" s="189"/>
      <c r="Y94" s="189"/>
      <c r="Z94" s="189"/>
      <c r="AA94" s="189"/>
      <c r="AB94" s="189"/>
      <c r="AC94" s="189"/>
      <c r="AD94" s="189"/>
      <c r="AE94" s="189"/>
      <c r="AF94" s="189"/>
      <c r="AG94" s="189"/>
      <c r="AH94" s="189"/>
      <c r="AI94" s="189"/>
      <c r="AJ94" s="198"/>
      <c r="AK94" s="189"/>
      <c r="AL94" s="189"/>
      <c r="AM94" s="189"/>
      <c r="AN94" s="189"/>
      <c r="AO94" s="189"/>
      <c r="AP94" s="189"/>
      <c r="AQ94" s="189"/>
      <c r="AR94" s="189"/>
      <c r="AS94" s="189"/>
      <c r="AT94" s="189"/>
      <c r="AU94" s="189"/>
      <c r="AV94" s="189"/>
      <c r="AW94" s="189"/>
      <c r="AX94" s="189"/>
      <c r="AY94" s="189"/>
      <c r="AZ94" s="198"/>
      <c r="BA94" s="198"/>
      <c r="BB94" s="198"/>
      <c r="BC94" s="198"/>
      <c r="BD94" s="198"/>
      <c r="BE94" s="190"/>
      <c r="BF94" s="189"/>
    </row>
    <row r="95" spans="1:58" ht="15.75">
      <c r="A95" s="189"/>
      <c r="B95" s="189"/>
      <c r="C95" s="189"/>
      <c r="E95" s="189"/>
      <c r="F95" s="189"/>
      <c r="G95" s="189"/>
      <c r="H95" s="189"/>
      <c r="I95" s="189"/>
      <c r="J95" s="189"/>
      <c r="K95" s="189"/>
      <c r="L95" s="189"/>
      <c r="M95" s="189"/>
      <c r="N95" s="189"/>
      <c r="O95" s="189"/>
      <c r="P95" s="189"/>
      <c r="Q95" s="190"/>
      <c r="R95" s="189"/>
      <c r="S95" s="191"/>
      <c r="T95" s="189"/>
      <c r="U95" s="189"/>
      <c r="V95" s="189"/>
      <c r="W95" s="189"/>
      <c r="X95" s="189"/>
      <c r="Y95" s="189"/>
      <c r="Z95" s="189"/>
      <c r="AA95" s="189"/>
      <c r="AB95" s="189"/>
      <c r="AC95" s="189"/>
      <c r="AD95" s="189"/>
      <c r="AE95" s="189"/>
      <c r="AF95" s="189"/>
      <c r="AG95" s="189"/>
      <c r="AH95" s="189"/>
      <c r="AI95" s="189"/>
      <c r="AJ95" s="198"/>
      <c r="AK95" s="189"/>
      <c r="AL95" s="189"/>
      <c r="AM95" s="189"/>
      <c r="AN95" s="189"/>
      <c r="AO95" s="189"/>
      <c r="AP95" s="189"/>
      <c r="AQ95" s="189"/>
      <c r="AR95" s="189"/>
      <c r="AS95" s="189"/>
      <c r="AT95" s="189"/>
      <c r="AU95" s="189"/>
      <c r="AV95" s="189"/>
      <c r="AW95" s="189"/>
      <c r="AX95" s="189"/>
      <c r="AY95" s="189"/>
      <c r="AZ95" s="198"/>
      <c r="BA95" s="198"/>
      <c r="BB95" s="198"/>
      <c r="BC95" s="198"/>
      <c r="BD95" s="198"/>
      <c r="BE95" s="190"/>
      <c r="BF95" s="189"/>
    </row>
    <row r="96" spans="1:58" ht="15.75">
      <c r="A96" s="189"/>
      <c r="B96" s="189"/>
      <c r="C96" s="189"/>
      <c r="E96" s="189"/>
      <c r="F96" s="189"/>
      <c r="G96" s="189"/>
      <c r="H96" s="189"/>
      <c r="I96" s="189"/>
      <c r="J96" s="189"/>
      <c r="K96" s="189"/>
      <c r="L96" s="189"/>
      <c r="M96" s="189"/>
      <c r="N96" s="189"/>
      <c r="O96" s="189"/>
      <c r="P96" s="189"/>
      <c r="Q96" s="190"/>
      <c r="R96" s="189"/>
      <c r="S96" s="191"/>
      <c r="T96" s="189"/>
      <c r="U96" s="189"/>
      <c r="V96" s="189"/>
      <c r="W96" s="189"/>
      <c r="X96" s="189"/>
      <c r="Y96" s="189"/>
      <c r="Z96" s="189"/>
      <c r="AA96" s="189"/>
      <c r="AB96" s="189"/>
      <c r="AC96" s="189"/>
      <c r="AD96" s="189"/>
      <c r="AE96" s="189"/>
      <c r="AF96" s="189"/>
      <c r="AG96" s="189"/>
      <c r="AH96" s="189"/>
      <c r="AI96" s="189"/>
      <c r="AJ96" s="198"/>
      <c r="AK96" s="189"/>
      <c r="AL96" s="189"/>
      <c r="AM96" s="189"/>
      <c r="AN96" s="189"/>
      <c r="AO96" s="189"/>
      <c r="AP96" s="189"/>
      <c r="AQ96" s="189"/>
      <c r="AR96" s="189"/>
      <c r="AS96" s="189"/>
      <c r="AT96" s="189"/>
      <c r="AU96" s="189"/>
      <c r="AV96" s="189"/>
      <c r="AW96" s="189"/>
      <c r="AX96" s="189"/>
      <c r="AY96" s="189"/>
      <c r="AZ96" s="198"/>
      <c r="BA96" s="198"/>
      <c r="BB96" s="198"/>
      <c r="BC96" s="198"/>
      <c r="BD96" s="198"/>
      <c r="BE96" s="190"/>
      <c r="BF96" s="189"/>
    </row>
    <row r="97" spans="1:58" ht="15.75">
      <c r="A97" s="189"/>
      <c r="B97" s="189"/>
      <c r="C97" s="189"/>
      <c r="E97" s="189"/>
      <c r="F97" s="189"/>
      <c r="G97" s="189"/>
      <c r="H97" s="189"/>
      <c r="I97" s="189"/>
      <c r="J97" s="189"/>
      <c r="K97" s="189"/>
      <c r="L97" s="189"/>
      <c r="M97" s="189"/>
      <c r="N97" s="189"/>
      <c r="O97" s="189"/>
      <c r="P97" s="189"/>
      <c r="Q97" s="190"/>
      <c r="R97" s="189"/>
      <c r="S97" s="191"/>
      <c r="T97" s="189"/>
      <c r="U97" s="189"/>
      <c r="V97" s="189"/>
      <c r="W97" s="189"/>
      <c r="X97" s="189"/>
      <c r="Y97" s="189"/>
      <c r="Z97" s="189"/>
      <c r="AA97" s="189"/>
      <c r="AB97" s="189"/>
      <c r="AC97" s="189"/>
      <c r="AD97" s="189"/>
      <c r="AE97" s="189"/>
      <c r="AF97" s="189"/>
      <c r="AG97" s="189"/>
      <c r="AH97" s="189"/>
      <c r="AI97" s="189"/>
      <c r="AJ97" s="198"/>
      <c r="AK97" s="189"/>
      <c r="AL97" s="189"/>
      <c r="AM97" s="189"/>
      <c r="AN97" s="189"/>
      <c r="AO97" s="189"/>
      <c r="AP97" s="189"/>
      <c r="AQ97" s="189"/>
      <c r="AR97" s="189"/>
      <c r="AS97" s="189"/>
      <c r="AT97" s="189"/>
      <c r="AU97" s="189"/>
      <c r="AV97" s="189"/>
      <c r="AW97" s="189"/>
      <c r="AX97" s="189"/>
      <c r="AY97" s="189"/>
      <c r="AZ97" s="198"/>
      <c r="BA97" s="198"/>
      <c r="BB97" s="198"/>
      <c r="BC97" s="198"/>
      <c r="BD97" s="198"/>
      <c r="BE97" s="190"/>
      <c r="BF97" s="189"/>
    </row>
    <row r="98" spans="1:58" ht="15.75">
      <c r="A98" s="189"/>
      <c r="B98" s="189"/>
      <c r="C98" s="189"/>
      <c r="E98" s="189"/>
      <c r="F98" s="189"/>
      <c r="G98" s="189"/>
      <c r="H98" s="189"/>
      <c r="I98" s="189"/>
      <c r="J98" s="189"/>
      <c r="K98" s="189"/>
      <c r="L98" s="189"/>
      <c r="M98" s="189"/>
      <c r="N98" s="189"/>
      <c r="O98" s="189"/>
      <c r="P98" s="189"/>
      <c r="Q98" s="190"/>
      <c r="R98" s="189"/>
      <c r="S98" s="191"/>
      <c r="T98" s="189"/>
      <c r="U98" s="189"/>
      <c r="V98" s="189"/>
      <c r="W98" s="189"/>
      <c r="X98" s="189"/>
      <c r="Y98" s="189"/>
      <c r="Z98" s="189"/>
      <c r="AA98" s="189"/>
      <c r="AB98" s="189"/>
      <c r="AC98" s="189"/>
      <c r="AD98" s="189"/>
      <c r="AE98" s="189"/>
      <c r="AF98" s="189"/>
      <c r="AG98" s="189"/>
      <c r="AH98" s="189"/>
      <c r="AI98" s="189"/>
      <c r="AJ98" s="198"/>
      <c r="AK98" s="189"/>
      <c r="AL98" s="189"/>
      <c r="AM98" s="189"/>
      <c r="AN98" s="189"/>
      <c r="AO98" s="189"/>
      <c r="AP98" s="189"/>
      <c r="AQ98" s="189"/>
      <c r="AR98" s="189"/>
      <c r="AS98" s="189"/>
      <c r="AT98" s="189"/>
      <c r="AU98" s="189"/>
      <c r="AV98" s="189"/>
      <c r="AW98" s="189"/>
      <c r="AX98" s="189"/>
      <c r="AY98" s="189"/>
      <c r="AZ98" s="198"/>
      <c r="BA98" s="198"/>
      <c r="BB98" s="198"/>
      <c r="BC98" s="198"/>
      <c r="BD98" s="198"/>
      <c r="BE98" s="190"/>
      <c r="BF98" s="189"/>
    </row>
    <row r="99" spans="1:58" ht="15.75">
      <c r="A99" s="189"/>
      <c r="B99" s="189"/>
      <c r="C99" s="189"/>
      <c r="E99" s="189"/>
      <c r="F99" s="189"/>
      <c r="G99" s="189"/>
      <c r="H99" s="189"/>
      <c r="I99" s="189"/>
      <c r="J99" s="189"/>
      <c r="K99" s="189"/>
      <c r="L99" s="189"/>
      <c r="M99" s="189"/>
      <c r="N99" s="189"/>
      <c r="O99" s="189"/>
      <c r="P99" s="189"/>
      <c r="Q99" s="190"/>
      <c r="R99" s="189"/>
      <c r="S99" s="191"/>
      <c r="T99" s="189"/>
      <c r="U99" s="189"/>
      <c r="V99" s="189"/>
      <c r="W99" s="189"/>
      <c r="X99" s="189"/>
      <c r="Y99" s="189"/>
      <c r="Z99" s="189"/>
      <c r="AA99" s="189"/>
      <c r="AB99" s="189"/>
      <c r="AC99" s="189"/>
      <c r="AD99" s="189"/>
      <c r="AE99" s="189"/>
      <c r="AF99" s="189"/>
      <c r="AG99" s="189"/>
      <c r="AH99" s="189"/>
      <c r="AI99" s="189"/>
      <c r="AJ99" s="198"/>
      <c r="AK99" s="189"/>
      <c r="AL99" s="189"/>
      <c r="AM99" s="189"/>
      <c r="AN99" s="189"/>
      <c r="AO99" s="189"/>
      <c r="AP99" s="189"/>
      <c r="AQ99" s="189"/>
      <c r="AR99" s="189"/>
      <c r="AS99" s="189"/>
      <c r="AT99" s="189"/>
      <c r="AU99" s="189"/>
      <c r="AV99" s="189"/>
      <c r="AW99" s="189"/>
      <c r="AX99" s="189"/>
      <c r="AY99" s="189"/>
      <c r="AZ99" s="198"/>
      <c r="BA99" s="198"/>
      <c r="BB99" s="198"/>
      <c r="BC99" s="198"/>
      <c r="BD99" s="198"/>
      <c r="BE99" s="190"/>
      <c r="BF99" s="189"/>
    </row>
    <row r="100" spans="1:58" ht="15.75">
      <c r="A100" s="189"/>
      <c r="B100" s="189"/>
      <c r="C100" s="189"/>
      <c r="E100" s="189"/>
      <c r="F100" s="189"/>
      <c r="G100" s="189"/>
      <c r="H100" s="189"/>
      <c r="I100" s="189"/>
      <c r="J100" s="189"/>
      <c r="K100" s="189"/>
      <c r="L100" s="189"/>
      <c r="M100" s="189"/>
      <c r="N100" s="189"/>
      <c r="O100" s="189"/>
      <c r="P100" s="189"/>
      <c r="Q100" s="190"/>
      <c r="R100" s="189"/>
      <c r="S100" s="191"/>
      <c r="T100" s="189"/>
      <c r="U100" s="189"/>
      <c r="V100" s="189"/>
      <c r="W100" s="189"/>
      <c r="X100" s="189"/>
      <c r="Y100" s="189"/>
      <c r="Z100" s="189"/>
      <c r="AA100" s="189"/>
      <c r="AB100" s="189"/>
      <c r="AC100" s="189"/>
      <c r="AD100" s="189"/>
      <c r="AE100" s="189"/>
      <c r="AF100" s="189"/>
      <c r="AG100" s="189"/>
      <c r="AH100" s="189"/>
      <c r="AI100" s="189"/>
      <c r="AJ100" s="198"/>
      <c r="AK100" s="189"/>
      <c r="AL100" s="189"/>
      <c r="AM100" s="189"/>
      <c r="AN100" s="189"/>
      <c r="AO100" s="189"/>
      <c r="AP100" s="189"/>
      <c r="AQ100" s="189"/>
      <c r="AR100" s="189"/>
      <c r="AS100" s="189"/>
      <c r="AT100" s="189"/>
      <c r="AU100" s="189"/>
      <c r="AV100" s="189"/>
      <c r="AW100" s="189"/>
      <c r="AX100" s="189"/>
      <c r="AY100" s="189"/>
      <c r="AZ100" s="198"/>
      <c r="BA100" s="198"/>
      <c r="BB100" s="198"/>
      <c r="BC100" s="198"/>
      <c r="BD100" s="198"/>
      <c r="BE100" s="190"/>
      <c r="BF100" s="189"/>
    </row>
    <row r="101" spans="1:58" ht="15.75">
      <c r="A101" s="189"/>
      <c r="B101" s="189"/>
      <c r="C101" s="189"/>
      <c r="E101" s="189"/>
      <c r="F101" s="189"/>
      <c r="G101" s="189"/>
      <c r="H101" s="189"/>
      <c r="I101" s="189"/>
      <c r="J101" s="189"/>
      <c r="K101" s="189"/>
      <c r="L101" s="189"/>
      <c r="M101" s="189"/>
      <c r="N101" s="189"/>
      <c r="O101" s="189"/>
      <c r="P101" s="189"/>
      <c r="Q101" s="190"/>
      <c r="R101" s="189"/>
      <c r="S101" s="191"/>
      <c r="T101" s="189"/>
      <c r="U101" s="189"/>
      <c r="V101" s="189"/>
      <c r="W101" s="189"/>
      <c r="X101" s="189"/>
      <c r="Y101" s="189"/>
      <c r="Z101" s="189"/>
      <c r="AA101" s="189"/>
      <c r="AB101" s="189"/>
      <c r="AC101" s="189"/>
      <c r="AD101" s="189"/>
      <c r="AE101" s="189"/>
      <c r="AF101" s="189"/>
      <c r="AG101" s="189"/>
      <c r="AH101" s="189"/>
      <c r="AI101" s="189"/>
      <c r="AJ101" s="198"/>
      <c r="AK101" s="189"/>
      <c r="AL101" s="189"/>
      <c r="AM101" s="189"/>
      <c r="AN101" s="189"/>
      <c r="AO101" s="189"/>
      <c r="AP101" s="189"/>
      <c r="AQ101" s="189"/>
      <c r="AR101" s="189"/>
      <c r="AS101" s="189"/>
      <c r="AT101" s="189"/>
      <c r="AU101" s="189"/>
      <c r="AV101" s="189"/>
      <c r="AW101" s="189"/>
      <c r="AX101" s="189"/>
      <c r="AY101" s="189"/>
      <c r="AZ101" s="198"/>
      <c r="BA101" s="198"/>
      <c r="BB101" s="198"/>
      <c r="BC101" s="198"/>
      <c r="BD101" s="198"/>
      <c r="BE101" s="190"/>
      <c r="BF101" s="189"/>
    </row>
    <row r="102" spans="1:58" ht="15.75">
      <c r="A102" s="189"/>
      <c r="B102" s="189"/>
      <c r="C102" s="189"/>
      <c r="E102" s="189"/>
      <c r="F102" s="189"/>
      <c r="G102" s="189"/>
      <c r="H102" s="189"/>
      <c r="I102" s="189"/>
      <c r="J102" s="189"/>
      <c r="K102" s="189"/>
      <c r="L102" s="189"/>
      <c r="M102" s="189"/>
      <c r="N102" s="189"/>
      <c r="O102" s="189"/>
      <c r="P102" s="189"/>
      <c r="Q102" s="190"/>
      <c r="R102" s="189"/>
      <c r="S102" s="191"/>
      <c r="T102" s="189"/>
      <c r="U102" s="189"/>
      <c r="V102" s="189"/>
      <c r="W102" s="189"/>
      <c r="X102" s="189"/>
      <c r="Y102" s="189"/>
      <c r="Z102" s="189"/>
      <c r="AA102" s="189"/>
      <c r="AB102" s="189"/>
      <c r="AC102" s="189"/>
      <c r="AD102" s="189"/>
      <c r="AE102" s="189"/>
      <c r="AF102" s="189"/>
      <c r="AG102" s="189"/>
      <c r="AH102" s="189"/>
      <c r="AI102" s="189"/>
      <c r="AJ102" s="198"/>
      <c r="AK102" s="189"/>
      <c r="AL102" s="189"/>
      <c r="AM102" s="189"/>
      <c r="AN102" s="189"/>
      <c r="AO102" s="189"/>
      <c r="AP102" s="189"/>
      <c r="AQ102" s="189"/>
      <c r="AR102" s="189"/>
      <c r="AS102" s="189"/>
      <c r="AT102" s="189"/>
      <c r="AU102" s="189"/>
      <c r="AV102" s="189"/>
      <c r="AW102" s="189"/>
      <c r="AX102" s="189"/>
      <c r="AY102" s="189"/>
      <c r="AZ102" s="198"/>
      <c r="BA102" s="198"/>
      <c r="BB102" s="198"/>
      <c r="BC102" s="198"/>
      <c r="BD102" s="198"/>
      <c r="BE102" s="190"/>
      <c r="BF102" s="189"/>
    </row>
    <row r="103" spans="1:58" ht="15.75">
      <c r="A103" s="189"/>
      <c r="B103" s="189"/>
      <c r="C103" s="189"/>
      <c r="E103" s="189"/>
      <c r="F103" s="189"/>
      <c r="G103" s="189"/>
      <c r="H103" s="189"/>
      <c r="I103" s="189"/>
      <c r="J103" s="189"/>
      <c r="K103" s="189"/>
      <c r="L103" s="189"/>
      <c r="M103" s="189"/>
      <c r="N103" s="189"/>
      <c r="O103" s="189"/>
      <c r="P103" s="189"/>
      <c r="Q103" s="190"/>
      <c r="R103" s="189"/>
      <c r="S103" s="191"/>
      <c r="T103" s="189"/>
      <c r="U103" s="189"/>
      <c r="V103" s="189"/>
      <c r="W103" s="189"/>
      <c r="X103" s="189"/>
      <c r="Y103" s="189"/>
      <c r="Z103" s="189"/>
      <c r="AA103" s="189"/>
      <c r="AB103" s="189"/>
      <c r="AC103" s="189"/>
      <c r="AD103" s="189"/>
      <c r="AE103" s="189"/>
      <c r="AF103" s="189"/>
      <c r="AG103" s="189"/>
      <c r="AH103" s="189"/>
      <c r="AI103" s="189"/>
      <c r="AJ103" s="198"/>
      <c r="AK103" s="189"/>
      <c r="AL103" s="189"/>
      <c r="AM103" s="189"/>
      <c r="AN103" s="189"/>
      <c r="AO103" s="189"/>
      <c r="AP103" s="189"/>
      <c r="AQ103" s="189"/>
      <c r="AR103" s="189"/>
      <c r="AS103" s="189"/>
      <c r="AT103" s="189"/>
      <c r="AU103" s="189"/>
      <c r="AV103" s="189"/>
      <c r="AW103" s="189"/>
      <c r="AX103" s="189"/>
      <c r="AY103" s="189"/>
      <c r="AZ103" s="198"/>
      <c r="BA103" s="198"/>
      <c r="BB103" s="198"/>
      <c r="BC103" s="198"/>
      <c r="BD103" s="198"/>
      <c r="BE103" s="190"/>
      <c r="BF103" s="189"/>
    </row>
    <row r="104" spans="1:58" ht="15.75">
      <c r="A104" s="189"/>
      <c r="B104" s="189"/>
      <c r="C104" s="189"/>
      <c r="E104" s="189"/>
      <c r="F104" s="189"/>
      <c r="G104" s="189"/>
      <c r="H104" s="189"/>
      <c r="I104" s="189"/>
      <c r="J104" s="189"/>
      <c r="K104" s="189"/>
      <c r="L104" s="189"/>
      <c r="M104" s="189"/>
      <c r="N104" s="189"/>
      <c r="O104" s="189"/>
      <c r="P104" s="189"/>
      <c r="Q104" s="190"/>
      <c r="R104" s="189"/>
      <c r="S104" s="191"/>
      <c r="T104" s="189"/>
      <c r="U104" s="189"/>
      <c r="V104" s="189"/>
      <c r="W104" s="189"/>
      <c r="X104" s="189"/>
      <c r="Y104" s="189"/>
      <c r="Z104" s="189"/>
      <c r="AA104" s="189"/>
      <c r="AB104" s="189"/>
      <c r="AC104" s="189"/>
      <c r="AD104" s="189"/>
      <c r="AE104" s="189"/>
      <c r="AF104" s="189"/>
      <c r="AG104" s="189"/>
      <c r="AH104" s="189"/>
      <c r="AI104" s="189"/>
      <c r="AJ104" s="198"/>
      <c r="AK104" s="189"/>
      <c r="AL104" s="189"/>
      <c r="AM104" s="189"/>
      <c r="AN104" s="189"/>
      <c r="AO104" s="189"/>
      <c r="AP104" s="189"/>
      <c r="AQ104" s="189"/>
      <c r="AR104" s="189"/>
      <c r="AS104" s="189"/>
      <c r="AT104" s="189"/>
      <c r="AU104" s="189"/>
      <c r="AV104" s="189"/>
      <c r="AW104" s="189"/>
      <c r="AX104" s="189"/>
      <c r="AY104" s="189"/>
      <c r="AZ104" s="198"/>
      <c r="BA104" s="198"/>
      <c r="BB104" s="198"/>
      <c r="BC104" s="198"/>
      <c r="BD104" s="198"/>
      <c r="BE104" s="190"/>
      <c r="BF104" s="189"/>
    </row>
    <row r="105" spans="1:58" ht="15.75">
      <c r="A105" s="189"/>
      <c r="B105" s="189"/>
      <c r="C105" s="189"/>
      <c r="E105" s="189"/>
      <c r="F105" s="189"/>
      <c r="G105" s="189"/>
      <c r="H105" s="189"/>
      <c r="I105" s="189"/>
      <c r="J105" s="189"/>
      <c r="K105" s="189"/>
      <c r="L105" s="189"/>
      <c r="M105" s="189"/>
      <c r="N105" s="189"/>
      <c r="O105" s="189"/>
      <c r="P105" s="189"/>
      <c r="Q105" s="190"/>
      <c r="R105" s="189"/>
      <c r="S105" s="191"/>
      <c r="T105" s="189"/>
      <c r="U105" s="189"/>
      <c r="V105" s="189"/>
      <c r="W105" s="189"/>
      <c r="X105" s="189"/>
      <c r="Y105" s="189"/>
      <c r="Z105" s="189"/>
      <c r="AA105" s="189"/>
      <c r="AB105" s="189"/>
      <c r="AC105" s="189"/>
      <c r="AD105" s="189"/>
      <c r="AE105" s="189"/>
      <c r="AF105" s="189"/>
      <c r="AG105" s="189"/>
      <c r="AH105" s="189"/>
      <c r="AI105" s="189"/>
      <c r="AJ105" s="198"/>
      <c r="AK105" s="189"/>
      <c r="AL105" s="189"/>
      <c r="AM105" s="189"/>
      <c r="AN105" s="189"/>
      <c r="AO105" s="189"/>
      <c r="AP105" s="189"/>
      <c r="AQ105" s="189"/>
      <c r="AR105" s="189"/>
      <c r="AS105" s="189"/>
      <c r="AT105" s="189"/>
      <c r="AU105" s="189"/>
      <c r="AV105" s="189"/>
      <c r="AW105" s="189"/>
      <c r="AX105" s="189"/>
      <c r="AY105" s="189"/>
      <c r="AZ105" s="198"/>
      <c r="BA105" s="198"/>
      <c r="BB105" s="198"/>
      <c r="BC105" s="198"/>
      <c r="BD105" s="198"/>
      <c r="BE105" s="190"/>
      <c r="BF105" s="189"/>
    </row>
    <row r="106" spans="1:58" ht="15.75">
      <c r="A106" s="189"/>
      <c r="B106" s="189"/>
      <c r="C106" s="189"/>
      <c r="E106" s="189"/>
      <c r="F106" s="189"/>
      <c r="G106" s="189"/>
      <c r="H106" s="189"/>
      <c r="I106" s="189"/>
      <c r="J106" s="189"/>
      <c r="K106" s="189"/>
      <c r="L106" s="189"/>
      <c r="M106" s="189"/>
      <c r="N106" s="189"/>
      <c r="O106" s="189"/>
      <c r="P106" s="189"/>
      <c r="Q106" s="190"/>
      <c r="R106" s="189"/>
      <c r="S106" s="191"/>
      <c r="T106" s="189"/>
      <c r="U106" s="189"/>
      <c r="V106" s="189"/>
      <c r="W106" s="189"/>
      <c r="X106" s="189"/>
      <c r="Y106" s="189"/>
      <c r="Z106" s="189"/>
      <c r="AA106" s="189"/>
      <c r="AB106" s="189"/>
      <c r="AC106" s="189"/>
      <c r="AD106" s="189"/>
      <c r="AE106" s="189"/>
      <c r="AF106" s="189"/>
      <c r="AG106" s="189"/>
      <c r="AH106" s="189"/>
      <c r="AI106" s="189"/>
      <c r="AJ106" s="198"/>
      <c r="AK106" s="189"/>
      <c r="AL106" s="189"/>
      <c r="AM106" s="189"/>
      <c r="AN106" s="189"/>
      <c r="AO106" s="189"/>
      <c r="AP106" s="189"/>
      <c r="AQ106" s="189"/>
      <c r="AR106" s="189"/>
      <c r="AS106" s="189"/>
      <c r="AT106" s="189"/>
      <c r="AU106" s="189"/>
      <c r="AV106" s="189"/>
      <c r="AW106" s="189"/>
      <c r="AX106" s="189"/>
      <c r="AY106" s="189"/>
      <c r="AZ106" s="198"/>
      <c r="BA106" s="198"/>
      <c r="BB106" s="198"/>
      <c r="BC106" s="198"/>
      <c r="BD106" s="198"/>
      <c r="BE106" s="190"/>
      <c r="BF106" s="189"/>
    </row>
    <row r="107" spans="1:58" ht="15.75">
      <c r="A107" s="189"/>
      <c r="B107" s="189"/>
      <c r="C107" s="189"/>
      <c r="E107" s="189"/>
      <c r="F107" s="189"/>
      <c r="G107" s="189"/>
      <c r="H107" s="189"/>
      <c r="I107" s="189"/>
      <c r="J107" s="189"/>
      <c r="K107" s="189"/>
      <c r="L107" s="189"/>
      <c r="M107" s="189"/>
      <c r="N107" s="189"/>
      <c r="O107" s="189"/>
      <c r="P107" s="189"/>
      <c r="Q107" s="190"/>
      <c r="R107" s="189"/>
      <c r="S107" s="191"/>
      <c r="T107" s="189"/>
      <c r="U107" s="189"/>
      <c r="V107" s="189"/>
      <c r="W107" s="189"/>
      <c r="X107" s="189"/>
      <c r="Y107" s="189"/>
      <c r="Z107" s="189"/>
      <c r="AA107" s="189"/>
      <c r="AB107" s="189"/>
      <c r="AC107" s="189"/>
      <c r="AD107" s="189"/>
      <c r="AE107" s="189"/>
      <c r="AF107" s="189"/>
      <c r="AG107" s="189"/>
      <c r="AH107" s="189"/>
      <c r="AI107" s="189"/>
      <c r="AJ107" s="198"/>
      <c r="AK107" s="189"/>
      <c r="AL107" s="189"/>
      <c r="AM107" s="189"/>
      <c r="AN107" s="189"/>
      <c r="AO107" s="189"/>
      <c r="AP107" s="189"/>
      <c r="AQ107" s="189"/>
      <c r="AR107" s="189"/>
      <c r="AS107" s="189"/>
      <c r="AT107" s="189"/>
      <c r="AU107" s="189"/>
      <c r="AV107" s="189"/>
      <c r="AW107" s="189"/>
      <c r="AX107" s="189"/>
      <c r="AY107" s="189"/>
      <c r="AZ107" s="198"/>
      <c r="BA107" s="198"/>
      <c r="BB107" s="198"/>
      <c r="BC107" s="198"/>
      <c r="BD107" s="198"/>
      <c r="BE107" s="190"/>
      <c r="BF107" s="189"/>
    </row>
    <row r="108" spans="1:58" ht="15.75">
      <c r="A108" s="189"/>
      <c r="B108" s="189"/>
      <c r="C108" s="189"/>
      <c r="E108" s="189"/>
      <c r="F108" s="189"/>
      <c r="G108" s="189"/>
      <c r="H108" s="189"/>
      <c r="I108" s="189"/>
      <c r="J108" s="189"/>
      <c r="K108" s="189"/>
      <c r="L108" s="189"/>
      <c r="M108" s="189"/>
      <c r="N108" s="189"/>
      <c r="O108" s="189"/>
      <c r="P108" s="189"/>
      <c r="Q108" s="190"/>
      <c r="R108" s="189"/>
      <c r="S108" s="191"/>
      <c r="T108" s="189"/>
      <c r="U108" s="189"/>
      <c r="V108" s="189"/>
      <c r="W108" s="189"/>
      <c r="X108" s="189"/>
      <c r="Y108" s="189"/>
      <c r="Z108" s="189"/>
      <c r="AA108" s="189"/>
      <c r="AB108" s="189"/>
      <c r="AC108" s="189"/>
      <c r="AD108" s="189"/>
      <c r="AE108" s="189"/>
      <c r="AF108" s="189"/>
      <c r="AG108" s="189"/>
      <c r="AH108" s="189"/>
      <c r="AI108" s="189"/>
      <c r="AJ108" s="198"/>
      <c r="AK108" s="189"/>
      <c r="AL108" s="189"/>
      <c r="AM108" s="189"/>
      <c r="AN108" s="189"/>
      <c r="AO108" s="189"/>
      <c r="AP108" s="189"/>
      <c r="AQ108" s="189"/>
      <c r="AR108" s="189"/>
      <c r="AS108" s="189"/>
      <c r="AT108" s="189"/>
      <c r="AU108" s="189"/>
      <c r="AV108" s="189"/>
      <c r="AW108" s="189"/>
      <c r="AX108" s="189"/>
      <c r="AY108" s="189"/>
      <c r="AZ108" s="198"/>
      <c r="BA108" s="198"/>
      <c r="BB108" s="198"/>
      <c r="BC108" s="198"/>
      <c r="BD108" s="198"/>
      <c r="BE108" s="190"/>
      <c r="BF108" s="189"/>
    </row>
    <row r="109" spans="1:58" ht="15.75">
      <c r="A109" s="189"/>
      <c r="B109" s="189"/>
      <c r="C109" s="189"/>
      <c r="E109" s="189"/>
      <c r="F109" s="189"/>
      <c r="G109" s="189"/>
      <c r="H109" s="189"/>
      <c r="I109" s="189"/>
      <c r="J109" s="189"/>
      <c r="K109" s="189"/>
      <c r="L109" s="189"/>
      <c r="M109" s="189"/>
      <c r="N109" s="189"/>
      <c r="O109" s="189"/>
      <c r="P109" s="189"/>
      <c r="Q109" s="190"/>
      <c r="R109" s="189"/>
      <c r="S109" s="191"/>
      <c r="T109" s="189"/>
      <c r="U109" s="189"/>
      <c r="V109" s="189"/>
      <c r="W109" s="189"/>
      <c r="X109" s="189"/>
      <c r="Y109" s="189"/>
      <c r="Z109" s="189"/>
      <c r="AA109" s="189"/>
      <c r="AB109" s="189"/>
      <c r="AC109" s="189"/>
      <c r="AD109" s="189"/>
      <c r="AE109" s="189"/>
      <c r="AF109" s="189"/>
      <c r="AG109" s="189"/>
      <c r="AH109" s="189"/>
      <c r="AI109" s="189"/>
      <c r="AJ109" s="198"/>
      <c r="AK109" s="189"/>
      <c r="AL109" s="189"/>
      <c r="AM109" s="189"/>
      <c r="AN109" s="189"/>
      <c r="AO109" s="189"/>
      <c r="AP109" s="189"/>
      <c r="AQ109" s="189"/>
      <c r="AR109" s="189"/>
      <c r="AS109" s="189"/>
      <c r="AT109" s="189"/>
      <c r="AU109" s="189"/>
      <c r="AV109" s="189"/>
      <c r="AW109" s="189"/>
      <c r="AX109" s="189"/>
      <c r="AY109" s="189"/>
      <c r="AZ109" s="198"/>
      <c r="BA109" s="198"/>
      <c r="BB109" s="198"/>
      <c r="BC109" s="198"/>
      <c r="BD109" s="198"/>
      <c r="BE109" s="190"/>
      <c r="BF109" s="189"/>
    </row>
    <row r="110" spans="1:58" ht="15.75">
      <c r="A110" s="189"/>
      <c r="B110" s="189"/>
      <c r="C110" s="189"/>
      <c r="E110" s="189"/>
      <c r="F110" s="189"/>
      <c r="G110" s="189"/>
      <c r="H110" s="189"/>
      <c r="I110" s="189"/>
      <c r="J110" s="189"/>
      <c r="K110" s="189"/>
      <c r="L110" s="189"/>
      <c r="M110" s="189"/>
      <c r="N110" s="189"/>
      <c r="O110" s="189"/>
      <c r="P110" s="189"/>
      <c r="Q110" s="190"/>
      <c r="R110" s="189"/>
      <c r="S110" s="191"/>
      <c r="T110" s="189"/>
      <c r="U110" s="189"/>
      <c r="V110" s="189"/>
      <c r="W110" s="189"/>
      <c r="X110" s="189"/>
      <c r="Y110" s="189"/>
      <c r="Z110" s="189"/>
      <c r="AA110" s="189"/>
      <c r="AB110" s="189"/>
      <c r="AC110" s="189"/>
      <c r="AD110" s="189"/>
      <c r="AE110" s="189"/>
      <c r="AF110" s="189"/>
      <c r="AG110" s="189"/>
      <c r="AH110" s="189"/>
      <c r="AI110" s="189"/>
      <c r="AJ110" s="198"/>
      <c r="AK110" s="189"/>
      <c r="AL110" s="189"/>
      <c r="AM110" s="189"/>
      <c r="AN110" s="189"/>
      <c r="AO110" s="189"/>
      <c r="AP110" s="189"/>
      <c r="AQ110" s="189"/>
      <c r="AR110" s="189"/>
      <c r="AS110" s="189"/>
      <c r="AT110" s="189"/>
      <c r="AU110" s="189"/>
      <c r="AV110" s="189"/>
      <c r="AW110" s="189"/>
      <c r="AX110" s="189"/>
      <c r="AY110" s="189"/>
      <c r="AZ110" s="198"/>
      <c r="BA110" s="198"/>
      <c r="BB110" s="198"/>
      <c r="BC110" s="198"/>
      <c r="BD110" s="198"/>
      <c r="BE110" s="190"/>
      <c r="BF110" s="189"/>
    </row>
    <row r="111" spans="1:58" ht="15.75">
      <c r="A111" s="189"/>
      <c r="B111" s="189"/>
      <c r="C111" s="189"/>
      <c r="E111" s="189"/>
      <c r="F111" s="189"/>
      <c r="G111" s="189"/>
      <c r="H111" s="189"/>
      <c r="I111" s="189"/>
      <c r="J111" s="189"/>
      <c r="K111" s="189"/>
      <c r="L111" s="189"/>
      <c r="M111" s="189"/>
      <c r="N111" s="189"/>
      <c r="O111" s="189"/>
      <c r="P111" s="189"/>
      <c r="Q111" s="190"/>
      <c r="R111" s="189"/>
      <c r="S111" s="191"/>
      <c r="T111" s="189"/>
      <c r="U111" s="189"/>
      <c r="V111" s="189"/>
      <c r="W111" s="189"/>
      <c r="X111" s="189"/>
      <c r="Y111" s="189"/>
      <c r="Z111" s="189"/>
      <c r="AA111" s="189"/>
      <c r="AB111" s="189"/>
      <c r="AC111" s="189"/>
      <c r="AD111" s="189"/>
      <c r="AE111" s="189"/>
      <c r="AF111" s="189"/>
      <c r="AG111" s="189"/>
      <c r="AH111" s="189"/>
      <c r="AI111" s="189"/>
      <c r="AJ111" s="198"/>
      <c r="AK111" s="189"/>
      <c r="AL111" s="189"/>
      <c r="AM111" s="189"/>
      <c r="AN111" s="189"/>
      <c r="AO111" s="189"/>
      <c r="AP111" s="189"/>
      <c r="AQ111" s="189"/>
      <c r="AR111" s="189"/>
      <c r="AS111" s="189"/>
      <c r="AT111" s="189"/>
      <c r="AU111" s="189"/>
      <c r="AV111" s="189"/>
      <c r="AW111" s="189"/>
      <c r="AX111" s="189"/>
      <c r="AY111" s="189"/>
      <c r="AZ111" s="198"/>
      <c r="BA111" s="198"/>
      <c r="BB111" s="198"/>
      <c r="BC111" s="198"/>
      <c r="BD111" s="198"/>
      <c r="BE111" s="190"/>
      <c r="BF111" s="189"/>
    </row>
    <row r="112" ht="15.75">
      <c r="S112" s="210"/>
    </row>
    <row r="113" ht="15.75">
      <c r="S113" s="210"/>
    </row>
    <row r="114" ht="15.75">
      <c r="S114" s="210"/>
    </row>
    <row r="115" ht="15.75">
      <c r="S115" s="210"/>
    </row>
    <row r="116" ht="15.75">
      <c r="S116" s="210"/>
    </row>
    <row r="117" ht="15.75">
      <c r="S117" s="210"/>
    </row>
    <row r="118" ht="15.75">
      <c r="S118" s="210"/>
    </row>
    <row r="119" ht="15.75">
      <c r="S119" s="210"/>
    </row>
    <row r="120" ht="15.75">
      <c r="S120" s="210"/>
    </row>
    <row r="121" ht="15.75">
      <c r="S121" s="210"/>
    </row>
    <row r="122" ht="15.75">
      <c r="S122" s="210"/>
    </row>
    <row r="123" ht="15.75">
      <c r="S123" s="210"/>
    </row>
    <row r="124" ht="15.75">
      <c r="S124" s="210"/>
    </row>
    <row r="125" ht="15.75">
      <c r="S125" s="210"/>
    </row>
    <row r="126" ht="15.75">
      <c r="S126" s="210"/>
    </row>
    <row r="127" ht="15.75">
      <c r="S127" s="210"/>
    </row>
    <row r="128" ht="15.75">
      <c r="S128" s="210"/>
    </row>
    <row r="129" ht="15.75">
      <c r="S129" s="210"/>
    </row>
    <row r="130" ht="15.75">
      <c r="S130" s="210"/>
    </row>
    <row r="131" ht="15.75">
      <c r="S131" s="210"/>
    </row>
    <row r="132" ht="15.75">
      <c r="S132" s="210"/>
    </row>
    <row r="133" ht="15.75">
      <c r="S133" s="210"/>
    </row>
    <row r="134" ht="15.75">
      <c r="S134" s="210"/>
    </row>
    <row r="135" ht="15.75">
      <c r="S135" s="210"/>
    </row>
    <row r="136" ht="15.75">
      <c r="S136" s="210"/>
    </row>
    <row r="137" ht="15.75">
      <c r="S137" s="210"/>
    </row>
    <row r="138" ht="15.75">
      <c r="S138" s="210"/>
    </row>
    <row r="139" ht="15.75">
      <c r="S139" s="210"/>
    </row>
    <row r="140" ht="15.75">
      <c r="S140" s="210"/>
    </row>
    <row r="141" ht="15.75">
      <c r="S141" s="210"/>
    </row>
    <row r="142" ht="15.75">
      <c r="S142" s="210"/>
    </row>
    <row r="143" ht="15.75">
      <c r="S143" s="210"/>
    </row>
    <row r="144" ht="15.75">
      <c r="S144" s="210"/>
    </row>
    <row r="145" ht="15.75">
      <c r="S145" s="210"/>
    </row>
    <row r="146" ht="15.75">
      <c r="S146" s="210"/>
    </row>
    <row r="147" ht="15.75">
      <c r="S147" s="210"/>
    </row>
    <row r="148" ht="15.75">
      <c r="S148" s="210"/>
    </row>
    <row r="149" ht="15.75">
      <c r="S149" s="210"/>
    </row>
    <row r="150" ht="15.75">
      <c r="S150" s="210"/>
    </row>
    <row r="151" ht="15.75">
      <c r="S151" s="210"/>
    </row>
    <row r="152" ht="15.75">
      <c r="S152" s="210"/>
    </row>
    <row r="153" ht="15.75">
      <c r="S153" s="210"/>
    </row>
    <row r="154" ht="15.75">
      <c r="S154" s="210"/>
    </row>
    <row r="155" ht="15.75">
      <c r="S155" s="210"/>
    </row>
    <row r="156" ht="15.75">
      <c r="S156" s="210"/>
    </row>
    <row r="157" ht="15.75">
      <c r="S157" s="210"/>
    </row>
    <row r="158" ht="15.75">
      <c r="S158" s="210"/>
    </row>
    <row r="159" ht="15.75">
      <c r="S159" s="210"/>
    </row>
    <row r="160" ht="15.75">
      <c r="S160" s="210"/>
    </row>
    <row r="161" ht="15.75">
      <c r="S161" s="210"/>
    </row>
    <row r="162" ht="15.75">
      <c r="S162" s="210"/>
    </row>
    <row r="163" ht="15.75">
      <c r="S163" s="210"/>
    </row>
    <row r="164" ht="15.75">
      <c r="S164" s="210"/>
    </row>
    <row r="165" ht="15.75">
      <c r="S165" s="210"/>
    </row>
    <row r="166" ht="15.75">
      <c r="S166" s="210"/>
    </row>
    <row r="167" ht="15.75">
      <c r="S167" s="210"/>
    </row>
    <row r="168" ht="15.75">
      <c r="S168" s="210"/>
    </row>
    <row r="169" ht="15.75">
      <c r="S169" s="210"/>
    </row>
    <row r="170" ht="15.75">
      <c r="S170" s="210"/>
    </row>
    <row r="171" ht="15.75">
      <c r="S171" s="210"/>
    </row>
    <row r="172" ht="15.75">
      <c r="S172" s="210"/>
    </row>
    <row r="173" ht="15.75">
      <c r="S173" s="210"/>
    </row>
    <row r="174" ht="15.75">
      <c r="S174" s="210"/>
    </row>
    <row r="175" ht="15.75">
      <c r="S175" s="210"/>
    </row>
    <row r="176" ht="15.75">
      <c r="S176" s="210"/>
    </row>
    <row r="177" ht="15.75">
      <c r="S177" s="210"/>
    </row>
    <row r="178" ht="15.75">
      <c r="S178" s="210"/>
    </row>
    <row r="179" ht="15.75">
      <c r="S179" s="210"/>
    </row>
    <row r="180" ht="15.75">
      <c r="S180" s="210"/>
    </row>
    <row r="181" ht="15.75">
      <c r="S181" s="210"/>
    </row>
    <row r="182" ht="15.75">
      <c r="S182" s="210"/>
    </row>
    <row r="183" ht="15.75">
      <c r="S183" s="210"/>
    </row>
    <row r="184" ht="15.75">
      <c r="S184" s="210"/>
    </row>
    <row r="185" ht="15.75">
      <c r="S185" s="210"/>
    </row>
    <row r="186" ht="15.75">
      <c r="S186" s="210"/>
    </row>
    <row r="187" ht="15.75">
      <c r="S187" s="210"/>
    </row>
    <row r="188" ht="15.75">
      <c r="S188" s="210"/>
    </row>
    <row r="189" ht="15.75">
      <c r="S189" s="210"/>
    </row>
    <row r="190" ht="15.75">
      <c r="S190" s="210"/>
    </row>
    <row r="191" ht="15.75">
      <c r="S191" s="210"/>
    </row>
    <row r="192" ht="15.75">
      <c r="S192" s="210"/>
    </row>
    <row r="193" ht="15.75">
      <c r="S193" s="210"/>
    </row>
    <row r="194" ht="15.75">
      <c r="S194" s="210"/>
    </row>
    <row r="195" ht="15.75">
      <c r="S195" s="210"/>
    </row>
    <row r="196" ht="15.75">
      <c r="S196" s="210"/>
    </row>
    <row r="197" ht="15.75">
      <c r="S197" s="210"/>
    </row>
    <row r="198" ht="15.75">
      <c r="S198" s="210"/>
    </row>
    <row r="199" ht="15.75">
      <c r="S199" s="210"/>
    </row>
    <row r="200" ht="15.75">
      <c r="S200" s="210"/>
    </row>
    <row r="201" ht="15.75">
      <c r="S201" s="210"/>
    </row>
    <row r="202" ht="15.75">
      <c r="S202" s="210"/>
    </row>
    <row r="203" ht="15.75">
      <c r="S203" s="210"/>
    </row>
    <row r="204" ht="15.75">
      <c r="S204" s="210"/>
    </row>
    <row r="205" ht="15.75">
      <c r="S205" s="210"/>
    </row>
    <row r="206" ht="15.75">
      <c r="S206" s="210"/>
    </row>
    <row r="207" ht="15.75">
      <c r="S207" s="210"/>
    </row>
    <row r="208" ht="15.75">
      <c r="S208" s="210"/>
    </row>
    <row r="209" ht="15.75">
      <c r="S209" s="210"/>
    </row>
    <row r="210" ht="15.75">
      <c r="S210" s="210"/>
    </row>
    <row r="211" ht="15.75">
      <c r="S211" s="210"/>
    </row>
    <row r="212" ht="15.75">
      <c r="S212" s="210"/>
    </row>
  </sheetData>
  <sheetProtection/>
  <mergeCells count="395">
    <mergeCell ref="BB60:BB62"/>
    <mergeCell ref="BB63:BB69"/>
    <mergeCell ref="AP60:AP62"/>
    <mergeCell ref="AU60:AU62"/>
    <mergeCell ref="AP63:AP69"/>
    <mergeCell ref="AU63:AU69"/>
    <mergeCell ref="AI30:AI32"/>
    <mergeCell ref="AG30:AG32"/>
    <mergeCell ref="AF30:AF32"/>
    <mergeCell ref="AF33:AF34"/>
    <mergeCell ref="AG33:AG34"/>
    <mergeCell ref="AI33:AI34"/>
    <mergeCell ref="AH33:AH34"/>
    <mergeCell ref="AO30:AO32"/>
    <mergeCell ref="AN30:AN32"/>
    <mergeCell ref="AM30:AM32"/>
    <mergeCell ref="AL30:AL32"/>
    <mergeCell ref="AK30:AK32"/>
    <mergeCell ref="AK33:AK34"/>
    <mergeCell ref="AL33:AL34"/>
    <mergeCell ref="AM33:AM34"/>
    <mergeCell ref="AN33:AN34"/>
    <mergeCell ref="AO33:AO34"/>
    <mergeCell ref="AL63:AL69"/>
    <mergeCell ref="AM63:AM69"/>
    <mergeCell ref="AT63:AT69"/>
    <mergeCell ref="AK44:AK45"/>
    <mergeCell ref="AL44:AL45"/>
    <mergeCell ref="AM44:AM45"/>
    <mergeCell ref="AN44:AN45"/>
    <mergeCell ref="AR44:AR45"/>
    <mergeCell ref="AQ44:AQ45"/>
    <mergeCell ref="AP44:AP45"/>
    <mergeCell ref="AK60:AK62"/>
    <mergeCell ref="AK63:AK69"/>
    <mergeCell ref="AZ60:AZ62"/>
    <mergeCell ref="AZ63:AZ69"/>
    <mergeCell ref="AL60:AL62"/>
    <mergeCell ref="AM60:AM62"/>
    <mergeCell ref="AN60:AN62"/>
    <mergeCell ref="AW33:AW34"/>
    <mergeCell ref="AX33:AX34"/>
    <mergeCell ref="AU33:AU34"/>
    <mergeCell ref="AV44:AV45"/>
    <mergeCell ref="AU44:AU45"/>
    <mergeCell ref="AS44:AS45"/>
    <mergeCell ref="AX30:AX32"/>
    <mergeCell ref="AW30:AW32"/>
    <mergeCell ref="AV30:AV32"/>
    <mergeCell ref="AU30:AU32"/>
    <mergeCell ref="AT30:AT32"/>
    <mergeCell ref="AY30:AY32"/>
    <mergeCell ref="AR30:AR32"/>
    <mergeCell ref="AQ30:AQ32"/>
    <mergeCell ref="AP33:AP34"/>
    <mergeCell ref="AQ33:AQ34"/>
    <mergeCell ref="AR33:AR34"/>
    <mergeCell ref="AS33:AS34"/>
    <mergeCell ref="AV33:AV34"/>
    <mergeCell ref="BB33:BB34"/>
    <mergeCell ref="BD33:BD34"/>
    <mergeCell ref="BD30:BD32"/>
    <mergeCell ref="AZ33:AZ34"/>
    <mergeCell ref="BA33:BA34"/>
    <mergeCell ref="BC33:BC34"/>
    <mergeCell ref="BA30:BA32"/>
    <mergeCell ref="AZ30:AZ32"/>
    <mergeCell ref="AY33:AY34"/>
    <mergeCell ref="U30:U32"/>
    <mergeCell ref="V30:V32"/>
    <mergeCell ref="W30:W32"/>
    <mergeCell ref="X30:X32"/>
    <mergeCell ref="Y30:Y32"/>
    <mergeCell ref="Z30:Z32"/>
    <mergeCell ref="AE61:AE62"/>
    <mergeCell ref="AB39:AB40"/>
    <mergeCell ref="AC39:AC40"/>
    <mergeCell ref="AD39:AD40"/>
    <mergeCell ref="AE39:AE40"/>
    <mergeCell ref="BC30:BC32"/>
    <mergeCell ref="AE30:AE32"/>
    <mergeCell ref="AC30:AC32"/>
    <mergeCell ref="AS30:AS32"/>
    <mergeCell ref="AT33:AT34"/>
    <mergeCell ref="BA63:BA69"/>
    <mergeCell ref="T27:T29"/>
    <mergeCell ref="U27:U29"/>
    <mergeCell ref="V27:V29"/>
    <mergeCell ref="W27:W29"/>
    <mergeCell ref="X27:X29"/>
    <mergeCell ref="Y27:Y29"/>
    <mergeCell ref="AB61:AB62"/>
    <mergeCell ref="AC61:AC62"/>
    <mergeCell ref="AD61:AD62"/>
    <mergeCell ref="Z67:Z68"/>
    <mergeCell ref="BF67:BF68"/>
    <mergeCell ref="F70:F73"/>
    <mergeCell ref="AN63:AN69"/>
    <mergeCell ref="AQ63:AQ69"/>
    <mergeCell ref="AR63:AR69"/>
    <mergeCell ref="AS63:AS69"/>
    <mergeCell ref="AV63:AV69"/>
    <mergeCell ref="AW63:AW69"/>
    <mergeCell ref="AX63:AX69"/>
    <mergeCell ref="P67:P68"/>
    <mergeCell ref="AB67:AB68"/>
    <mergeCell ref="AC67:AC68"/>
    <mergeCell ref="AD67:AD68"/>
    <mergeCell ref="AE67:AE68"/>
    <mergeCell ref="AO63:AO69"/>
    <mergeCell ref="V67:V68"/>
    <mergeCell ref="W67:W68"/>
    <mergeCell ref="X67:X68"/>
    <mergeCell ref="Y67:Y68"/>
    <mergeCell ref="K63:K69"/>
    <mergeCell ref="R67:R68"/>
    <mergeCell ref="AA67:AA68"/>
    <mergeCell ref="T67:T68"/>
    <mergeCell ref="T61:T62"/>
    <mergeCell ref="H63:H69"/>
    <mergeCell ref="I63:I69"/>
    <mergeCell ref="J63:J69"/>
    <mergeCell ref="U67:U68"/>
    <mergeCell ref="Q67:Q68"/>
    <mergeCell ref="AF63:AF69"/>
    <mergeCell ref="AG63:AG69"/>
    <mergeCell ref="C61:C62"/>
    <mergeCell ref="P61:P62"/>
    <mergeCell ref="Q61:Q62"/>
    <mergeCell ref="R61:R62"/>
    <mergeCell ref="S61:S62"/>
    <mergeCell ref="N62:N65"/>
    <mergeCell ref="D61:D62"/>
    <mergeCell ref="G63:G69"/>
    <mergeCell ref="M60:M62"/>
    <mergeCell ref="L63:L69"/>
    <mergeCell ref="S67:S68"/>
    <mergeCell ref="AH60:AH62"/>
    <mergeCell ref="AH63:AH69"/>
    <mergeCell ref="AJ60:AJ62"/>
    <mergeCell ref="AJ63:AJ69"/>
    <mergeCell ref="AF60:AF62"/>
    <mergeCell ref="AG60:AG62"/>
    <mergeCell ref="AI60:AI62"/>
    <mergeCell ref="B43:B45"/>
    <mergeCell ref="A46:A49"/>
    <mergeCell ref="AI63:AI69"/>
    <mergeCell ref="N70:N71"/>
    <mergeCell ref="G60:G62"/>
    <mergeCell ref="H60:H62"/>
    <mergeCell ref="I60:I62"/>
    <mergeCell ref="J60:J62"/>
    <mergeCell ref="K60:K62"/>
    <mergeCell ref="L60:L62"/>
    <mergeCell ref="L44:L45"/>
    <mergeCell ref="A52:BF52"/>
    <mergeCell ref="M63:M69"/>
    <mergeCell ref="M44:M45"/>
    <mergeCell ref="O44:O45"/>
    <mergeCell ref="E59:E69"/>
    <mergeCell ref="F59:F69"/>
    <mergeCell ref="A53:BF53"/>
    <mergeCell ref="A54:BF54"/>
    <mergeCell ref="A55:BF55"/>
    <mergeCell ref="AU39:AU40"/>
    <mergeCell ref="AS39:AS40"/>
    <mergeCell ref="E70:E73"/>
    <mergeCell ref="O60:O62"/>
    <mergeCell ref="O63:O69"/>
    <mergeCell ref="G44:G45"/>
    <mergeCell ref="H44:H45"/>
    <mergeCell ref="I44:I45"/>
    <mergeCell ref="J44:J45"/>
    <mergeCell ref="K44:K45"/>
    <mergeCell ref="BF39:BF40"/>
    <mergeCell ref="BD39:BD40"/>
    <mergeCell ref="AY39:AY40"/>
    <mergeCell ref="AT39:AT40"/>
    <mergeCell ref="AZ39:AZ40"/>
    <mergeCell ref="BA39:BA40"/>
    <mergeCell ref="BB39:BB40"/>
    <mergeCell ref="BC39:BC40"/>
    <mergeCell ref="AW39:AW40"/>
    <mergeCell ref="BE39:BE40"/>
    <mergeCell ref="O36:O38"/>
    <mergeCell ref="N39:N40"/>
    <mergeCell ref="AK39:AK40"/>
    <mergeCell ref="V39:V40"/>
    <mergeCell ref="W39:W40"/>
    <mergeCell ref="X39:X40"/>
    <mergeCell ref="Y39:Y40"/>
    <mergeCell ref="Z39:Z40"/>
    <mergeCell ref="AA39:AA40"/>
    <mergeCell ref="BF13:BF14"/>
    <mergeCell ref="A1:B8"/>
    <mergeCell ref="Q39:Q40"/>
    <mergeCell ref="C39:C40"/>
    <mergeCell ref="R39:R40"/>
    <mergeCell ref="S39:S40"/>
    <mergeCell ref="G36:G38"/>
    <mergeCell ref="H36:H38"/>
    <mergeCell ref="U39:U40"/>
    <mergeCell ref="I36:I38"/>
    <mergeCell ref="BF1:BF8"/>
    <mergeCell ref="C2:BE2"/>
    <mergeCell ref="C3:BE3"/>
    <mergeCell ref="BE13:BE14"/>
    <mergeCell ref="C4:BE4"/>
    <mergeCell ref="C5:BE5"/>
    <mergeCell ref="C6:BE6"/>
    <mergeCell ref="C8:BE8"/>
    <mergeCell ref="C7:BE7"/>
    <mergeCell ref="A9:BF9"/>
    <mergeCell ref="D22:D23"/>
    <mergeCell ref="T13:AE13"/>
    <mergeCell ref="AJ13:BD13"/>
    <mergeCell ref="F16:F18"/>
    <mergeCell ref="G14:M14"/>
    <mergeCell ref="C1:BE1"/>
    <mergeCell ref="A10:BF10"/>
    <mergeCell ref="A11:BF11"/>
    <mergeCell ref="A12:BF12"/>
    <mergeCell ref="A13:O13"/>
    <mergeCell ref="F19:F21"/>
    <mergeCell ref="P19:P21"/>
    <mergeCell ref="P13:S13"/>
    <mergeCell ref="Q27:Q29"/>
    <mergeCell ref="R27:R29"/>
    <mergeCell ref="S27:S29"/>
    <mergeCell ref="B16:B26"/>
    <mergeCell ref="E24:E25"/>
    <mergeCell ref="F24:F25"/>
    <mergeCell ref="E27:E38"/>
    <mergeCell ref="B27:B38"/>
    <mergeCell ref="F22:F23"/>
    <mergeCell ref="F27:F38"/>
    <mergeCell ref="D27:D29"/>
    <mergeCell ref="E16:E18"/>
    <mergeCell ref="E19:E21"/>
    <mergeCell ref="E46:E48"/>
    <mergeCell ref="A16:A38"/>
    <mergeCell ref="E39:E42"/>
    <mergeCell ref="F39:F42"/>
    <mergeCell ref="E43:E45"/>
    <mergeCell ref="F43:F45"/>
    <mergeCell ref="A39:A45"/>
    <mergeCell ref="C22:C23"/>
    <mergeCell ref="E22:E23"/>
    <mergeCell ref="B39:B42"/>
    <mergeCell ref="BE56:BE57"/>
    <mergeCell ref="BF56:BF57"/>
    <mergeCell ref="G57:M57"/>
    <mergeCell ref="A56:O56"/>
    <mergeCell ref="G39:G40"/>
    <mergeCell ref="H39:H40"/>
    <mergeCell ref="I39:I40"/>
    <mergeCell ref="J39:J40"/>
    <mergeCell ref="D39:D42"/>
    <mergeCell ref="B46:B49"/>
    <mergeCell ref="I30:I32"/>
    <mergeCell ref="J30:J32"/>
    <mergeCell ref="F46:F48"/>
    <mergeCell ref="P56:S56"/>
    <mergeCell ref="T56:AE56"/>
    <mergeCell ref="O39:O40"/>
    <mergeCell ref="Q30:Q32"/>
    <mergeCell ref="P39:P42"/>
    <mergeCell ref="H30:H32"/>
    <mergeCell ref="J36:J38"/>
    <mergeCell ref="S30:S32"/>
    <mergeCell ref="A59:A73"/>
    <mergeCell ref="B59:B73"/>
    <mergeCell ref="N22:N23"/>
    <mergeCell ref="P22:P23"/>
    <mergeCell ref="Q22:Q23"/>
    <mergeCell ref="R22:R23"/>
    <mergeCell ref="K30:K32"/>
    <mergeCell ref="M30:M32"/>
    <mergeCell ref="L30:L32"/>
    <mergeCell ref="W22:W23"/>
    <mergeCell ref="T30:T32"/>
    <mergeCell ref="S22:S23"/>
    <mergeCell ref="G33:G34"/>
    <mergeCell ref="H33:H34"/>
    <mergeCell ref="I33:I34"/>
    <mergeCell ref="J33:J34"/>
    <mergeCell ref="K33:K34"/>
    <mergeCell ref="G30:G32"/>
    <mergeCell ref="R30:R32"/>
    <mergeCell ref="O30:O32"/>
    <mergeCell ref="X22:X23"/>
    <mergeCell ref="Y22:Y23"/>
    <mergeCell ref="AA22:AA23"/>
    <mergeCell ref="AB22:AB23"/>
    <mergeCell ref="AA30:AA32"/>
    <mergeCell ref="AB30:AB32"/>
    <mergeCell ref="T22:T23"/>
    <mergeCell ref="U22:U23"/>
    <mergeCell ref="V22:V23"/>
    <mergeCell ref="Z22:Z23"/>
    <mergeCell ref="Z27:Z29"/>
    <mergeCell ref="AA27:AA29"/>
    <mergeCell ref="AE22:AE23"/>
    <mergeCell ref="AB27:AB29"/>
    <mergeCell ref="AC27:AC29"/>
    <mergeCell ref="AD27:AD29"/>
    <mergeCell ref="AE27:AE29"/>
    <mergeCell ref="BC63:BC69"/>
    <mergeCell ref="AY60:AY62"/>
    <mergeCell ref="BD60:BD62"/>
    <mergeCell ref="AY63:AY69"/>
    <mergeCell ref="BD63:BD69"/>
    <mergeCell ref="AQ60:AQ62"/>
    <mergeCell ref="AR60:AR62"/>
    <mergeCell ref="AS60:AS62"/>
    <mergeCell ref="AV60:AV62"/>
    <mergeCell ref="AT60:AT62"/>
    <mergeCell ref="T39:T40"/>
    <mergeCell ref="O33:O34"/>
    <mergeCell ref="BE22:BE23"/>
    <mergeCell ref="AW60:AW62"/>
    <mergeCell ref="AX60:AX62"/>
    <mergeCell ref="BA60:BA62"/>
    <mergeCell ref="BC60:BC62"/>
    <mergeCell ref="AO60:AO62"/>
    <mergeCell ref="AC22:AC23"/>
    <mergeCell ref="AD22:AD23"/>
    <mergeCell ref="L33:L34"/>
    <mergeCell ref="M33:M34"/>
    <mergeCell ref="K39:K40"/>
    <mergeCell ref="L39:L40"/>
    <mergeCell ref="M39:M40"/>
    <mergeCell ref="L36:L38"/>
    <mergeCell ref="M36:M38"/>
    <mergeCell ref="K36:K38"/>
    <mergeCell ref="BB30:BB32"/>
    <mergeCell ref="AP30:AP32"/>
    <mergeCell ref="AJ30:AJ32"/>
    <mergeCell ref="AJ33:AJ34"/>
    <mergeCell ref="Z61:Z62"/>
    <mergeCell ref="AA61:AA62"/>
    <mergeCell ref="AJ56:BD56"/>
    <mergeCell ref="AM39:AM40"/>
    <mergeCell ref="AN39:AN40"/>
    <mergeCell ref="AP39:AP40"/>
    <mergeCell ref="AD30:AD32"/>
    <mergeCell ref="AF44:AF45"/>
    <mergeCell ref="AG44:AG45"/>
    <mergeCell ref="AI44:AI45"/>
    <mergeCell ref="AH44:AH45"/>
    <mergeCell ref="U61:U62"/>
    <mergeCell ref="V61:V62"/>
    <mergeCell ref="W61:W62"/>
    <mergeCell ref="X61:X62"/>
    <mergeCell ref="Y61:Y62"/>
    <mergeCell ref="AO41:AO42"/>
    <mergeCell ref="AZ36:AZ38"/>
    <mergeCell ref="BA36:BA38"/>
    <mergeCell ref="BB36:BB38"/>
    <mergeCell ref="AX39:AX40"/>
    <mergeCell ref="AJ44:AJ45"/>
    <mergeCell ref="AQ39:AQ40"/>
    <mergeCell ref="AR39:AR40"/>
    <mergeCell ref="AO39:AO40"/>
    <mergeCell ref="AV39:AV40"/>
    <mergeCell ref="BC44:BC45"/>
    <mergeCell ref="BD44:BD45"/>
    <mergeCell ref="BB44:BB45"/>
    <mergeCell ref="AZ44:AZ45"/>
    <mergeCell ref="BA44:BA45"/>
    <mergeCell ref="AO44:AO45"/>
    <mergeCell ref="AY44:AY45"/>
    <mergeCell ref="AX44:AX45"/>
    <mergeCell ref="AW44:AW45"/>
    <mergeCell ref="AT44:AT45"/>
    <mergeCell ref="BF31:BF32"/>
    <mergeCell ref="N31:N32"/>
    <mergeCell ref="N37:N38"/>
    <mergeCell ref="BC36:BC38"/>
    <mergeCell ref="BD36:BD38"/>
    <mergeCell ref="AT36:AT38"/>
    <mergeCell ref="AY36:AY38"/>
    <mergeCell ref="AO36:AO38"/>
    <mergeCell ref="P30:P32"/>
    <mergeCell ref="AH30:AH32"/>
    <mergeCell ref="N24:N25"/>
    <mergeCell ref="N47:N48"/>
    <mergeCell ref="N66:N67"/>
    <mergeCell ref="C16:C17"/>
    <mergeCell ref="C20:C21"/>
    <mergeCell ref="AL39:AL40"/>
    <mergeCell ref="D30:D32"/>
    <mergeCell ref="C30:C32"/>
    <mergeCell ref="C27:C29"/>
    <mergeCell ref="P27:P29"/>
  </mergeCells>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X59"/>
  <sheetViews>
    <sheetView zoomScale="78" zoomScaleNormal="78" zoomScalePageLayoutView="0" workbookViewId="0" topLeftCell="A1">
      <pane ySplit="9" topLeftCell="A31" activePane="bottomLeft" state="frozen"/>
      <selection pane="topLeft" activeCell="A1" sqref="A1"/>
      <selection pane="bottomLeft" activeCell="C31" sqref="C31"/>
    </sheetView>
  </sheetViews>
  <sheetFormatPr defaultColWidth="11.421875" defaultRowHeight="15"/>
  <cols>
    <col min="1" max="1" width="13.28125" style="1" customWidth="1"/>
    <col min="2" max="2" width="16.8515625" style="1" customWidth="1"/>
    <col min="3" max="3" width="10.57421875" style="1" customWidth="1"/>
    <col min="4" max="4" width="26.57421875" style="1" customWidth="1"/>
    <col min="5" max="5" width="18.57421875" style="1" customWidth="1"/>
    <col min="6" max="6" width="20.8515625" style="1" customWidth="1"/>
    <col min="7" max="7" width="9.421875" style="1" customWidth="1"/>
    <col min="8" max="8" width="29.28125" style="1" customWidth="1"/>
    <col min="9" max="9" width="20.8515625" style="1" customWidth="1"/>
    <col min="10" max="10" width="20.00390625" style="21" customWidth="1"/>
    <col min="11" max="11" width="12.28125" style="1" customWidth="1"/>
    <col min="12" max="12" width="12.57421875" style="1" customWidth="1"/>
    <col min="13" max="13" width="12.28125" style="1" customWidth="1"/>
    <col min="14" max="14" width="12.421875" style="1" customWidth="1"/>
    <col min="15" max="15" width="16.57421875" style="1" hidden="1" customWidth="1"/>
    <col min="16" max="16" width="18.140625" style="1" hidden="1" customWidth="1"/>
    <col min="17" max="18" width="19.140625" style="1" hidden="1" customWidth="1"/>
    <col min="19" max="19" width="20.140625" style="1" customWidth="1"/>
    <col min="20" max="20" width="16.8515625" style="1" customWidth="1"/>
    <col min="21" max="21" width="22.8515625" style="1" hidden="1" customWidth="1"/>
    <col min="22" max="16384" width="11.421875" style="1" customWidth="1"/>
  </cols>
  <sheetData>
    <row r="1" spans="1:24" s="3" customFormat="1" ht="21.75" customHeight="1">
      <c r="A1" s="679" t="s">
        <v>0</v>
      </c>
      <c r="B1" s="679"/>
      <c r="C1" s="679"/>
      <c r="D1" s="679"/>
      <c r="E1" s="679"/>
      <c r="F1" s="679"/>
      <c r="G1" s="679"/>
      <c r="H1" s="679"/>
      <c r="I1" s="679"/>
      <c r="J1" s="679"/>
      <c r="K1" s="679"/>
      <c r="L1" s="679"/>
      <c r="M1" s="679"/>
      <c r="N1" s="679"/>
      <c r="O1" s="679"/>
      <c r="P1" s="679"/>
      <c r="Q1" s="679"/>
      <c r="R1" s="679"/>
      <c r="S1" s="679"/>
      <c r="T1" s="679"/>
      <c r="U1" s="2"/>
      <c r="V1" s="2"/>
      <c r="W1" s="2"/>
      <c r="X1" s="2"/>
    </row>
    <row r="2" spans="1:24" s="3" customFormat="1" ht="22.5" customHeight="1">
      <c r="A2" s="679" t="s">
        <v>1</v>
      </c>
      <c r="B2" s="679"/>
      <c r="C2" s="679"/>
      <c r="D2" s="679"/>
      <c r="E2" s="679"/>
      <c r="F2" s="679"/>
      <c r="G2" s="679"/>
      <c r="H2" s="679"/>
      <c r="I2" s="679"/>
      <c r="J2" s="679"/>
      <c r="K2" s="679"/>
      <c r="L2" s="679"/>
      <c r="M2" s="679"/>
      <c r="N2" s="679"/>
      <c r="O2" s="679"/>
      <c r="P2" s="679"/>
      <c r="Q2" s="679"/>
      <c r="R2" s="679"/>
      <c r="S2" s="679"/>
      <c r="T2" s="679"/>
      <c r="U2" s="2"/>
      <c r="V2" s="2"/>
      <c r="W2" s="2"/>
      <c r="X2" s="2"/>
    </row>
    <row r="3" spans="1:24" s="3" customFormat="1" ht="26.25">
      <c r="A3" s="680" t="s">
        <v>144</v>
      </c>
      <c r="B3" s="680"/>
      <c r="C3" s="680"/>
      <c r="D3" s="680"/>
      <c r="E3" s="680"/>
      <c r="F3" s="680"/>
      <c r="G3" s="680"/>
      <c r="H3" s="680"/>
      <c r="I3" s="680"/>
      <c r="J3" s="680"/>
      <c r="K3" s="680"/>
      <c r="L3" s="680"/>
      <c r="M3" s="680"/>
      <c r="N3" s="680"/>
      <c r="O3" s="680"/>
      <c r="P3" s="680"/>
      <c r="Q3" s="680"/>
      <c r="R3" s="680"/>
      <c r="S3" s="680"/>
      <c r="T3" s="680"/>
      <c r="U3" s="4"/>
      <c r="V3" s="4"/>
      <c r="W3" s="4"/>
      <c r="X3" s="4"/>
    </row>
    <row r="4" spans="1:20" s="3" customFormat="1" ht="15">
      <c r="A4" s="5"/>
      <c r="B4" s="5"/>
      <c r="C4" s="5"/>
      <c r="D4" s="5"/>
      <c r="E4" s="5"/>
      <c r="F4" s="5"/>
      <c r="G4" s="5"/>
      <c r="H4" s="5"/>
      <c r="I4" s="5"/>
      <c r="J4" s="18"/>
      <c r="K4" s="5"/>
      <c r="L4" s="5"/>
      <c r="M4" s="5"/>
      <c r="N4" s="5"/>
      <c r="O4" s="5"/>
      <c r="P4" s="5"/>
      <c r="Q4" s="5"/>
      <c r="R4" s="5"/>
      <c r="S4" s="5"/>
      <c r="T4" s="5"/>
    </row>
    <row r="5" spans="1:21" ht="45" customHeight="1">
      <c r="A5" s="677" t="s">
        <v>2</v>
      </c>
      <c r="B5" s="677" t="s">
        <v>3</v>
      </c>
      <c r="C5" s="677" t="s">
        <v>4</v>
      </c>
      <c r="D5" s="677" t="s">
        <v>5</v>
      </c>
      <c r="E5" s="677" t="s">
        <v>6</v>
      </c>
      <c r="F5" s="677" t="s">
        <v>7</v>
      </c>
      <c r="G5" s="677" t="s">
        <v>8</v>
      </c>
      <c r="H5" s="681" t="s">
        <v>9</v>
      </c>
      <c r="I5" s="681"/>
      <c r="J5" s="681"/>
      <c r="K5" s="681" t="s">
        <v>10</v>
      </c>
      <c r="L5" s="681"/>
      <c r="M5" s="681"/>
      <c r="N5" s="681"/>
      <c r="O5" s="681" t="s">
        <v>11</v>
      </c>
      <c r="P5" s="681"/>
      <c r="Q5" s="681"/>
      <c r="R5" s="681"/>
      <c r="S5" s="681"/>
      <c r="T5" s="677" t="s">
        <v>12</v>
      </c>
      <c r="U5" s="677" t="s">
        <v>13</v>
      </c>
    </row>
    <row r="6" spans="1:21" s="6" customFormat="1" ht="55.5" customHeight="1">
      <c r="A6" s="677"/>
      <c r="B6" s="677"/>
      <c r="C6" s="677"/>
      <c r="D6" s="677"/>
      <c r="E6" s="677"/>
      <c r="F6" s="677"/>
      <c r="G6" s="677"/>
      <c r="H6" s="15" t="s">
        <v>14</v>
      </c>
      <c r="I6" s="83" t="s">
        <v>15</v>
      </c>
      <c r="J6" s="83" t="s">
        <v>16</v>
      </c>
      <c r="K6" s="15" t="s">
        <v>17</v>
      </c>
      <c r="L6" s="15" t="s">
        <v>18</v>
      </c>
      <c r="M6" s="15" t="s">
        <v>19</v>
      </c>
      <c r="N6" s="15" t="s">
        <v>20</v>
      </c>
      <c r="O6" s="15" t="s">
        <v>21</v>
      </c>
      <c r="P6" s="15" t="s">
        <v>22</v>
      </c>
      <c r="Q6" s="15" t="s">
        <v>23</v>
      </c>
      <c r="R6" s="15" t="s">
        <v>24</v>
      </c>
      <c r="S6" s="15" t="s">
        <v>25</v>
      </c>
      <c r="T6" s="677"/>
      <c r="U6" s="677"/>
    </row>
    <row r="7" spans="1:21" s="6" customFormat="1" ht="15">
      <c r="A7" s="15">
        <v>1</v>
      </c>
      <c r="B7" s="15">
        <v>2</v>
      </c>
      <c r="C7" s="15">
        <v>3</v>
      </c>
      <c r="D7" s="15">
        <v>4</v>
      </c>
      <c r="E7" s="15">
        <v>5</v>
      </c>
      <c r="F7" s="15">
        <v>6</v>
      </c>
      <c r="G7" s="15">
        <v>7</v>
      </c>
      <c r="H7" s="15">
        <v>8</v>
      </c>
      <c r="I7" s="83">
        <v>9</v>
      </c>
      <c r="J7" s="83">
        <v>10</v>
      </c>
      <c r="K7" s="15">
        <v>11</v>
      </c>
      <c r="L7" s="15">
        <v>12</v>
      </c>
      <c r="M7" s="15">
        <v>13</v>
      </c>
      <c r="N7" s="15">
        <v>14</v>
      </c>
      <c r="O7" s="15">
        <v>15</v>
      </c>
      <c r="P7" s="15">
        <v>16</v>
      </c>
      <c r="Q7" s="15">
        <v>17</v>
      </c>
      <c r="R7" s="15">
        <v>18</v>
      </c>
      <c r="S7" s="15">
        <v>19</v>
      </c>
      <c r="T7" s="15">
        <v>20</v>
      </c>
      <c r="U7" s="15">
        <v>21</v>
      </c>
    </row>
    <row r="8" spans="1:21" s="6" customFormat="1" ht="23.25" customHeight="1">
      <c r="A8" s="678" t="s">
        <v>136</v>
      </c>
      <c r="B8" s="678"/>
      <c r="C8" s="678"/>
      <c r="D8" s="678"/>
      <c r="E8" s="678"/>
      <c r="F8" s="678"/>
      <c r="G8" s="678"/>
      <c r="H8" s="678"/>
      <c r="I8" s="678"/>
      <c r="J8" s="678"/>
      <c r="K8" s="678"/>
      <c r="L8" s="678"/>
      <c r="M8" s="678"/>
      <c r="N8" s="678"/>
      <c r="O8" s="678"/>
      <c r="P8" s="678"/>
      <c r="Q8" s="678"/>
      <c r="R8" s="678"/>
      <c r="S8" s="678"/>
      <c r="T8" s="678"/>
      <c r="U8" s="678"/>
    </row>
    <row r="9" spans="1:21" s="7" customFormat="1" ht="23.25" customHeight="1">
      <c r="A9" s="682" t="s">
        <v>137</v>
      </c>
      <c r="B9" s="682"/>
      <c r="C9" s="682"/>
      <c r="D9" s="682"/>
      <c r="E9" s="682"/>
      <c r="F9" s="682"/>
      <c r="G9" s="682"/>
      <c r="H9" s="682"/>
      <c r="I9" s="682"/>
      <c r="J9" s="682"/>
      <c r="K9" s="682"/>
      <c r="L9" s="682"/>
      <c r="M9" s="682"/>
      <c r="N9" s="682"/>
      <c r="O9" s="682"/>
      <c r="P9" s="682"/>
      <c r="Q9" s="682"/>
      <c r="R9" s="682"/>
      <c r="S9" s="682"/>
      <c r="T9" s="682"/>
      <c r="U9" s="678"/>
    </row>
    <row r="10" spans="1:21" s="7" customFormat="1" ht="76.5">
      <c r="A10" s="698" t="s">
        <v>26</v>
      </c>
      <c r="B10" s="689" t="s">
        <v>27</v>
      </c>
      <c r="C10" s="653">
        <v>25</v>
      </c>
      <c r="D10" s="120" t="s">
        <v>184</v>
      </c>
      <c r="E10" s="649">
        <v>2012170010113</v>
      </c>
      <c r="F10" s="696" t="s">
        <v>114</v>
      </c>
      <c r="G10" s="8" t="s">
        <v>118</v>
      </c>
      <c r="H10" s="120" t="s">
        <v>188</v>
      </c>
      <c r="I10" s="694">
        <v>90</v>
      </c>
      <c r="J10" s="19">
        <v>72</v>
      </c>
      <c r="K10" s="11">
        <v>10</v>
      </c>
      <c r="L10" s="11">
        <v>20</v>
      </c>
      <c r="M10" s="11">
        <v>25</v>
      </c>
      <c r="N10" s="11">
        <v>25</v>
      </c>
      <c r="O10" s="30"/>
      <c r="P10" s="30"/>
      <c r="Q10" s="31"/>
      <c r="R10" s="31"/>
      <c r="S10" s="692">
        <v>281796300</v>
      </c>
      <c r="T10" s="694" t="s">
        <v>115</v>
      </c>
      <c r="U10" s="23"/>
    </row>
    <row r="11" spans="1:21" s="7" customFormat="1" ht="54" customHeight="1">
      <c r="A11" s="698"/>
      <c r="B11" s="690"/>
      <c r="C11" s="655"/>
      <c r="D11" s="120" t="s">
        <v>185</v>
      </c>
      <c r="E11" s="649"/>
      <c r="F11" s="696"/>
      <c r="G11" s="8" t="s">
        <v>187</v>
      </c>
      <c r="H11" s="120" t="s">
        <v>189</v>
      </c>
      <c r="I11" s="695"/>
      <c r="J11" s="105">
        <v>8</v>
      </c>
      <c r="K11" s="104">
        <v>0</v>
      </c>
      <c r="L11" s="104">
        <v>3</v>
      </c>
      <c r="M11" s="104">
        <v>3</v>
      </c>
      <c r="N11" s="104">
        <v>2</v>
      </c>
      <c r="O11" s="30"/>
      <c r="P11" s="30"/>
      <c r="Q11" s="31"/>
      <c r="R11" s="31"/>
      <c r="S11" s="693"/>
      <c r="T11" s="695"/>
      <c r="U11" s="23"/>
    </row>
    <row r="12" spans="1:21" s="7" customFormat="1" ht="39" customHeight="1">
      <c r="A12" s="698"/>
      <c r="B12" s="690"/>
      <c r="C12" s="8">
        <v>25</v>
      </c>
      <c r="D12" s="120" t="s">
        <v>186</v>
      </c>
      <c r="E12" s="649"/>
      <c r="F12" s="696"/>
      <c r="G12" s="8" t="s">
        <v>116</v>
      </c>
      <c r="H12" s="120" t="s">
        <v>190</v>
      </c>
      <c r="I12" s="11">
        <v>0</v>
      </c>
      <c r="J12" s="19">
        <v>1</v>
      </c>
      <c r="K12" s="11">
        <v>0</v>
      </c>
      <c r="L12" s="11">
        <v>0</v>
      </c>
      <c r="M12" s="11">
        <v>0</v>
      </c>
      <c r="N12" s="11">
        <v>1</v>
      </c>
      <c r="O12" s="30"/>
      <c r="P12" s="30"/>
      <c r="Q12" s="31"/>
      <c r="R12" s="31"/>
      <c r="S12" s="111">
        <v>10000000</v>
      </c>
      <c r="T12" s="32" t="s">
        <v>115</v>
      </c>
      <c r="U12" s="23"/>
    </row>
    <row r="13" spans="1:21" s="7" customFormat="1" ht="84" customHeight="1">
      <c r="A13" s="698"/>
      <c r="B13" s="690"/>
      <c r="C13" s="653">
        <v>25</v>
      </c>
      <c r="D13" s="120" t="s">
        <v>191</v>
      </c>
      <c r="E13" s="650" t="s">
        <v>138</v>
      </c>
      <c r="F13" s="653" t="s">
        <v>117</v>
      </c>
      <c r="G13" s="653" t="s">
        <v>34</v>
      </c>
      <c r="H13" s="73" t="s">
        <v>194</v>
      </c>
      <c r="I13" s="104">
        <v>115</v>
      </c>
      <c r="J13" s="105">
        <v>90</v>
      </c>
      <c r="K13" s="8">
        <v>10</v>
      </c>
      <c r="L13" s="8">
        <v>30</v>
      </c>
      <c r="M13" s="8">
        <v>20</v>
      </c>
      <c r="N13" s="8">
        <v>30</v>
      </c>
      <c r="O13" s="30"/>
      <c r="P13" s="30"/>
      <c r="Q13" s="31"/>
      <c r="R13" s="31"/>
      <c r="S13" s="683">
        <v>503357979</v>
      </c>
      <c r="T13" s="653" t="s">
        <v>56</v>
      </c>
      <c r="U13" s="119"/>
    </row>
    <row r="14" spans="1:21" s="7" customFormat="1" ht="75" customHeight="1">
      <c r="A14" s="698"/>
      <c r="B14" s="690"/>
      <c r="C14" s="654"/>
      <c r="D14" s="120" t="s">
        <v>192</v>
      </c>
      <c r="E14" s="651"/>
      <c r="F14" s="654"/>
      <c r="G14" s="654"/>
      <c r="H14" s="73" t="s">
        <v>195</v>
      </c>
      <c r="I14" s="104">
        <v>0</v>
      </c>
      <c r="J14" s="105">
        <v>2</v>
      </c>
      <c r="K14" s="104">
        <v>0</v>
      </c>
      <c r="L14" s="104">
        <v>0</v>
      </c>
      <c r="M14" s="104">
        <v>2</v>
      </c>
      <c r="N14" s="104">
        <v>0</v>
      </c>
      <c r="O14" s="30"/>
      <c r="P14" s="30"/>
      <c r="Q14" s="31"/>
      <c r="R14" s="31"/>
      <c r="S14" s="684"/>
      <c r="T14" s="654"/>
      <c r="U14" s="119"/>
    </row>
    <row r="15" spans="1:21" s="7" customFormat="1" ht="51">
      <c r="A15" s="698"/>
      <c r="B15" s="690"/>
      <c r="C15" s="655"/>
      <c r="D15" s="120" t="s">
        <v>193</v>
      </c>
      <c r="E15" s="652"/>
      <c r="F15" s="655"/>
      <c r="G15" s="655"/>
      <c r="H15" s="12" t="s">
        <v>196</v>
      </c>
      <c r="I15" s="8">
        <v>0</v>
      </c>
      <c r="J15" s="20">
        <v>6</v>
      </c>
      <c r="K15" s="8">
        <v>0</v>
      </c>
      <c r="L15" s="8">
        <v>3</v>
      </c>
      <c r="M15" s="8">
        <v>3</v>
      </c>
      <c r="N15" s="8">
        <v>0</v>
      </c>
      <c r="O15" s="33"/>
      <c r="P15" s="33"/>
      <c r="Q15" s="34"/>
      <c r="R15" s="34"/>
      <c r="S15" s="685"/>
      <c r="T15" s="655"/>
      <c r="U15" s="24"/>
    </row>
    <row r="16" spans="1:21" s="7" customFormat="1" ht="70.5" customHeight="1">
      <c r="A16" s="698"/>
      <c r="B16" s="690"/>
      <c r="C16" s="8"/>
      <c r="D16" s="13" t="s">
        <v>157</v>
      </c>
      <c r="E16" s="16" t="s">
        <v>158</v>
      </c>
      <c r="F16" s="12" t="s">
        <v>159</v>
      </c>
      <c r="G16" s="8" t="s">
        <v>160</v>
      </c>
      <c r="H16" s="74" t="s">
        <v>162</v>
      </c>
      <c r="I16" s="75">
        <v>23000</v>
      </c>
      <c r="J16" s="76">
        <v>25000</v>
      </c>
      <c r="K16" s="8">
        <v>7500</v>
      </c>
      <c r="L16" s="72">
        <v>7500</v>
      </c>
      <c r="M16" s="71">
        <v>5000</v>
      </c>
      <c r="N16" s="71">
        <v>5000</v>
      </c>
      <c r="O16" s="33"/>
      <c r="P16" s="33"/>
      <c r="Q16" s="34"/>
      <c r="R16" s="34"/>
      <c r="S16" s="118">
        <v>20000000</v>
      </c>
      <c r="T16" s="12" t="s">
        <v>161</v>
      </c>
      <c r="U16" s="24"/>
    </row>
    <row r="17" spans="1:21" s="7" customFormat="1" ht="48" customHeight="1">
      <c r="A17" s="698"/>
      <c r="B17" s="690"/>
      <c r="C17" s="8">
        <v>50</v>
      </c>
      <c r="D17" s="12" t="s">
        <v>28</v>
      </c>
      <c r="E17" s="649">
        <v>2012170010112</v>
      </c>
      <c r="F17" s="698" t="s">
        <v>163</v>
      </c>
      <c r="G17" s="8" t="s">
        <v>29</v>
      </c>
      <c r="H17" s="12" t="s">
        <v>30</v>
      </c>
      <c r="I17" s="8">
        <v>18</v>
      </c>
      <c r="J17" s="20">
        <v>20</v>
      </c>
      <c r="K17" s="8">
        <v>5</v>
      </c>
      <c r="L17" s="8">
        <v>5</v>
      </c>
      <c r="M17" s="8">
        <v>5</v>
      </c>
      <c r="N17" s="8">
        <v>5</v>
      </c>
      <c r="O17" s="33"/>
      <c r="P17" s="33"/>
      <c r="Q17" s="34"/>
      <c r="R17" s="34"/>
      <c r="S17" s="657">
        <v>1450000000</v>
      </c>
      <c r="T17" s="12" t="s">
        <v>56</v>
      </c>
      <c r="U17" s="24"/>
    </row>
    <row r="18" spans="1:21" s="7" customFormat="1" ht="58.5" customHeight="1">
      <c r="A18" s="698"/>
      <c r="B18" s="690"/>
      <c r="C18" s="8">
        <v>50</v>
      </c>
      <c r="D18" s="12" t="s">
        <v>31</v>
      </c>
      <c r="E18" s="649"/>
      <c r="F18" s="698"/>
      <c r="G18" s="8" t="s">
        <v>32</v>
      </c>
      <c r="H18" s="12" t="s">
        <v>33</v>
      </c>
      <c r="I18" s="8">
        <v>2</v>
      </c>
      <c r="J18" s="20">
        <v>2</v>
      </c>
      <c r="K18" s="8">
        <v>0</v>
      </c>
      <c r="L18" s="8">
        <v>0</v>
      </c>
      <c r="M18" s="8">
        <v>2</v>
      </c>
      <c r="N18" s="8">
        <v>0</v>
      </c>
      <c r="O18" s="33"/>
      <c r="P18" s="33"/>
      <c r="Q18" s="34"/>
      <c r="R18" s="34"/>
      <c r="S18" s="657"/>
      <c r="T18" s="12" t="s">
        <v>56</v>
      </c>
      <c r="U18" s="24"/>
    </row>
    <row r="19" spans="1:21" s="7" customFormat="1" ht="88.5" customHeight="1">
      <c r="A19" s="698"/>
      <c r="B19" s="691"/>
      <c r="C19" s="8">
        <v>100</v>
      </c>
      <c r="D19" s="112" t="s">
        <v>181</v>
      </c>
      <c r="E19" s="122">
        <v>2012170010107</v>
      </c>
      <c r="F19" s="113" t="s">
        <v>182</v>
      </c>
      <c r="G19" s="8"/>
      <c r="H19" s="112" t="s">
        <v>183</v>
      </c>
      <c r="I19" s="8">
        <v>6</v>
      </c>
      <c r="J19" s="106">
        <v>6</v>
      </c>
      <c r="K19" s="8">
        <v>0</v>
      </c>
      <c r="L19" s="8">
        <v>0</v>
      </c>
      <c r="M19" s="8">
        <v>0</v>
      </c>
      <c r="N19" s="8">
        <v>6</v>
      </c>
      <c r="O19" s="33"/>
      <c r="P19" s="33"/>
      <c r="Q19" s="34"/>
      <c r="R19" s="34"/>
      <c r="S19" s="116">
        <v>20000000</v>
      </c>
      <c r="T19" s="12"/>
      <c r="U19" s="24"/>
    </row>
    <row r="20" spans="1:21" s="7" customFormat="1" ht="60">
      <c r="A20" s="698"/>
      <c r="B20" s="698" t="s">
        <v>55</v>
      </c>
      <c r="C20" s="8"/>
      <c r="D20" s="121" t="s">
        <v>171</v>
      </c>
      <c r="E20" s="664">
        <v>2012170010105</v>
      </c>
      <c r="F20" s="106" t="s">
        <v>35</v>
      </c>
      <c r="G20" s="98" t="s">
        <v>36</v>
      </c>
      <c r="H20" s="103" t="s">
        <v>37</v>
      </c>
      <c r="I20" s="98">
        <v>108</v>
      </c>
      <c r="J20" s="98">
        <v>110</v>
      </c>
      <c r="K20" s="106">
        <v>0</v>
      </c>
      <c r="L20" s="114">
        <v>37</v>
      </c>
      <c r="M20" s="115">
        <v>37</v>
      </c>
      <c r="N20" s="115">
        <v>36</v>
      </c>
      <c r="O20" s="35"/>
      <c r="P20" s="35"/>
      <c r="Q20" s="36"/>
      <c r="R20" s="36"/>
      <c r="S20" s="658">
        <v>724741216</v>
      </c>
      <c r="T20" s="8" t="s">
        <v>177</v>
      </c>
      <c r="U20" s="24"/>
    </row>
    <row r="21" spans="1:21" s="7" customFormat="1" ht="56.25" customHeight="1">
      <c r="A21" s="698"/>
      <c r="B21" s="698"/>
      <c r="C21" s="8"/>
      <c r="D21" s="121" t="s">
        <v>172</v>
      </c>
      <c r="E21" s="664"/>
      <c r="F21" s="106" t="s">
        <v>35</v>
      </c>
      <c r="G21" s="98" t="s">
        <v>38</v>
      </c>
      <c r="H21" s="103" t="s">
        <v>39</v>
      </c>
      <c r="I21" s="98" t="s">
        <v>40</v>
      </c>
      <c r="J21" s="98">
        <v>18</v>
      </c>
      <c r="K21" s="106">
        <v>0</v>
      </c>
      <c r="L21" s="102">
        <v>6</v>
      </c>
      <c r="M21" s="107">
        <v>6</v>
      </c>
      <c r="N21" s="107">
        <v>6</v>
      </c>
      <c r="O21" s="35"/>
      <c r="P21" s="35"/>
      <c r="Q21" s="36"/>
      <c r="R21" s="36"/>
      <c r="S21" s="658"/>
      <c r="T21" s="8" t="s">
        <v>177</v>
      </c>
      <c r="U21" s="24"/>
    </row>
    <row r="22" spans="1:21" s="7" customFormat="1" ht="80.25" customHeight="1">
      <c r="A22" s="698"/>
      <c r="B22" s="698"/>
      <c r="C22" s="8"/>
      <c r="D22" s="121" t="s">
        <v>173</v>
      </c>
      <c r="E22" s="664"/>
      <c r="F22" s="106" t="s">
        <v>35</v>
      </c>
      <c r="G22" s="98" t="s">
        <v>41</v>
      </c>
      <c r="H22" s="103" t="s">
        <v>42</v>
      </c>
      <c r="I22" s="98">
        <v>2520</v>
      </c>
      <c r="J22" s="98">
        <v>2600</v>
      </c>
      <c r="K22" s="106">
        <v>0</v>
      </c>
      <c r="L22" s="102">
        <v>867</v>
      </c>
      <c r="M22" s="102">
        <v>867</v>
      </c>
      <c r="N22" s="102">
        <v>866</v>
      </c>
      <c r="O22" s="35"/>
      <c r="P22" s="35"/>
      <c r="Q22" s="36"/>
      <c r="R22" s="36"/>
      <c r="S22" s="658"/>
      <c r="T22" s="8" t="s">
        <v>177</v>
      </c>
      <c r="U22" s="24"/>
    </row>
    <row r="23" spans="1:21" s="7" customFormat="1" ht="65.25" customHeight="1">
      <c r="A23" s="698"/>
      <c r="B23" s="698"/>
      <c r="C23" s="8"/>
      <c r="D23" s="121" t="s">
        <v>174</v>
      </c>
      <c r="E23" s="664"/>
      <c r="F23" s="106" t="s">
        <v>35</v>
      </c>
      <c r="G23" s="98" t="s">
        <v>43</v>
      </c>
      <c r="H23" s="103" t="s">
        <v>44</v>
      </c>
      <c r="I23" s="98">
        <v>280</v>
      </c>
      <c r="J23" s="98">
        <v>300</v>
      </c>
      <c r="K23" s="106">
        <v>0</v>
      </c>
      <c r="L23" s="102">
        <v>100</v>
      </c>
      <c r="M23" s="107">
        <v>100</v>
      </c>
      <c r="N23" s="107">
        <v>100</v>
      </c>
      <c r="O23" s="35"/>
      <c r="P23" s="35"/>
      <c r="Q23" s="36"/>
      <c r="R23" s="36"/>
      <c r="S23" s="658"/>
      <c r="T23" s="8" t="s">
        <v>177</v>
      </c>
      <c r="U23" s="24"/>
    </row>
    <row r="24" spans="1:21" s="7" customFormat="1" ht="58.5" customHeight="1">
      <c r="A24" s="698"/>
      <c r="B24" s="698"/>
      <c r="C24" s="8"/>
      <c r="D24" s="121" t="s">
        <v>175</v>
      </c>
      <c r="E24" s="664"/>
      <c r="F24" s="106" t="s">
        <v>35</v>
      </c>
      <c r="G24" s="98" t="s">
        <v>45</v>
      </c>
      <c r="H24" s="103" t="s">
        <v>46</v>
      </c>
      <c r="I24" s="98">
        <v>198</v>
      </c>
      <c r="J24" s="98">
        <v>250</v>
      </c>
      <c r="K24" s="106">
        <v>50</v>
      </c>
      <c r="L24" s="102">
        <v>67</v>
      </c>
      <c r="M24" s="107">
        <v>67</v>
      </c>
      <c r="N24" s="107">
        <v>66</v>
      </c>
      <c r="O24" s="35"/>
      <c r="P24" s="35"/>
      <c r="Q24" s="36"/>
      <c r="R24" s="36"/>
      <c r="S24" s="658"/>
      <c r="T24" s="8" t="s">
        <v>177</v>
      </c>
      <c r="U24" s="24"/>
    </row>
    <row r="25" spans="1:21" ht="45">
      <c r="A25" s="698"/>
      <c r="B25" s="698"/>
      <c r="C25" s="9"/>
      <c r="D25" s="121" t="s">
        <v>176</v>
      </c>
      <c r="E25" s="664"/>
      <c r="F25" s="106" t="s">
        <v>35</v>
      </c>
      <c r="G25" s="98" t="s">
        <v>47</v>
      </c>
      <c r="H25" s="103" t="s">
        <v>48</v>
      </c>
      <c r="I25" s="98">
        <v>70</v>
      </c>
      <c r="J25" s="98">
        <v>90</v>
      </c>
      <c r="K25" s="106">
        <v>15</v>
      </c>
      <c r="L25" s="102">
        <v>25</v>
      </c>
      <c r="M25" s="107">
        <v>25</v>
      </c>
      <c r="N25" s="107">
        <v>25</v>
      </c>
      <c r="O25" s="35"/>
      <c r="P25" s="35"/>
      <c r="Q25" s="36"/>
      <c r="R25" s="36"/>
      <c r="S25" s="658"/>
      <c r="T25" s="8" t="s">
        <v>177</v>
      </c>
      <c r="U25" s="24"/>
    </row>
    <row r="26" spans="1:21" ht="75">
      <c r="A26" s="698"/>
      <c r="B26" s="698"/>
      <c r="C26" s="9"/>
      <c r="D26" s="121" t="s">
        <v>49</v>
      </c>
      <c r="E26" s="664"/>
      <c r="F26" s="106" t="s">
        <v>35</v>
      </c>
      <c r="G26" s="98" t="s">
        <v>50</v>
      </c>
      <c r="H26" s="103" t="s">
        <v>51</v>
      </c>
      <c r="I26" s="98">
        <v>38000</v>
      </c>
      <c r="J26" s="98">
        <v>42000</v>
      </c>
      <c r="K26" s="106">
        <v>5000</v>
      </c>
      <c r="L26" s="102">
        <v>11667</v>
      </c>
      <c r="M26" s="102">
        <v>11667</v>
      </c>
      <c r="N26" s="102">
        <v>11666</v>
      </c>
      <c r="O26" s="35"/>
      <c r="P26" s="35"/>
      <c r="Q26" s="36"/>
      <c r="R26" s="36"/>
      <c r="S26" s="658"/>
      <c r="T26" s="8" t="s">
        <v>177</v>
      </c>
      <c r="U26" s="24"/>
    </row>
    <row r="27" spans="1:21" ht="75">
      <c r="A27" s="698"/>
      <c r="B27" s="698"/>
      <c r="C27" s="9"/>
      <c r="D27" s="121" t="s">
        <v>52</v>
      </c>
      <c r="E27" s="664"/>
      <c r="F27" s="108" t="s">
        <v>35</v>
      </c>
      <c r="G27" s="99" t="s">
        <v>53</v>
      </c>
      <c r="H27" s="109" t="s">
        <v>54</v>
      </c>
      <c r="I27" s="99">
        <v>5000</v>
      </c>
      <c r="J27" s="99">
        <v>6000</v>
      </c>
      <c r="K27" s="108">
        <v>800</v>
      </c>
      <c r="L27" s="110">
        <v>1733</v>
      </c>
      <c r="M27" s="110">
        <v>1733</v>
      </c>
      <c r="N27" s="110">
        <v>1732</v>
      </c>
      <c r="O27" s="35"/>
      <c r="P27" s="35"/>
      <c r="Q27" s="36"/>
      <c r="R27" s="36"/>
      <c r="S27" s="658"/>
      <c r="T27" s="8" t="s">
        <v>177</v>
      </c>
      <c r="U27" s="25"/>
    </row>
    <row r="28" spans="1:21" ht="42.75">
      <c r="A28" s="686" t="s">
        <v>113</v>
      </c>
      <c r="B28" s="703" t="s">
        <v>119</v>
      </c>
      <c r="C28" s="667">
        <v>50</v>
      </c>
      <c r="D28" s="702" t="s">
        <v>120</v>
      </c>
      <c r="E28" s="664">
        <v>2012170010111</v>
      </c>
      <c r="F28" s="667" t="s">
        <v>121</v>
      </c>
      <c r="G28" s="706" t="s">
        <v>122</v>
      </c>
      <c r="H28" s="73" t="s">
        <v>123</v>
      </c>
      <c r="I28" s="47">
        <v>0</v>
      </c>
      <c r="J28" s="48">
        <v>0.25</v>
      </c>
      <c r="K28" s="46"/>
      <c r="L28" s="46"/>
      <c r="M28" s="46"/>
      <c r="N28" s="48">
        <v>0.25</v>
      </c>
      <c r="O28" s="49"/>
      <c r="P28" s="49"/>
      <c r="Q28" s="50"/>
      <c r="R28" s="51"/>
      <c r="S28" s="668">
        <v>33000000</v>
      </c>
      <c r="T28" s="667" t="s">
        <v>178</v>
      </c>
      <c r="U28" s="26"/>
    </row>
    <row r="29" spans="1:21" ht="60">
      <c r="A29" s="686"/>
      <c r="B29" s="704"/>
      <c r="C29" s="667"/>
      <c r="D29" s="702"/>
      <c r="E29" s="664"/>
      <c r="F29" s="667"/>
      <c r="G29" s="707"/>
      <c r="H29" s="81" t="s">
        <v>151</v>
      </c>
      <c r="I29" s="79">
        <v>500</v>
      </c>
      <c r="J29" s="85">
        <v>125</v>
      </c>
      <c r="K29" s="85">
        <v>125</v>
      </c>
      <c r="L29" s="85">
        <v>125</v>
      </c>
      <c r="M29" s="85">
        <v>125</v>
      </c>
      <c r="N29" s="77"/>
      <c r="O29" s="52"/>
      <c r="P29" s="52"/>
      <c r="Q29" s="53"/>
      <c r="R29" s="53"/>
      <c r="S29" s="668"/>
      <c r="T29" s="667"/>
      <c r="U29" s="45"/>
    </row>
    <row r="30" spans="1:21" ht="57">
      <c r="A30" s="686"/>
      <c r="B30" s="705"/>
      <c r="C30" s="667"/>
      <c r="D30" s="702"/>
      <c r="E30" s="664"/>
      <c r="F30" s="667"/>
      <c r="G30" s="708"/>
      <c r="H30" s="78" t="s">
        <v>152</v>
      </c>
      <c r="I30" s="80">
        <v>2</v>
      </c>
      <c r="J30" s="85">
        <v>0</v>
      </c>
      <c r="K30" s="85">
        <v>1</v>
      </c>
      <c r="L30" s="85"/>
      <c r="M30" s="79">
        <v>1</v>
      </c>
      <c r="N30" s="77"/>
      <c r="O30" s="52"/>
      <c r="P30" s="52"/>
      <c r="Q30" s="53"/>
      <c r="R30" s="53"/>
      <c r="S30" s="668"/>
      <c r="T30" s="667"/>
      <c r="U30" s="45"/>
    </row>
    <row r="31" spans="1:21" ht="87" customHeight="1">
      <c r="A31" s="686"/>
      <c r="B31" s="656" t="s">
        <v>102</v>
      </c>
      <c r="C31" s="22">
        <v>40</v>
      </c>
      <c r="D31" s="37" t="s">
        <v>103</v>
      </c>
      <c r="E31" s="665" t="s">
        <v>139</v>
      </c>
      <c r="F31" s="656" t="s">
        <v>104</v>
      </c>
      <c r="G31" s="64" t="s">
        <v>105</v>
      </c>
      <c r="H31" s="64" t="s">
        <v>106</v>
      </c>
      <c r="I31" s="65" t="s">
        <v>145</v>
      </c>
      <c r="J31" s="19">
        <v>26</v>
      </c>
      <c r="K31" s="65">
        <v>1</v>
      </c>
      <c r="L31" s="65" t="s">
        <v>150</v>
      </c>
      <c r="M31" s="65"/>
      <c r="N31" s="65"/>
      <c r="O31" s="69"/>
      <c r="P31" s="69"/>
      <c r="Q31" s="70"/>
      <c r="R31" s="70"/>
      <c r="S31" s="699">
        <v>125319275</v>
      </c>
      <c r="T31" s="700" t="s">
        <v>179</v>
      </c>
      <c r="U31" s="27"/>
    </row>
    <row r="32" spans="1:21" ht="71.25" customHeight="1">
      <c r="A32" s="686"/>
      <c r="B32" s="656"/>
      <c r="C32" s="22">
        <v>30</v>
      </c>
      <c r="D32" s="37" t="s">
        <v>107</v>
      </c>
      <c r="E32" s="665"/>
      <c r="F32" s="656"/>
      <c r="G32" s="64" t="s">
        <v>108</v>
      </c>
      <c r="H32" s="64" t="s">
        <v>109</v>
      </c>
      <c r="I32" s="65">
        <v>1</v>
      </c>
      <c r="J32" s="19">
        <v>1</v>
      </c>
      <c r="K32" s="65"/>
      <c r="L32" s="65"/>
      <c r="M32" s="65">
        <v>1</v>
      </c>
      <c r="N32" s="65"/>
      <c r="O32" s="69"/>
      <c r="P32" s="69"/>
      <c r="Q32" s="70"/>
      <c r="R32" s="70"/>
      <c r="S32" s="699"/>
      <c r="T32" s="700"/>
      <c r="U32" s="28"/>
    </row>
    <row r="33" spans="1:21" ht="69" customHeight="1">
      <c r="A33" s="686"/>
      <c r="B33" s="656"/>
      <c r="C33" s="22">
        <v>30</v>
      </c>
      <c r="D33" s="37" t="s">
        <v>110</v>
      </c>
      <c r="E33" s="665"/>
      <c r="F33" s="656"/>
      <c r="G33" s="64" t="s">
        <v>111</v>
      </c>
      <c r="H33" s="64" t="s">
        <v>112</v>
      </c>
      <c r="I33" s="65">
        <v>24</v>
      </c>
      <c r="J33" s="19">
        <v>26</v>
      </c>
      <c r="K33" s="65">
        <v>16</v>
      </c>
      <c r="L33" s="65"/>
      <c r="M33" s="65">
        <v>10</v>
      </c>
      <c r="N33" s="65"/>
      <c r="O33" s="69"/>
      <c r="P33" s="69"/>
      <c r="Q33" s="70"/>
      <c r="R33" s="70"/>
      <c r="S33" s="699"/>
      <c r="T33" s="700"/>
      <c r="U33" s="29"/>
    </row>
    <row r="34" spans="1:21" ht="86.25" customHeight="1">
      <c r="A34" s="701" t="s">
        <v>124</v>
      </c>
      <c r="B34" s="702" t="s">
        <v>125</v>
      </c>
      <c r="C34" s="82">
        <v>25</v>
      </c>
      <c r="D34" s="63" t="s">
        <v>126</v>
      </c>
      <c r="E34" s="674" t="s">
        <v>141</v>
      </c>
      <c r="F34" s="687" t="s">
        <v>142</v>
      </c>
      <c r="G34" s="73" t="s">
        <v>129</v>
      </c>
      <c r="H34" s="73" t="s">
        <v>132</v>
      </c>
      <c r="I34" s="46">
        <v>9</v>
      </c>
      <c r="J34" s="46">
        <v>9</v>
      </c>
      <c r="K34" s="46">
        <v>9</v>
      </c>
      <c r="L34" s="46">
        <v>9</v>
      </c>
      <c r="M34" s="46">
        <v>9</v>
      </c>
      <c r="N34" s="46">
        <v>9</v>
      </c>
      <c r="O34" s="9"/>
      <c r="P34" s="9"/>
      <c r="Q34" s="9"/>
      <c r="R34" s="9"/>
      <c r="S34" s="671">
        <v>375527247</v>
      </c>
      <c r="T34" s="686" t="s">
        <v>178</v>
      </c>
      <c r="U34" s="26"/>
    </row>
    <row r="35" spans="1:21" ht="87" customHeight="1">
      <c r="A35" s="701"/>
      <c r="B35" s="702"/>
      <c r="C35" s="82">
        <v>25</v>
      </c>
      <c r="D35" s="63" t="s">
        <v>127</v>
      </c>
      <c r="E35" s="675"/>
      <c r="F35" s="687"/>
      <c r="G35" s="78" t="s">
        <v>130</v>
      </c>
      <c r="H35" s="78" t="s">
        <v>133</v>
      </c>
      <c r="I35" s="85">
        <v>630</v>
      </c>
      <c r="J35" s="85">
        <v>630</v>
      </c>
      <c r="K35" s="85">
        <v>51</v>
      </c>
      <c r="L35" s="85">
        <v>193</v>
      </c>
      <c r="M35" s="85">
        <v>193</v>
      </c>
      <c r="N35" s="85">
        <v>193</v>
      </c>
      <c r="O35" s="9"/>
      <c r="P35" s="9"/>
      <c r="Q35" s="9"/>
      <c r="R35" s="9"/>
      <c r="S35" s="672"/>
      <c r="T35" s="686"/>
      <c r="U35" s="26"/>
    </row>
    <row r="36" spans="1:21" ht="71.25" customHeight="1">
      <c r="A36" s="701"/>
      <c r="B36" s="702"/>
      <c r="C36" s="82">
        <v>25</v>
      </c>
      <c r="D36" s="63" t="s">
        <v>153</v>
      </c>
      <c r="E36" s="676"/>
      <c r="F36" s="688"/>
      <c r="G36" s="78"/>
      <c r="H36" s="78" t="s">
        <v>154</v>
      </c>
      <c r="I36" s="85">
        <v>133000</v>
      </c>
      <c r="J36" s="85">
        <v>133000</v>
      </c>
      <c r="K36" s="85">
        <v>33250</v>
      </c>
      <c r="L36" s="85">
        <v>33250</v>
      </c>
      <c r="M36" s="85">
        <v>33250</v>
      </c>
      <c r="N36" s="85">
        <v>33250</v>
      </c>
      <c r="O36" s="50"/>
      <c r="P36" s="50"/>
      <c r="Q36" s="50"/>
      <c r="R36" s="50"/>
      <c r="S36" s="673"/>
      <c r="T36" s="686"/>
      <c r="U36" s="26"/>
    </row>
    <row r="37" spans="1:21" ht="42.75">
      <c r="A37" s="701"/>
      <c r="B37" s="702"/>
      <c r="C37" s="82">
        <v>25</v>
      </c>
      <c r="D37" s="63" t="s">
        <v>128</v>
      </c>
      <c r="E37" s="17" t="s">
        <v>140</v>
      </c>
      <c r="F37" s="10" t="s">
        <v>135</v>
      </c>
      <c r="G37" s="73" t="s">
        <v>131</v>
      </c>
      <c r="H37" s="73" t="s">
        <v>134</v>
      </c>
      <c r="I37" s="10">
        <v>2</v>
      </c>
      <c r="J37" s="85">
        <v>2</v>
      </c>
      <c r="K37" s="10"/>
      <c r="L37" s="10">
        <v>1</v>
      </c>
      <c r="M37" s="10"/>
      <c r="N37" s="10">
        <v>1</v>
      </c>
      <c r="O37" s="9"/>
      <c r="P37" s="9"/>
      <c r="Q37" s="9"/>
      <c r="R37" s="9"/>
      <c r="S37" s="117">
        <v>120000000</v>
      </c>
      <c r="T37" s="686"/>
      <c r="U37" s="26"/>
    </row>
    <row r="38" spans="1:20" s="62" customFormat="1" ht="15">
      <c r="A38" s="54"/>
      <c r="B38" s="54"/>
      <c r="C38" s="55"/>
      <c r="D38" s="56"/>
      <c r="E38" s="57"/>
      <c r="F38" s="58"/>
      <c r="G38" s="59"/>
      <c r="H38" s="59"/>
      <c r="I38" s="58"/>
      <c r="J38" s="58"/>
      <c r="K38" s="58"/>
      <c r="L38" s="58"/>
      <c r="M38" s="58"/>
      <c r="N38" s="58"/>
      <c r="O38" s="60"/>
      <c r="P38" s="60"/>
      <c r="Q38" s="60"/>
      <c r="R38" s="60"/>
      <c r="S38" s="61">
        <f>S10+S12+S13+S16+S17+S19+S20+S28+S31+S34+S37</f>
        <v>3663742017</v>
      </c>
      <c r="T38" s="58"/>
    </row>
    <row r="39" ht="15">
      <c r="A39" s="14"/>
    </row>
    <row r="40" ht="15"/>
    <row r="41" spans="1:21" ht="15" customHeight="1">
      <c r="A41" s="659" t="s">
        <v>2</v>
      </c>
      <c r="B41" s="659" t="s">
        <v>3</v>
      </c>
      <c r="C41" s="659" t="s">
        <v>4</v>
      </c>
      <c r="D41" s="659" t="s">
        <v>5</v>
      </c>
      <c r="E41" s="659" t="s">
        <v>6</v>
      </c>
      <c r="F41" s="659" t="s">
        <v>7</v>
      </c>
      <c r="G41" s="659" t="s">
        <v>8</v>
      </c>
      <c r="H41" s="659" t="s">
        <v>9</v>
      </c>
      <c r="I41" s="659"/>
      <c r="J41" s="659"/>
      <c r="K41" s="659" t="s">
        <v>10</v>
      </c>
      <c r="L41" s="659"/>
      <c r="M41" s="659"/>
      <c r="N41" s="659"/>
      <c r="O41" s="659" t="s">
        <v>11</v>
      </c>
      <c r="P41" s="659"/>
      <c r="Q41" s="659"/>
      <c r="R41" s="659"/>
      <c r="S41" s="659"/>
      <c r="T41" s="659" t="s">
        <v>12</v>
      </c>
      <c r="U41" s="659" t="s">
        <v>13</v>
      </c>
    </row>
    <row r="42" spans="1:21" ht="57">
      <c r="A42" s="659"/>
      <c r="B42" s="659"/>
      <c r="C42" s="659"/>
      <c r="D42" s="659"/>
      <c r="E42" s="659"/>
      <c r="F42" s="659"/>
      <c r="G42" s="659"/>
      <c r="H42" s="38" t="s">
        <v>14</v>
      </c>
      <c r="I42" s="38" t="s">
        <v>15</v>
      </c>
      <c r="J42" s="39" t="s">
        <v>16</v>
      </c>
      <c r="K42" s="38" t="s">
        <v>17</v>
      </c>
      <c r="L42" s="38" t="s">
        <v>18</v>
      </c>
      <c r="M42" s="38" t="s">
        <v>19</v>
      </c>
      <c r="N42" s="38" t="s">
        <v>20</v>
      </c>
      <c r="O42" s="38" t="s">
        <v>21</v>
      </c>
      <c r="P42" s="38" t="s">
        <v>22</v>
      </c>
      <c r="Q42" s="38" t="s">
        <v>23</v>
      </c>
      <c r="R42" s="38" t="s">
        <v>24</v>
      </c>
      <c r="S42" s="38" t="s">
        <v>25</v>
      </c>
      <c r="T42" s="659"/>
      <c r="U42" s="659"/>
    </row>
    <row r="43" spans="1:21" ht="15">
      <c r="A43" s="38">
        <v>1</v>
      </c>
      <c r="B43" s="38">
        <v>2</v>
      </c>
      <c r="C43" s="38">
        <v>3</v>
      </c>
      <c r="D43" s="38">
        <v>4</v>
      </c>
      <c r="E43" s="38">
        <v>5</v>
      </c>
      <c r="F43" s="38">
        <v>6</v>
      </c>
      <c r="G43" s="38">
        <v>7</v>
      </c>
      <c r="H43" s="38">
        <v>8</v>
      </c>
      <c r="I43" s="38">
        <v>9</v>
      </c>
      <c r="J43" s="39">
        <v>10</v>
      </c>
      <c r="K43" s="38">
        <v>11</v>
      </c>
      <c r="L43" s="38">
        <v>12</v>
      </c>
      <c r="M43" s="38">
        <v>13</v>
      </c>
      <c r="N43" s="38">
        <v>14</v>
      </c>
      <c r="O43" s="38">
        <v>15</v>
      </c>
      <c r="P43" s="38">
        <v>16</v>
      </c>
      <c r="Q43" s="38">
        <v>17</v>
      </c>
      <c r="R43" s="38">
        <v>18</v>
      </c>
      <c r="S43" s="38">
        <v>19</v>
      </c>
      <c r="T43" s="38">
        <v>20</v>
      </c>
      <c r="U43" s="38">
        <v>21</v>
      </c>
    </row>
    <row r="44" spans="1:21" ht="23.25" customHeight="1">
      <c r="A44" s="697" t="s">
        <v>57</v>
      </c>
      <c r="B44" s="697"/>
      <c r="C44" s="697"/>
      <c r="D44" s="697"/>
      <c r="E44" s="697"/>
      <c r="F44" s="697"/>
      <c r="G44" s="697"/>
      <c r="H44" s="697"/>
      <c r="I44" s="697"/>
      <c r="J44" s="697"/>
      <c r="K44" s="697"/>
      <c r="L44" s="697"/>
      <c r="M44" s="697"/>
      <c r="N44" s="697"/>
      <c r="O44" s="697"/>
      <c r="P44" s="697"/>
      <c r="Q44" s="697"/>
      <c r="R44" s="697"/>
      <c r="S44" s="697"/>
      <c r="T44" s="697"/>
      <c r="U44" s="697"/>
    </row>
    <row r="45" spans="1:21" ht="23.25" customHeight="1">
      <c r="A45" s="697" t="s">
        <v>58</v>
      </c>
      <c r="B45" s="697"/>
      <c r="C45" s="697"/>
      <c r="D45" s="697"/>
      <c r="E45" s="697"/>
      <c r="F45" s="697"/>
      <c r="G45" s="697"/>
      <c r="H45" s="697"/>
      <c r="I45" s="697"/>
      <c r="J45" s="697"/>
      <c r="K45" s="697"/>
      <c r="L45" s="697"/>
      <c r="M45" s="697"/>
      <c r="N45" s="697"/>
      <c r="O45" s="697"/>
      <c r="P45" s="697"/>
      <c r="Q45" s="697"/>
      <c r="R45" s="697"/>
      <c r="S45" s="697"/>
      <c r="T45" s="697"/>
      <c r="U45" s="697"/>
    </row>
    <row r="46" spans="1:21" ht="72" customHeight="1">
      <c r="A46" s="656" t="s">
        <v>59</v>
      </c>
      <c r="B46" s="656" t="s">
        <v>60</v>
      </c>
      <c r="C46" s="40">
        <v>5</v>
      </c>
      <c r="D46" s="32" t="s">
        <v>61</v>
      </c>
      <c r="E46" s="660" t="s">
        <v>143</v>
      </c>
      <c r="F46" s="662" t="s">
        <v>62</v>
      </c>
      <c r="G46" s="32" t="s">
        <v>63</v>
      </c>
      <c r="H46" s="32" t="s">
        <v>64</v>
      </c>
      <c r="I46" s="11" t="s">
        <v>65</v>
      </c>
      <c r="J46" s="19" t="s">
        <v>66</v>
      </c>
      <c r="K46" s="41">
        <v>579839</v>
      </c>
      <c r="L46" s="22">
        <v>560127</v>
      </c>
      <c r="M46" s="22">
        <v>310184</v>
      </c>
      <c r="N46" s="42"/>
      <c r="O46" s="43"/>
      <c r="P46" s="43"/>
      <c r="Q46" s="43"/>
      <c r="R46" s="43"/>
      <c r="S46" s="666">
        <v>1000000000</v>
      </c>
      <c r="T46" s="656" t="s">
        <v>179</v>
      </c>
      <c r="U46" s="44"/>
    </row>
    <row r="47" spans="1:21" ht="66" customHeight="1">
      <c r="A47" s="656"/>
      <c r="B47" s="656"/>
      <c r="C47" s="40">
        <v>5</v>
      </c>
      <c r="D47" s="32" t="s">
        <v>67</v>
      </c>
      <c r="E47" s="669"/>
      <c r="F47" s="670"/>
      <c r="G47" s="32" t="s">
        <v>68</v>
      </c>
      <c r="H47" s="32" t="s">
        <v>69</v>
      </c>
      <c r="I47" s="11" t="s">
        <v>70</v>
      </c>
      <c r="J47" s="19">
        <v>100000</v>
      </c>
      <c r="K47" s="22">
        <v>27718</v>
      </c>
      <c r="L47" s="22">
        <v>18715</v>
      </c>
      <c r="M47" s="22">
        <v>27697</v>
      </c>
      <c r="N47" s="42"/>
      <c r="O47" s="43"/>
      <c r="P47" s="43"/>
      <c r="Q47" s="43"/>
      <c r="R47" s="43"/>
      <c r="S47" s="666"/>
      <c r="T47" s="656"/>
      <c r="U47" s="44"/>
    </row>
    <row r="48" spans="1:21" ht="128.25">
      <c r="A48" s="656"/>
      <c r="B48" s="656"/>
      <c r="C48" s="40">
        <v>5</v>
      </c>
      <c r="D48" s="32" t="s">
        <v>71</v>
      </c>
      <c r="E48" s="669"/>
      <c r="F48" s="670"/>
      <c r="G48" s="64" t="s">
        <v>72</v>
      </c>
      <c r="H48" s="64" t="s">
        <v>73</v>
      </c>
      <c r="I48" s="19">
        <v>15</v>
      </c>
      <c r="J48" s="19">
        <v>15</v>
      </c>
      <c r="K48" s="66" t="s">
        <v>146</v>
      </c>
      <c r="L48" s="66" t="s">
        <v>147</v>
      </c>
      <c r="M48" s="66" t="s">
        <v>148</v>
      </c>
      <c r="N48" s="66" t="s">
        <v>149</v>
      </c>
      <c r="O48" s="43"/>
      <c r="P48" s="43"/>
      <c r="Q48" s="43"/>
      <c r="R48" s="43"/>
      <c r="S48" s="666"/>
      <c r="T48" s="656"/>
      <c r="U48" s="44"/>
    </row>
    <row r="49" spans="1:21" ht="228">
      <c r="A49" s="656"/>
      <c r="B49" s="656"/>
      <c r="C49" s="40">
        <v>5</v>
      </c>
      <c r="D49" s="32" t="s">
        <v>74</v>
      </c>
      <c r="E49" s="669"/>
      <c r="F49" s="670"/>
      <c r="G49" s="32" t="s">
        <v>75</v>
      </c>
      <c r="H49" s="32" t="s">
        <v>76</v>
      </c>
      <c r="I49" s="11" t="s">
        <v>77</v>
      </c>
      <c r="J49" s="84">
        <v>48</v>
      </c>
      <c r="K49" s="22" t="s">
        <v>78</v>
      </c>
      <c r="L49" s="22" t="s">
        <v>79</v>
      </c>
      <c r="M49" s="22" t="s">
        <v>80</v>
      </c>
      <c r="N49" s="42"/>
      <c r="O49" s="43"/>
      <c r="P49" s="43"/>
      <c r="Q49" s="43"/>
      <c r="R49" s="43"/>
      <c r="S49" s="666"/>
      <c r="T49" s="656"/>
      <c r="U49" s="44"/>
    </row>
    <row r="50" spans="1:21" ht="30">
      <c r="A50" s="656"/>
      <c r="B50" s="656"/>
      <c r="C50" s="40">
        <v>5</v>
      </c>
      <c r="D50" s="32" t="s">
        <v>81</v>
      </c>
      <c r="E50" s="669"/>
      <c r="F50" s="670"/>
      <c r="G50" s="64" t="s">
        <v>82</v>
      </c>
      <c r="H50" s="64" t="s">
        <v>83</v>
      </c>
      <c r="I50" s="19">
        <v>4</v>
      </c>
      <c r="J50" s="19">
        <v>4</v>
      </c>
      <c r="K50" s="65">
        <v>1</v>
      </c>
      <c r="L50" s="66">
        <v>0</v>
      </c>
      <c r="M50" s="66">
        <v>2</v>
      </c>
      <c r="N50" s="66">
        <v>2</v>
      </c>
      <c r="O50" s="43"/>
      <c r="P50" s="43"/>
      <c r="Q50" s="43"/>
      <c r="R50" s="43"/>
      <c r="S50" s="666"/>
      <c r="T50" s="656"/>
      <c r="U50" s="44"/>
    </row>
    <row r="51" spans="1:21" ht="45">
      <c r="A51" s="656"/>
      <c r="B51" s="656"/>
      <c r="C51" s="40">
        <v>5</v>
      </c>
      <c r="D51" s="32" t="s">
        <v>84</v>
      </c>
      <c r="E51" s="669"/>
      <c r="F51" s="670"/>
      <c r="G51" s="64" t="s">
        <v>85</v>
      </c>
      <c r="H51" s="64" t="s">
        <v>86</v>
      </c>
      <c r="I51" s="67">
        <v>1</v>
      </c>
      <c r="J51" s="67">
        <v>1</v>
      </c>
      <c r="K51" s="68">
        <v>0.27</v>
      </c>
      <c r="L51" s="68">
        <v>0.27</v>
      </c>
      <c r="M51" s="68">
        <v>0.27</v>
      </c>
      <c r="N51" s="68">
        <v>0.27</v>
      </c>
      <c r="O51" s="43"/>
      <c r="P51" s="43"/>
      <c r="Q51" s="43"/>
      <c r="R51" s="43"/>
      <c r="S51" s="666"/>
      <c r="T51" s="656"/>
      <c r="U51" s="44"/>
    </row>
    <row r="52" spans="1:21" ht="60">
      <c r="A52" s="656"/>
      <c r="B52" s="656"/>
      <c r="C52" s="40">
        <v>5</v>
      </c>
      <c r="D52" s="32" t="s">
        <v>93</v>
      </c>
      <c r="E52" s="669"/>
      <c r="F52" s="670"/>
      <c r="G52" s="64" t="s">
        <v>94</v>
      </c>
      <c r="H52" s="87" t="s">
        <v>95</v>
      </c>
      <c r="I52" s="87" t="s">
        <v>164</v>
      </c>
      <c r="J52" s="91">
        <v>17556</v>
      </c>
      <c r="K52" s="88">
        <v>5200</v>
      </c>
      <c r="L52" s="88">
        <v>4800</v>
      </c>
      <c r="M52" s="88">
        <v>4000</v>
      </c>
      <c r="N52" s="88">
        <v>3556</v>
      </c>
      <c r="O52" s="43"/>
      <c r="P52" s="43"/>
      <c r="Q52" s="43"/>
      <c r="R52" s="43"/>
      <c r="S52" s="666"/>
      <c r="T52" s="656"/>
      <c r="U52" s="44"/>
    </row>
    <row r="53" spans="1:21" ht="61.5" customHeight="1">
      <c r="A53" s="656"/>
      <c r="B53" s="656"/>
      <c r="C53" s="40">
        <v>5</v>
      </c>
      <c r="D53" s="32" t="s">
        <v>96</v>
      </c>
      <c r="E53" s="669"/>
      <c r="F53" s="670"/>
      <c r="G53" s="64" t="s">
        <v>97</v>
      </c>
      <c r="H53" s="87" t="s">
        <v>98</v>
      </c>
      <c r="I53" s="87" t="s">
        <v>165</v>
      </c>
      <c r="J53" s="92">
        <v>29370</v>
      </c>
      <c r="K53" s="88">
        <v>7900</v>
      </c>
      <c r="L53" s="88">
        <v>7620</v>
      </c>
      <c r="M53" s="88">
        <v>3780</v>
      </c>
      <c r="N53" s="88">
        <v>7400</v>
      </c>
      <c r="O53" s="43"/>
      <c r="P53" s="43"/>
      <c r="Q53" s="43"/>
      <c r="R53" s="43"/>
      <c r="S53" s="666"/>
      <c r="T53" s="656"/>
      <c r="U53" s="44"/>
    </row>
    <row r="54" spans="1:22" ht="159.75" customHeight="1">
      <c r="A54" s="656"/>
      <c r="B54" s="656"/>
      <c r="C54" s="40">
        <v>5</v>
      </c>
      <c r="D54" s="32" t="s">
        <v>99</v>
      </c>
      <c r="E54" s="661"/>
      <c r="F54" s="663"/>
      <c r="G54" s="64" t="s">
        <v>100</v>
      </c>
      <c r="H54" s="87" t="s">
        <v>101</v>
      </c>
      <c r="I54" s="89">
        <v>49</v>
      </c>
      <c r="J54" s="93">
        <v>55</v>
      </c>
      <c r="K54" s="90">
        <v>15</v>
      </c>
      <c r="L54" s="88">
        <v>12</v>
      </c>
      <c r="M54" s="88">
        <v>13</v>
      </c>
      <c r="N54" s="88">
        <v>15</v>
      </c>
      <c r="O54" s="43"/>
      <c r="P54" s="43"/>
      <c r="Q54" s="43"/>
      <c r="R54" s="43"/>
      <c r="S54" s="666"/>
      <c r="T54" s="656"/>
      <c r="U54" s="44"/>
      <c r="V54" s="86"/>
    </row>
    <row r="55" spans="1:21" ht="171">
      <c r="A55" s="656"/>
      <c r="B55" s="656"/>
      <c r="C55" s="40">
        <v>20</v>
      </c>
      <c r="D55" s="32" t="s">
        <v>87</v>
      </c>
      <c r="E55" s="660" t="s">
        <v>156</v>
      </c>
      <c r="F55" s="662" t="s">
        <v>155</v>
      </c>
      <c r="G55" s="64" t="s">
        <v>88</v>
      </c>
      <c r="H55" s="94" t="s">
        <v>89</v>
      </c>
      <c r="I55"/>
      <c r="J55" s="101" t="s">
        <v>166</v>
      </c>
      <c r="K55" s="96" t="s">
        <v>167</v>
      </c>
      <c r="L55" s="96" t="s">
        <v>168</v>
      </c>
      <c r="M55" s="96" t="s">
        <v>169</v>
      </c>
      <c r="N55" s="96" t="s">
        <v>170</v>
      </c>
      <c r="O55" s="43"/>
      <c r="P55" s="43"/>
      <c r="Q55" s="43"/>
      <c r="R55" s="43"/>
      <c r="S55" s="666">
        <v>350000000</v>
      </c>
      <c r="T55" s="662" t="s">
        <v>180</v>
      </c>
      <c r="U55" s="44"/>
    </row>
    <row r="56" spans="1:21" ht="129.75" customHeight="1">
      <c r="A56" s="656"/>
      <c r="B56" s="656"/>
      <c r="C56" s="40">
        <v>5</v>
      </c>
      <c r="D56" s="32" t="s">
        <v>90</v>
      </c>
      <c r="E56" s="661"/>
      <c r="F56" s="663"/>
      <c r="G56" s="64" t="s">
        <v>91</v>
      </c>
      <c r="H56" s="94" t="s">
        <v>92</v>
      </c>
      <c r="I56" s="95">
        <v>115</v>
      </c>
      <c r="J56" s="100">
        <v>230</v>
      </c>
      <c r="K56" s="96">
        <v>57</v>
      </c>
      <c r="L56" s="96">
        <v>45</v>
      </c>
      <c r="M56" s="96">
        <v>62</v>
      </c>
      <c r="N56" s="97">
        <v>66</v>
      </c>
      <c r="O56" s="43"/>
      <c r="P56" s="43"/>
      <c r="Q56" s="43"/>
      <c r="R56" s="43"/>
      <c r="S56" s="666"/>
      <c r="T56" s="663"/>
      <c r="U56" s="44"/>
    </row>
    <row r="57" ht="15">
      <c r="S57" s="123">
        <f>S55+S46</f>
        <v>1350000000</v>
      </c>
    </row>
    <row r="58" spans="2:7" ht="45" customHeight="1">
      <c r="B58" s="648" t="s">
        <v>230</v>
      </c>
      <c r="C58" s="648"/>
      <c r="D58" s="648"/>
      <c r="E58" s="648"/>
      <c r="F58" s="648"/>
      <c r="G58" s="648"/>
    </row>
    <row r="59" spans="14:19" ht="15">
      <c r="N59" s="125" t="s">
        <v>197</v>
      </c>
      <c r="O59" s="125"/>
      <c r="P59" s="125"/>
      <c r="Q59" s="125"/>
      <c r="R59" s="125"/>
      <c r="S59" s="124">
        <f>S38+S57</f>
        <v>5013742017</v>
      </c>
    </row>
  </sheetData>
  <sheetProtection selectLockedCells="1" selectUnlockedCells="1"/>
  <mergeCells count="82">
    <mergeCell ref="T28:T30"/>
    <mergeCell ref="B34:B37"/>
    <mergeCell ref="B28:B30"/>
    <mergeCell ref="C28:C30"/>
    <mergeCell ref="D28:D30"/>
    <mergeCell ref="E28:E30"/>
    <mergeCell ref="G28:G30"/>
    <mergeCell ref="A46:A56"/>
    <mergeCell ref="F41:F42"/>
    <mergeCell ref="S31:S33"/>
    <mergeCell ref="T31:T33"/>
    <mergeCell ref="A28:A33"/>
    <mergeCell ref="B31:B33"/>
    <mergeCell ref="B46:B56"/>
    <mergeCell ref="T46:T54"/>
    <mergeCell ref="T55:T56"/>
    <mergeCell ref="A34:A37"/>
    <mergeCell ref="H5:J5"/>
    <mergeCell ref="K5:N5"/>
    <mergeCell ref="U41:U42"/>
    <mergeCell ref="F10:F12"/>
    <mergeCell ref="A44:U44"/>
    <mergeCell ref="A45:U45"/>
    <mergeCell ref="A10:A27"/>
    <mergeCell ref="B20:B27"/>
    <mergeCell ref="F17:F18"/>
    <mergeCell ref="O41:S41"/>
    <mergeCell ref="F5:F6"/>
    <mergeCell ref="G5:G6"/>
    <mergeCell ref="T5:T6"/>
    <mergeCell ref="B10:B19"/>
    <mergeCell ref="S10:S11"/>
    <mergeCell ref="T10:T11"/>
    <mergeCell ref="I10:I11"/>
    <mergeCell ref="C10:C11"/>
    <mergeCell ref="C13:C15"/>
    <mergeCell ref="D5:D6"/>
    <mergeCell ref="T41:T42"/>
    <mergeCell ref="A9:U9"/>
    <mergeCell ref="A41:A42"/>
    <mergeCell ref="B41:B42"/>
    <mergeCell ref="C41:C42"/>
    <mergeCell ref="D41:D42"/>
    <mergeCell ref="S13:S15"/>
    <mergeCell ref="T13:T15"/>
    <mergeCell ref="T34:T37"/>
    <mergeCell ref="F34:F36"/>
    <mergeCell ref="U5:U6"/>
    <mergeCell ref="A8:U8"/>
    <mergeCell ref="A1:T1"/>
    <mergeCell ref="A2:T2"/>
    <mergeCell ref="A3:T3"/>
    <mergeCell ref="A5:A6"/>
    <mergeCell ref="B5:B6"/>
    <mergeCell ref="C5:C6"/>
    <mergeCell ref="O5:S5"/>
    <mergeCell ref="E5:E6"/>
    <mergeCell ref="S46:S54"/>
    <mergeCell ref="F28:F30"/>
    <mergeCell ref="S28:S30"/>
    <mergeCell ref="E46:E54"/>
    <mergeCell ref="F46:F54"/>
    <mergeCell ref="S55:S56"/>
    <mergeCell ref="S34:S36"/>
    <mergeCell ref="E34:E36"/>
    <mergeCell ref="S17:S18"/>
    <mergeCell ref="S20:S27"/>
    <mergeCell ref="G41:G42"/>
    <mergeCell ref="H41:J41"/>
    <mergeCell ref="K41:N41"/>
    <mergeCell ref="E55:E56"/>
    <mergeCell ref="F55:F56"/>
    <mergeCell ref="E20:E27"/>
    <mergeCell ref="E41:E42"/>
    <mergeCell ref="E31:E33"/>
    <mergeCell ref="B58:G58"/>
    <mergeCell ref="E10:E12"/>
    <mergeCell ref="E17:E18"/>
    <mergeCell ref="E13:E15"/>
    <mergeCell ref="F13:F15"/>
    <mergeCell ref="G13:G15"/>
    <mergeCell ref="F31:F33"/>
  </mergeCells>
  <printOptions horizontalCentered="1"/>
  <pageMargins left="1.18125" right="0" top="0.7479166666666667" bottom="0.7479166666666667" header="0.5118055555555555" footer="0.5118055555555555"/>
  <pageSetup fitToHeight="0" fitToWidth="0" horizontalDpi="300" verticalDpi="300" orientation="landscape" scale="44" r:id="rId3"/>
  <legacyDrawing r:id="rId2"/>
</worksheet>
</file>

<file path=xl/worksheets/sheet3.xml><?xml version="1.0" encoding="utf-8"?>
<worksheet xmlns="http://schemas.openxmlformats.org/spreadsheetml/2006/main" xmlns:r="http://schemas.openxmlformats.org/officeDocument/2006/relationships">
  <dimension ref="B4:BG12"/>
  <sheetViews>
    <sheetView zoomScalePageLayoutView="0" workbookViewId="0" topLeftCell="A1">
      <selection activeCell="I12" sqref="I12"/>
    </sheetView>
  </sheetViews>
  <sheetFormatPr defaultColWidth="11.421875" defaultRowHeight="15"/>
  <cols>
    <col min="2" max="2" width="15.00390625" style="0" customWidth="1"/>
    <col min="3" max="3" width="14.140625" style="0" customWidth="1"/>
    <col min="4" max="4" width="25.140625" style="0" customWidth="1"/>
    <col min="5" max="5" width="20.421875" style="0" customWidth="1"/>
    <col min="6" max="6" width="22.8515625" style="0" customWidth="1"/>
    <col min="7" max="8" width="19.421875" style="0" customWidth="1"/>
    <col min="9" max="9" width="20.140625" style="0" customWidth="1"/>
  </cols>
  <sheetData>
    <row r="3" ht="15.75" thickBot="1"/>
    <row r="4" spans="2:59" ht="15.75">
      <c r="B4" s="135" t="s">
        <v>294</v>
      </c>
      <c r="C4" s="136" t="s">
        <v>295</v>
      </c>
      <c r="D4" s="133" t="s">
        <v>296</v>
      </c>
      <c r="E4" s="709">
        <v>41640</v>
      </c>
      <c r="F4" s="709"/>
      <c r="G4" s="709"/>
      <c r="H4" s="709"/>
      <c r="I4" s="710"/>
      <c r="J4" s="711">
        <v>41671</v>
      </c>
      <c r="K4" s="709"/>
      <c r="L4" s="709"/>
      <c r="M4" s="710"/>
      <c r="N4" s="711">
        <v>41699</v>
      </c>
      <c r="O4" s="709"/>
      <c r="P4" s="709"/>
      <c r="Q4" s="710"/>
      <c r="R4" s="711">
        <v>41730</v>
      </c>
      <c r="S4" s="709"/>
      <c r="T4" s="709"/>
      <c r="U4" s="710"/>
      <c r="V4" s="711">
        <v>41760</v>
      </c>
      <c r="W4" s="709"/>
      <c r="X4" s="709"/>
      <c r="Y4" s="709"/>
      <c r="Z4" s="710"/>
      <c r="AA4" s="711">
        <v>41791</v>
      </c>
      <c r="AB4" s="709"/>
      <c r="AC4" s="709"/>
      <c r="AD4" s="710"/>
      <c r="AE4" s="711">
        <v>41821</v>
      </c>
      <c r="AF4" s="709"/>
      <c r="AG4" s="709"/>
      <c r="AH4" s="709"/>
      <c r="AI4" s="710"/>
      <c r="AJ4" s="711">
        <v>41852</v>
      </c>
      <c r="AK4" s="709"/>
      <c r="AL4" s="709"/>
      <c r="AM4" s="710"/>
      <c r="AN4" s="711">
        <v>41883</v>
      </c>
      <c r="AO4" s="709"/>
      <c r="AP4" s="709"/>
      <c r="AQ4" s="710"/>
      <c r="AR4" s="711">
        <v>41913</v>
      </c>
      <c r="AS4" s="709"/>
      <c r="AT4" s="709"/>
      <c r="AU4" s="709"/>
      <c r="AV4" s="710"/>
      <c r="AW4" s="711">
        <v>41944</v>
      </c>
      <c r="AX4" s="709"/>
      <c r="AY4" s="709"/>
      <c r="AZ4" s="710"/>
      <c r="BA4" s="711">
        <v>41974</v>
      </c>
      <c r="BB4" s="709"/>
      <c r="BC4" s="709"/>
      <c r="BD4" s="709"/>
      <c r="BE4" s="710"/>
      <c r="BF4" s="712" t="s">
        <v>292</v>
      </c>
      <c r="BG4" s="714" t="s">
        <v>293</v>
      </c>
    </row>
    <row r="5" spans="5:59" ht="15.75">
      <c r="E5" s="129" t="s">
        <v>291</v>
      </c>
      <c r="F5" s="129" t="s">
        <v>291</v>
      </c>
      <c r="G5" s="129" t="s">
        <v>291</v>
      </c>
      <c r="H5" s="129" t="s">
        <v>291</v>
      </c>
      <c r="I5" s="129" t="s">
        <v>291</v>
      </c>
      <c r="J5" s="129" t="s">
        <v>291</v>
      </c>
      <c r="K5" s="129" t="s">
        <v>291</v>
      </c>
      <c r="L5" s="129" t="s">
        <v>291</v>
      </c>
      <c r="M5" s="129" t="s">
        <v>291</v>
      </c>
      <c r="N5" s="129" t="s">
        <v>291</v>
      </c>
      <c r="O5" s="129" t="s">
        <v>291</v>
      </c>
      <c r="P5" s="129" t="s">
        <v>291</v>
      </c>
      <c r="Q5" s="129" t="s">
        <v>291</v>
      </c>
      <c r="R5" s="129" t="s">
        <v>291</v>
      </c>
      <c r="S5" s="129" t="s">
        <v>291</v>
      </c>
      <c r="T5" s="129" t="s">
        <v>291</v>
      </c>
      <c r="U5" s="129" t="s">
        <v>291</v>
      </c>
      <c r="V5" s="129" t="s">
        <v>291</v>
      </c>
      <c r="W5" s="129" t="s">
        <v>291</v>
      </c>
      <c r="X5" s="129" t="s">
        <v>291</v>
      </c>
      <c r="Y5" s="129" t="s">
        <v>291</v>
      </c>
      <c r="Z5" s="129" t="s">
        <v>291</v>
      </c>
      <c r="AA5" s="129" t="s">
        <v>291</v>
      </c>
      <c r="AB5" s="129" t="s">
        <v>291</v>
      </c>
      <c r="AC5" s="129" t="s">
        <v>291</v>
      </c>
      <c r="AD5" s="129" t="s">
        <v>291</v>
      </c>
      <c r="AE5" s="129" t="s">
        <v>291</v>
      </c>
      <c r="AF5" s="129" t="s">
        <v>291</v>
      </c>
      <c r="AG5" s="129" t="s">
        <v>291</v>
      </c>
      <c r="AH5" s="129" t="s">
        <v>291</v>
      </c>
      <c r="AI5" s="129" t="s">
        <v>291</v>
      </c>
      <c r="AJ5" s="129" t="s">
        <v>291</v>
      </c>
      <c r="AK5" s="129" t="s">
        <v>291</v>
      </c>
      <c r="AL5" s="129" t="s">
        <v>291</v>
      </c>
      <c r="AM5" s="129" t="s">
        <v>291</v>
      </c>
      <c r="AN5" s="129" t="s">
        <v>291</v>
      </c>
      <c r="AO5" s="129" t="s">
        <v>291</v>
      </c>
      <c r="AP5" s="129" t="s">
        <v>291</v>
      </c>
      <c r="AQ5" s="129" t="s">
        <v>291</v>
      </c>
      <c r="AR5" s="129" t="s">
        <v>291</v>
      </c>
      <c r="AS5" s="129" t="s">
        <v>291</v>
      </c>
      <c r="AT5" s="129" t="s">
        <v>291</v>
      </c>
      <c r="AU5" s="129" t="s">
        <v>291</v>
      </c>
      <c r="AV5" s="129" t="s">
        <v>291</v>
      </c>
      <c r="AW5" s="129" t="s">
        <v>291</v>
      </c>
      <c r="AX5" s="129" t="s">
        <v>291</v>
      </c>
      <c r="AY5" s="129" t="s">
        <v>291</v>
      </c>
      <c r="AZ5" s="129" t="s">
        <v>291</v>
      </c>
      <c r="BA5" s="129" t="s">
        <v>291</v>
      </c>
      <c r="BB5" s="129" t="s">
        <v>291</v>
      </c>
      <c r="BC5" s="129" t="s">
        <v>291</v>
      </c>
      <c r="BD5" s="129" t="s">
        <v>291</v>
      </c>
      <c r="BE5" s="129" t="s">
        <v>291</v>
      </c>
      <c r="BF5" s="713"/>
      <c r="BG5" s="714"/>
    </row>
    <row r="6" spans="5:59" ht="15.75">
      <c r="E6" s="130">
        <v>1</v>
      </c>
      <c r="F6" s="130">
        <v>2</v>
      </c>
      <c r="G6" s="130">
        <v>3</v>
      </c>
      <c r="H6" s="130">
        <v>4</v>
      </c>
      <c r="I6" s="130">
        <v>5</v>
      </c>
      <c r="J6" s="130">
        <v>6</v>
      </c>
      <c r="K6" s="130">
        <v>7</v>
      </c>
      <c r="L6" s="130">
        <v>8</v>
      </c>
      <c r="M6" s="130">
        <v>9</v>
      </c>
      <c r="N6" s="130">
        <v>10</v>
      </c>
      <c r="O6" s="130">
        <v>11</v>
      </c>
      <c r="P6" s="130">
        <v>12</v>
      </c>
      <c r="Q6" s="130">
        <v>13</v>
      </c>
      <c r="R6" s="130">
        <v>14</v>
      </c>
      <c r="S6" s="130">
        <v>15</v>
      </c>
      <c r="T6" s="130">
        <v>16</v>
      </c>
      <c r="U6" s="130">
        <v>17</v>
      </c>
      <c r="V6" s="130">
        <v>18</v>
      </c>
      <c r="W6" s="130">
        <v>19</v>
      </c>
      <c r="X6" s="130">
        <v>20</v>
      </c>
      <c r="Y6" s="130">
        <v>21</v>
      </c>
      <c r="Z6" s="130">
        <v>22</v>
      </c>
      <c r="AA6" s="130">
        <v>23</v>
      </c>
      <c r="AB6" s="130">
        <v>24</v>
      </c>
      <c r="AC6" s="130">
        <v>25</v>
      </c>
      <c r="AD6" s="130">
        <v>26</v>
      </c>
      <c r="AE6" s="130">
        <v>27</v>
      </c>
      <c r="AF6" s="130">
        <v>28</v>
      </c>
      <c r="AG6" s="130">
        <v>29</v>
      </c>
      <c r="AH6" s="130">
        <v>30</v>
      </c>
      <c r="AI6" s="130">
        <v>31</v>
      </c>
      <c r="AJ6" s="130">
        <v>32</v>
      </c>
      <c r="AK6" s="130">
        <v>33</v>
      </c>
      <c r="AL6" s="130">
        <v>34</v>
      </c>
      <c r="AM6" s="130">
        <v>35</v>
      </c>
      <c r="AN6" s="130">
        <v>36</v>
      </c>
      <c r="AO6" s="130">
        <v>37</v>
      </c>
      <c r="AP6" s="130">
        <v>38</v>
      </c>
      <c r="AQ6" s="130">
        <v>39</v>
      </c>
      <c r="AR6" s="130">
        <v>40</v>
      </c>
      <c r="AS6" s="130">
        <v>41</v>
      </c>
      <c r="AT6" s="130">
        <v>42</v>
      </c>
      <c r="AU6" s="130">
        <v>43</v>
      </c>
      <c r="AV6" s="130">
        <v>44</v>
      </c>
      <c r="AW6" s="130">
        <v>45</v>
      </c>
      <c r="AX6" s="130">
        <v>46</v>
      </c>
      <c r="AY6" s="130">
        <v>47</v>
      </c>
      <c r="AZ6" s="130">
        <v>48</v>
      </c>
      <c r="BA6" s="130">
        <v>49</v>
      </c>
      <c r="BB6" s="130">
        <v>50</v>
      </c>
      <c r="BC6" s="130">
        <v>51</v>
      </c>
      <c r="BD6" s="130">
        <v>52</v>
      </c>
      <c r="BE6" s="130">
        <v>53</v>
      </c>
      <c r="BF6" s="132"/>
      <c r="BG6" s="133"/>
    </row>
    <row r="7" spans="5:59" ht="15.75">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4"/>
      <c r="BG7" s="134"/>
    </row>
    <row r="8" spans="5:59" ht="15.75">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4"/>
      <c r="BG8" s="134"/>
    </row>
    <row r="12" spans="2:9" ht="47.25">
      <c r="B12" s="136" t="s">
        <v>294</v>
      </c>
      <c r="C12" s="133" t="s">
        <v>297</v>
      </c>
      <c r="D12" s="133" t="s">
        <v>298</v>
      </c>
      <c r="E12" s="133" t="s">
        <v>299</v>
      </c>
      <c r="F12" s="133" t="s">
        <v>300</v>
      </c>
      <c r="G12" s="133" t="s">
        <v>301</v>
      </c>
      <c r="H12" s="133" t="s">
        <v>292</v>
      </c>
      <c r="I12" s="133" t="s">
        <v>293</v>
      </c>
    </row>
  </sheetData>
  <sheetProtection/>
  <mergeCells count="14">
    <mergeCell ref="BF4:BF5"/>
    <mergeCell ref="BG4:BG5"/>
    <mergeCell ref="AE4:AI4"/>
    <mergeCell ref="AJ4:AM4"/>
    <mergeCell ref="AN4:AQ4"/>
    <mergeCell ref="AR4:AV4"/>
    <mergeCell ref="AW4:AZ4"/>
    <mergeCell ref="BA4:BE4"/>
    <mergeCell ref="E4:I4"/>
    <mergeCell ref="J4:M4"/>
    <mergeCell ref="N4:Q4"/>
    <mergeCell ref="R4:U4"/>
    <mergeCell ref="V4:Z4"/>
    <mergeCell ref="AA4:A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Gutierrez G.</dc:creator>
  <cp:keywords/>
  <dc:description/>
  <cp:lastModifiedBy>Luz Marina Hurtado Giraldo</cp:lastModifiedBy>
  <cp:lastPrinted>2013-01-16T14:07:11Z</cp:lastPrinted>
  <dcterms:created xsi:type="dcterms:W3CDTF">2012-12-25T21:23:28Z</dcterms:created>
  <dcterms:modified xsi:type="dcterms:W3CDTF">2014-01-27T20:22:26Z</dcterms:modified>
  <cp:category/>
  <cp:version/>
  <cp:contentType/>
  <cp:contentStatus/>
</cp:coreProperties>
</file>