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ALUD" sheetId="1" r:id="rId1"/>
  </sheets>
  <definedNames>
    <definedName name="_xlnm.Print_Titles" localSheetId="0">SALUD!$7:$8</definedName>
  </definedNames>
  <calcPr calcId="145621" fullCalcOnLoad="1"/>
</workbook>
</file>

<file path=xl/calcChain.xml><?xml version="1.0" encoding="utf-8"?>
<calcChain xmlns="http://schemas.openxmlformats.org/spreadsheetml/2006/main">
  <c r="G9" i="1" l="1"/>
  <c r="G16" i="1"/>
  <c r="G29" i="1"/>
  <c r="G35" i="1"/>
  <c r="G50" i="1"/>
  <c r="G67" i="1"/>
  <c r="G97" i="1"/>
</calcChain>
</file>

<file path=xl/sharedStrings.xml><?xml version="1.0" encoding="utf-8"?>
<sst xmlns="http://schemas.openxmlformats.org/spreadsheetml/2006/main" count="242" uniqueCount="183">
  <si>
    <t>Social DGGD</t>
  </si>
  <si>
    <t>social en salud</t>
  </si>
  <si>
    <t>Impacto</t>
  </si>
  <si>
    <t>Alcanzar cobertura del 100%</t>
  </si>
  <si>
    <t>% Ministerio Protección</t>
  </si>
  <si>
    <t xml:space="preserve">Cobertura de afiliación a la seguridad Social </t>
  </si>
  <si>
    <t>Objetivo 10.  La gestión para el desarrollo operativo y funcional del Plan Nacional de Salud Pública</t>
  </si>
  <si>
    <t>por cien mil</t>
  </si>
  <si>
    <t xml:space="preserve">Reducir la tasa en un </t>
  </si>
  <si>
    <t>Por cien mil  DANE</t>
  </si>
  <si>
    <t xml:space="preserve">Tasa de accidentes ocupacionales </t>
  </si>
  <si>
    <t>profesional</t>
  </si>
  <si>
    <t>sostener la tasa en 0</t>
  </si>
  <si>
    <t>Por cien mil DANE</t>
  </si>
  <si>
    <t>Tasa de mortalidad por enfermedad</t>
  </si>
  <si>
    <t>Objetivo 9. La Seguridad en el trabajo y Enfermedades de origen laboral</t>
  </si>
  <si>
    <t>municipio</t>
  </si>
  <si>
    <t>y fuentes de agua en el 100% del</t>
  </si>
  <si>
    <t>ambiental</t>
  </si>
  <si>
    <t>calidad de agua en  acueductos</t>
  </si>
  <si>
    <t>gestión de salud</t>
  </si>
  <si>
    <t>en el municipio</t>
  </si>
  <si>
    <t>Proceso</t>
  </si>
  <si>
    <t xml:space="preserve">Planes de vigilancia de la </t>
  </si>
  <si>
    <t>% Informe seguimiento</t>
  </si>
  <si>
    <t>Cobertura de vigilancia calidad de agua</t>
  </si>
  <si>
    <t>prácticas sanitarias</t>
  </si>
  <si>
    <t>Formato 2 Evaluación DSSA</t>
  </si>
  <si>
    <t>alimentos y medicamentos con buenas</t>
  </si>
  <si>
    <t xml:space="preserve">sujetos sanitarios. </t>
  </si>
  <si>
    <t xml:space="preserve">comercialización y distribución de </t>
  </si>
  <si>
    <t>Aumentar el porcentaje en 5,5%</t>
  </si>
  <si>
    <t>%.  Informe Seguimiento</t>
  </si>
  <si>
    <t>Porcentaje de establecimientos de</t>
  </si>
  <si>
    <t>Acciones DSSA</t>
  </si>
  <si>
    <t xml:space="preserve">Formato 2 Evaluación </t>
  </si>
  <si>
    <t>sanitarias ambientales y ocupacionales</t>
  </si>
  <si>
    <t>al público que cumplen condiciones</t>
  </si>
  <si>
    <t>% Informe Seguimiento</t>
  </si>
  <si>
    <t>Porcentaje de establecimientos abiertos</t>
  </si>
  <si>
    <t>municipales en el 100%</t>
  </si>
  <si>
    <t xml:space="preserve">a gestión salud </t>
  </si>
  <si>
    <t>ambiental en los terrritorios</t>
  </si>
  <si>
    <t xml:space="preserve">Disponer de planes </t>
  </si>
  <si>
    <t>SD</t>
  </si>
  <si>
    <t xml:space="preserve">Lograr la adaptación polítIca de salud </t>
  </si>
  <si>
    <t>Objetivo 8. La Seguridad Sanitaria y del Ambiente</t>
  </si>
  <si>
    <t>meses en 20%</t>
  </si>
  <si>
    <t>exclusiva</t>
  </si>
  <si>
    <t>Aumentar la mediana en</t>
  </si>
  <si>
    <t>Mediana de meses, ENSIN</t>
  </si>
  <si>
    <t>Meses de duración lactancia materna</t>
  </si>
  <si>
    <t>en menores de 5 años X cien mil</t>
  </si>
  <si>
    <t>Por cien mil&lt;5 años  DANE</t>
  </si>
  <si>
    <t>Tasa de mortalidad por desnutrición</t>
  </si>
  <si>
    <t>Perfil Antioquia</t>
  </si>
  <si>
    <t>menores 5 años</t>
  </si>
  <si>
    <t xml:space="preserve">Reducir el porcentaje </t>
  </si>
  <si>
    <t>% ENSIN</t>
  </si>
  <si>
    <t>Porcentaje desnutrición global en niños</t>
  </si>
  <si>
    <t>Objetivo 7.  La Nutrición</t>
  </si>
  <si>
    <t>reducir la tasa en 21,5%</t>
  </si>
  <si>
    <t>Tasa de mortalidad por accidentes Tto</t>
  </si>
  <si>
    <t>oportuno y adecuado a 95%</t>
  </si>
  <si>
    <t>crónica</t>
  </si>
  <si>
    <t>de HTA y DM para dx y tto</t>
  </si>
  <si>
    <t>temprano de la enfermedad renal</t>
  </si>
  <si>
    <t xml:space="preserve">Incrementar la captación </t>
  </si>
  <si>
    <t>%</t>
  </si>
  <si>
    <t>Porcentaje de casos con diagnóstico</t>
  </si>
  <si>
    <t>oir y entender</t>
  </si>
  <si>
    <t>evitables en 35%</t>
  </si>
  <si>
    <t>evitables como:  ver, moverse o caminar</t>
  </si>
  <si>
    <t>Reducir las limitaciones</t>
  </si>
  <si>
    <t>% DANE</t>
  </si>
  <si>
    <t>Porcentaje de casos con limitaciones</t>
  </si>
  <si>
    <t>Psicoactivas Escolare</t>
  </si>
  <si>
    <t>de consumo en 2,3 años</t>
  </si>
  <si>
    <t>Consumo Sustancia</t>
  </si>
  <si>
    <t>población menor de 18 años</t>
  </si>
  <si>
    <t>Aumentar la edad de inicio</t>
  </si>
  <si>
    <t>Años.  Encuesta Nacional</t>
  </si>
  <si>
    <t xml:space="preserve">Edad inicio consumo cigarrillo en </t>
  </si>
  <si>
    <t>en adultos entre 18 y 64 años</t>
  </si>
  <si>
    <t>Aumentar prevalencia en 12,5%</t>
  </si>
  <si>
    <t>Prevalencia de actividad física mínima</t>
  </si>
  <si>
    <t>adolescentes entre 15 y 17 años</t>
  </si>
  <si>
    <t>Aumentar prevalencia en 6,21%</t>
  </si>
  <si>
    <t xml:space="preserve">Prevalencia actividad física global en </t>
  </si>
  <si>
    <t>Objetivo 6.  Enfermedades Crónicas no transmisibles y discapacidades</t>
  </si>
  <si>
    <t>seguimiento Programa ETV</t>
  </si>
  <si>
    <t>dengue</t>
  </si>
  <si>
    <t>Número de muertes, Informe</t>
  </si>
  <si>
    <t>Número de casos de mortalidad por</t>
  </si>
  <si>
    <t>Progama ETV</t>
  </si>
  <si>
    <t>Informe seguimientos</t>
  </si>
  <si>
    <t>malaria</t>
  </si>
  <si>
    <t>Número de muertes,</t>
  </si>
  <si>
    <t>cien mil DANE</t>
  </si>
  <si>
    <t>Tolerancia cero</t>
  </si>
  <si>
    <t>Tasa de mortalidad por</t>
  </si>
  <si>
    <t>Número de casos de rabia humana</t>
  </si>
  <si>
    <t>Rabia. DSSA.</t>
  </si>
  <si>
    <t>Incrementar cobertura en 99%</t>
  </si>
  <si>
    <t xml:space="preserve">%.  Formato 3.Programa </t>
  </si>
  <si>
    <t>Cobertura de vacunacion antirrábica</t>
  </si>
  <si>
    <t>N° Fallecidos. DANE</t>
  </si>
  <si>
    <t>N° de muertes por Rabia Humana</t>
  </si>
  <si>
    <t>curación en 100%</t>
  </si>
  <si>
    <t>cohorte Programa TB</t>
  </si>
  <si>
    <t>basciloscopia positiva</t>
  </si>
  <si>
    <t xml:space="preserve">Incrementar la tasa de </t>
  </si>
  <si>
    <t>NA</t>
  </si>
  <si>
    <t>Porcentaje de curación TB pulmonar</t>
  </si>
  <si>
    <t>en 100%</t>
  </si>
  <si>
    <t>cohorte Progama TB</t>
  </si>
  <si>
    <t>TB Pulmonar (SR)</t>
  </si>
  <si>
    <t>Incrementar la detección</t>
  </si>
  <si>
    <t>Porcentaje de detección de casos de</t>
  </si>
  <si>
    <t>Objetivo 5.  Enfermedades transmisibles y zoonosis</t>
  </si>
  <si>
    <t xml:space="preserve"> en el 100%</t>
  </si>
  <si>
    <t>salud pública territorial</t>
  </si>
  <si>
    <t>salud mental</t>
  </si>
  <si>
    <t>Disponer de planes municipales</t>
  </si>
  <si>
    <t>% Informe de gestión  en</t>
  </si>
  <si>
    <t xml:space="preserve">Número de planes territoriales de </t>
  </si>
  <si>
    <t>Reducir la tasa en 37%</t>
  </si>
  <si>
    <t>Incidencia Violencia Intrafamiliar</t>
  </si>
  <si>
    <t>Tasa de Mortalidad por suicidio</t>
  </si>
  <si>
    <t>Objetivo 4. Salud Mental y las Lesiones Violentas Evitables</t>
  </si>
  <si>
    <t>personas mayores 18 años</t>
  </si>
  <si>
    <t xml:space="preserve">Incrementar en número en </t>
  </si>
  <si>
    <t>ENSAB III, 1999</t>
  </si>
  <si>
    <t>Número de dientes permanentes</t>
  </si>
  <si>
    <t>Reducir el índice en 50%</t>
  </si>
  <si>
    <t>Indice COP, ENSAB III, 1999</t>
  </si>
  <si>
    <t xml:space="preserve">Indice COP promedio a los 12 años edad </t>
  </si>
  <si>
    <t>Objetivo 3. Salud oral</t>
  </si>
  <si>
    <t>Por mil nacidos vivod</t>
  </si>
  <si>
    <t>Tasa de incidencia de Sifilis congénita</t>
  </si>
  <si>
    <t>Incrementar cobertura en 100%</t>
  </si>
  <si>
    <t xml:space="preserve">Pocentaje Observatorio VIH </t>
  </si>
  <si>
    <t>Cobertura Universal terapia VIH</t>
  </si>
  <si>
    <t xml:space="preserve">Porcentaje Observatorio VIH </t>
  </si>
  <si>
    <t>Prevalencia de infección por VIH</t>
  </si>
  <si>
    <t xml:space="preserve">uterino </t>
  </si>
  <si>
    <t>Por cien mil MEF DANE</t>
  </si>
  <si>
    <t xml:space="preserve">Tasa de mortalidad cáncer de cuello </t>
  </si>
  <si>
    <t>de 15 a 49 años</t>
  </si>
  <si>
    <t>Reducir la tasa en 40%</t>
  </si>
  <si>
    <t>Hijos por mujer, ENDS</t>
  </si>
  <si>
    <t>Tasa de fecundidad global en mujeres</t>
  </si>
  <si>
    <t>Por cien mil nv DANE</t>
  </si>
  <si>
    <t xml:space="preserve">Razón de mortalidad materna </t>
  </si>
  <si>
    <t>Objetivo 2. Salud sexual y salud reproductiva</t>
  </si>
  <si>
    <t>cobertura en 99%</t>
  </si>
  <si>
    <t>biológicos en menores de 1 año</t>
  </si>
  <si>
    <t xml:space="preserve">alcanzar y mantener la </t>
  </si>
  <si>
    <t>% Programa PAI 2006</t>
  </si>
  <si>
    <t xml:space="preserve">Cobertura de vacunación de todos los </t>
  </si>
  <si>
    <t xml:space="preserve">Impacto </t>
  </si>
  <si>
    <t>Por cien mil &lt; 5 años DANE 2007</t>
  </si>
  <si>
    <t>Tasa de mortalidad EDA &lt; 5 años</t>
  </si>
  <si>
    <t>Por cien mil &lt; 5 años DANE 2006</t>
  </si>
  <si>
    <t>Tasa de mortalidad IRA &lt; 5 años</t>
  </si>
  <si>
    <t xml:space="preserve">Por cien mil &lt; 5 años DANE </t>
  </si>
  <si>
    <t>Tasa mortalidad &lt; 5 años</t>
  </si>
  <si>
    <t>Por mil nacidos vivo/DANE</t>
  </si>
  <si>
    <t xml:space="preserve">Tasa de mortalidad &lt; 1 año </t>
  </si>
  <si>
    <t>Objetivo 1. Salud infantil</t>
  </si>
  <si>
    <t>Municipal</t>
  </si>
  <si>
    <t>Municipal/2007</t>
  </si>
  <si>
    <t>Tipo de resultado</t>
  </si>
  <si>
    <t>COSTO</t>
  </si>
  <si>
    <t>META ESPERADA</t>
  </si>
  <si>
    <t>Unidad medida y fuente</t>
  </si>
  <si>
    <t>Línea de Base</t>
  </si>
  <si>
    <t>INDICADOR</t>
  </si>
  <si>
    <t>SALUD PUBLICA</t>
  </si>
  <si>
    <t>Página 1 de 1</t>
  </si>
  <si>
    <t>Versión: 01</t>
  </si>
  <si>
    <t>Código: PDL-FR-02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</si>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</sst>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\ #,##0_);[Red]\(&quot;$&quot;\ #,##0\)"/>
    <numFmt numFmtId="43" formatCode="_(* #,##0.00_);_(* \(#,##0.00\);_(* &quot;-&quot;??_);_(@_)"/>
    <numFmt numFmtId="164" formatCode="&quot;$&quot;\ #,##0"/>
    <numFmt numFmtId="165" formatCode="_ [$€-2]\ * #,##0.00_ ;_ [$€-2]\ * \-#,##0.00_ ;_ [$€-2]\ * &quot;-&quot;??_ "/>
    <numFmt numFmtId="166" formatCode="_ * #,##0.00_ ;_ * \-#,##0.00_ ;_ * &quot;-&quot;??_ ;_ @_ "/>
  </numFmts>
  <fonts count="15" x14ac:knownFonts="1">
    <font>
      <sz val="11"/>
      <name val="Tahoma"/>
    </font>
    <font>
      <sz val="10"/>
      <name val="Arial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  <family val="2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1"/>
      <name val="Tahoma"/>
    </font>
    <font>
      <sz val="12"/>
      <name val="Copperplate Gothic Bold"/>
      <family val="2"/>
    </font>
    <font>
      <sz val="7.5"/>
      <name val="Arial"/>
      <family val="2"/>
    </font>
    <font>
      <sz val="11"/>
      <name val="Tahoma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164" fontId="1" fillId="0" borderId="1" xfId="1" applyNumberFormat="1" applyBorder="1" applyAlignment="1">
      <alignment horizontal="center"/>
    </xf>
    <xf numFmtId="14" fontId="2" fillId="0" borderId="0" xfId="1" applyNumberFormat="1" applyFont="1" applyAlignment="1">
      <alignment horizontal="left"/>
    </xf>
    <xf numFmtId="0" fontId="1" fillId="2" borderId="2" xfId="1" applyFill="1" applyBorder="1" applyAlignment="1">
      <alignment horizont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/>
    </xf>
    <xf numFmtId="0" fontId="1" fillId="2" borderId="3" xfId="1" applyFill="1" applyBorder="1" applyAlignment="1">
      <alignment horizontal="left"/>
    </xf>
    <xf numFmtId="0" fontId="1" fillId="2" borderId="2" xfId="1" applyFill="1" applyBorder="1" applyAlignment="1">
      <alignment horizontal="left"/>
    </xf>
    <xf numFmtId="0" fontId="1" fillId="2" borderId="4" xfId="1" applyFill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/>
    </xf>
    <xf numFmtId="0" fontId="1" fillId="2" borderId="7" xfId="1" applyFill="1" applyBorder="1" applyAlignment="1">
      <alignment horizontal="left"/>
    </xf>
    <xf numFmtId="0" fontId="1" fillId="2" borderId="8" xfId="1" applyFill="1" applyBorder="1" applyAlignment="1">
      <alignment horizontal="left"/>
    </xf>
    <xf numFmtId="0" fontId="1" fillId="0" borderId="0" xfId="1" applyFill="1" applyBorder="1" applyAlignment="1">
      <alignment horizontal="center"/>
    </xf>
    <xf numFmtId="0" fontId="1" fillId="4" borderId="8" xfId="1" applyFill="1" applyBorder="1" applyAlignment="1">
      <alignment horizontal="center"/>
    </xf>
    <xf numFmtId="164" fontId="5" fillId="4" borderId="8" xfId="1" applyNumberFormat="1" applyFont="1" applyFill="1" applyBorder="1" applyAlignment="1">
      <alignment horizontal="center" vertical="center"/>
    </xf>
    <xf numFmtId="10" fontId="1" fillId="4" borderId="7" xfId="1" applyNumberFormat="1" applyFill="1" applyBorder="1" applyAlignment="1">
      <alignment horizontal="center"/>
    </xf>
    <xf numFmtId="10" fontId="1" fillId="4" borderId="7" xfId="1" applyNumberFormat="1" applyFill="1" applyBorder="1" applyAlignment="1">
      <alignment horizontal="left"/>
    </xf>
    <xf numFmtId="0" fontId="1" fillId="4" borderId="8" xfId="1" applyFill="1" applyBorder="1" applyAlignment="1">
      <alignment horizontal="left"/>
    </xf>
    <xf numFmtId="0" fontId="1" fillId="4" borderId="0" xfId="1" applyFill="1" applyBorder="1" applyAlignment="1">
      <alignment horizontal="center"/>
    </xf>
    <xf numFmtId="0" fontId="6" fillId="4" borderId="0" xfId="1" applyFont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/>
    </xf>
    <xf numFmtId="164" fontId="5" fillId="2" borderId="8" xfId="1" applyNumberFormat="1" applyFont="1" applyFill="1" applyBorder="1" applyAlignment="1">
      <alignment horizontal="center" vertical="center"/>
    </xf>
    <xf numFmtId="10" fontId="1" fillId="2" borderId="10" xfId="1" applyNumberFormat="1" applyFill="1" applyBorder="1" applyAlignment="1">
      <alignment horizontal="center"/>
    </xf>
    <xf numFmtId="10" fontId="1" fillId="2" borderId="10" xfId="1" applyNumberFormat="1" applyFill="1" applyBorder="1" applyAlignment="1">
      <alignment horizontal="left"/>
    </xf>
    <xf numFmtId="0" fontId="1" fillId="2" borderId="9" xfId="1" applyFill="1" applyBorder="1" applyAlignment="1">
      <alignment horizontal="left"/>
    </xf>
    <xf numFmtId="0" fontId="1" fillId="2" borderId="11" xfId="1" applyFill="1" applyBorder="1" applyAlignment="1">
      <alignment horizontal="center"/>
    </xf>
    <xf numFmtId="0" fontId="6" fillId="3" borderId="12" xfId="1" applyFont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left"/>
    </xf>
    <xf numFmtId="10" fontId="5" fillId="2" borderId="3" xfId="1" applyNumberFormat="1" applyFont="1" applyFill="1" applyBorder="1" applyAlignment="1">
      <alignment horizontal="center"/>
    </xf>
    <xf numFmtId="10" fontId="5" fillId="2" borderId="1" xfId="1" applyNumberFormat="1" applyFont="1" applyFill="1" applyBorder="1" applyAlignment="1">
      <alignment horizontal="left"/>
    </xf>
    <xf numFmtId="0" fontId="1" fillId="2" borderId="6" xfId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1" fillId="0" borderId="14" xfId="1" applyFill="1" applyBorder="1" applyAlignment="1">
      <alignment horizontal="center"/>
    </xf>
    <xf numFmtId="0" fontId="1" fillId="2" borderId="6" xfId="1" applyFill="1" applyBorder="1" applyAlignment="1">
      <alignment horizontal="left"/>
    </xf>
    <xf numFmtId="0" fontId="6" fillId="3" borderId="15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left"/>
    </xf>
    <xf numFmtId="0" fontId="4" fillId="4" borderId="12" xfId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left"/>
    </xf>
    <xf numFmtId="0" fontId="1" fillId="2" borderId="0" xfId="1" applyFill="1" applyBorder="1" applyAlignment="1">
      <alignment horizontal="center"/>
    </xf>
    <xf numFmtId="0" fontId="4" fillId="3" borderId="1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left"/>
    </xf>
    <xf numFmtId="0" fontId="5" fillId="2" borderId="16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left"/>
    </xf>
    <xf numFmtId="0" fontId="5" fillId="0" borderId="14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left"/>
    </xf>
    <xf numFmtId="0" fontId="5" fillId="4" borderId="0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left"/>
    </xf>
    <xf numFmtId="0" fontId="5" fillId="2" borderId="11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 vertical="center" wrapText="1"/>
    </xf>
    <xf numFmtId="10" fontId="5" fillId="2" borderId="3" xfId="1" applyNumberFormat="1" applyFont="1" applyFill="1" applyBorder="1" applyAlignment="1">
      <alignment horizontal="left"/>
    </xf>
    <xf numFmtId="0" fontId="5" fillId="4" borderId="8" xfId="1" applyFont="1" applyFill="1" applyBorder="1" applyAlignment="1">
      <alignment horizontal="left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9" fontId="5" fillId="2" borderId="3" xfId="1" applyNumberFormat="1" applyFont="1" applyFill="1" applyBorder="1" applyAlignment="1">
      <alignment horizontal="left"/>
    </xf>
    <xf numFmtId="0" fontId="7" fillId="2" borderId="2" xfId="1" applyFont="1" applyFill="1" applyBorder="1" applyAlignment="1">
      <alignment horizontal="left"/>
    </xf>
    <xf numFmtId="0" fontId="4" fillId="3" borderId="20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top"/>
    </xf>
    <xf numFmtId="9" fontId="5" fillId="2" borderId="2" xfId="1" applyNumberFormat="1" applyFont="1" applyFill="1" applyBorder="1" applyAlignment="1">
      <alignment horizontal="left" vertical="top"/>
    </xf>
    <xf numFmtId="0" fontId="5" fillId="2" borderId="2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left" vertical="top"/>
    </xf>
    <xf numFmtId="0" fontId="5" fillId="2" borderId="5" xfId="1" applyFont="1" applyFill="1" applyBorder="1" applyAlignment="1">
      <alignment horizontal="center" vertical="top"/>
    </xf>
    <xf numFmtId="0" fontId="5" fillId="2" borderId="5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center" vertical="top"/>
    </xf>
    <xf numFmtId="0" fontId="5" fillId="2" borderId="21" xfId="1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center" vertical="top"/>
    </xf>
    <xf numFmtId="0" fontId="5" fillId="2" borderId="22" xfId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left" vertical="top"/>
    </xf>
    <xf numFmtId="0" fontId="5" fillId="2" borderId="22" xfId="1" applyFont="1" applyFill="1" applyBorder="1" applyAlignment="1">
      <alignment horizontal="left" vertical="top" wrapText="1"/>
    </xf>
    <xf numFmtId="0" fontId="5" fillId="2" borderId="14" xfId="1" applyFont="1" applyFill="1" applyBorder="1" applyAlignment="1">
      <alignment horizontal="center"/>
    </xf>
    <xf numFmtId="0" fontId="4" fillId="3" borderId="23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 vertical="center"/>
    </xf>
    <xf numFmtId="0" fontId="5" fillId="4" borderId="22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left"/>
    </xf>
    <xf numFmtId="0" fontId="5" fillId="4" borderId="24" xfId="1" applyFont="1" applyFill="1" applyBorder="1" applyAlignment="1">
      <alignment horizontal="center"/>
    </xf>
    <xf numFmtId="0" fontId="4" fillId="4" borderId="22" xfId="1" applyFont="1" applyFill="1" applyBorder="1" applyAlignment="1">
      <alignment horizontal="center" vertical="center" wrapText="1"/>
    </xf>
    <xf numFmtId="10" fontId="5" fillId="2" borderId="8" xfId="1" applyNumberFormat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 wrapText="1"/>
    </xf>
    <xf numFmtId="10" fontId="5" fillId="2" borderId="9" xfId="1" applyNumberFormat="1" applyFont="1" applyFill="1" applyBorder="1" applyAlignment="1">
      <alignment horizontal="center" vertical="center"/>
    </xf>
    <xf numFmtId="10" fontId="5" fillId="2" borderId="8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0" fontId="5" fillId="2" borderId="3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/>
    </xf>
    <xf numFmtId="6" fontId="5" fillId="2" borderId="6" xfId="1" applyNumberFormat="1" applyFont="1" applyFill="1" applyBorder="1" applyAlignment="1">
      <alignment horizontal="center" vertical="center"/>
    </xf>
    <xf numFmtId="10" fontId="5" fillId="2" borderId="26" xfId="1" applyNumberFormat="1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5" fillId="2" borderId="28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center" vertical="center"/>
    </xf>
    <xf numFmtId="10" fontId="5" fillId="2" borderId="10" xfId="1" applyNumberFormat="1" applyFont="1" applyFill="1" applyBorder="1" applyAlignment="1">
      <alignment horizontal="center"/>
    </xf>
    <xf numFmtId="10" fontId="5" fillId="2" borderId="10" xfId="1" applyNumberFormat="1" applyFont="1" applyFill="1" applyBorder="1" applyAlignment="1">
      <alignment horizontal="left"/>
    </xf>
    <xf numFmtId="0" fontId="5" fillId="2" borderId="28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left"/>
    </xf>
    <xf numFmtId="0" fontId="5" fillId="0" borderId="27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/>
    </xf>
    <xf numFmtId="0" fontId="5" fillId="2" borderId="30" xfId="1" applyFont="1" applyFill="1" applyBorder="1" applyAlignment="1">
      <alignment horizontal="left"/>
    </xf>
    <xf numFmtId="0" fontId="5" fillId="2" borderId="31" xfId="1" applyFont="1" applyFill="1" applyBorder="1" applyAlignment="1">
      <alignment horizontal="center"/>
    </xf>
    <xf numFmtId="0" fontId="1" fillId="3" borderId="17" xfId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/>
    </xf>
    <xf numFmtId="0" fontId="5" fillId="2" borderId="24" xfId="1" applyFont="1" applyFill="1" applyBorder="1" applyAlignment="1">
      <alignment horizontal="center"/>
    </xf>
    <xf numFmtId="6" fontId="5" fillId="2" borderId="8" xfId="1" applyNumberFormat="1" applyFont="1" applyFill="1" applyBorder="1" applyAlignment="1">
      <alignment horizontal="center" vertical="center"/>
    </xf>
    <xf numFmtId="0" fontId="1" fillId="4" borderId="32" xfId="1" applyFill="1" applyBorder="1" applyAlignment="1">
      <alignment horizontal="center" vertical="center" wrapText="1"/>
    </xf>
    <xf numFmtId="0" fontId="1" fillId="4" borderId="33" xfId="1" applyFill="1" applyBorder="1" applyAlignment="1">
      <alignment horizontal="center"/>
    </xf>
    <xf numFmtId="0" fontId="1" fillId="4" borderId="34" xfId="1" applyFill="1" applyBorder="1" applyAlignment="1">
      <alignment horizontal="center"/>
    </xf>
    <xf numFmtId="0" fontId="7" fillId="4" borderId="35" xfId="1" applyFont="1" applyFill="1" applyBorder="1" applyAlignment="1">
      <alignment horizontal="center" vertical="center"/>
    </xf>
    <xf numFmtId="0" fontId="1" fillId="4" borderId="33" xfId="1" applyFill="1" applyBorder="1"/>
    <xf numFmtId="0" fontId="7" fillId="4" borderId="36" xfId="1" applyFont="1" applyFill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5" fillId="4" borderId="37" xfId="1" applyFont="1" applyFill="1" applyBorder="1" applyAlignment="1">
      <alignment horizontal="center" vertical="center" wrapText="1"/>
    </xf>
    <xf numFmtId="0" fontId="1" fillId="4" borderId="38" xfId="1" applyFill="1" applyBorder="1" applyAlignment="1">
      <alignment horizontal="center"/>
    </xf>
    <xf numFmtId="0" fontId="1" fillId="4" borderId="22" xfId="1" applyFill="1" applyBorder="1" applyAlignment="1">
      <alignment horizontal="center"/>
    </xf>
    <xf numFmtId="0" fontId="5" fillId="4" borderId="39" xfId="1" applyFont="1" applyFill="1" applyBorder="1" applyAlignment="1">
      <alignment horizontal="center" vertical="center"/>
    </xf>
    <xf numFmtId="0" fontId="5" fillId="4" borderId="38" xfId="1" applyFont="1" applyFill="1" applyBorder="1" applyAlignment="1">
      <alignment horizontal="center" vertical="center"/>
    </xf>
    <xf numFmtId="0" fontId="5" fillId="4" borderId="39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0" fillId="0" borderId="40" xfId="0" applyBorder="1" applyAlignment="1">
      <alignment vertical="center"/>
    </xf>
    <xf numFmtId="0" fontId="0" fillId="0" borderId="22" xfId="0" applyBorder="1" applyAlignment="1">
      <alignment vertical="center"/>
    </xf>
    <xf numFmtId="0" fontId="11" fillId="0" borderId="4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" xfId="0" applyFont="1" applyBorder="1" applyAlignment="1"/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8" xfId="0" applyFont="1" applyBorder="1" applyAlignment="1"/>
    <xf numFmtId="0" fontId="13" fillId="0" borderId="22" xfId="0" applyFont="1" applyBorder="1" applyAlignment="1">
      <alignment vertical="center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2" fillId="0" borderId="5" xfId="0" applyFont="1" applyBorder="1" applyAlignment="1"/>
  </cellXfs>
  <cellStyles count="5">
    <cellStyle name="Euro" xfId="2"/>
    <cellStyle name="Millares 2" xfId="3"/>
    <cellStyle name="Normal" xfId="0" builtinId="0"/>
    <cellStyle name="Normal 2" xfId="1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38100</xdr:rowOff>
    </xdr:from>
    <xdr:ext cx="533400" cy="4762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9075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6"/>
  <sheetViews>
    <sheetView tabSelected="1" topLeftCell="B79" workbookViewId="0">
      <selection activeCell="J28" sqref="J28"/>
    </sheetView>
  </sheetViews>
  <sheetFormatPr baseColWidth="10" defaultRowHeight="12.75" x14ac:dyDescent="0.2"/>
  <cols>
    <col min="1" max="1" width="18.125" style="1" customWidth="1"/>
    <col min="2" max="2" width="30.5" style="1" customWidth="1"/>
    <col min="3" max="3" width="11" style="2"/>
    <col min="4" max="4" width="20.125" style="1" customWidth="1"/>
    <col min="5" max="5" width="23.25" style="3" customWidth="1"/>
    <col min="6" max="6" width="7" style="2" bestFit="1" customWidth="1"/>
    <col min="7" max="7" width="14.625" style="2" customWidth="1"/>
    <col min="8" max="8" width="7.25" style="2" customWidth="1"/>
    <col min="9" max="16384" width="11" style="1"/>
  </cols>
  <sheetData>
    <row r="2" spans="1:14" ht="14.25" x14ac:dyDescent="0.2">
      <c r="A2" s="171"/>
      <c r="B2" s="170" t="s">
        <v>182</v>
      </c>
      <c r="C2" s="169"/>
      <c r="D2" s="169"/>
      <c r="E2" s="169"/>
      <c r="F2" s="169"/>
      <c r="G2" s="169"/>
      <c r="H2" s="169"/>
      <c r="I2" s="169"/>
      <c r="J2" s="169"/>
      <c r="K2" s="169"/>
      <c r="L2" s="168"/>
      <c r="M2" s="167" t="s">
        <v>181</v>
      </c>
      <c r="N2" s="157"/>
    </row>
    <row r="3" spans="1:14" ht="14.25" x14ac:dyDescent="0.2">
      <c r="A3" s="166"/>
      <c r="B3" s="165"/>
      <c r="C3" s="164"/>
      <c r="D3" s="164"/>
      <c r="E3" s="164"/>
      <c r="F3" s="164"/>
      <c r="G3" s="164"/>
      <c r="H3" s="164"/>
      <c r="I3" s="164"/>
      <c r="J3" s="164"/>
      <c r="K3" s="164"/>
      <c r="L3" s="163"/>
      <c r="M3" s="158" t="s">
        <v>180</v>
      </c>
      <c r="N3" s="157"/>
    </row>
    <row r="4" spans="1:14" ht="14.25" x14ac:dyDescent="0.2">
      <c r="A4" s="162"/>
      <c r="B4" s="161"/>
      <c r="C4" s="160"/>
      <c r="D4" s="160"/>
      <c r="E4" s="160"/>
      <c r="F4" s="160"/>
      <c r="G4" s="160"/>
      <c r="H4" s="160"/>
      <c r="I4" s="160"/>
      <c r="J4" s="160"/>
      <c r="K4" s="160"/>
      <c r="L4" s="159"/>
      <c r="M4" s="158" t="s">
        <v>179</v>
      </c>
      <c r="N4" s="157"/>
    </row>
    <row r="5" spans="1:14" ht="18" x14ac:dyDescent="0.25">
      <c r="A5" s="156" t="s">
        <v>178</v>
      </c>
      <c r="B5" s="156"/>
      <c r="C5" s="156"/>
      <c r="D5" s="156"/>
      <c r="E5" s="156"/>
      <c r="F5" s="156"/>
      <c r="G5" s="156"/>
      <c r="H5" s="156"/>
    </row>
    <row r="6" spans="1:14" ht="15.75" thickBot="1" x14ac:dyDescent="0.3">
      <c r="A6" s="155"/>
      <c r="B6" s="155"/>
      <c r="C6" s="155"/>
      <c r="D6" s="155"/>
      <c r="E6" s="155"/>
      <c r="F6" s="155"/>
      <c r="G6" s="155"/>
      <c r="H6" s="155"/>
    </row>
    <row r="7" spans="1:14" ht="13.5" customHeight="1" thickBot="1" x14ac:dyDescent="0.25">
      <c r="A7" s="154"/>
      <c r="B7" s="152" t="s">
        <v>177</v>
      </c>
      <c r="C7" s="153" t="s">
        <v>176</v>
      </c>
      <c r="D7" s="152" t="s">
        <v>175</v>
      </c>
      <c r="E7" s="151" t="s">
        <v>174</v>
      </c>
      <c r="F7" s="150"/>
      <c r="G7" s="149" t="s">
        <v>173</v>
      </c>
      <c r="H7" s="148" t="s">
        <v>172</v>
      </c>
    </row>
    <row r="8" spans="1:14" ht="13.5" thickBot="1" x14ac:dyDescent="0.25">
      <c r="A8" s="147"/>
      <c r="B8" s="145"/>
      <c r="C8" s="146" t="s">
        <v>171</v>
      </c>
      <c r="D8" s="145"/>
      <c r="E8" s="144" t="s">
        <v>170</v>
      </c>
      <c r="F8" s="143"/>
      <c r="G8" s="142"/>
      <c r="H8" s="141"/>
    </row>
    <row r="9" spans="1:14" x14ac:dyDescent="0.2">
      <c r="A9" s="70" t="s">
        <v>169</v>
      </c>
      <c r="B9" s="42" t="s">
        <v>168</v>
      </c>
      <c r="C9" s="62">
        <v>0</v>
      </c>
      <c r="D9" s="42" t="s">
        <v>167</v>
      </c>
      <c r="E9" s="59" t="s">
        <v>12</v>
      </c>
      <c r="F9" s="35">
        <v>0</v>
      </c>
      <c r="G9" s="28">
        <f>(5000000*1)+(5000000*1.06)+(5000000*1.12)+(5000000*1.18)</f>
        <v>21800000</v>
      </c>
      <c r="H9" s="54" t="s">
        <v>2</v>
      </c>
    </row>
    <row r="10" spans="1:14" ht="14.25" customHeight="1" x14ac:dyDescent="0.2">
      <c r="A10" s="53"/>
      <c r="B10" s="138" t="s">
        <v>166</v>
      </c>
      <c r="C10" s="139">
        <v>0</v>
      </c>
      <c r="D10" s="119" t="s">
        <v>165</v>
      </c>
      <c r="E10" s="138" t="s">
        <v>12</v>
      </c>
      <c r="F10" s="137">
        <v>0</v>
      </c>
      <c r="G10" s="28"/>
      <c r="H10" s="117" t="s">
        <v>160</v>
      </c>
    </row>
    <row r="11" spans="1:14" ht="24" x14ac:dyDescent="0.2">
      <c r="A11" s="53"/>
      <c r="B11" s="138" t="s">
        <v>164</v>
      </c>
      <c r="C11" s="139">
        <v>0</v>
      </c>
      <c r="D11" s="119" t="s">
        <v>163</v>
      </c>
      <c r="E11" s="138" t="s">
        <v>12</v>
      </c>
      <c r="F11" s="137">
        <v>0</v>
      </c>
      <c r="G11" s="28"/>
      <c r="H11" s="117" t="s">
        <v>160</v>
      </c>
    </row>
    <row r="12" spans="1:14" ht="24" x14ac:dyDescent="0.2">
      <c r="A12" s="53"/>
      <c r="B12" s="138" t="s">
        <v>162</v>
      </c>
      <c r="C12" s="139">
        <v>0</v>
      </c>
      <c r="D12" s="119" t="s">
        <v>161</v>
      </c>
      <c r="E12" s="138" t="s">
        <v>12</v>
      </c>
      <c r="F12" s="137">
        <v>0</v>
      </c>
      <c r="G12" s="28"/>
      <c r="H12" s="117" t="s">
        <v>160</v>
      </c>
    </row>
    <row r="13" spans="1:14" x14ac:dyDescent="0.2">
      <c r="A13" s="53"/>
      <c r="B13" s="86" t="s">
        <v>159</v>
      </c>
      <c r="C13" s="55">
        <v>97</v>
      </c>
      <c r="D13" s="42" t="s">
        <v>158</v>
      </c>
      <c r="E13" s="138" t="s">
        <v>157</v>
      </c>
      <c r="F13" s="35">
        <v>99</v>
      </c>
      <c r="G13" s="28"/>
      <c r="H13" s="54" t="s">
        <v>22</v>
      </c>
    </row>
    <row r="14" spans="1:14" x14ac:dyDescent="0.2">
      <c r="A14" s="53"/>
      <c r="B14" s="42" t="s">
        <v>156</v>
      </c>
      <c r="C14" s="62"/>
      <c r="D14" s="42"/>
      <c r="E14" s="63" t="s">
        <v>155</v>
      </c>
      <c r="F14" s="35"/>
      <c r="G14" s="28"/>
      <c r="H14" s="54"/>
    </row>
    <row r="15" spans="1:14" x14ac:dyDescent="0.2">
      <c r="A15" s="112"/>
      <c r="B15" s="110"/>
      <c r="C15" s="111"/>
      <c r="D15" s="110"/>
      <c r="E15" s="110"/>
      <c r="F15" s="109"/>
      <c r="G15" s="108"/>
      <c r="H15" s="107"/>
    </row>
    <row r="16" spans="1:14" ht="12.75" customHeight="1" x14ac:dyDescent="0.2">
      <c r="A16" s="53" t="s">
        <v>154</v>
      </c>
      <c r="B16" s="59" t="s">
        <v>153</v>
      </c>
      <c r="C16" s="60">
        <v>0</v>
      </c>
      <c r="D16" s="59" t="s">
        <v>152</v>
      </c>
      <c r="E16" s="59" t="s">
        <v>12</v>
      </c>
      <c r="F16" s="57">
        <v>0</v>
      </c>
      <c r="G16" s="140">
        <f>+G29</f>
        <v>52320000</v>
      </c>
      <c r="H16" s="56" t="s">
        <v>2</v>
      </c>
    </row>
    <row r="17" spans="1:8" x14ac:dyDescent="0.2">
      <c r="A17" s="53"/>
      <c r="B17" s="42" t="s">
        <v>151</v>
      </c>
      <c r="C17" s="55">
        <v>2</v>
      </c>
      <c r="D17" s="42" t="s">
        <v>150</v>
      </c>
      <c r="E17" s="138" t="s">
        <v>149</v>
      </c>
      <c r="F17" s="35">
        <v>1.5</v>
      </c>
      <c r="G17" s="125"/>
      <c r="H17" s="54" t="s">
        <v>2</v>
      </c>
    </row>
    <row r="18" spans="1:8" x14ac:dyDescent="0.2">
      <c r="A18" s="53"/>
      <c r="B18" s="59" t="s">
        <v>148</v>
      </c>
      <c r="C18" s="60"/>
      <c r="D18" s="59"/>
      <c r="E18" s="66"/>
      <c r="F18" s="57"/>
      <c r="G18" s="125"/>
      <c r="H18" s="56"/>
    </row>
    <row r="19" spans="1:8" x14ac:dyDescent="0.2">
      <c r="A19" s="53"/>
      <c r="B19" s="42" t="s">
        <v>147</v>
      </c>
      <c r="C19" s="62">
        <v>0</v>
      </c>
      <c r="D19" s="42" t="s">
        <v>146</v>
      </c>
      <c r="E19" s="36" t="s">
        <v>12</v>
      </c>
      <c r="F19" s="35">
        <v>0</v>
      </c>
      <c r="G19" s="125"/>
      <c r="H19" s="54" t="s">
        <v>2</v>
      </c>
    </row>
    <row r="20" spans="1:8" x14ac:dyDescent="0.2">
      <c r="A20" s="53"/>
      <c r="B20" s="59" t="s">
        <v>145</v>
      </c>
      <c r="C20" s="60"/>
      <c r="D20" s="59"/>
      <c r="E20" s="66"/>
      <c r="F20" s="57"/>
      <c r="G20" s="125"/>
      <c r="H20" s="56"/>
    </row>
    <row r="21" spans="1:8" x14ac:dyDescent="0.2">
      <c r="A21" s="53"/>
      <c r="B21" s="138" t="s">
        <v>144</v>
      </c>
      <c r="C21" s="139">
        <v>0</v>
      </c>
      <c r="D21" s="138" t="s">
        <v>143</v>
      </c>
      <c r="E21" s="36" t="s">
        <v>12</v>
      </c>
      <c r="F21" s="137">
        <v>0</v>
      </c>
      <c r="G21" s="125"/>
      <c r="H21" s="117" t="s">
        <v>2</v>
      </c>
    </row>
    <row r="22" spans="1:8" x14ac:dyDescent="0.2">
      <c r="A22" s="53"/>
      <c r="B22" s="42" t="s">
        <v>142</v>
      </c>
      <c r="C22" s="62" t="s">
        <v>112</v>
      </c>
      <c r="D22" s="42" t="s">
        <v>141</v>
      </c>
      <c r="E22" s="36" t="s">
        <v>140</v>
      </c>
      <c r="F22" s="35">
        <v>100</v>
      </c>
      <c r="G22" s="125"/>
      <c r="H22" s="54" t="s">
        <v>22</v>
      </c>
    </row>
    <row r="23" spans="1:8" ht="13.5" thickBot="1" x14ac:dyDescent="0.25">
      <c r="A23" s="136"/>
      <c r="B23" s="134" t="s">
        <v>139</v>
      </c>
      <c r="C23" s="135">
        <v>0</v>
      </c>
      <c r="D23" s="134" t="s">
        <v>138</v>
      </c>
      <c r="E23" s="36" t="s">
        <v>12</v>
      </c>
      <c r="F23" s="133">
        <v>0</v>
      </c>
      <c r="G23" s="132"/>
      <c r="H23" s="74" t="s">
        <v>2</v>
      </c>
    </row>
    <row r="24" spans="1:8" ht="13.5" thickBot="1" x14ac:dyDescent="0.25">
      <c r="A24" s="112"/>
      <c r="B24" s="110"/>
      <c r="C24" s="111"/>
      <c r="D24" s="110"/>
      <c r="E24" s="110"/>
      <c r="F24" s="109"/>
      <c r="G24" s="108"/>
      <c r="H24" s="107"/>
    </row>
    <row r="25" spans="1:8" ht="12.75" customHeight="1" x14ac:dyDescent="0.2">
      <c r="A25" s="53" t="s">
        <v>137</v>
      </c>
      <c r="B25" s="124" t="s">
        <v>136</v>
      </c>
      <c r="C25" s="131">
        <v>1.2</v>
      </c>
      <c r="D25" s="124" t="s">
        <v>135</v>
      </c>
      <c r="E25" s="130" t="s">
        <v>134</v>
      </c>
      <c r="F25" s="129">
        <v>0.1</v>
      </c>
      <c r="G25" s="121">
        <v>10000000</v>
      </c>
      <c r="H25" s="128" t="s">
        <v>2</v>
      </c>
    </row>
    <row r="26" spans="1:8" x14ac:dyDescent="0.2">
      <c r="A26" s="53"/>
      <c r="B26" s="42" t="s">
        <v>133</v>
      </c>
      <c r="C26" s="55">
        <v>68</v>
      </c>
      <c r="D26" s="42" t="s">
        <v>132</v>
      </c>
      <c r="E26" s="36" t="s">
        <v>131</v>
      </c>
      <c r="F26" s="35">
        <v>72</v>
      </c>
      <c r="G26" s="125"/>
      <c r="H26" s="54" t="s">
        <v>2</v>
      </c>
    </row>
    <row r="27" spans="1:8" ht="13.5" thickBot="1" x14ac:dyDescent="0.25">
      <c r="A27" s="53"/>
      <c r="B27" s="51" t="s">
        <v>130</v>
      </c>
      <c r="C27" s="77"/>
      <c r="D27" s="51"/>
      <c r="E27" s="127">
        <v>5.8799999999999998E-2</v>
      </c>
      <c r="F27" s="126"/>
      <c r="G27" s="125"/>
      <c r="H27" s="74"/>
    </row>
    <row r="28" spans="1:8" ht="13.5" thickBot="1" x14ac:dyDescent="0.25">
      <c r="A28" s="112"/>
      <c r="B28" s="110"/>
      <c r="C28" s="111"/>
      <c r="D28" s="110"/>
      <c r="E28" s="110"/>
      <c r="F28" s="109"/>
      <c r="G28" s="108"/>
      <c r="H28" s="107"/>
    </row>
    <row r="29" spans="1:8" ht="12.75" customHeight="1" x14ac:dyDescent="0.2">
      <c r="A29" s="106" t="s">
        <v>129</v>
      </c>
      <c r="B29" s="124" t="s">
        <v>128</v>
      </c>
      <c r="C29" s="123">
        <v>0</v>
      </c>
      <c r="D29" s="119" t="s">
        <v>13</v>
      </c>
      <c r="E29" s="36" t="s">
        <v>12</v>
      </c>
      <c r="F29" s="122"/>
      <c r="G29" s="121">
        <f>(12000000*1)+(12000000*1.06)+(12000000*1.12)+(12000000*1.18)</f>
        <v>52320000</v>
      </c>
      <c r="H29" s="56" t="s">
        <v>2</v>
      </c>
    </row>
    <row r="30" spans="1:8" x14ac:dyDescent="0.2">
      <c r="A30" s="88"/>
      <c r="B30" s="59" t="s">
        <v>127</v>
      </c>
      <c r="C30" s="120">
        <v>327</v>
      </c>
      <c r="D30" s="119" t="s">
        <v>13</v>
      </c>
      <c r="E30" s="36" t="s">
        <v>126</v>
      </c>
      <c r="F30" s="118">
        <v>241</v>
      </c>
      <c r="G30" s="116"/>
      <c r="H30" s="117" t="s">
        <v>2</v>
      </c>
    </row>
    <row r="31" spans="1:8" ht="12.75" customHeight="1" x14ac:dyDescent="0.2">
      <c r="A31" s="88"/>
      <c r="B31" s="42" t="s">
        <v>125</v>
      </c>
      <c r="C31" s="55">
        <v>0</v>
      </c>
      <c r="D31" s="42" t="s">
        <v>124</v>
      </c>
      <c r="E31" s="36" t="s">
        <v>123</v>
      </c>
      <c r="F31" s="35">
        <v>1</v>
      </c>
      <c r="G31" s="116"/>
      <c r="H31" s="54" t="s">
        <v>22</v>
      </c>
    </row>
    <row r="32" spans="1:8" ht="13.5" thickBot="1" x14ac:dyDescent="0.25">
      <c r="A32" s="88"/>
      <c r="B32" s="42" t="s">
        <v>122</v>
      </c>
      <c r="C32" s="62"/>
      <c r="D32" s="42" t="s">
        <v>121</v>
      </c>
      <c r="E32" s="36" t="s">
        <v>120</v>
      </c>
      <c r="F32" s="35"/>
      <c r="G32" s="115"/>
      <c r="H32" s="54"/>
    </row>
    <row r="33" spans="1:8" x14ac:dyDescent="0.2">
      <c r="A33" s="114"/>
      <c r="B33" s="42"/>
      <c r="C33" s="62"/>
      <c r="D33" s="42"/>
      <c r="E33" s="36"/>
      <c r="F33" s="35"/>
      <c r="G33" s="113"/>
      <c r="H33" s="54"/>
    </row>
    <row r="34" spans="1:8" ht="13.5" thickBot="1" x14ac:dyDescent="0.25">
      <c r="A34" s="112"/>
      <c r="B34" s="110"/>
      <c r="C34" s="111"/>
      <c r="D34" s="110"/>
      <c r="E34" s="110"/>
      <c r="F34" s="109"/>
      <c r="G34" s="108"/>
      <c r="H34" s="107"/>
    </row>
    <row r="35" spans="1:8" ht="12.75" customHeight="1" x14ac:dyDescent="0.2">
      <c r="A35" s="106" t="s">
        <v>119</v>
      </c>
      <c r="B35" s="43" t="s">
        <v>118</v>
      </c>
      <c r="C35" s="105">
        <v>0</v>
      </c>
      <c r="D35" s="43" t="s">
        <v>24</v>
      </c>
      <c r="E35" s="68" t="s">
        <v>117</v>
      </c>
      <c r="F35" s="41">
        <v>0</v>
      </c>
      <c r="G35" s="40">
        <f>(6000000)+(6000000*1.06)+(6000000*1.12)+(6000000*1.18)</f>
        <v>26160000</v>
      </c>
      <c r="H35" s="67" t="s">
        <v>22</v>
      </c>
    </row>
    <row r="36" spans="1:8" x14ac:dyDescent="0.2">
      <c r="A36" s="88"/>
      <c r="B36" s="59" t="s">
        <v>116</v>
      </c>
      <c r="C36" s="60"/>
      <c r="D36" s="59" t="s">
        <v>115</v>
      </c>
      <c r="E36" s="66" t="s">
        <v>114</v>
      </c>
      <c r="F36" s="57"/>
      <c r="G36" s="28"/>
      <c r="H36" s="56"/>
    </row>
    <row r="37" spans="1:8" x14ac:dyDescent="0.2">
      <c r="A37" s="88"/>
      <c r="B37" s="42" t="s">
        <v>113</v>
      </c>
      <c r="C37" s="62" t="s">
        <v>112</v>
      </c>
      <c r="D37" s="42" t="s">
        <v>24</v>
      </c>
      <c r="E37" s="36" t="s">
        <v>111</v>
      </c>
      <c r="F37" s="35">
        <v>0</v>
      </c>
      <c r="G37" s="28"/>
      <c r="H37" s="54" t="s">
        <v>2</v>
      </c>
    </row>
    <row r="38" spans="1:8" x14ac:dyDescent="0.2">
      <c r="A38" s="88"/>
      <c r="B38" s="59" t="s">
        <v>110</v>
      </c>
      <c r="C38" s="60"/>
      <c r="D38" s="59" t="s">
        <v>109</v>
      </c>
      <c r="E38" s="66" t="s">
        <v>108</v>
      </c>
      <c r="F38" s="57"/>
      <c r="G38" s="28"/>
      <c r="H38" s="56"/>
    </row>
    <row r="39" spans="1:8" x14ac:dyDescent="0.2">
      <c r="A39" s="88"/>
      <c r="B39" s="103" t="s">
        <v>107</v>
      </c>
      <c r="C39" s="101">
        <v>0</v>
      </c>
      <c r="D39" s="104" t="s">
        <v>106</v>
      </c>
      <c r="E39" s="103" t="s">
        <v>99</v>
      </c>
      <c r="F39" s="102">
        <v>0</v>
      </c>
      <c r="G39" s="28"/>
      <c r="H39" s="101"/>
    </row>
    <row r="40" spans="1:8" x14ac:dyDescent="0.2">
      <c r="A40" s="88"/>
      <c r="B40" s="100" t="s">
        <v>105</v>
      </c>
      <c r="C40" s="99">
        <v>98</v>
      </c>
      <c r="D40" s="98" t="s">
        <v>104</v>
      </c>
      <c r="E40" s="36" t="s">
        <v>103</v>
      </c>
      <c r="F40" s="97">
        <v>99</v>
      </c>
      <c r="G40" s="28"/>
      <c r="H40" s="97"/>
    </row>
    <row r="41" spans="1:8" x14ac:dyDescent="0.2">
      <c r="A41" s="88"/>
      <c r="B41" s="96"/>
      <c r="C41" s="93"/>
      <c r="D41" s="95" t="s">
        <v>102</v>
      </c>
      <c r="E41" s="94"/>
      <c r="F41" s="93"/>
      <c r="G41" s="28"/>
      <c r="H41" s="93"/>
    </row>
    <row r="42" spans="1:8" x14ac:dyDescent="0.2">
      <c r="A42" s="88"/>
      <c r="B42" s="42" t="s">
        <v>101</v>
      </c>
      <c r="C42" s="62">
        <v>0</v>
      </c>
      <c r="D42" s="42" t="s">
        <v>100</v>
      </c>
      <c r="E42" s="36" t="s">
        <v>99</v>
      </c>
      <c r="F42" s="35">
        <v>0</v>
      </c>
      <c r="G42" s="28"/>
      <c r="H42" s="54" t="s">
        <v>2</v>
      </c>
    </row>
    <row r="43" spans="1:8" x14ac:dyDescent="0.2">
      <c r="A43" s="88"/>
      <c r="B43" s="59"/>
      <c r="C43" s="60"/>
      <c r="D43" s="59" t="s">
        <v>98</v>
      </c>
      <c r="E43" s="66"/>
      <c r="F43" s="57"/>
      <c r="G43" s="28"/>
      <c r="H43" s="56"/>
    </row>
    <row r="44" spans="1:8" x14ac:dyDescent="0.2">
      <c r="A44" s="88"/>
      <c r="B44" s="42" t="s">
        <v>93</v>
      </c>
      <c r="C44" s="62">
        <v>0</v>
      </c>
      <c r="D44" s="42" t="s">
        <v>97</v>
      </c>
      <c r="E44" s="36" t="s">
        <v>12</v>
      </c>
      <c r="F44" s="35">
        <v>0</v>
      </c>
      <c r="G44" s="28"/>
      <c r="H44" s="54" t="s">
        <v>2</v>
      </c>
    </row>
    <row r="45" spans="1:8" x14ac:dyDescent="0.2">
      <c r="A45" s="88"/>
      <c r="B45" s="42" t="s">
        <v>96</v>
      </c>
      <c r="C45" s="62"/>
      <c r="D45" s="42" t="s">
        <v>95</v>
      </c>
      <c r="E45" s="36"/>
      <c r="F45" s="35"/>
      <c r="G45" s="28"/>
      <c r="H45" s="54"/>
    </row>
    <row r="46" spans="1:8" x14ac:dyDescent="0.2">
      <c r="A46" s="88"/>
      <c r="B46" s="59"/>
      <c r="C46" s="60"/>
      <c r="D46" s="59" t="s">
        <v>94</v>
      </c>
      <c r="E46" s="66"/>
      <c r="F46" s="57"/>
      <c r="G46" s="28"/>
      <c r="H46" s="56"/>
    </row>
    <row r="47" spans="1:8" x14ac:dyDescent="0.2">
      <c r="A47" s="88"/>
      <c r="B47" s="63" t="s">
        <v>93</v>
      </c>
      <c r="C47" s="62">
        <v>0</v>
      </c>
      <c r="D47" s="63" t="s">
        <v>92</v>
      </c>
      <c r="E47" s="36" t="s">
        <v>12</v>
      </c>
      <c r="F47" s="65">
        <v>0</v>
      </c>
      <c r="G47" s="28"/>
      <c r="H47" s="65" t="s">
        <v>2</v>
      </c>
    </row>
    <row r="48" spans="1:8" ht="13.5" thickBot="1" x14ac:dyDescent="0.25">
      <c r="A48" s="85"/>
      <c r="B48" s="51" t="s">
        <v>91</v>
      </c>
      <c r="C48" s="77"/>
      <c r="D48" s="51" t="s">
        <v>90</v>
      </c>
      <c r="E48" s="51"/>
      <c r="F48" s="74"/>
      <c r="G48" s="50"/>
      <c r="H48" s="74"/>
    </row>
    <row r="49" spans="1:8" ht="13.5" thickBot="1" x14ac:dyDescent="0.25">
      <c r="A49" s="92"/>
      <c r="B49" s="48"/>
      <c r="C49" s="73"/>
      <c r="D49" s="48"/>
      <c r="E49" s="72"/>
      <c r="F49" s="47"/>
      <c r="G49" s="21"/>
      <c r="H49" s="71"/>
    </row>
    <row r="50" spans="1:8" ht="12.75" customHeight="1" x14ac:dyDescent="0.2">
      <c r="A50" s="91" t="s">
        <v>89</v>
      </c>
      <c r="B50" s="43" t="s">
        <v>88</v>
      </c>
      <c r="C50" s="69">
        <v>88.5</v>
      </c>
      <c r="D50" s="43" t="s">
        <v>58</v>
      </c>
      <c r="E50" s="68" t="s">
        <v>87</v>
      </c>
      <c r="F50" s="41">
        <v>94</v>
      </c>
      <c r="G50" s="40">
        <f>(24000000)+(24000000*1.06)+(24000000*1.12)+(24000000*1.18)</f>
        <v>104640000</v>
      </c>
      <c r="H50" s="67" t="s">
        <v>22</v>
      </c>
    </row>
    <row r="51" spans="1:8" x14ac:dyDescent="0.2">
      <c r="A51" s="88"/>
      <c r="B51" s="59" t="s">
        <v>86</v>
      </c>
      <c r="C51" s="60"/>
      <c r="D51" s="59"/>
      <c r="E51" s="79"/>
      <c r="F51" s="37"/>
      <c r="G51" s="28"/>
      <c r="H51" s="56"/>
    </row>
    <row r="52" spans="1:8" x14ac:dyDescent="0.2">
      <c r="A52" s="88"/>
      <c r="B52" s="42" t="s">
        <v>85</v>
      </c>
      <c r="C52" s="55">
        <v>40</v>
      </c>
      <c r="D52" s="42" t="s">
        <v>58</v>
      </c>
      <c r="E52" s="36" t="s">
        <v>84</v>
      </c>
      <c r="F52" s="35">
        <v>45</v>
      </c>
      <c r="G52" s="28"/>
      <c r="H52" s="54" t="s">
        <v>22</v>
      </c>
    </row>
    <row r="53" spans="1:8" x14ac:dyDescent="0.2">
      <c r="A53" s="88"/>
      <c r="B53" s="59" t="s">
        <v>83</v>
      </c>
      <c r="C53" s="60"/>
      <c r="D53" s="59"/>
      <c r="E53" s="79"/>
      <c r="F53" s="37"/>
      <c r="G53" s="28"/>
      <c r="H53" s="56"/>
    </row>
    <row r="54" spans="1:8" x14ac:dyDescent="0.2">
      <c r="A54" s="88"/>
      <c r="B54" s="42" t="s">
        <v>82</v>
      </c>
      <c r="C54" s="55">
        <v>12</v>
      </c>
      <c r="D54" s="42" t="s">
        <v>81</v>
      </c>
      <c r="E54" s="36" t="s">
        <v>80</v>
      </c>
      <c r="F54" s="35">
        <v>14</v>
      </c>
      <c r="G54" s="28"/>
      <c r="H54" s="54" t="s">
        <v>22</v>
      </c>
    </row>
    <row r="55" spans="1:8" x14ac:dyDescent="0.2">
      <c r="A55" s="88"/>
      <c r="B55" s="42" t="s">
        <v>79</v>
      </c>
      <c r="C55" s="62"/>
      <c r="D55" s="42" t="s">
        <v>78</v>
      </c>
      <c r="E55" s="36" t="s">
        <v>77</v>
      </c>
      <c r="F55" s="35"/>
      <c r="G55" s="28"/>
      <c r="H55" s="54"/>
    </row>
    <row r="56" spans="1:8" x14ac:dyDescent="0.2">
      <c r="A56" s="88"/>
      <c r="B56" s="59"/>
      <c r="C56" s="60"/>
      <c r="D56" s="90" t="s">
        <v>76</v>
      </c>
      <c r="E56" s="66"/>
      <c r="F56" s="57"/>
      <c r="G56" s="28"/>
      <c r="H56" s="56"/>
    </row>
    <row r="57" spans="1:8" x14ac:dyDescent="0.2">
      <c r="A57" s="88"/>
      <c r="B57" s="42" t="s">
        <v>75</v>
      </c>
      <c r="C57" s="55">
        <v>2.7</v>
      </c>
      <c r="D57" s="42" t="s">
        <v>74</v>
      </c>
      <c r="E57" s="36" t="s">
        <v>73</v>
      </c>
      <c r="F57" s="35">
        <v>2</v>
      </c>
      <c r="G57" s="28"/>
      <c r="H57" s="54" t="s">
        <v>2</v>
      </c>
    </row>
    <row r="58" spans="1:8" x14ac:dyDescent="0.2">
      <c r="A58" s="88"/>
      <c r="B58" s="42" t="s">
        <v>72</v>
      </c>
      <c r="C58" s="62"/>
      <c r="D58" s="42"/>
      <c r="E58" s="36" t="s">
        <v>71</v>
      </c>
      <c r="F58" s="35"/>
      <c r="G58" s="28"/>
      <c r="H58" s="54"/>
    </row>
    <row r="59" spans="1:8" x14ac:dyDescent="0.2">
      <c r="A59" s="88"/>
      <c r="B59" s="59" t="s">
        <v>70</v>
      </c>
      <c r="C59" s="60"/>
      <c r="D59" s="59"/>
      <c r="E59" s="66"/>
      <c r="F59" s="57"/>
      <c r="G59" s="28"/>
      <c r="H59" s="56"/>
    </row>
    <row r="60" spans="1:8" x14ac:dyDescent="0.2">
      <c r="A60" s="88"/>
      <c r="B60" s="42" t="s">
        <v>69</v>
      </c>
      <c r="C60" s="62" t="s">
        <v>44</v>
      </c>
      <c r="D60" s="42" t="s">
        <v>68</v>
      </c>
      <c r="E60" s="36" t="s">
        <v>67</v>
      </c>
      <c r="F60" s="35">
        <v>95</v>
      </c>
      <c r="G60" s="28"/>
      <c r="H60" s="54" t="s">
        <v>22</v>
      </c>
    </row>
    <row r="61" spans="1:8" x14ac:dyDescent="0.2">
      <c r="A61" s="88"/>
      <c r="B61" s="42" t="s">
        <v>66</v>
      </c>
      <c r="C61" s="62"/>
      <c r="D61" s="42"/>
      <c r="E61" s="36" t="s">
        <v>65</v>
      </c>
      <c r="F61" s="35"/>
      <c r="G61" s="28"/>
      <c r="H61" s="54"/>
    </row>
    <row r="62" spans="1:8" x14ac:dyDescent="0.2">
      <c r="A62" s="88"/>
      <c r="B62" s="42" t="s">
        <v>64</v>
      </c>
      <c r="C62" s="62"/>
      <c r="D62" s="42"/>
      <c r="E62" s="36" t="s">
        <v>63</v>
      </c>
      <c r="F62" s="35"/>
      <c r="G62" s="28"/>
      <c r="H62" s="54"/>
    </row>
    <row r="63" spans="1:8" x14ac:dyDescent="0.2">
      <c r="A63" s="88"/>
      <c r="B63" s="59"/>
      <c r="C63" s="60"/>
      <c r="D63" s="59"/>
      <c r="E63" s="89"/>
      <c r="F63" s="57"/>
      <c r="G63" s="28"/>
      <c r="H63" s="56"/>
    </row>
    <row r="64" spans="1:8" x14ac:dyDescent="0.2">
      <c r="A64" s="88"/>
      <c r="B64" s="42" t="s">
        <v>62</v>
      </c>
      <c r="C64" s="62">
        <v>17.2</v>
      </c>
      <c r="D64" s="86" t="s">
        <v>13</v>
      </c>
      <c r="E64" s="86" t="s">
        <v>61</v>
      </c>
      <c r="F64" s="87">
        <v>13.5</v>
      </c>
      <c r="G64" s="28"/>
      <c r="H64" s="86" t="s">
        <v>2</v>
      </c>
    </row>
    <row r="65" spans="1:8" ht="13.5" thickBot="1" x14ac:dyDescent="0.25">
      <c r="A65" s="85"/>
      <c r="B65" s="42"/>
      <c r="C65" s="62"/>
      <c r="D65" s="83"/>
      <c r="E65" s="83"/>
      <c r="F65" s="84"/>
      <c r="G65" s="50"/>
      <c r="H65" s="83"/>
    </row>
    <row r="66" spans="1:8" ht="13.5" thickBot="1" x14ac:dyDescent="0.25">
      <c r="A66" s="49"/>
      <c r="B66" s="48"/>
      <c r="C66" s="73"/>
      <c r="D66" s="82"/>
      <c r="E66" s="82"/>
      <c r="F66" s="81"/>
      <c r="G66" s="21"/>
      <c r="H66" s="80"/>
    </row>
    <row r="67" spans="1:8" x14ac:dyDescent="0.2">
      <c r="A67" s="70" t="s">
        <v>60</v>
      </c>
      <c r="B67" s="43" t="s">
        <v>59</v>
      </c>
      <c r="C67" s="69">
        <v>29.2</v>
      </c>
      <c r="D67" s="36" t="s">
        <v>58</v>
      </c>
      <c r="E67" s="68" t="s">
        <v>57</v>
      </c>
      <c r="F67" s="41">
        <v>28</v>
      </c>
      <c r="G67" s="28">
        <f>(4000000*1)+(4000000*1.06)+(4000000*1.12)+(4000000*1.18)</f>
        <v>17440000</v>
      </c>
      <c r="H67" s="54" t="s">
        <v>2</v>
      </c>
    </row>
    <row r="68" spans="1:8" x14ac:dyDescent="0.2">
      <c r="A68" s="53"/>
      <c r="B68" s="59" t="s">
        <v>56</v>
      </c>
      <c r="C68" s="60"/>
      <c r="D68" s="66" t="s">
        <v>55</v>
      </c>
      <c r="E68" s="79">
        <v>4.1000000000000002E-2</v>
      </c>
      <c r="F68" s="37"/>
      <c r="G68" s="28"/>
      <c r="H68" s="56"/>
    </row>
    <row r="69" spans="1:8" x14ac:dyDescent="0.2">
      <c r="A69" s="53"/>
      <c r="B69" s="42" t="s">
        <v>54</v>
      </c>
      <c r="C69" s="62">
        <v>0</v>
      </c>
      <c r="D69" s="42" t="s">
        <v>53</v>
      </c>
      <c r="E69" s="36" t="s">
        <v>12</v>
      </c>
      <c r="F69" s="35">
        <v>0</v>
      </c>
      <c r="G69" s="28"/>
      <c r="H69" s="54" t="s">
        <v>2</v>
      </c>
    </row>
    <row r="70" spans="1:8" x14ac:dyDescent="0.2">
      <c r="A70" s="53"/>
      <c r="B70" s="59" t="s">
        <v>52</v>
      </c>
      <c r="C70" s="60"/>
      <c r="D70" s="59"/>
      <c r="E70" s="66"/>
      <c r="F70" s="57"/>
      <c r="G70" s="28"/>
      <c r="H70" s="56"/>
    </row>
    <row r="71" spans="1:8" x14ac:dyDescent="0.2">
      <c r="A71" s="53"/>
      <c r="B71" s="42" t="s">
        <v>51</v>
      </c>
      <c r="C71" s="55">
        <v>5</v>
      </c>
      <c r="D71" s="42" t="s">
        <v>50</v>
      </c>
      <c r="E71" s="36" t="s">
        <v>49</v>
      </c>
      <c r="F71" s="35">
        <v>6</v>
      </c>
      <c r="G71" s="28"/>
      <c r="H71" s="54" t="s">
        <v>22</v>
      </c>
    </row>
    <row r="72" spans="1:8" ht="13.5" thickBot="1" x14ac:dyDescent="0.25">
      <c r="A72" s="78"/>
      <c r="B72" s="51" t="s">
        <v>48</v>
      </c>
      <c r="C72" s="77"/>
      <c r="D72" s="51"/>
      <c r="E72" s="76" t="s">
        <v>47</v>
      </c>
      <c r="F72" s="75"/>
      <c r="G72" s="50"/>
      <c r="H72" s="74"/>
    </row>
    <row r="73" spans="1:8" ht="13.5" thickBot="1" x14ac:dyDescent="0.25">
      <c r="A73" s="49"/>
      <c r="B73" s="48"/>
      <c r="C73" s="73"/>
      <c r="D73" s="48"/>
      <c r="E73" s="72"/>
      <c r="F73" s="47"/>
      <c r="G73" s="21"/>
      <c r="H73" s="71"/>
    </row>
    <row r="74" spans="1:8" x14ac:dyDescent="0.2">
      <c r="A74" s="70" t="s">
        <v>46</v>
      </c>
      <c r="B74" s="43" t="s">
        <v>45</v>
      </c>
      <c r="C74" s="69" t="s">
        <v>44</v>
      </c>
      <c r="D74" s="43" t="s">
        <v>24</v>
      </c>
      <c r="E74" s="68" t="s">
        <v>43</v>
      </c>
      <c r="F74" s="41">
        <v>100</v>
      </c>
      <c r="G74" s="40">
        <v>17440000</v>
      </c>
      <c r="H74" s="67" t="s">
        <v>22</v>
      </c>
    </row>
    <row r="75" spans="1:8" x14ac:dyDescent="0.2">
      <c r="A75" s="53"/>
      <c r="B75" s="42" t="s">
        <v>42</v>
      </c>
      <c r="C75" s="62"/>
      <c r="D75" s="42" t="s">
        <v>41</v>
      </c>
      <c r="E75" s="36" t="s">
        <v>40</v>
      </c>
      <c r="F75" s="35"/>
      <c r="G75" s="28"/>
      <c r="H75" s="54"/>
    </row>
    <row r="76" spans="1:8" x14ac:dyDescent="0.2">
      <c r="A76" s="53"/>
      <c r="B76" s="59"/>
      <c r="C76" s="60"/>
      <c r="D76" s="59" t="s">
        <v>18</v>
      </c>
      <c r="E76" s="66"/>
      <c r="F76" s="57"/>
      <c r="G76" s="28"/>
      <c r="H76" s="56"/>
    </row>
    <row r="77" spans="1:8" x14ac:dyDescent="0.2">
      <c r="A77" s="53"/>
      <c r="B77" s="63" t="s">
        <v>39</v>
      </c>
      <c r="C77" s="55">
        <v>90</v>
      </c>
      <c r="D77" s="63" t="s">
        <v>38</v>
      </c>
      <c r="E77" s="61" t="s">
        <v>31</v>
      </c>
      <c r="F77" s="65">
        <v>95</v>
      </c>
      <c r="G77" s="28"/>
      <c r="H77" s="64"/>
    </row>
    <row r="78" spans="1:8" x14ac:dyDescent="0.2">
      <c r="A78" s="53"/>
      <c r="B78" s="42" t="s">
        <v>37</v>
      </c>
      <c r="C78" s="62"/>
      <c r="D78" s="42" t="s">
        <v>29</v>
      </c>
      <c r="E78" s="61"/>
      <c r="F78" s="54"/>
      <c r="G78" s="28"/>
      <c r="H78" s="54"/>
    </row>
    <row r="79" spans="1:8" x14ac:dyDescent="0.2">
      <c r="A79" s="53"/>
      <c r="B79" s="42" t="s">
        <v>36</v>
      </c>
      <c r="C79" s="62"/>
      <c r="D79" s="42" t="s">
        <v>35</v>
      </c>
      <c r="E79" s="61"/>
      <c r="F79" s="54"/>
      <c r="G79" s="28"/>
      <c r="H79" s="54"/>
    </row>
    <row r="80" spans="1:8" x14ac:dyDescent="0.2">
      <c r="A80" s="53"/>
      <c r="B80" s="59"/>
      <c r="C80" s="60"/>
      <c r="D80" s="59" t="s">
        <v>34</v>
      </c>
      <c r="E80" s="58"/>
      <c r="F80" s="56"/>
      <c r="G80" s="28"/>
      <c r="H80" s="56"/>
    </row>
    <row r="81" spans="1:8" x14ac:dyDescent="0.2">
      <c r="A81" s="53"/>
      <c r="B81" s="63" t="s">
        <v>33</v>
      </c>
      <c r="C81" s="55">
        <v>90</v>
      </c>
      <c r="D81" s="63" t="s">
        <v>32</v>
      </c>
      <c r="E81" s="61" t="s">
        <v>31</v>
      </c>
      <c r="F81" s="35">
        <v>95</v>
      </c>
      <c r="G81" s="28"/>
      <c r="H81" s="54"/>
    </row>
    <row r="82" spans="1:8" x14ac:dyDescent="0.2">
      <c r="A82" s="53"/>
      <c r="B82" s="42" t="s">
        <v>30</v>
      </c>
      <c r="C82" s="62"/>
      <c r="D82" s="42" t="s">
        <v>29</v>
      </c>
      <c r="E82" s="61"/>
      <c r="F82" s="35"/>
      <c r="G82" s="28"/>
      <c r="H82" s="54"/>
    </row>
    <row r="83" spans="1:8" x14ac:dyDescent="0.2">
      <c r="A83" s="53"/>
      <c r="B83" s="42" t="s">
        <v>28</v>
      </c>
      <c r="C83" s="62"/>
      <c r="D83" s="42" t="s">
        <v>27</v>
      </c>
      <c r="E83" s="61"/>
      <c r="F83" s="35"/>
      <c r="G83" s="28"/>
      <c r="H83" s="54"/>
    </row>
    <row r="84" spans="1:8" x14ac:dyDescent="0.2">
      <c r="A84" s="53"/>
      <c r="B84" s="59" t="s">
        <v>26</v>
      </c>
      <c r="C84" s="60"/>
      <c r="D84" s="59"/>
      <c r="E84" s="58"/>
      <c r="F84" s="57"/>
      <c r="G84" s="28"/>
      <c r="H84" s="56"/>
    </row>
    <row r="85" spans="1:8" x14ac:dyDescent="0.2">
      <c r="A85" s="53"/>
      <c r="B85" s="42" t="s">
        <v>25</v>
      </c>
      <c r="C85" s="55">
        <v>98</v>
      </c>
      <c r="D85" s="42" t="s">
        <v>24</v>
      </c>
      <c r="E85" s="36" t="s">
        <v>23</v>
      </c>
      <c r="F85" s="35">
        <v>100</v>
      </c>
      <c r="G85" s="28"/>
      <c r="H85" s="54" t="s">
        <v>22</v>
      </c>
    </row>
    <row r="86" spans="1:8" x14ac:dyDescent="0.2">
      <c r="A86" s="53"/>
      <c r="B86" s="18" t="s">
        <v>21</v>
      </c>
      <c r="C86" s="52"/>
      <c r="D86" s="42" t="s">
        <v>20</v>
      </c>
      <c r="E86" s="36" t="s">
        <v>19</v>
      </c>
      <c r="F86" s="35"/>
      <c r="G86" s="28"/>
      <c r="H86" s="34"/>
    </row>
    <row r="87" spans="1:8" x14ac:dyDescent="0.2">
      <c r="A87" s="53"/>
      <c r="B87" s="18"/>
      <c r="C87" s="19"/>
      <c r="D87" s="42" t="s">
        <v>18</v>
      </c>
      <c r="E87" s="36" t="s">
        <v>17</v>
      </c>
      <c r="F87" s="35"/>
      <c r="G87" s="28"/>
      <c r="H87" s="34"/>
    </row>
    <row r="88" spans="1:8" ht="13.5" thickBot="1" x14ac:dyDescent="0.25">
      <c r="A88" s="53"/>
      <c r="B88" s="18"/>
      <c r="C88" s="52"/>
      <c r="D88" s="18"/>
      <c r="E88" s="51" t="s">
        <v>16</v>
      </c>
      <c r="F88" s="35"/>
      <c r="G88" s="50"/>
      <c r="H88" s="34"/>
    </row>
    <row r="89" spans="1:8" ht="13.5" thickBot="1" x14ac:dyDescent="0.25">
      <c r="A89" s="49"/>
      <c r="B89" s="24"/>
      <c r="C89" s="25"/>
      <c r="D89" s="24"/>
      <c r="E89" s="48"/>
      <c r="F89" s="47"/>
      <c r="G89" s="21"/>
      <c r="H89" s="20"/>
    </row>
    <row r="90" spans="1:8" x14ac:dyDescent="0.2">
      <c r="A90" s="46" t="s">
        <v>15</v>
      </c>
      <c r="B90" s="45" t="s">
        <v>14</v>
      </c>
      <c r="C90" s="44">
        <v>0</v>
      </c>
      <c r="D90" s="43" t="s">
        <v>13</v>
      </c>
      <c r="E90" s="42" t="s">
        <v>12</v>
      </c>
      <c r="F90" s="41">
        <v>0</v>
      </c>
      <c r="G90" s="40">
        <v>10000000</v>
      </c>
      <c r="H90" s="39" t="s">
        <v>2</v>
      </c>
    </row>
    <row r="91" spans="1:8" x14ac:dyDescent="0.2">
      <c r="A91" s="33"/>
      <c r="B91" s="10" t="s">
        <v>11</v>
      </c>
      <c r="C91" s="11"/>
      <c r="D91" s="10"/>
      <c r="E91" s="38"/>
      <c r="F91" s="37"/>
      <c r="G91" s="28"/>
      <c r="H91" s="6"/>
    </row>
    <row r="92" spans="1:8" x14ac:dyDescent="0.2">
      <c r="A92" s="33"/>
      <c r="B92" s="18" t="s">
        <v>10</v>
      </c>
      <c r="C92" s="19">
        <v>19</v>
      </c>
      <c r="D92" s="18" t="s">
        <v>9</v>
      </c>
      <c r="E92" s="36" t="s">
        <v>8</v>
      </c>
      <c r="F92" s="35">
        <v>13</v>
      </c>
      <c r="G92" s="28"/>
      <c r="H92" s="34" t="s">
        <v>2</v>
      </c>
    </row>
    <row r="93" spans="1:8" ht="13.5" thickBot="1" x14ac:dyDescent="0.25">
      <c r="A93" s="33"/>
      <c r="B93" s="31" t="s">
        <v>7</v>
      </c>
      <c r="C93" s="32"/>
      <c r="D93" s="31"/>
      <c r="E93" s="30">
        <v>0.31569999999999998</v>
      </c>
      <c r="F93" s="29"/>
      <c r="G93" s="28"/>
      <c r="H93" s="27"/>
    </row>
    <row r="94" spans="1:8" ht="13.5" thickBot="1" x14ac:dyDescent="0.25">
      <c r="A94" s="26"/>
      <c r="B94" s="24"/>
      <c r="C94" s="25"/>
      <c r="D94" s="24"/>
      <c r="E94" s="23"/>
      <c r="F94" s="22"/>
      <c r="G94" s="21"/>
      <c r="H94" s="20"/>
    </row>
    <row r="95" spans="1:8" ht="76.5" customHeight="1" x14ac:dyDescent="0.2">
      <c r="A95" s="13" t="s">
        <v>6</v>
      </c>
      <c r="B95" s="12" t="s">
        <v>5</v>
      </c>
      <c r="C95" s="19">
        <v>95</v>
      </c>
      <c r="D95" s="18" t="s">
        <v>4</v>
      </c>
      <c r="E95" s="17" t="s">
        <v>3</v>
      </c>
      <c r="F95" s="16">
        <v>100</v>
      </c>
      <c r="G95" s="15">
        <v>0</v>
      </c>
      <c r="H95" s="14" t="s">
        <v>2</v>
      </c>
    </row>
    <row r="96" spans="1:8" x14ac:dyDescent="0.2">
      <c r="A96" s="13"/>
      <c r="B96" s="12" t="s">
        <v>1</v>
      </c>
      <c r="C96" s="11"/>
      <c r="D96" s="10" t="s">
        <v>0</v>
      </c>
      <c r="E96" s="9"/>
      <c r="F96" s="8"/>
      <c r="G96" s="7"/>
      <c r="H96" s="6"/>
    </row>
    <row r="97" spans="1:7" x14ac:dyDescent="0.2">
      <c r="A97" s="5"/>
      <c r="B97" s="3"/>
      <c r="G97" s="4">
        <f>SUM(G9:G96)</f>
        <v>312120000</v>
      </c>
    </row>
    <row r="98" spans="1:7" x14ac:dyDescent="0.2">
      <c r="B98" s="3"/>
    </row>
    <row r="99" spans="1:7" x14ac:dyDescent="0.2">
      <c r="B99" s="3"/>
    </row>
    <row r="100" spans="1:7" x14ac:dyDescent="0.2">
      <c r="B100" s="3"/>
    </row>
    <row r="101" spans="1:7" x14ac:dyDescent="0.2">
      <c r="B101" s="3"/>
    </row>
    <row r="102" spans="1:7" x14ac:dyDescent="0.2">
      <c r="B102" s="3"/>
    </row>
    <row r="103" spans="1:7" x14ac:dyDescent="0.2">
      <c r="B103" s="3"/>
    </row>
    <row r="104" spans="1:7" x14ac:dyDescent="0.2">
      <c r="B104" s="3"/>
    </row>
    <row r="105" spans="1:7" x14ac:dyDescent="0.2">
      <c r="B105" s="3"/>
    </row>
    <row r="106" spans="1:7" x14ac:dyDescent="0.2">
      <c r="B106" s="3"/>
    </row>
    <row r="107" spans="1:7" x14ac:dyDescent="0.2">
      <c r="B107" s="3"/>
    </row>
    <row r="108" spans="1:7" x14ac:dyDescent="0.2">
      <c r="B108" s="3"/>
    </row>
    <row r="109" spans="1:7" x14ac:dyDescent="0.2">
      <c r="B109" s="3"/>
    </row>
    <row r="110" spans="1:7" x14ac:dyDescent="0.2">
      <c r="B110" s="3"/>
    </row>
    <row r="111" spans="1:7" x14ac:dyDescent="0.2">
      <c r="B111" s="3"/>
    </row>
    <row r="112" spans="1:7" x14ac:dyDescent="0.2">
      <c r="B112" s="3"/>
    </row>
    <row r="113" spans="2:2" x14ac:dyDescent="0.2">
      <c r="B113" s="3"/>
    </row>
    <row r="114" spans="2:2" x14ac:dyDescent="0.2">
      <c r="B114" s="3"/>
    </row>
    <row r="115" spans="2:2" x14ac:dyDescent="0.2">
      <c r="B115" s="3"/>
    </row>
    <row r="116" spans="2:2" x14ac:dyDescent="0.2">
      <c r="B116" s="3"/>
    </row>
    <row r="117" spans="2:2" x14ac:dyDescent="0.2">
      <c r="B117" s="3"/>
    </row>
    <row r="118" spans="2:2" x14ac:dyDescent="0.2">
      <c r="B118" s="3"/>
    </row>
    <row r="119" spans="2:2" x14ac:dyDescent="0.2">
      <c r="B119" s="3"/>
    </row>
    <row r="120" spans="2:2" x14ac:dyDescent="0.2">
      <c r="B120" s="3"/>
    </row>
    <row r="121" spans="2:2" x14ac:dyDescent="0.2">
      <c r="B121" s="3"/>
    </row>
    <row r="122" spans="2:2" x14ac:dyDescent="0.2">
      <c r="B122" s="3"/>
    </row>
    <row r="123" spans="2:2" x14ac:dyDescent="0.2">
      <c r="B123" s="3"/>
    </row>
    <row r="124" spans="2:2" x14ac:dyDescent="0.2">
      <c r="B124" s="3"/>
    </row>
    <row r="125" spans="2:2" x14ac:dyDescent="0.2">
      <c r="B125" s="3"/>
    </row>
    <row r="126" spans="2:2" x14ac:dyDescent="0.2">
      <c r="B126" s="3"/>
    </row>
  </sheetData>
  <mergeCells count="29">
    <mergeCell ref="A16:A23"/>
    <mergeCell ref="G16:G23"/>
    <mergeCell ref="G74:G88"/>
    <mergeCell ref="A90:A93"/>
    <mergeCell ref="A29:A33"/>
    <mergeCell ref="G29:G32"/>
    <mergeCell ref="B2:L4"/>
    <mergeCell ref="G90:G93"/>
    <mergeCell ref="A35:A48"/>
    <mergeCell ref="G35:G48"/>
    <mergeCell ref="A50:A65"/>
    <mergeCell ref="G50:G65"/>
    <mergeCell ref="A9:A14"/>
    <mergeCell ref="G9:G14"/>
    <mergeCell ref="A25:A27"/>
    <mergeCell ref="G25:G27"/>
    <mergeCell ref="A95:A96"/>
    <mergeCell ref="B95:B96"/>
    <mergeCell ref="G95:G96"/>
    <mergeCell ref="A67:A72"/>
    <mergeCell ref="G67:G72"/>
    <mergeCell ref="A74:A88"/>
    <mergeCell ref="A5:H5"/>
    <mergeCell ref="A6:H6"/>
    <mergeCell ref="A7:A8"/>
    <mergeCell ref="B7:B8"/>
    <mergeCell ref="D7:D8"/>
    <mergeCell ref="G7:G8"/>
    <mergeCell ref="H7:H8"/>
  </mergeCells>
  <pageMargins left="0.7" right="0.7" top="0.75" bottom="0.75" header="0.3" footer="0.3"/>
  <pageSetup scale="8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2014-03-10T20:23:28Z</dcterms:created>
  <dcterms:modified xsi:type="dcterms:W3CDTF">2014-03-10T20:23:37Z</dcterms:modified>
</cp:coreProperties>
</file>