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ERVICIOS PÚBLICOS" sheetId="1" r:id="rId1"/>
  </sheets>
  <calcPr calcId="145621"/>
</workbook>
</file>

<file path=xl/calcChain.xml><?xml version="1.0" encoding="utf-8"?>
<calcChain xmlns="http://schemas.openxmlformats.org/spreadsheetml/2006/main">
  <c r="F12" i="1" l="1"/>
  <c r="I12" i="1"/>
  <c r="J12" i="1"/>
  <c r="I13" i="1"/>
  <c r="J13" i="1"/>
  <c r="F14" i="1"/>
  <c r="I14" i="1"/>
  <c r="J14" i="1"/>
  <c r="F15" i="1"/>
  <c r="I15" i="1"/>
  <c r="J15" i="1"/>
  <c r="F16" i="1"/>
  <c r="I16" i="1"/>
  <c r="J16" i="1"/>
  <c r="F17" i="1"/>
  <c r="I17" i="1"/>
  <c r="J17" i="1"/>
  <c r="F18" i="1"/>
  <c r="I18" i="1"/>
  <c r="J18" i="1"/>
  <c r="F19" i="1"/>
  <c r="I19" i="1"/>
  <c r="J19" i="1"/>
  <c r="F22" i="1"/>
  <c r="I22" i="1"/>
  <c r="J22" i="1"/>
  <c r="F23" i="1"/>
  <c r="I23" i="1"/>
  <c r="J23" i="1"/>
  <c r="F24" i="1"/>
  <c r="I24" i="1"/>
  <c r="J24" i="1"/>
  <c r="F25" i="1"/>
  <c r="I25" i="1"/>
  <c r="F26" i="1"/>
  <c r="I26" i="1"/>
  <c r="J26" i="1"/>
  <c r="F27" i="1"/>
  <c r="I27" i="1"/>
  <c r="J27" i="1"/>
  <c r="F28" i="1"/>
  <c r="I28" i="1"/>
  <c r="J28" i="1"/>
  <c r="F29" i="1"/>
  <c r="I29" i="1"/>
  <c r="J29" i="1"/>
  <c r="F32" i="1"/>
  <c r="I32" i="1"/>
  <c r="J32" i="1"/>
  <c r="F33" i="1"/>
  <c r="I33" i="1"/>
  <c r="J33" i="1"/>
  <c r="F34" i="1"/>
  <c r="I34" i="1"/>
  <c r="J34" i="1"/>
  <c r="F35" i="1"/>
  <c r="I35" i="1"/>
  <c r="J35" i="1"/>
  <c r="F36" i="1"/>
  <c r="I36" i="1"/>
  <c r="J36" i="1"/>
  <c r="F37" i="1"/>
  <c r="I37" i="1"/>
  <c r="J37" i="1"/>
  <c r="F40" i="1"/>
  <c r="I40" i="1"/>
  <c r="J40" i="1"/>
  <c r="F41" i="1"/>
  <c r="I41" i="1"/>
  <c r="F42" i="1"/>
  <c r="I42" i="1"/>
  <c r="J42" i="1"/>
  <c r="F43" i="1"/>
  <c r="I43" i="1"/>
  <c r="J43" i="1"/>
  <c r="F44" i="1"/>
  <c r="I44" i="1"/>
  <c r="J44" i="1"/>
  <c r="I45" i="1"/>
  <c r="J45" i="1"/>
  <c r="I46" i="1"/>
  <c r="J46" i="1"/>
  <c r="F47" i="1"/>
  <c r="I47" i="1"/>
  <c r="J47" i="1"/>
  <c r="F48" i="1"/>
  <c r="I48" i="1"/>
  <c r="J48" i="1"/>
  <c r="G49" i="1"/>
</calcChain>
</file>

<file path=xl/comments1.xml><?xml version="1.0" encoding="utf-8"?>
<comments xmlns="http://schemas.openxmlformats.org/spreadsheetml/2006/main">
  <authors>
    <author>ALCALDIA MUNICIPAL GUATAPE</author>
  </authors>
  <commentList>
    <comment ref="G12" authorId="0">
      <text/>
    </comment>
  </commentList>
</comments>
</file>

<file path=xl/sharedStrings.xml><?xml version="1.0" encoding="utf-8"?>
<sst xmlns="http://schemas.openxmlformats.org/spreadsheetml/2006/main" count="298" uniqueCount="222">
  <si>
    <t xml:space="preserve">VALOR  TOTAL ACTIVIDADES </t>
  </si>
  <si>
    <t>Se realizaron visitas y capacitaciones para la conformacion de las Asociaciones de acueductos veredales</t>
  </si>
  <si>
    <t>Dora Garcés</t>
  </si>
  <si>
    <t>Disponibilidad presupuestal de la Empresa y del Municipio.</t>
  </si>
  <si>
    <t>Nro de juntas de acueducto asesorados/nro de juntas de acueductos veredales existentes en el mpio</t>
  </si>
  <si>
    <t>Juntas de acueductos veredales asesorados</t>
  </si>
  <si>
    <t>Asesoria a las Juntas de Acueductos veredales</t>
  </si>
  <si>
    <t>4.9</t>
  </si>
  <si>
    <t>Se estan diseñando</t>
  </si>
  <si>
    <t>Juan Gabriel López</t>
  </si>
  <si>
    <t>Disponibilidad presupuestal de la Empresa</t>
  </si>
  <si>
    <t xml:space="preserve"> Nro de boletines entregados/ nro de boletines programados</t>
  </si>
  <si>
    <t>Diseñar e implementar un boletin</t>
  </si>
  <si>
    <t xml:space="preserve"> Cada trimestre o semestre  realizar un boletín informativo sobre los servicios públicos.</t>
  </si>
  <si>
    <t>4.8</t>
  </si>
  <si>
    <t>Se certificaron 15 personas de los municipios de Peñol, San Rafael y Guatape en Operación de plantas de tto de agua potable y Fontaneria.faltan certificar los operarios de Aseo</t>
  </si>
  <si>
    <t>Sandra Martínez</t>
  </si>
  <si>
    <t>4.000.000</t>
  </si>
  <si>
    <t>Nro de operadores certificados/Nro de operadores existentes en la empresa.</t>
  </si>
  <si>
    <t>certificar los operadores de la empresa</t>
  </si>
  <si>
    <t xml:space="preserve"> Certificación en competencias laborales para los sistemas de Acueducto, alcantarillado y Aseo.</t>
  </si>
  <si>
    <t>4.7</t>
  </si>
  <si>
    <t>Se estan terminando de realizar los indicadores</t>
  </si>
  <si>
    <t>indicadores realizados/nro de indicadores de la empresa</t>
  </si>
  <si>
    <t>elaborar los indicadores de gestión</t>
  </si>
  <si>
    <t>Implementación de indicadores de gestión.</t>
  </si>
  <si>
    <t>4.6</t>
  </si>
  <si>
    <t>Se realizo el plan acorde con el plan de desarrollo</t>
  </si>
  <si>
    <t>plan elaborado</t>
  </si>
  <si>
    <t>Elaborar el plan de gestión y resultados</t>
  </si>
  <si>
    <t>Elaboración del Plan de Gestión y Resultados.</t>
  </si>
  <si>
    <t>4.5</t>
  </si>
  <si>
    <t>se realizaron los procesos de la parte comercial</t>
  </si>
  <si>
    <t>Nro de procesos fortalecidos/ nro de procesos existentes en la empresa</t>
  </si>
  <si>
    <t>fortalecer la parte comercial de la empresa</t>
  </si>
  <si>
    <t> Fortalecimiento institucional en la parte comercial.</t>
  </si>
  <si>
    <t>4.4</t>
  </si>
  <si>
    <t>Se diseñaron los programas y se realizaran en el 2009</t>
  </si>
  <si>
    <t>Wilson Jimenez/Maria Eugenia Parra y Dora Garcès</t>
  </si>
  <si>
    <t>Nro de eventos realizados/ nro de habitantes del mpio.</t>
  </si>
  <si>
    <t xml:space="preserve">Sensibilizar a la comunidad sobre la gestión de los servicios públicos </t>
  </si>
  <si>
    <t xml:space="preserve">Institucionalizar cada  trimestre o semestre : “ LOS SERVICIOS PÚBLICOS EN SU CASA”  POR SECTORES  </t>
  </si>
  <si>
    <t>4.3</t>
  </si>
  <si>
    <t>La empresa esta en proceso de certificacion</t>
  </si>
  <si>
    <t>8.000.000</t>
  </si>
  <si>
    <t>Certificación obtenida</t>
  </si>
  <si>
    <t>Certificar la empresa en la norma NTC GP 1000</t>
  </si>
  <si>
    <t>Certificación para la empresa de servicios públicos  en calidad  (norma NTC GP 1000</t>
  </si>
  <si>
    <t>4.2</t>
  </si>
  <si>
    <t>Se estan realizando gestiones para adquirir el lote</t>
  </si>
  <si>
    <t>Gerencia de Servicios Públicos Dptal, Municipio, Empresa de Servicios Públicos y otras entidades del orden dptal y mpal.</t>
  </si>
  <si>
    <t>Sede construida</t>
  </si>
  <si>
    <t xml:space="preserve"> Contruir la sede para el funcionamiento de la empresa</t>
  </si>
  <si>
    <t xml:space="preserve"> Adquisición de Sede  propia para la Empresa de Servicios Públicos</t>
  </si>
  <si>
    <t>4.1</t>
  </si>
  <si>
    <t>OBSERVACION</t>
  </si>
  <si>
    <t>RESPONSABLE</t>
  </si>
  <si>
    <t>INVERSIÓN</t>
  </si>
  <si>
    <t>CANTIDAD</t>
  </si>
  <si>
    <t>%</t>
  </si>
  <si>
    <t>% DE AVANCE EN TIEMPO</t>
  </si>
  <si>
    <t>COFINANCIACIÓN</t>
  </si>
  <si>
    <t>VALOR PLAN DE DESARROLLO</t>
  </si>
  <si>
    <t>INDICADOR</t>
  </si>
  <si>
    <t>DESCRIPCION</t>
  </si>
  <si>
    <t>DESCRIPCIÓN</t>
  </si>
  <si>
    <t>FORTALECER EL MANEJO ADMINISTRATIVO DE LA EMPRESA</t>
  </si>
  <si>
    <t>% DE EJECUCIÓN</t>
  </si>
  <si>
    <t>INDICADORES VERIFICABLES OBJETIVAMENTE</t>
  </si>
  <si>
    <t>META</t>
  </si>
  <si>
    <t>RESULTADO 4.</t>
  </si>
  <si>
    <t>Se esta gestionando con empresas publicas para la adquisión de un lote en quebrada Arriba</t>
  </si>
  <si>
    <t>Mauricio Gómez</t>
  </si>
  <si>
    <t>DAMA, Cornare, Municipio y Empresa de Servicios Públicos</t>
  </si>
  <si>
    <t>Nro de terrenos adquiridos y m2 construidos/ nro de terrenos y de m2 proyectados</t>
  </si>
  <si>
    <t>Compra de terrenos para realizar la transferencia de residuos solidos</t>
  </si>
  <si>
    <t>Adquisición de terrenos y construcción de sitios de transferencias para manejo de residuos solidos</t>
  </si>
  <si>
    <t>3.6</t>
  </si>
  <si>
    <t>Se realiza recolección y se hacen campañas educativas con los establecimientos</t>
  </si>
  <si>
    <t>Maria Eugenia Parra</t>
  </si>
  <si>
    <t>DAMA, Cornare,  Municipio y Empresa de Servicios Públicos</t>
  </si>
  <si>
    <t>Nro de actividades realizadas/nro de actividades proyectadas. Plan implementado</t>
  </si>
  <si>
    <t>Realizar un manejo adecuado en el corredor turistico del mpio</t>
  </si>
  <si>
    <t>Implementar un plan de manejo de residuos en el corredor turistico</t>
  </si>
  <si>
    <t>3.5</t>
  </si>
  <si>
    <t>Se formulo proyecto en ficha MGA</t>
  </si>
  <si>
    <t>Necesidad de cofinanciación departamental</t>
  </si>
  <si>
    <t>Carro comprado</t>
  </si>
  <si>
    <t>Adquisición del carro</t>
  </si>
  <si>
    <t xml:space="preserve"> Adquisición de un carro recolector</t>
  </si>
  <si>
    <t>3.4</t>
  </si>
  <si>
    <t>Se implementó la ruta para la recoleccion de residuos peligrosos  y se le està recolectando a farmacias y peluquerias</t>
  </si>
  <si>
    <t>Empresa de Servicios Públicos,  Empresa Social del Estado y Municipio.</t>
  </si>
  <si>
    <t xml:space="preserve"> kilogramos de residuos especiales recolectados dispuestos en el relleno.</t>
  </si>
  <si>
    <t xml:space="preserve">Recolectar los residuos peligrosos y hospitalarios y diseñar un ruta especial  </t>
  </si>
  <si>
    <t xml:space="preserve"> Elaborar e implementar un programa para la recolección y disposición de residuos peligrosos y hospitalarios.</t>
  </si>
  <si>
    <t>3.3</t>
  </si>
  <si>
    <t>El Proyecto esta formulado y se encuentra en el DAMA para su cofinanciamiento</t>
  </si>
  <si>
    <t xml:space="preserve">DAMA, Ministerio de medio Ambiente y otras entidades del orden nacional y departamental. Municipio y Empresa de Servicios Públicos </t>
  </si>
  <si>
    <t>Nro de campañas realizadas/  nro de toneladas recicladas</t>
  </si>
  <si>
    <t>Sensibilizar a la población flotante sobre los residuos solidos</t>
  </si>
  <si>
    <t xml:space="preserve"> Implementación de Campañas educativas a la población flotante sobre el manejo de los residuos solidos y realización de un plan de medios</t>
  </si>
  <si>
    <t>3.2</t>
  </si>
  <si>
    <t>Se esta recolectando en la piedra, quebrada arriba y el roble</t>
  </si>
  <si>
    <t>Disponibilidad presupuestal Municipal, convenio Cornare y E.S.P.</t>
  </si>
  <si>
    <t>Nro de veredas con servicio de recolección/ nro de veredas del municipio.</t>
  </si>
  <si>
    <t>Ampliar la cobertura en el sector rural</t>
  </si>
  <si>
    <t>Cobertura en la recolección de residuos en el sector rural.</t>
  </si>
  <si>
    <t>3.1</t>
  </si>
  <si>
    <t>MEJORAR RESULTADOS EN EL MANEJO DE LOS RESIDUOS SOLIDOS</t>
  </si>
  <si>
    <t>RESULTADO 3.</t>
  </si>
  <si>
    <t>Esta pendiente con la actualizacion del plan maestro de alcantarillado</t>
  </si>
  <si>
    <t>Rodimiro Tangarife</t>
  </si>
  <si>
    <t>Necesidad de cofinanciación departamental, MIN Vivienda, Medio Ambiente y Desarrollo Territorial Municipio y Empresa de Servicios Públicos.</t>
  </si>
  <si>
    <t xml:space="preserve"> reposición de x mts lineales de redes/ reposición de mt. Lineales proyectados</t>
  </si>
  <si>
    <t>Reposición de aproximadamente 200 m.l.</t>
  </si>
  <si>
    <t>Reposición de redes de alcantarillado</t>
  </si>
  <si>
    <t>2.8</t>
  </si>
  <si>
    <t>Se esta realizando el plan de contingencia</t>
  </si>
  <si>
    <t>Disponibilidad presupuestal E.S.P.</t>
  </si>
  <si>
    <t>Plan elaborado</t>
  </si>
  <si>
    <t>Implementar el plan de contingencia de alcantarillado</t>
  </si>
  <si>
    <t>Elaborar  plan de contingencia para el sistema de alcantarillado</t>
  </si>
  <si>
    <t>2.7</t>
  </si>
  <si>
    <t>Se realizaron 5 limpiezas al canal de las araucarias, faltan los monitoreos para observar que no pasen aguas residuales, los cuales se realizaran en enero de 2009</t>
  </si>
  <si>
    <t>Hugo Rivera</t>
  </si>
  <si>
    <t>Nro de monitoreos realizados/nro de monitoreos proyectados</t>
  </si>
  <si>
    <t>Monitoreo a las aguas que corren por el canal de las araucarias</t>
  </si>
  <si>
    <t>   Mantenimiento  al canal de las Araucarias.</t>
  </si>
  <si>
    <t>2.6</t>
  </si>
  <si>
    <t>El Proyecto esta formulado y se encuentra en Cornare para su cofinanciacion.</t>
  </si>
  <si>
    <t>Convenio con Cornare y E.S.P.</t>
  </si>
  <si>
    <t>Planta en funcionamiento y operarios capacitados</t>
  </si>
  <si>
    <t>Operar la planta de aguas residuales</t>
  </si>
  <si>
    <t>Arranque  y estabilizacion de la planta de Aguas residuales</t>
  </si>
  <si>
    <t>2.5</t>
  </si>
  <si>
    <t xml:space="preserve">Actualmente el proyecto esta en su etapa final de optimizacion </t>
  </si>
  <si>
    <t>128.000.000</t>
  </si>
  <si>
    <t>Necesidad de cofinanciación de Cornare, Municipio y Empresa de Servicios Públicos</t>
  </si>
  <si>
    <t>Nro de porcentaje alcanzado/nro de porcentaje proyectado</t>
  </si>
  <si>
    <t>Obtener una eficiencia del 50 %</t>
  </si>
  <si>
    <t xml:space="preserve">Optimizacion de la planta de aguas residuales </t>
  </si>
  <si>
    <t>2.4</t>
  </si>
  <si>
    <t>Se han realizado campañas en la emisora y directamente con los constructores</t>
  </si>
  <si>
    <t>José Alfredo Jimenez</t>
  </si>
  <si>
    <t>Disponibilidad presupuestal  de la empresa - Cornare</t>
  </si>
  <si>
    <t>Nro de personas capacitadas/nro de personas proyectadas</t>
  </si>
  <si>
    <t>Sensibilizar a  40 personas sobre el cuidado de las redes de alcantarillado</t>
  </si>
  <si>
    <r>
      <t>  Campaña de sensibilización par</t>
    </r>
    <r>
      <rPr>
        <sz val="10"/>
        <rFont val="Verdana"/>
        <family val="2"/>
      </rPr>
      <t>a los constructores en el cuidado de las redes de alcantarillado.</t>
    </r>
  </si>
  <si>
    <t>2.3</t>
  </si>
  <si>
    <t>Se ha realizado limpieza y cambio de rejillas a los sumideros</t>
  </si>
  <si>
    <t>Disponibilidad presupuestal Municipal</t>
  </si>
  <si>
    <t>Nro. de sumideros reparados y en funcionamiento /nro de sumideros proyectados</t>
  </si>
  <si>
    <t>realizar mantenimiento a 153 sumideros</t>
  </si>
  <si>
    <t>Mantenimiento de sumideros (incluyendo rejas y limpieza)</t>
  </si>
  <si>
    <t>2.2</t>
  </si>
  <si>
    <t>Se realizara convenio con Cornare como compensacion de tasas retributivas</t>
  </si>
  <si>
    <t>Se requiere cofinanciación de Cornare, Gerencia de Servicios Públicos Departamental, Municipio y Empresa de Servicios Públicos</t>
  </si>
  <si>
    <t>Plan formulado</t>
  </si>
  <si>
    <t>Realizar un diagnostico al sistema de alcantarillado</t>
  </si>
  <si>
    <t>Actualizacion del plan maestro de alcantarillado</t>
  </si>
  <si>
    <t>2.1</t>
  </si>
  <si>
    <t>MEJORA  DEL SISTEMA DE ALCANTARILLADO</t>
  </si>
  <si>
    <t>RESULTADO 2.</t>
  </si>
  <si>
    <t>se realizó el diagnostico de las necesidades de las veredas.</t>
  </si>
  <si>
    <t>Empresa de Servicios Públicos y Municipio</t>
  </si>
  <si>
    <t xml:space="preserve">Nro de proyectos formulados/nro de proyectos ejecutados </t>
  </si>
  <si>
    <t xml:space="preserve">Apoyar las Juntas de Acueductos en la formulación de proyectos para la optimización de los Acueductos veredales </t>
  </si>
  <si>
    <t xml:space="preserve">Apoyo para la formulacion de proyectos de infraestructura a los acueductos veredales </t>
  </si>
  <si>
    <t>1.8</t>
  </si>
  <si>
    <t>Se Tiene el Diagnostico de las viviendas que posee galvanizado se continuara con el proceso de formulacion de proyecto.</t>
  </si>
  <si>
    <t xml:space="preserve">Empresa de Servicios Públicos y Municipio </t>
  </si>
  <si>
    <t xml:space="preserve">Nro de viviendas con cambio de tuberia galvanizada /nro de viviendas proyectadas </t>
  </si>
  <si>
    <t>Cambio de tuberia galvanizada en no menos de 50 viviendas por tuberia p.v.c.</t>
  </si>
  <si>
    <r>
      <t>    Cambio de tubería galvanizada para las viviendas de estrato 1 y 2 en tubería p.v.c. para garantiz</t>
    </r>
    <r>
      <rPr>
        <sz val="10"/>
        <rFont val="Verdana"/>
        <family val="2"/>
      </rPr>
      <t>ar agua potable.</t>
    </r>
  </si>
  <si>
    <t>1.7</t>
  </si>
  <si>
    <t>Se realizan campañas educativas con los colegios y en la emisora</t>
  </si>
  <si>
    <t>Empresa de Servicios Públicos</t>
  </si>
  <si>
    <t>Nro de eventos realizados/nro de eventos proyectados</t>
  </si>
  <si>
    <t>Sensibilizar a la comunidad sobre ahorro y uso eficiente del agua</t>
  </si>
  <si>
    <t>   Educación ambiental sobre uso y ahorro eficiente del agua.</t>
  </si>
  <si>
    <t>1.6</t>
  </si>
  <si>
    <t>Se realizo el diagnostico de las necesidades de los puntos a instalar los hidrantes esta en proceso de formulacion del proyecto</t>
  </si>
  <si>
    <t>Nro de hidrantes instalados/nro de hidrantes proyectados</t>
  </si>
  <si>
    <t xml:space="preserve"> instalar  10 hidrantes</t>
  </si>
  <si>
    <r>
      <t>  Instalación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de no menos de 10  Hidrantes.</t>
    </r>
  </si>
  <si>
    <t>1.5</t>
  </si>
  <si>
    <t>Se realizo el diagnostico de las necesidades de los puntos a sectorizar esta en proceso de formulacion del proyecto</t>
  </si>
  <si>
    <t>Nro de valvulas instaladas/nro de valvulas proyectadas</t>
  </si>
  <si>
    <t>instalacion de 10  válvulas</t>
  </si>
  <si>
    <t>Instalación de  válvulas para sectorizar la red de distribución.</t>
  </si>
  <si>
    <t>1.4</t>
  </si>
  <si>
    <t>Se formulo el proyecto y actualmente se encuentra en la gobernacion para su cofinanciacion</t>
  </si>
  <si>
    <t>Necesidad de cofinanciación departamental , MIN Vivienda Medio Ambiente y Desarrollo Territorial Municipio y E.S.P.</t>
  </si>
  <si>
    <t>Nro.  mts lineales instalados de tuberia/nro de mts lineales proyectados</t>
  </si>
  <si>
    <t xml:space="preserve">cambio de 4 valvulas y reposición de 1.200 mts de tuberia de 6 " </t>
  </si>
  <si>
    <t xml:space="preserve">Optimizacion del sistema de conduccion </t>
  </si>
  <si>
    <t>1.3</t>
  </si>
  <si>
    <t>Esta en proceso de formulacion para buscar cofinanciamiento</t>
  </si>
  <si>
    <t>Se requiere cofinanciación de Cornare, Municipio y Empresa de Servicios Públicos</t>
  </si>
  <si>
    <t>Nro. htas reforestadas/ nro de hectares proyectadas</t>
  </si>
  <si>
    <t>HTAS reforestadas</t>
  </si>
  <si>
    <t>Reforestación en las partes más despobladas de la bocatoma.</t>
  </si>
  <si>
    <t>1.2</t>
  </si>
  <si>
    <t>Esta en proceso de formulacion para buscar cofinanciación.</t>
  </si>
  <si>
    <t>Se requiere cofinanciación de Cornare,  Municipio y Empresa de Servicios Públicos.</t>
  </si>
  <si>
    <t>Numero de Hectareas sostenidas/número Hectareas proyectadas</t>
  </si>
  <si>
    <t xml:space="preserve"> 30 Hectáreas sostenidas en  4 años                             </t>
  </si>
  <si>
    <t>Mantenimiento y protección a las plantaciones en los terrenos de la micro cuenca</t>
  </si>
  <si>
    <t>1.1</t>
  </si>
  <si>
    <t>% DE AVANCE EN ACTIVIDAD</t>
  </si>
  <si>
    <t>MEJORAR EL SISTEMA DE ACUEDUCTO</t>
  </si>
  <si>
    <t>RESULTADO 1.</t>
  </si>
  <si>
    <t>FORTALECER EL PROCESO DE LA PRESTACIÓN DE LOS SERVICIOS PÚBLICOS MUNICIPALES</t>
  </si>
  <si>
    <t>OBJETIVO ESPECIFICO</t>
  </si>
  <si>
    <t>ALCANZAR UN DESARROLLO SOSTENIBLE, SANO Y EQUITATIVO A TRAVÉS DE UN ADECUADO APROVECHAMIENTO DEL TERRITORIO</t>
  </si>
  <si>
    <t>OBJETIVO GENERAL</t>
  </si>
  <si>
    <t>GESTIÓN EN SERVICIOS PÚBLICOS PRESTADOS POR EL MUNICIPIO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</si>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</sst>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0.000"/>
    <numFmt numFmtId="167" formatCode="_ [$€-2]\ * #,##0.00_ ;_ [$€-2]\ * \-#,##0.00_ ;_ [$€-2]\ * &quot;-&quot;??_ "/>
  </numFmts>
  <fonts count="17" x14ac:knownFonts="1">
    <font>
      <sz val="11"/>
      <name val="Tahoma"/>
    </font>
    <font>
      <sz val="11"/>
      <name val="Tahoma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name val="Tahom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sz val="12"/>
      <name val="Copperplate Gothic Bold"/>
      <family val="2"/>
    </font>
    <font>
      <sz val="7.5"/>
      <name val="Arial"/>
      <family val="2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3" applyFont="1"/>
    <xf numFmtId="164" fontId="3" fillId="0" borderId="0" xfId="4" applyNumberFormat="1" applyFont="1"/>
    <xf numFmtId="0" fontId="4" fillId="0" borderId="1" xfId="0" applyFont="1" applyBorder="1"/>
    <xf numFmtId="4" fontId="5" fillId="0" borderId="1" xfId="3" applyNumberFormat="1" applyFont="1" applyBorder="1" applyAlignment="1">
      <alignment vertical="center" wrapText="1"/>
    </xf>
    <xf numFmtId="164" fontId="6" fillId="0" borderId="1" xfId="4" applyNumberFormat="1" applyFont="1" applyBorder="1" applyAlignment="1">
      <alignment vertical="center" wrapText="1"/>
    </xf>
    <xf numFmtId="0" fontId="5" fillId="0" borderId="1" xfId="3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9" fontId="8" fillId="0" borderId="2" xfId="2" applyNumberFormat="1" applyFont="1" applyBorder="1" applyAlignment="1">
      <alignment vertical="center"/>
    </xf>
    <xf numFmtId="10" fontId="4" fillId="0" borderId="1" xfId="0" applyNumberFormat="1" applyFont="1" applyBorder="1"/>
    <xf numFmtId="0" fontId="8" fillId="0" borderId="1" xfId="3" applyFont="1" applyFill="1" applyBorder="1" applyAlignment="1">
      <alignment vertical="center" wrapText="1"/>
    </xf>
    <xf numFmtId="164" fontId="8" fillId="2" borderId="1" xfId="4" applyNumberFormat="1" applyFont="1" applyFill="1" applyBorder="1" applyAlignment="1">
      <alignment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9" fillId="0" borderId="1" xfId="3" applyFont="1" applyBorder="1" applyAlignment="1">
      <alignment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7" fillId="0" borderId="1" xfId="0" applyFont="1" applyBorder="1"/>
    <xf numFmtId="0" fontId="9" fillId="0" borderId="3" xfId="6" applyFont="1" applyBorder="1" applyAlignment="1">
      <alignment vertical="top" wrapText="1"/>
    </xf>
    <xf numFmtId="164" fontId="8" fillId="0" borderId="1" xfId="4" applyNumberFormat="1" applyFont="1" applyFill="1" applyBorder="1" applyAlignment="1">
      <alignment vertical="center" wrapText="1"/>
    </xf>
    <xf numFmtId="164" fontId="9" fillId="0" borderId="1" xfId="4" applyNumberFormat="1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right" vertical="center" wrapText="1"/>
    </xf>
    <xf numFmtId="164" fontId="9" fillId="2" borderId="1" xfId="4" applyNumberFormat="1" applyFont="1" applyFill="1" applyBorder="1" applyAlignment="1">
      <alignment vertical="center" wrapText="1"/>
    </xf>
    <xf numFmtId="0" fontId="10" fillId="4" borderId="4" xfId="5" applyFont="1" applyFill="1" applyBorder="1" applyAlignment="1">
      <alignment horizontal="center" vertical="center" wrapText="1"/>
    </xf>
    <xf numFmtId="0" fontId="10" fillId="4" borderId="1" xfId="5" applyFont="1" applyFill="1" applyBorder="1" applyAlignment="1">
      <alignment horizontal="center" vertical="center" wrapText="1"/>
    </xf>
    <xf numFmtId="165" fontId="10" fillId="5" borderId="1" xfId="1" applyFont="1" applyFill="1" applyBorder="1" applyAlignment="1">
      <alignment horizontal="center" vertical="center" wrapText="1"/>
    </xf>
    <xf numFmtId="0" fontId="10" fillId="5" borderId="1" xfId="5" applyFont="1" applyFill="1" applyBorder="1" applyAlignment="1">
      <alignment horizontal="center" vertical="center" wrapText="1"/>
    </xf>
    <xf numFmtId="0" fontId="10" fillId="5" borderId="5" xfId="5" applyFont="1" applyFill="1" applyBorder="1" applyAlignment="1">
      <alignment horizontal="center" vertical="center" wrapText="1"/>
    </xf>
    <xf numFmtId="0" fontId="10" fillId="5" borderId="6" xfId="5" applyFont="1" applyFill="1" applyBorder="1" applyAlignment="1">
      <alignment horizontal="center" vertical="center" wrapText="1"/>
    </xf>
    <xf numFmtId="0" fontId="0" fillId="0" borderId="1" xfId="0" applyBorder="1"/>
    <xf numFmtId="4" fontId="5" fillId="3" borderId="1" xfId="5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9" fillId="0" borderId="1" xfId="3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9" fontId="8" fillId="2" borderId="1" xfId="3" applyNumberFormat="1" applyFont="1" applyFill="1" applyBorder="1" applyAlignment="1">
      <alignment vertical="center" wrapText="1"/>
    </xf>
    <xf numFmtId="166" fontId="8" fillId="0" borderId="1" xfId="3" applyNumberFormat="1" applyFont="1" applyFill="1" applyBorder="1" applyAlignment="1">
      <alignment horizontal="center" vertical="center" wrapText="1"/>
    </xf>
    <xf numFmtId="0" fontId="9" fillId="0" borderId="1" xfId="6" applyFont="1" applyBorder="1" applyAlignment="1">
      <alignment vertical="top" wrapText="1"/>
    </xf>
    <xf numFmtId="0" fontId="8" fillId="0" borderId="2" xfId="5" applyFont="1" applyFill="1" applyBorder="1" applyAlignment="1">
      <alignment vertical="center" wrapText="1"/>
    </xf>
    <xf numFmtId="0" fontId="10" fillId="5" borderId="1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6" borderId="1" xfId="5" applyFont="1" applyFill="1" applyBorder="1" applyAlignment="1">
      <alignment horizontal="center" vertical="center" wrapText="1"/>
    </xf>
    <xf numFmtId="0" fontId="11" fillId="5" borderId="1" xfId="5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2" xfId="0" applyFont="1" applyBorder="1" applyAlignment="1"/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/>
    <xf numFmtId="0" fontId="7" fillId="0" borderId="6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/>
  </cellXfs>
  <cellStyles count="11">
    <cellStyle name="Euro" xfId="7"/>
    <cellStyle name="Millares" xfId="1" builtinId="3"/>
    <cellStyle name="Millares 2" xfId="8"/>
    <cellStyle name="Millares_Arbol de problemas  SERVICIOS PUBLICOS" xfId="4"/>
    <cellStyle name="Normal" xfId="0" builtinId="0"/>
    <cellStyle name="Normal 2" xfId="9"/>
    <cellStyle name="Normal_arbol de plan nellibia" xfId="6"/>
    <cellStyle name="Normal_Arbol de problemas  SERVICIOS PUBLICOS" xfId="3"/>
    <cellStyle name="Normal_Arbol de problemas INFRAESTRUCTURA" xfId="5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33400" cy="4762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A4" sqref="A4"/>
    </sheetView>
  </sheetViews>
  <sheetFormatPr baseColWidth="10" defaultColWidth="11.375" defaultRowHeight="14.25" x14ac:dyDescent="0.2"/>
  <cols>
    <col min="1" max="1" width="5.25" customWidth="1"/>
    <col min="2" max="2" width="30.375" style="1" customWidth="1"/>
    <col min="3" max="3" width="29.625" style="1" customWidth="1"/>
    <col min="4" max="4" width="12.25" style="1" customWidth="1"/>
    <col min="5" max="5" width="29.625" style="1" customWidth="1"/>
    <col min="6" max="6" width="14.375" style="1" customWidth="1"/>
    <col min="7" max="7" width="17.625" style="2" customWidth="1"/>
    <col min="8" max="8" width="38.75" style="1" customWidth="1"/>
    <col min="9" max="9" width="15" customWidth="1"/>
    <col min="10" max="10" width="12.875" customWidth="1"/>
    <col min="11" max="11" width="14.875" customWidth="1"/>
    <col min="12" max="12" width="12.125" customWidth="1"/>
    <col min="13" max="13" width="15.875" customWidth="1"/>
    <col min="14" max="14" width="15.5" customWidth="1"/>
    <col min="15" max="15" width="18.125" customWidth="1"/>
  </cols>
  <sheetData>
    <row r="1" spans="1:14" x14ac:dyDescent="0.2">
      <c r="A1" s="65"/>
      <c r="B1" s="64" t="s">
        <v>221</v>
      </c>
      <c r="C1" s="63"/>
      <c r="D1" s="63"/>
      <c r="E1" s="63"/>
      <c r="F1" s="63"/>
      <c r="G1" s="63"/>
      <c r="H1" s="63"/>
      <c r="I1" s="63"/>
      <c r="J1" s="63"/>
      <c r="K1" s="63"/>
      <c r="L1" s="62"/>
      <c r="M1" s="61" t="s">
        <v>220</v>
      </c>
      <c r="N1" s="51"/>
    </row>
    <row r="2" spans="1:14" ht="14.25" customHeight="1" x14ac:dyDescent="0.2">
      <c r="A2" s="60"/>
      <c r="B2" s="59"/>
      <c r="C2" s="58"/>
      <c r="D2" s="58"/>
      <c r="E2" s="58"/>
      <c r="F2" s="58"/>
      <c r="G2" s="58"/>
      <c r="H2" s="58"/>
      <c r="I2" s="58"/>
      <c r="J2" s="58"/>
      <c r="K2" s="58"/>
      <c r="L2" s="57"/>
      <c r="M2" s="52" t="s">
        <v>219</v>
      </c>
      <c r="N2" s="51"/>
    </row>
    <row r="3" spans="1:14" ht="14.25" customHeight="1" x14ac:dyDescent="0.2">
      <c r="A3" s="56"/>
      <c r="B3" s="55"/>
      <c r="C3" s="54"/>
      <c r="D3" s="54"/>
      <c r="E3" s="54"/>
      <c r="F3" s="54"/>
      <c r="G3" s="54"/>
      <c r="H3" s="54"/>
      <c r="I3" s="54"/>
      <c r="J3" s="54"/>
      <c r="K3" s="54"/>
      <c r="L3" s="53"/>
      <c r="M3" s="52" t="s">
        <v>218</v>
      </c>
      <c r="N3" s="51"/>
    </row>
    <row r="5" spans="1:14" ht="18" x14ac:dyDescent="0.2">
      <c r="A5" s="50" t="s">
        <v>217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4" x14ac:dyDescent="0.2">
      <c r="A6" s="49" t="s">
        <v>216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4" x14ac:dyDescent="0.2">
      <c r="A7" s="47" t="s">
        <v>215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4" x14ac:dyDescent="0.2">
      <c r="A8" s="49" t="s">
        <v>214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x14ac:dyDescent="0.2">
      <c r="A9" s="48" t="s">
        <v>213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4" x14ac:dyDescent="0.2">
      <c r="A10" s="33" t="s">
        <v>212</v>
      </c>
      <c r="B10" s="33"/>
      <c r="C10" s="33" t="s">
        <v>69</v>
      </c>
      <c r="D10" s="33"/>
      <c r="E10" s="33" t="s">
        <v>68</v>
      </c>
      <c r="F10" s="33"/>
      <c r="G10" s="33"/>
      <c r="H10" s="33"/>
      <c r="I10" s="32" t="s">
        <v>67</v>
      </c>
      <c r="J10" s="32"/>
      <c r="K10" s="32"/>
      <c r="L10" s="32"/>
      <c r="M10" s="32"/>
    </row>
    <row r="11" spans="1:14" ht="38.25" x14ac:dyDescent="0.2">
      <c r="A11" s="47" t="s">
        <v>211</v>
      </c>
      <c r="B11" s="47"/>
      <c r="C11" s="28" t="s">
        <v>65</v>
      </c>
      <c r="D11" s="26" t="s">
        <v>58</v>
      </c>
      <c r="E11" s="28" t="s">
        <v>64</v>
      </c>
      <c r="F11" s="28" t="s">
        <v>63</v>
      </c>
      <c r="G11" s="28" t="s">
        <v>62</v>
      </c>
      <c r="H11" s="28" t="s">
        <v>61</v>
      </c>
      <c r="I11" s="26" t="s">
        <v>60</v>
      </c>
      <c r="J11" s="28" t="s">
        <v>210</v>
      </c>
      <c r="K11" s="26" t="s">
        <v>58</v>
      </c>
      <c r="L11" s="26" t="s">
        <v>57</v>
      </c>
      <c r="M11" s="26" t="s">
        <v>56</v>
      </c>
      <c r="N11" s="25" t="s">
        <v>55</v>
      </c>
    </row>
    <row r="12" spans="1:14" ht="51" x14ac:dyDescent="0.2">
      <c r="A12" s="17" t="s">
        <v>209</v>
      </c>
      <c r="B12" s="12" t="s">
        <v>208</v>
      </c>
      <c r="C12" s="12" t="s">
        <v>207</v>
      </c>
      <c r="D12" s="41">
        <v>30</v>
      </c>
      <c r="E12" s="12" t="s">
        <v>206</v>
      </c>
      <c r="F12" s="14">
        <f>(K12/D12)</f>
        <v>0</v>
      </c>
      <c r="G12" s="20">
        <v>40000000</v>
      </c>
      <c r="H12" s="39" t="s">
        <v>205</v>
      </c>
      <c r="I12" s="11">
        <f>11/48</f>
        <v>0.22916666666666666</v>
      </c>
      <c r="J12" s="10">
        <f>K12/D12</f>
        <v>0</v>
      </c>
      <c r="K12" s="9">
        <v>0</v>
      </c>
      <c r="L12" s="3">
        <v>0</v>
      </c>
      <c r="M12" s="8" t="s">
        <v>16</v>
      </c>
      <c r="N12" s="45" t="s">
        <v>204</v>
      </c>
    </row>
    <row r="13" spans="1:14" ht="51" x14ac:dyDescent="0.2">
      <c r="A13" s="17" t="s">
        <v>203</v>
      </c>
      <c r="B13" s="16" t="s">
        <v>202</v>
      </c>
      <c r="C13" s="12" t="s">
        <v>201</v>
      </c>
      <c r="D13" s="41">
        <v>10</v>
      </c>
      <c r="E13" s="12" t="s">
        <v>200</v>
      </c>
      <c r="F13" s="46"/>
      <c r="G13" s="20">
        <v>5000000</v>
      </c>
      <c r="H13" s="39" t="s">
        <v>199</v>
      </c>
      <c r="I13" s="11">
        <f>11/48</f>
        <v>0.22916666666666666</v>
      </c>
      <c r="J13" s="10">
        <f>K13/D13</f>
        <v>0</v>
      </c>
      <c r="K13" s="9">
        <v>0</v>
      </c>
      <c r="L13" s="3">
        <v>0</v>
      </c>
      <c r="M13" s="8" t="s">
        <v>16</v>
      </c>
      <c r="N13" s="45" t="s">
        <v>198</v>
      </c>
    </row>
    <row r="14" spans="1:14" ht="76.5" x14ac:dyDescent="0.2">
      <c r="A14" s="17" t="s">
        <v>197</v>
      </c>
      <c r="B14" s="16" t="s">
        <v>196</v>
      </c>
      <c r="C14" s="12" t="s">
        <v>195</v>
      </c>
      <c r="D14" s="44">
        <v>1.2</v>
      </c>
      <c r="E14" s="12" t="s">
        <v>194</v>
      </c>
      <c r="F14" s="14">
        <f>(K14/D14)</f>
        <v>0</v>
      </c>
      <c r="G14" s="20">
        <v>400000000</v>
      </c>
      <c r="H14" s="12" t="s">
        <v>193</v>
      </c>
      <c r="I14" s="11">
        <f>11/48</f>
        <v>0.22916666666666666</v>
      </c>
      <c r="J14" s="10">
        <f>K14/D14</f>
        <v>0</v>
      </c>
      <c r="K14" s="9">
        <v>0</v>
      </c>
      <c r="L14" s="3">
        <v>10000000</v>
      </c>
      <c r="M14" s="8" t="s">
        <v>2</v>
      </c>
      <c r="N14" s="19" t="s">
        <v>192</v>
      </c>
    </row>
    <row r="15" spans="1:14" ht="102" x14ac:dyDescent="0.2">
      <c r="A15" s="17" t="s">
        <v>191</v>
      </c>
      <c r="B15" s="16" t="s">
        <v>190</v>
      </c>
      <c r="C15" s="43" t="s">
        <v>189</v>
      </c>
      <c r="D15" s="41">
        <v>10</v>
      </c>
      <c r="E15" s="12" t="s">
        <v>188</v>
      </c>
      <c r="F15" s="14">
        <f>(K15/D15)</f>
        <v>0</v>
      </c>
      <c r="G15" s="13">
        <v>8000000</v>
      </c>
      <c r="H15" s="12" t="s">
        <v>177</v>
      </c>
      <c r="I15" s="11">
        <f>11/48</f>
        <v>0.22916666666666666</v>
      </c>
      <c r="J15" s="10">
        <f>K15/D15</f>
        <v>0</v>
      </c>
      <c r="K15" s="9"/>
      <c r="L15" s="3"/>
      <c r="M15" s="42" t="s">
        <v>125</v>
      </c>
      <c r="N15" s="19" t="s">
        <v>187</v>
      </c>
    </row>
    <row r="16" spans="1:14" ht="114.75" x14ac:dyDescent="0.2">
      <c r="A16" s="17" t="s">
        <v>186</v>
      </c>
      <c r="B16" s="16" t="s">
        <v>185</v>
      </c>
      <c r="C16" s="15" t="s">
        <v>184</v>
      </c>
      <c r="D16" s="34">
        <v>10</v>
      </c>
      <c r="E16" s="12" t="s">
        <v>183</v>
      </c>
      <c r="F16" s="14">
        <f>(K16/D16)</f>
        <v>0</v>
      </c>
      <c r="G16" s="13">
        <v>15000000</v>
      </c>
      <c r="H16" s="12" t="s">
        <v>177</v>
      </c>
      <c r="I16" s="11">
        <f>11/48</f>
        <v>0.22916666666666666</v>
      </c>
      <c r="J16" s="10">
        <f>K16/D16</f>
        <v>0</v>
      </c>
      <c r="K16" s="9"/>
      <c r="L16" s="3"/>
      <c r="M16" s="42" t="s">
        <v>125</v>
      </c>
      <c r="N16" s="19" t="s">
        <v>182</v>
      </c>
    </row>
    <row r="17" spans="1:14" ht="71.25" x14ac:dyDescent="0.2">
      <c r="A17" s="17" t="s">
        <v>181</v>
      </c>
      <c r="B17" s="16" t="s">
        <v>180</v>
      </c>
      <c r="C17" s="12" t="s">
        <v>179</v>
      </c>
      <c r="D17" s="41">
        <v>20</v>
      </c>
      <c r="E17" s="12" t="s">
        <v>178</v>
      </c>
      <c r="F17" s="14">
        <f>(K17/D17)</f>
        <v>0.25</v>
      </c>
      <c r="G17" s="20">
        <v>10000000</v>
      </c>
      <c r="H17" s="12" t="s">
        <v>177</v>
      </c>
      <c r="I17" s="11">
        <f>11/48</f>
        <v>0.22916666666666666</v>
      </c>
      <c r="J17" s="10">
        <f>K17/D17</f>
        <v>0.25</v>
      </c>
      <c r="K17" s="9">
        <v>5</v>
      </c>
      <c r="L17" s="3">
        <v>3000000</v>
      </c>
      <c r="M17" s="8" t="s">
        <v>16</v>
      </c>
      <c r="N17" s="7" t="s">
        <v>176</v>
      </c>
    </row>
    <row r="18" spans="1:14" ht="114.75" x14ac:dyDescent="0.2">
      <c r="A18" s="17" t="s">
        <v>175</v>
      </c>
      <c r="B18" s="16" t="s">
        <v>174</v>
      </c>
      <c r="C18" s="12" t="s">
        <v>173</v>
      </c>
      <c r="D18" s="41">
        <v>50</v>
      </c>
      <c r="E18" s="12" t="s">
        <v>172</v>
      </c>
      <c r="F18" s="14">
        <f>(K18/D18)</f>
        <v>0</v>
      </c>
      <c r="G18" s="20">
        <v>15000000</v>
      </c>
      <c r="H18" s="12" t="s">
        <v>171</v>
      </c>
      <c r="I18" s="11">
        <f>11/48</f>
        <v>0.22916666666666666</v>
      </c>
      <c r="J18" s="10">
        <f>K18/D18</f>
        <v>0</v>
      </c>
      <c r="K18" s="9">
        <v>0</v>
      </c>
      <c r="L18" s="3">
        <v>0</v>
      </c>
      <c r="M18" s="8" t="s">
        <v>16</v>
      </c>
      <c r="N18" s="19" t="s">
        <v>170</v>
      </c>
    </row>
    <row r="19" spans="1:14" ht="51" x14ac:dyDescent="0.2">
      <c r="A19" s="17" t="s">
        <v>169</v>
      </c>
      <c r="B19" s="16" t="s">
        <v>168</v>
      </c>
      <c r="C19" s="12" t="s">
        <v>167</v>
      </c>
      <c r="D19" s="41">
        <v>7</v>
      </c>
      <c r="E19" s="12" t="s">
        <v>166</v>
      </c>
      <c r="F19" s="14">
        <f>(K19/D19)</f>
        <v>0</v>
      </c>
      <c r="G19" s="20">
        <v>10000000</v>
      </c>
      <c r="H19" s="12" t="s">
        <v>165</v>
      </c>
      <c r="I19" s="11">
        <f>11/48</f>
        <v>0.22916666666666666</v>
      </c>
      <c r="J19" s="10">
        <f>K19/D19</f>
        <v>0</v>
      </c>
      <c r="K19" s="9">
        <v>0</v>
      </c>
      <c r="L19" s="3">
        <v>3000000</v>
      </c>
      <c r="M19" s="8" t="s">
        <v>2</v>
      </c>
      <c r="N19" s="19" t="s">
        <v>164</v>
      </c>
    </row>
    <row r="20" spans="1:14" x14ac:dyDescent="0.2">
      <c r="A20" s="33" t="s">
        <v>163</v>
      </c>
      <c r="B20" s="33"/>
      <c r="C20" s="33" t="s">
        <v>69</v>
      </c>
      <c r="D20" s="33"/>
      <c r="E20" s="33" t="s">
        <v>68</v>
      </c>
      <c r="F20" s="33"/>
      <c r="G20" s="33"/>
      <c r="H20" s="33"/>
      <c r="I20" s="32" t="s">
        <v>67</v>
      </c>
      <c r="J20" s="32"/>
      <c r="K20" s="32"/>
      <c r="L20" s="32"/>
      <c r="M20" s="32"/>
      <c r="N20" s="31"/>
    </row>
    <row r="21" spans="1:14" ht="25.5" x14ac:dyDescent="0.2">
      <c r="A21" s="36" t="s">
        <v>162</v>
      </c>
      <c r="B21" s="36"/>
      <c r="C21" s="28" t="s">
        <v>65</v>
      </c>
      <c r="D21" s="26" t="s">
        <v>58</v>
      </c>
      <c r="E21" s="28" t="s">
        <v>64</v>
      </c>
      <c r="F21" s="28" t="s">
        <v>63</v>
      </c>
      <c r="G21" s="28" t="s">
        <v>62</v>
      </c>
      <c r="H21" s="28" t="s">
        <v>61</v>
      </c>
      <c r="I21" s="26" t="s">
        <v>60</v>
      </c>
      <c r="J21" s="27" t="s">
        <v>59</v>
      </c>
      <c r="K21" s="26" t="s">
        <v>58</v>
      </c>
      <c r="L21" s="26" t="s">
        <v>57</v>
      </c>
      <c r="M21" s="26" t="s">
        <v>56</v>
      </c>
      <c r="N21" s="25" t="s">
        <v>55</v>
      </c>
    </row>
    <row r="22" spans="1:14" ht="71.25" x14ac:dyDescent="0.2">
      <c r="A22" s="17" t="s">
        <v>161</v>
      </c>
      <c r="B22" s="35" t="s">
        <v>160</v>
      </c>
      <c r="C22" s="35" t="s">
        <v>159</v>
      </c>
      <c r="D22" s="40">
        <v>1</v>
      </c>
      <c r="E22" s="35" t="s">
        <v>158</v>
      </c>
      <c r="F22" s="14">
        <f>(K22/D22)</f>
        <v>0</v>
      </c>
      <c r="G22" s="24">
        <v>60000000</v>
      </c>
      <c r="H22" s="39" t="s">
        <v>157</v>
      </c>
      <c r="I22" s="11">
        <f>11/48</f>
        <v>0.22916666666666666</v>
      </c>
      <c r="J22" s="10">
        <f>K22/D22</f>
        <v>0</v>
      </c>
      <c r="K22" s="3"/>
      <c r="L22" s="3"/>
      <c r="M22" s="8" t="s">
        <v>112</v>
      </c>
      <c r="N22" s="7" t="s">
        <v>156</v>
      </c>
    </row>
    <row r="23" spans="1:14" ht="57" x14ac:dyDescent="0.2">
      <c r="A23" s="17" t="s">
        <v>155</v>
      </c>
      <c r="B23" s="16" t="s">
        <v>154</v>
      </c>
      <c r="C23" s="15" t="s">
        <v>153</v>
      </c>
      <c r="D23" s="34">
        <v>153</v>
      </c>
      <c r="E23" s="15" t="s">
        <v>152</v>
      </c>
      <c r="F23" s="14">
        <f>(K23/D23)</f>
        <v>0.78431372549019607</v>
      </c>
      <c r="G23" s="13">
        <v>45000000</v>
      </c>
      <c r="H23" s="12" t="s">
        <v>151</v>
      </c>
      <c r="I23" s="11">
        <f>11/48</f>
        <v>0.22916666666666666</v>
      </c>
      <c r="J23" s="10">
        <f>K23/D23</f>
        <v>0.78431372549019607</v>
      </c>
      <c r="K23" s="9">
        <v>120</v>
      </c>
      <c r="L23" s="3">
        <v>7000000</v>
      </c>
      <c r="M23" s="8" t="s">
        <v>125</v>
      </c>
      <c r="N23" s="7" t="s">
        <v>150</v>
      </c>
    </row>
    <row r="24" spans="1:14" ht="71.25" x14ac:dyDescent="0.2">
      <c r="A24" s="17" t="s">
        <v>149</v>
      </c>
      <c r="B24" s="16" t="s">
        <v>148</v>
      </c>
      <c r="C24" s="15" t="s">
        <v>147</v>
      </c>
      <c r="D24" s="34">
        <v>40</v>
      </c>
      <c r="E24" s="15" t="s">
        <v>146</v>
      </c>
      <c r="F24" s="14">
        <f>(K24/D24)</f>
        <v>0.25</v>
      </c>
      <c r="G24" s="13">
        <v>5000000</v>
      </c>
      <c r="H24" s="12" t="s">
        <v>145</v>
      </c>
      <c r="I24" s="11">
        <f>11/48</f>
        <v>0.22916666666666666</v>
      </c>
      <c r="J24" s="10">
        <f>K24/D24</f>
        <v>0.25</v>
      </c>
      <c r="K24" s="9">
        <v>10</v>
      </c>
      <c r="L24" s="3"/>
      <c r="M24" s="8" t="s">
        <v>144</v>
      </c>
      <c r="N24" s="7" t="s">
        <v>143</v>
      </c>
    </row>
    <row r="25" spans="1:14" ht="51" x14ac:dyDescent="0.2">
      <c r="A25" s="17" t="s">
        <v>142</v>
      </c>
      <c r="B25" s="22" t="s">
        <v>141</v>
      </c>
      <c r="C25" s="15" t="s">
        <v>140</v>
      </c>
      <c r="D25" s="34">
        <v>1</v>
      </c>
      <c r="E25" s="22" t="s">
        <v>139</v>
      </c>
      <c r="F25" s="14">
        <f>(K25/D25)</f>
        <v>1</v>
      </c>
      <c r="G25" s="13">
        <v>140000000</v>
      </c>
      <c r="H25" s="12" t="s">
        <v>138</v>
      </c>
      <c r="I25" s="11">
        <f>11/48</f>
        <v>0.22916666666666666</v>
      </c>
      <c r="J25" s="10">
        <v>0.98</v>
      </c>
      <c r="K25" s="9">
        <v>1</v>
      </c>
      <c r="L25" s="3" t="s">
        <v>137</v>
      </c>
      <c r="M25" s="8" t="s">
        <v>2</v>
      </c>
      <c r="N25" s="19" t="s">
        <v>136</v>
      </c>
    </row>
    <row r="26" spans="1:14" ht="63.75" x14ac:dyDescent="0.2">
      <c r="A26" s="17" t="s">
        <v>135</v>
      </c>
      <c r="B26" s="22" t="s">
        <v>134</v>
      </c>
      <c r="C26" s="22" t="s">
        <v>133</v>
      </c>
      <c r="D26" s="38">
        <v>5</v>
      </c>
      <c r="E26" s="22" t="s">
        <v>132</v>
      </c>
      <c r="F26" s="14">
        <f>(K26/D26)</f>
        <v>0</v>
      </c>
      <c r="G26" s="24">
        <v>30000000</v>
      </c>
      <c r="H26" s="12" t="s">
        <v>131</v>
      </c>
      <c r="I26" s="11">
        <f>11/48</f>
        <v>0.22916666666666666</v>
      </c>
      <c r="J26" s="10">
        <f>K26/D26</f>
        <v>0</v>
      </c>
      <c r="K26" s="3"/>
      <c r="L26" s="3"/>
      <c r="M26" s="8" t="s">
        <v>2</v>
      </c>
      <c r="N26" s="19" t="s">
        <v>130</v>
      </c>
    </row>
    <row r="27" spans="1:14" ht="156.75" x14ac:dyDescent="0.2">
      <c r="A27" s="17" t="s">
        <v>129</v>
      </c>
      <c r="B27" s="16" t="s">
        <v>128</v>
      </c>
      <c r="C27" s="22" t="s">
        <v>127</v>
      </c>
      <c r="D27" s="38">
        <v>1</v>
      </c>
      <c r="E27" s="22" t="s">
        <v>126</v>
      </c>
      <c r="F27" s="14">
        <f>(K27/D27)</f>
        <v>0</v>
      </c>
      <c r="G27" s="21">
        <v>3000000</v>
      </c>
      <c r="H27" s="12" t="s">
        <v>119</v>
      </c>
      <c r="I27" s="11">
        <f>11/48</f>
        <v>0.22916666666666666</v>
      </c>
      <c r="J27" s="10">
        <f>K27/D27</f>
        <v>0</v>
      </c>
      <c r="K27" s="3"/>
      <c r="L27" s="3">
        <v>1000000</v>
      </c>
      <c r="M27" s="8" t="s">
        <v>125</v>
      </c>
      <c r="N27" s="7" t="s">
        <v>124</v>
      </c>
    </row>
    <row r="28" spans="1:14" ht="38.25" x14ac:dyDescent="0.2">
      <c r="A28" s="17" t="s">
        <v>123</v>
      </c>
      <c r="B28" s="16" t="s">
        <v>122</v>
      </c>
      <c r="C28" s="22" t="s">
        <v>121</v>
      </c>
      <c r="D28" s="38">
        <v>1</v>
      </c>
      <c r="E28" s="22" t="s">
        <v>120</v>
      </c>
      <c r="F28" s="14">
        <f>(K28/D28)</f>
        <v>0</v>
      </c>
      <c r="G28" s="24">
        <v>5000000</v>
      </c>
      <c r="H28" s="12" t="s">
        <v>119</v>
      </c>
      <c r="I28" s="11">
        <f>11/48</f>
        <v>0.22916666666666666</v>
      </c>
      <c r="J28" s="10">
        <f>K28/D28</f>
        <v>0</v>
      </c>
      <c r="K28" s="9">
        <v>0</v>
      </c>
      <c r="L28" s="9">
        <v>2000000</v>
      </c>
      <c r="M28" s="37" t="s">
        <v>16</v>
      </c>
      <c r="N28" s="19" t="s">
        <v>118</v>
      </c>
    </row>
    <row r="29" spans="1:14" ht="71.25" x14ac:dyDescent="0.2">
      <c r="A29" s="17" t="s">
        <v>117</v>
      </c>
      <c r="B29" s="16" t="s">
        <v>116</v>
      </c>
      <c r="C29" s="22" t="s">
        <v>115</v>
      </c>
      <c r="D29" s="38">
        <v>200</v>
      </c>
      <c r="E29" s="22" t="s">
        <v>114</v>
      </c>
      <c r="F29" s="14">
        <f>(K29/D29)</f>
        <v>0</v>
      </c>
      <c r="G29" s="24">
        <v>100000000</v>
      </c>
      <c r="H29" s="12" t="s">
        <v>113</v>
      </c>
      <c r="I29" s="11">
        <f>11/48</f>
        <v>0.22916666666666666</v>
      </c>
      <c r="J29" s="10">
        <f>K29/D29</f>
        <v>0</v>
      </c>
      <c r="K29" s="3"/>
      <c r="L29" s="3"/>
      <c r="M29" s="37" t="s">
        <v>112</v>
      </c>
      <c r="N29" s="7" t="s">
        <v>111</v>
      </c>
    </row>
    <row r="30" spans="1:14" x14ac:dyDescent="0.2">
      <c r="A30" s="33" t="s">
        <v>110</v>
      </c>
      <c r="B30" s="33"/>
      <c r="C30" s="33" t="s">
        <v>69</v>
      </c>
      <c r="D30" s="33"/>
      <c r="E30" s="33" t="s">
        <v>68</v>
      </c>
      <c r="F30" s="33"/>
      <c r="G30" s="33"/>
      <c r="H30" s="33"/>
      <c r="I30" s="32" t="s">
        <v>67</v>
      </c>
      <c r="J30" s="32"/>
      <c r="K30" s="32"/>
      <c r="L30" s="32"/>
      <c r="M30" s="32"/>
      <c r="N30" s="31"/>
    </row>
    <row r="31" spans="1:14" ht="25.5" x14ac:dyDescent="0.2">
      <c r="A31" s="36" t="s">
        <v>109</v>
      </c>
      <c r="B31" s="36"/>
      <c r="C31" s="28" t="s">
        <v>65</v>
      </c>
      <c r="D31" s="26" t="s">
        <v>58</v>
      </c>
      <c r="E31" s="28" t="s">
        <v>64</v>
      </c>
      <c r="F31" s="28" t="s">
        <v>63</v>
      </c>
      <c r="G31" s="28" t="s">
        <v>62</v>
      </c>
      <c r="H31" s="28" t="s">
        <v>61</v>
      </c>
      <c r="I31" s="26" t="s">
        <v>60</v>
      </c>
      <c r="J31" s="27" t="s">
        <v>59</v>
      </c>
      <c r="K31" s="26" t="s">
        <v>58</v>
      </c>
      <c r="L31" s="26" t="s">
        <v>57</v>
      </c>
      <c r="M31" s="26" t="s">
        <v>56</v>
      </c>
      <c r="N31" s="25" t="s">
        <v>55</v>
      </c>
    </row>
    <row r="32" spans="1:14" ht="71.25" x14ac:dyDescent="0.2">
      <c r="A32" s="17" t="s">
        <v>108</v>
      </c>
      <c r="B32" s="16" t="s">
        <v>107</v>
      </c>
      <c r="C32" s="35" t="s">
        <v>106</v>
      </c>
      <c r="D32" s="35">
        <v>3</v>
      </c>
      <c r="E32" s="35" t="s">
        <v>105</v>
      </c>
      <c r="F32" s="14">
        <f>(K32/D32)</f>
        <v>1</v>
      </c>
      <c r="G32" s="24">
        <v>80000000</v>
      </c>
      <c r="H32" s="12" t="s">
        <v>104</v>
      </c>
      <c r="I32" s="11">
        <f>11/48</f>
        <v>0.22916666666666666</v>
      </c>
      <c r="J32" s="10">
        <f>K32/D32</f>
        <v>1</v>
      </c>
      <c r="K32" s="3">
        <v>3</v>
      </c>
      <c r="L32" s="3">
        <v>10000000</v>
      </c>
      <c r="M32" s="8" t="s">
        <v>2</v>
      </c>
      <c r="N32" s="7" t="s">
        <v>103</v>
      </c>
    </row>
    <row r="33" spans="1:14" ht="63.75" x14ac:dyDescent="0.2">
      <c r="A33" s="17" t="s">
        <v>102</v>
      </c>
      <c r="B33" s="16" t="s">
        <v>101</v>
      </c>
      <c r="C33" s="15" t="s">
        <v>100</v>
      </c>
      <c r="D33" s="15">
        <v>60</v>
      </c>
      <c r="E33" s="35" t="s">
        <v>99</v>
      </c>
      <c r="F33" s="14">
        <f>(K33/D33)</f>
        <v>0.33333333333333331</v>
      </c>
      <c r="G33" s="24">
        <v>150000000</v>
      </c>
      <c r="H33" s="12" t="s">
        <v>98</v>
      </c>
      <c r="I33" s="11">
        <f>11/48</f>
        <v>0.22916666666666666</v>
      </c>
      <c r="J33" s="10">
        <f>K33/D33</f>
        <v>0.33333333333333331</v>
      </c>
      <c r="K33" s="9">
        <v>20</v>
      </c>
      <c r="L33" s="3">
        <v>33500000</v>
      </c>
      <c r="M33" s="8" t="s">
        <v>72</v>
      </c>
      <c r="N33" s="19" t="s">
        <v>97</v>
      </c>
    </row>
    <row r="34" spans="1:14" ht="114" x14ac:dyDescent="0.2">
      <c r="A34" s="17" t="s">
        <v>96</v>
      </c>
      <c r="B34" s="16" t="s">
        <v>95</v>
      </c>
      <c r="C34" s="22" t="s">
        <v>94</v>
      </c>
      <c r="D34" s="22">
        <v>120</v>
      </c>
      <c r="E34" s="22" t="s">
        <v>93</v>
      </c>
      <c r="F34" s="14">
        <f>(K34/D34)</f>
        <v>1</v>
      </c>
      <c r="G34" s="21">
        <v>36000000</v>
      </c>
      <c r="H34" s="12" t="s">
        <v>92</v>
      </c>
      <c r="I34" s="11">
        <f>11/48</f>
        <v>0.22916666666666666</v>
      </c>
      <c r="J34" s="10">
        <f>K34/D34</f>
        <v>1</v>
      </c>
      <c r="K34" s="9">
        <v>120</v>
      </c>
      <c r="L34" s="3">
        <v>20000000</v>
      </c>
      <c r="M34" s="8" t="s">
        <v>2</v>
      </c>
      <c r="N34" s="7" t="s">
        <v>91</v>
      </c>
    </row>
    <row r="35" spans="1:14" ht="42.75" x14ac:dyDescent="0.2">
      <c r="A35" s="17" t="s">
        <v>90</v>
      </c>
      <c r="B35" s="16" t="s">
        <v>89</v>
      </c>
      <c r="C35" s="22" t="s">
        <v>88</v>
      </c>
      <c r="D35" s="22">
        <v>1</v>
      </c>
      <c r="E35" s="22" t="s">
        <v>87</v>
      </c>
      <c r="F35" s="14">
        <f>(K35/D35)</f>
        <v>0</v>
      </c>
      <c r="G35" s="21">
        <v>300000000</v>
      </c>
      <c r="H35" s="12" t="s">
        <v>86</v>
      </c>
      <c r="I35" s="11">
        <f>11/48</f>
        <v>0.22916666666666666</v>
      </c>
      <c r="J35" s="10">
        <f>K35/D35</f>
        <v>0</v>
      </c>
      <c r="K35" s="3"/>
      <c r="L35" s="3"/>
      <c r="M35" s="8" t="s">
        <v>2</v>
      </c>
      <c r="N35" s="7" t="s">
        <v>85</v>
      </c>
    </row>
    <row r="36" spans="1:14" ht="85.5" x14ac:dyDescent="0.2">
      <c r="A36" s="17" t="s">
        <v>84</v>
      </c>
      <c r="B36" s="15" t="s">
        <v>83</v>
      </c>
      <c r="C36" s="15" t="s">
        <v>82</v>
      </c>
      <c r="D36" s="15">
        <v>1</v>
      </c>
      <c r="E36" s="15" t="s">
        <v>81</v>
      </c>
      <c r="F36" s="14">
        <f>(K36/D36)</f>
        <v>0</v>
      </c>
      <c r="G36" s="13">
        <v>10000000</v>
      </c>
      <c r="H36" s="12" t="s">
        <v>80</v>
      </c>
      <c r="I36" s="11">
        <f>11/48</f>
        <v>0.22916666666666666</v>
      </c>
      <c r="J36" s="10">
        <f>K36/D36</f>
        <v>0</v>
      </c>
      <c r="K36" s="3"/>
      <c r="L36" s="3">
        <v>2000000</v>
      </c>
      <c r="M36" s="8" t="s">
        <v>79</v>
      </c>
      <c r="N36" s="7" t="s">
        <v>78</v>
      </c>
    </row>
    <row r="37" spans="1:14" ht="99.75" x14ac:dyDescent="0.2">
      <c r="A37" s="17" t="s">
        <v>77</v>
      </c>
      <c r="B37" s="15" t="s">
        <v>76</v>
      </c>
      <c r="C37" s="15" t="s">
        <v>75</v>
      </c>
      <c r="D37" s="34">
        <v>1</v>
      </c>
      <c r="E37" s="15" t="s">
        <v>74</v>
      </c>
      <c r="F37" s="14">
        <f>(K37/D37)</f>
        <v>0</v>
      </c>
      <c r="G37" s="13">
        <v>30000000</v>
      </c>
      <c r="H37" s="12" t="s">
        <v>73</v>
      </c>
      <c r="I37" s="11">
        <f>11/48</f>
        <v>0.22916666666666666</v>
      </c>
      <c r="J37" s="10">
        <f>K37/D37</f>
        <v>0</v>
      </c>
      <c r="K37" s="3"/>
      <c r="L37" s="3"/>
      <c r="M37" s="8" t="s">
        <v>72</v>
      </c>
      <c r="N37" s="7" t="s">
        <v>71</v>
      </c>
    </row>
    <row r="38" spans="1:14" x14ac:dyDescent="0.2">
      <c r="A38" s="33" t="s">
        <v>70</v>
      </c>
      <c r="B38" s="33"/>
      <c r="C38" s="33" t="s">
        <v>69</v>
      </c>
      <c r="D38" s="33"/>
      <c r="E38" s="33" t="s">
        <v>68</v>
      </c>
      <c r="F38" s="33"/>
      <c r="G38" s="33"/>
      <c r="H38" s="33"/>
      <c r="I38" s="32" t="s">
        <v>67</v>
      </c>
      <c r="J38" s="32"/>
      <c r="K38" s="32"/>
      <c r="L38" s="32"/>
      <c r="M38" s="32"/>
      <c r="N38" s="31"/>
    </row>
    <row r="39" spans="1:14" ht="25.5" x14ac:dyDescent="0.2">
      <c r="A39" s="30" t="s">
        <v>66</v>
      </c>
      <c r="B39" s="29"/>
      <c r="C39" s="28" t="s">
        <v>65</v>
      </c>
      <c r="D39" s="26" t="s">
        <v>58</v>
      </c>
      <c r="E39" s="28" t="s">
        <v>64</v>
      </c>
      <c r="F39" s="28" t="s">
        <v>63</v>
      </c>
      <c r="G39" s="28" t="s">
        <v>62</v>
      </c>
      <c r="H39" s="28" t="s">
        <v>61</v>
      </c>
      <c r="I39" s="26" t="s">
        <v>60</v>
      </c>
      <c r="J39" s="27" t="s">
        <v>59</v>
      </c>
      <c r="K39" s="26" t="s">
        <v>58</v>
      </c>
      <c r="L39" s="26" t="s">
        <v>57</v>
      </c>
      <c r="M39" s="26" t="s">
        <v>56</v>
      </c>
      <c r="N39" s="25" t="s">
        <v>55</v>
      </c>
    </row>
    <row r="40" spans="1:14" ht="57" x14ac:dyDescent="0.2">
      <c r="A40" s="17" t="s">
        <v>54</v>
      </c>
      <c r="B40" s="16" t="s">
        <v>53</v>
      </c>
      <c r="C40" s="22" t="s">
        <v>52</v>
      </c>
      <c r="D40" s="22">
        <v>1</v>
      </c>
      <c r="E40" s="22" t="s">
        <v>51</v>
      </c>
      <c r="F40" s="14">
        <f>(K40/D40)</f>
        <v>0</v>
      </c>
      <c r="G40" s="21">
        <v>80000000</v>
      </c>
      <c r="H40" s="12" t="s">
        <v>50</v>
      </c>
      <c r="I40" s="11">
        <f>11/48</f>
        <v>0.22916666666666666</v>
      </c>
      <c r="J40" s="10">
        <f>K40/D40</f>
        <v>0</v>
      </c>
      <c r="K40" s="9"/>
      <c r="L40" s="3"/>
      <c r="M40" s="8" t="s">
        <v>2</v>
      </c>
      <c r="N40" s="7" t="s">
        <v>49</v>
      </c>
    </row>
    <row r="41" spans="1:14" ht="38.25" x14ac:dyDescent="0.2">
      <c r="A41" s="17" t="s">
        <v>48</v>
      </c>
      <c r="B41" s="16" t="s">
        <v>47</v>
      </c>
      <c r="C41" s="22" t="s">
        <v>46</v>
      </c>
      <c r="D41" s="22">
        <v>1</v>
      </c>
      <c r="E41" s="22" t="s">
        <v>45</v>
      </c>
      <c r="F41" s="14">
        <f>(K41/D41)</f>
        <v>1</v>
      </c>
      <c r="G41" s="24">
        <v>15000000</v>
      </c>
      <c r="H41" s="12" t="s">
        <v>10</v>
      </c>
      <c r="I41" s="11">
        <f>11/48</f>
        <v>0.22916666666666666</v>
      </c>
      <c r="J41" s="10">
        <v>0.4</v>
      </c>
      <c r="K41" s="9">
        <v>1</v>
      </c>
      <c r="L41" s="3" t="s">
        <v>44</v>
      </c>
      <c r="M41" s="8" t="s">
        <v>2</v>
      </c>
      <c r="N41" s="19" t="s">
        <v>43</v>
      </c>
    </row>
    <row r="42" spans="1:14" ht="57" x14ac:dyDescent="0.2">
      <c r="A42" s="17" t="s">
        <v>42</v>
      </c>
      <c r="B42" s="16" t="s">
        <v>41</v>
      </c>
      <c r="C42" s="22" t="s">
        <v>40</v>
      </c>
      <c r="D42" s="23">
        <v>8</v>
      </c>
      <c r="E42" s="22" t="s">
        <v>39</v>
      </c>
      <c r="F42" s="14">
        <f>(K42/D42)</f>
        <v>0</v>
      </c>
      <c r="G42" s="21">
        <v>18500000</v>
      </c>
      <c r="H42" s="12" t="s">
        <v>10</v>
      </c>
      <c r="I42" s="11">
        <f>11/48</f>
        <v>0.22916666666666666</v>
      </c>
      <c r="J42" s="10">
        <f>K42/D42</f>
        <v>0</v>
      </c>
      <c r="K42" s="9"/>
      <c r="L42" s="3"/>
      <c r="M42" s="8" t="s">
        <v>38</v>
      </c>
      <c r="N42" s="7" t="s">
        <v>37</v>
      </c>
    </row>
    <row r="43" spans="1:14" ht="42.75" x14ac:dyDescent="0.2">
      <c r="A43" s="17" t="s">
        <v>36</v>
      </c>
      <c r="B43" s="16" t="s">
        <v>35</v>
      </c>
      <c r="C43" s="15" t="s">
        <v>34</v>
      </c>
      <c r="D43" s="15">
        <v>6</v>
      </c>
      <c r="E43" s="15" t="s">
        <v>33</v>
      </c>
      <c r="F43" s="14">
        <f>(K43/D43)</f>
        <v>1</v>
      </c>
      <c r="G43" s="13">
        <v>7000000</v>
      </c>
      <c r="H43" s="12" t="s">
        <v>10</v>
      </c>
      <c r="I43" s="11">
        <f>11/48</f>
        <v>0.22916666666666666</v>
      </c>
      <c r="J43" s="10">
        <f>K43/D43</f>
        <v>1</v>
      </c>
      <c r="K43" s="9">
        <v>6</v>
      </c>
      <c r="L43" s="3">
        <v>7000000</v>
      </c>
      <c r="M43" s="8" t="s">
        <v>2</v>
      </c>
      <c r="N43" s="7" t="s">
        <v>32</v>
      </c>
    </row>
    <row r="44" spans="1:14" ht="42.75" x14ac:dyDescent="0.2">
      <c r="A44" s="17" t="s">
        <v>31</v>
      </c>
      <c r="B44" s="16" t="s">
        <v>30</v>
      </c>
      <c r="C44" s="15" t="s">
        <v>29</v>
      </c>
      <c r="D44" s="15">
        <v>1</v>
      </c>
      <c r="E44" s="15" t="s">
        <v>28</v>
      </c>
      <c r="F44" s="14">
        <f>(K44/D44)</f>
        <v>1</v>
      </c>
      <c r="G44" s="13">
        <v>3000000</v>
      </c>
      <c r="H44" s="12" t="s">
        <v>10</v>
      </c>
      <c r="I44" s="11">
        <f>11/48</f>
        <v>0.22916666666666666</v>
      </c>
      <c r="J44" s="10">
        <f>K44/D44</f>
        <v>1</v>
      </c>
      <c r="K44" s="9">
        <v>1</v>
      </c>
      <c r="L44" s="3">
        <v>3000000</v>
      </c>
      <c r="M44" s="8" t="s">
        <v>2</v>
      </c>
      <c r="N44" s="7" t="s">
        <v>27</v>
      </c>
    </row>
    <row r="45" spans="1:14" ht="57" x14ac:dyDescent="0.2">
      <c r="A45" s="17" t="s">
        <v>26</v>
      </c>
      <c r="B45" s="16" t="s">
        <v>25</v>
      </c>
      <c r="C45" s="15" t="s">
        <v>24</v>
      </c>
      <c r="D45" s="15">
        <v>20</v>
      </c>
      <c r="E45" s="15" t="s">
        <v>23</v>
      </c>
      <c r="F45" s="14">
        <v>20</v>
      </c>
      <c r="G45" s="13">
        <v>5000000</v>
      </c>
      <c r="H45" s="12" t="s">
        <v>10</v>
      </c>
      <c r="I45" s="11">
        <f>11/48</f>
        <v>0.22916666666666666</v>
      </c>
      <c r="J45" s="10">
        <f>K45/D45</f>
        <v>0.75</v>
      </c>
      <c r="K45" s="9">
        <v>15</v>
      </c>
      <c r="L45" s="3">
        <v>4000000</v>
      </c>
      <c r="M45" s="8" t="s">
        <v>2</v>
      </c>
      <c r="N45" s="7" t="s">
        <v>22</v>
      </c>
    </row>
    <row r="46" spans="1:14" ht="153" x14ac:dyDescent="0.2">
      <c r="A46" s="17" t="s">
        <v>21</v>
      </c>
      <c r="B46" s="16" t="s">
        <v>20</v>
      </c>
      <c r="C46" s="12" t="s">
        <v>19</v>
      </c>
      <c r="D46" s="12">
        <v>15</v>
      </c>
      <c r="E46" s="12" t="s">
        <v>18</v>
      </c>
      <c r="F46" s="14">
        <v>0</v>
      </c>
      <c r="G46" s="20">
        <v>10000000</v>
      </c>
      <c r="H46" s="12" t="s">
        <v>10</v>
      </c>
      <c r="I46" s="11">
        <f>11/48</f>
        <v>0.22916666666666666</v>
      </c>
      <c r="J46" s="10">
        <f>K46/D46</f>
        <v>1</v>
      </c>
      <c r="K46" s="9">
        <v>15</v>
      </c>
      <c r="L46" s="3" t="s">
        <v>17</v>
      </c>
      <c r="M46" s="8" t="s">
        <v>16</v>
      </c>
      <c r="N46" s="19" t="s">
        <v>15</v>
      </c>
    </row>
    <row r="47" spans="1:14" ht="38.25" x14ac:dyDescent="0.2">
      <c r="A47" s="17" t="s">
        <v>14</v>
      </c>
      <c r="B47" s="16" t="s">
        <v>13</v>
      </c>
      <c r="C47" s="15" t="s">
        <v>12</v>
      </c>
      <c r="D47" s="15">
        <v>1</v>
      </c>
      <c r="E47" s="15" t="s">
        <v>11</v>
      </c>
      <c r="F47" s="14">
        <f>(K47/D47)</f>
        <v>0</v>
      </c>
      <c r="G47" s="13">
        <v>9000000</v>
      </c>
      <c r="H47" s="12" t="s">
        <v>10</v>
      </c>
      <c r="I47" s="11">
        <f>11/48</f>
        <v>0.22916666666666666</v>
      </c>
      <c r="J47" s="10">
        <f>K47/D47</f>
        <v>0</v>
      </c>
      <c r="K47" s="9"/>
      <c r="L47" s="3"/>
      <c r="M47" s="8" t="s">
        <v>9</v>
      </c>
      <c r="N47" s="18" t="s">
        <v>8</v>
      </c>
    </row>
    <row r="48" spans="1:14" ht="114" x14ac:dyDescent="0.2">
      <c r="A48" s="17" t="s">
        <v>7</v>
      </c>
      <c r="B48" s="16" t="s">
        <v>6</v>
      </c>
      <c r="C48" s="15" t="s">
        <v>5</v>
      </c>
      <c r="D48" s="15">
        <v>4</v>
      </c>
      <c r="E48" s="15" t="s">
        <v>4</v>
      </c>
      <c r="F48" s="14">
        <f>(K48/D48)</f>
        <v>0.5</v>
      </c>
      <c r="G48" s="13">
        <v>13000000</v>
      </c>
      <c r="H48" s="12" t="s">
        <v>3</v>
      </c>
      <c r="I48" s="11">
        <f>11/48</f>
        <v>0.22916666666666666</v>
      </c>
      <c r="J48" s="10">
        <f>K48/D48</f>
        <v>0.5</v>
      </c>
      <c r="K48" s="9">
        <v>2</v>
      </c>
      <c r="L48" s="3">
        <v>4500000</v>
      </c>
      <c r="M48" s="8" t="s">
        <v>2</v>
      </c>
      <c r="N48" s="7" t="s">
        <v>1</v>
      </c>
    </row>
    <row r="49" spans="1:13" x14ac:dyDescent="0.2">
      <c r="A49" s="3"/>
      <c r="B49" s="6" t="s">
        <v>0</v>
      </c>
      <c r="C49" s="6"/>
      <c r="D49" s="6"/>
      <c r="E49" s="6"/>
      <c r="F49" s="6"/>
      <c r="G49" s="5">
        <f>SUM(G14:G48)</f>
        <v>1612500000</v>
      </c>
      <c r="H49" s="4"/>
      <c r="I49" s="3"/>
      <c r="J49" s="3"/>
      <c r="K49" s="3"/>
      <c r="L49" s="3"/>
      <c r="M49" s="3"/>
    </row>
  </sheetData>
  <mergeCells count="26">
    <mergeCell ref="I20:M20"/>
    <mergeCell ref="A5:M5"/>
    <mergeCell ref="A6:M6"/>
    <mergeCell ref="A7:M7"/>
    <mergeCell ref="A8:M8"/>
    <mergeCell ref="B1:L3"/>
    <mergeCell ref="A11:B11"/>
    <mergeCell ref="I30:M30"/>
    <mergeCell ref="I38:M38"/>
    <mergeCell ref="A20:B20"/>
    <mergeCell ref="C20:D20"/>
    <mergeCell ref="E20:H20"/>
    <mergeCell ref="A9:M9"/>
    <mergeCell ref="A10:B10"/>
    <mergeCell ref="C10:D10"/>
    <mergeCell ref="E10:H10"/>
    <mergeCell ref="I10:M10"/>
    <mergeCell ref="A39:B39"/>
    <mergeCell ref="A31:B31"/>
    <mergeCell ref="A38:B38"/>
    <mergeCell ref="C38:D38"/>
    <mergeCell ref="E38:H38"/>
    <mergeCell ref="A21:B21"/>
    <mergeCell ref="A30:B30"/>
    <mergeCell ref="C30:D30"/>
    <mergeCell ref="E30:H30"/>
  </mergeCells>
  <pageMargins left="0.7" right="0.7" top="0.75" bottom="0.75" header="0.3" footer="0.3"/>
  <pageSetup scale="75" orientation="landscape" horizontalDpi="4294967293" verticalDpi="7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PÚBLICOS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2014-03-10T20:22:15Z</dcterms:created>
  <dcterms:modified xsi:type="dcterms:W3CDTF">2014-03-10T20:22:28Z</dcterms:modified>
</cp:coreProperties>
</file>