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DEPORTE" sheetId="1" r:id="rId1"/>
  </sheets>
  <calcPr calcId="145621"/>
</workbook>
</file>

<file path=xl/calcChain.xml><?xml version="1.0" encoding="utf-8"?>
<calcChain xmlns="http://schemas.openxmlformats.org/spreadsheetml/2006/main">
  <c r="F13" i="1" l="1"/>
  <c r="I13" i="1"/>
  <c r="J13" i="1"/>
  <c r="F14" i="1"/>
  <c r="I14" i="1"/>
  <c r="J14" i="1"/>
  <c r="F17" i="1"/>
  <c r="I17" i="1"/>
  <c r="J17" i="1"/>
  <c r="F20" i="1"/>
  <c r="J20" i="1"/>
  <c r="F21" i="1"/>
  <c r="J21" i="1"/>
  <c r="F22" i="1"/>
  <c r="J22" i="1"/>
  <c r="F23" i="1"/>
  <c r="J23" i="1"/>
  <c r="F24" i="1"/>
  <c r="J24" i="1"/>
  <c r="F25" i="1"/>
  <c r="J25" i="1"/>
  <c r="F26" i="1"/>
  <c r="J26" i="1"/>
  <c r="G27" i="1"/>
</calcChain>
</file>

<file path=xl/sharedStrings.xml><?xml version="1.0" encoding="utf-8"?>
<sst xmlns="http://schemas.openxmlformats.org/spreadsheetml/2006/main" count="111" uniqueCount="73">
  <si>
    <t xml:space="preserve">VALOR  TOTAL ACTIVIDADES </t>
  </si>
  <si>
    <t>Disponibilidad presupuestal Municipal, convenios (INDEPORTES Y COLDEPORTES)</t>
  </si>
  <si>
    <t># de escenarios adecuados/ # de escenarios proyectados.</t>
  </si>
  <si>
    <t>60 escenarios adecuados</t>
  </si>
  <si>
    <t>Mantenidos y adecuados los escenarios deportivos, en el área urbana y rural</t>
  </si>
  <si>
    <t>3.7</t>
  </si>
  <si>
    <t>Disponibilidad presupuestal Municipal y convenios ( E.P.M, INDEPORTES)</t>
  </si>
  <si>
    <t># de personas atendidas/ # de personas proyectadas</t>
  </si>
  <si>
    <t xml:space="preserve">880 personas atendidas </t>
  </si>
  <si>
    <t>Fortalecido el programa de educación física básica primaria zona rural</t>
  </si>
  <si>
    <t>3.6</t>
  </si>
  <si>
    <t>Disponibilidad presupuestal Municipal y convenios (Liga de canotaje, Indeportes)</t>
  </si>
  <si>
    <t>160 personas capacitadas</t>
  </si>
  <si>
    <t>Fortalecido  el programa de capacitacion</t>
  </si>
  <si>
    <t>3.5</t>
  </si>
  <si>
    <t>Disponibilidad presupuestal Municipal y convenios (E.P.M, INDEPORTES)</t>
  </si>
  <si>
    <t xml:space="preserve">1000  personas atendidas </t>
  </si>
  <si>
    <t>Fortalecido el trabajo con las escuelas deportivas de conjunto e individuales</t>
  </si>
  <si>
    <t>3.4</t>
  </si>
  <si>
    <t xml:space="preserve">400 personas atendidas </t>
  </si>
  <si>
    <t>Fortalecer y reorientar el programa de Escuelas de Iniciación Y Formación Deportiva, orientado a los niños de 6 a 14 años</t>
  </si>
  <si>
    <t>3.3</t>
  </si>
  <si>
    <t xml:space="preserve"># de niños atendidos/ # de niños proyectados </t>
  </si>
  <si>
    <t xml:space="preserve">920 Niños atendidos </t>
  </si>
  <si>
    <t>Fortalecido el programa de Enriquecimiento motriz,  orientado a los niños de 2 a 5 años</t>
  </si>
  <si>
    <t>3.2</t>
  </si>
  <si>
    <t xml:space="preserve">Necesidad de cofinanciación departamental (Indeportes, Secretaría de salud) </t>
  </si>
  <si>
    <t>1080 personas atendidas</t>
  </si>
  <si>
    <t>Fortalecido el programa de Medicina Social comunitaria</t>
  </si>
  <si>
    <t>3.1</t>
  </si>
  <si>
    <t>OBSERVACION</t>
  </si>
  <si>
    <t>RESPONSABLE</t>
  </si>
  <si>
    <t>INVERSIÓN</t>
  </si>
  <si>
    <t>CANTIDAD</t>
  </si>
  <si>
    <t>%</t>
  </si>
  <si>
    <t>% DE AVANCE EN TIEMPO</t>
  </si>
  <si>
    <t>COFINANCIACIÓN</t>
  </si>
  <si>
    <t>VALOR PLAN DE DESARROLLO</t>
  </si>
  <si>
    <t>INDICADOR</t>
  </si>
  <si>
    <t>DESCRIPCIÓN</t>
  </si>
  <si>
    <t>MEJORA EN LA CULTURA (FÍSICA-CORPORAL) DEPORTIVA Y RECREATIVA EN LOS HABITANTES DEL MUNICIPIO DE GUATAPÉ</t>
  </si>
  <si>
    <t>% DE EJECUCIÓN</t>
  </si>
  <si>
    <t>INDICADORES VERIFICABLES OBJETIVAMENTE</t>
  </si>
  <si>
    <t>META</t>
  </si>
  <si>
    <t>RESULTADO 3.</t>
  </si>
  <si>
    <t xml:space="preserve">Disponibilidad presupuestal Municipal </t>
  </si>
  <si>
    <t xml:space="preserve">% incrementado / % proyectado </t>
  </si>
  <si>
    <t>20 % de incremeto presupuestal para el deporte por año</t>
  </si>
  <si>
    <t>Incrementado el presupuesto destinado al deporte, la recreación, la cultura y la juventud, mínimo en un 20 % anualmente, de tal manera que en el año 2007 se haya incrementado en un 100%.</t>
  </si>
  <si>
    <t>2.1</t>
  </si>
  <si>
    <t>MEJORA LA ASIGNACIÓN DE RECURSOS PARA LA INVERSIÓN SOCIAL</t>
  </si>
  <si>
    <t>RESULTADO 2.</t>
  </si>
  <si>
    <t>Disponibilidad presupuestal Municipal y convenios( E.P.M, IDEA, INDEPORTES)</t>
  </si>
  <si>
    <t>numero de eventos realizados/ Numero de eventos proyectados</t>
  </si>
  <si>
    <t>124 eventos realizados</t>
  </si>
  <si>
    <t>Fomentado el desarrollo y la realización de eventos deportivos y recreativos a nivel municipal, regional, departamental, nacional e internacional</t>
  </si>
  <si>
    <t>1.2</t>
  </si>
  <si>
    <t>Necesidad de cofinanciación departamental (Indeportes) convenios (E.P.M)</t>
  </si>
  <si>
    <t xml:space="preserve">Numero de grupos atendidos/número de grupos proyectados </t>
  </si>
  <si>
    <t xml:space="preserve">65 Grupos deportivos apoyados                               </t>
  </si>
  <si>
    <t>Apoyados, fomentados e incentivados los grupos deportivos, que se creen y existan en el municipio, con el fin de darle continuidad a los procesos, además, las personas que participen de estos, encuentren una forma sana y saludable de utilizar el  tiempo libre</t>
  </si>
  <si>
    <t>1.1</t>
  </si>
  <si>
    <t>RECONOCIMIENTO Y VALORACIÓN DE LA IMPORTANCIA DEL DEPORTE PARA LOS CIUDADANOS</t>
  </si>
  <si>
    <t>RESULTADO 1.</t>
  </si>
  <si>
    <t xml:space="preserve">FORTALECER EL DESARROLLO DE PROGRAMAS ADECUADOS EN DEPORTE, RECREACIÓN, EDUCACIÓN FÍSICA Y APROVECHAMIENTO DEL TIEMPO LIBRE PARA EL DESARROLLO HUMANO INTEGRAL DEL SER EN EL MUNICIPIO DE GUATAPE. </t>
  </si>
  <si>
    <t>OBJETIVO ESPECIFICO</t>
  </si>
  <si>
    <t>FORTALECER LOS PROGRAMAS, PROYECTOS Y ACTIVIDADES QUE FAVOREZCAN Y GARANTICEN CONDICIONES DE CONVIVENCIA DIGNAS, EQUITATIVAS, SOSTENIBLES Y CON ARMONÍA FAMILIAR EN PRO DEL DESARROLLO HUMANO</t>
  </si>
  <si>
    <t>OBJETIVO GENERAL</t>
  </si>
  <si>
    <t>GESTION EN DEPORTE</t>
  </si>
  <si>
    <t>Página 1 de 1</t>
  </si>
  <si>
    <t>Versión: 01</t>
  </si>
  <si>
    <t>Código: PDL-FR-02</t>
  </si>
  <si>
    <t>FORMATO PLAN DE 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</si>
</sst>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 * #,##0.00_ ;_ * \-#,##0.00_ ;_ * &quot;-&quot;??_ ;_ @_ "/>
    <numFmt numFmtId="166" formatCode="_ [$€-2]\ * #,##0.00_ ;_ [$€-2]\ * \-#,##0.00_ ;_ [$€-2]\ * &quot;-&quot;??_ "/>
  </numFmts>
  <fonts count="16" x14ac:knownFonts="1">
    <font>
      <sz val="11"/>
      <name val="Tahoma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1"/>
      <name val="Tahoma"/>
    </font>
    <font>
      <sz val="10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sz val="12"/>
      <name val="Copperplate Gothic Bold"/>
      <family val="2"/>
    </font>
    <font>
      <sz val="7.5"/>
      <name val="Arial"/>
      <family val="2"/>
    </font>
    <font>
      <sz val="11"/>
      <name val="Tahoma"/>
      <family val="2"/>
    </font>
    <font>
      <b/>
      <sz val="14"/>
      <name val="Arial"/>
      <family val="2"/>
    </font>
    <font>
      <sz val="10"/>
      <name val="Arial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4" fillId="0" borderId="0"/>
    <xf numFmtId="9" fontId="5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3" applyFont="1"/>
    <xf numFmtId="0" fontId="2" fillId="0" borderId="0" xfId="3" applyFont="1" applyFill="1"/>
    <xf numFmtId="0" fontId="2" fillId="0" borderId="0" xfId="3" applyFont="1" applyAlignment="1">
      <alignment vertical="center" wrapText="1"/>
    </xf>
    <xf numFmtId="0" fontId="2" fillId="0" borderId="0" xfId="3" applyFont="1" applyFill="1" applyAlignment="1">
      <alignment vertical="center" wrapText="1"/>
    </xf>
    <xf numFmtId="4" fontId="3" fillId="0" borderId="1" xfId="3" applyNumberFormat="1" applyFont="1" applyBorder="1" applyAlignment="1">
      <alignment vertical="center" wrapText="1"/>
    </xf>
    <xf numFmtId="164" fontId="4" fillId="0" borderId="1" xfId="3" applyNumberFormat="1" applyFont="1" applyBorder="1" applyAlignment="1">
      <alignment vertical="center" wrapText="1"/>
    </xf>
    <xf numFmtId="0" fontId="3" fillId="0" borderId="1" xfId="3" applyFont="1" applyBorder="1" applyAlignment="1">
      <alignment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 vertical="center" wrapText="1"/>
    </xf>
    <xf numFmtId="0" fontId="2" fillId="0" borderId="3" xfId="3" applyFont="1" applyBorder="1"/>
    <xf numFmtId="0" fontId="2" fillId="0" borderId="3" xfId="3" applyFont="1" applyBorder="1" applyAlignment="1">
      <alignment vertical="center" wrapText="1"/>
    </xf>
    <xf numFmtId="9" fontId="6" fillId="0" borderId="1" xfId="2" applyNumberFormat="1" applyFont="1" applyBorder="1" applyAlignment="1">
      <alignment vertical="center"/>
    </xf>
    <xf numFmtId="10" fontId="7" fillId="0" borderId="3" xfId="1" applyNumberFormat="1" applyFont="1" applyBorder="1" applyAlignment="1">
      <alignment vertical="center"/>
    </xf>
    <xf numFmtId="0" fontId="6" fillId="0" borderId="3" xfId="3" applyFont="1" applyFill="1" applyBorder="1" applyAlignment="1">
      <alignment vertical="center" wrapText="1"/>
    </xf>
    <xf numFmtId="164" fontId="6" fillId="2" borderId="3" xfId="4" applyNumberFormat="1" applyFont="1" applyFill="1" applyBorder="1" applyAlignment="1">
      <alignment vertical="center" wrapText="1"/>
    </xf>
    <xf numFmtId="0" fontId="6" fillId="0" borderId="1" xfId="5" applyFont="1" applyFill="1" applyBorder="1" applyAlignment="1">
      <alignment vertical="center" wrapText="1"/>
    </xf>
    <xf numFmtId="0" fontId="6" fillId="2" borderId="3" xfId="3" applyFont="1" applyFill="1" applyBorder="1" applyAlignment="1">
      <alignment vertical="center" wrapText="1"/>
    </xf>
    <xf numFmtId="0" fontId="3" fillId="3" borderId="3" xfId="3" applyFont="1" applyFill="1" applyBorder="1" applyAlignment="1">
      <alignment horizontal="center" vertical="center" wrapText="1"/>
    </xf>
    <xf numFmtId="164" fontId="2" fillId="0" borderId="3" xfId="4" applyNumberFormat="1" applyFont="1" applyFill="1" applyBorder="1" applyAlignment="1">
      <alignment vertical="center" wrapText="1"/>
    </xf>
    <xf numFmtId="0" fontId="2" fillId="2" borderId="3" xfId="3" applyFont="1" applyFill="1" applyBorder="1" applyAlignment="1">
      <alignment vertical="center" wrapText="1"/>
    </xf>
    <xf numFmtId="0" fontId="2" fillId="0" borderId="3" xfId="3" applyFont="1" applyFill="1" applyBorder="1" applyAlignment="1">
      <alignment vertical="center" wrapText="1"/>
    </xf>
    <xf numFmtId="164" fontId="2" fillId="2" borderId="3" xfId="4" applyNumberFormat="1" applyFont="1" applyFill="1" applyBorder="1" applyAlignment="1">
      <alignment vertical="center" wrapText="1"/>
    </xf>
    <xf numFmtId="10" fontId="7" fillId="0" borderId="3" xfId="6" applyNumberFormat="1" applyFont="1" applyBorder="1" applyAlignment="1">
      <alignment vertical="center"/>
    </xf>
    <xf numFmtId="0" fontId="8" fillId="4" borderId="4" xfId="5" applyFont="1" applyFill="1" applyBorder="1" applyAlignment="1">
      <alignment horizontal="center" vertical="center" wrapText="1"/>
    </xf>
    <xf numFmtId="0" fontId="8" fillId="4" borderId="3" xfId="5" applyFont="1" applyFill="1" applyBorder="1" applyAlignment="1">
      <alignment horizontal="center" vertical="center" wrapText="1"/>
    </xf>
    <xf numFmtId="165" fontId="8" fillId="5" borderId="3" xfId="1" applyFont="1" applyFill="1" applyBorder="1" applyAlignment="1">
      <alignment horizontal="center" vertical="center" wrapText="1"/>
    </xf>
    <xf numFmtId="0" fontId="3" fillId="5" borderId="3" xfId="3" applyFont="1" applyFill="1" applyBorder="1" applyAlignment="1">
      <alignment horizontal="center" vertical="center" wrapText="1"/>
    </xf>
    <xf numFmtId="0" fontId="3" fillId="4" borderId="3" xfId="3" applyFont="1" applyFill="1" applyBorder="1" applyAlignment="1">
      <alignment horizontal="center" vertical="center" wrapText="1"/>
    </xf>
    <xf numFmtId="0" fontId="3" fillId="5" borderId="3" xfId="3" applyFont="1" applyFill="1" applyBorder="1" applyAlignment="1">
      <alignment horizontal="center" vertical="center" wrapText="1"/>
    </xf>
    <xf numFmtId="4" fontId="3" fillId="3" borderId="3" xfId="5" applyNumberFormat="1" applyFont="1" applyFill="1" applyBorder="1" applyAlignment="1">
      <alignment horizontal="center" vertical="center" wrapText="1"/>
    </xf>
    <xf numFmtId="0" fontId="3" fillId="3" borderId="3" xfId="3" applyFont="1" applyFill="1" applyBorder="1" applyAlignment="1">
      <alignment horizontal="center" vertical="center" wrapText="1"/>
    </xf>
    <xf numFmtId="164" fontId="6" fillId="0" borderId="3" xfId="4" applyNumberFormat="1" applyFont="1" applyFill="1" applyBorder="1" applyAlignment="1">
      <alignment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6" borderId="3" xfId="3" applyFont="1" applyFill="1" applyBorder="1" applyAlignment="1">
      <alignment horizontal="center" vertical="center" wrapText="1"/>
    </xf>
    <xf numFmtId="0" fontId="9" fillId="5" borderId="3" xfId="3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1" xfId="0" applyFont="1" applyBorder="1" applyAlignment="1"/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/>
    <xf numFmtId="0" fontId="12" fillId="0" borderId="6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/>
  </cellXfs>
  <cellStyles count="11">
    <cellStyle name="Euro" xfId="7"/>
    <cellStyle name="Millares" xfId="1" builtinId="3"/>
    <cellStyle name="Millares 2" xfId="8"/>
    <cellStyle name="Millares_Arbol de problemas" xfId="4"/>
    <cellStyle name="Normal" xfId="0" builtinId="0"/>
    <cellStyle name="Normal 2" xfId="9"/>
    <cellStyle name="Normal_Arbol de problemas" xfId="3"/>
    <cellStyle name="Normal_ARBOL DE PROBLEMAS EDUCACIÓN" xfId="6"/>
    <cellStyle name="Normal_Arbol de problemas INFRAESTRUCTURA" xfId="5"/>
    <cellStyle name="Porcentaje" xfId="2" builtinId="5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38100</xdr:rowOff>
    </xdr:from>
    <xdr:ext cx="533400" cy="46808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19075"/>
          <a:ext cx="533400" cy="468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tabSelected="1" topLeftCell="A22" zoomScale="70" workbookViewId="0">
      <selection activeCell="J13" sqref="J13"/>
    </sheetView>
  </sheetViews>
  <sheetFormatPr baseColWidth="10" defaultRowHeight="12.75" x14ac:dyDescent="0.2"/>
  <cols>
    <col min="1" max="1" width="15.375" style="1" customWidth="1"/>
    <col min="2" max="2" width="18.875" style="1" customWidth="1"/>
    <col min="3" max="3" width="16" style="1" customWidth="1"/>
    <col min="4" max="4" width="17.875" style="1" customWidth="1"/>
    <col min="5" max="5" width="27.375" style="1" customWidth="1"/>
    <col min="6" max="6" width="16.375" style="1" customWidth="1"/>
    <col min="7" max="7" width="15.5" style="1" bestFit="1" customWidth="1"/>
    <col min="8" max="8" width="14.25" style="1" customWidth="1"/>
    <col min="9" max="9" width="15.5" style="1" customWidth="1"/>
    <col min="10" max="10" width="16.75" style="1" customWidth="1"/>
    <col min="11" max="13" width="11" style="1"/>
    <col min="14" max="14" width="18.25" style="1" customWidth="1"/>
    <col min="15" max="16384" width="11" style="1"/>
  </cols>
  <sheetData>
    <row r="2" spans="1:14" ht="14.25" x14ac:dyDescent="0.2">
      <c r="A2" s="50"/>
      <c r="B2" s="49" t="s">
        <v>72</v>
      </c>
      <c r="C2" s="48"/>
      <c r="D2" s="48"/>
      <c r="E2" s="48"/>
      <c r="F2" s="48"/>
      <c r="G2" s="48"/>
      <c r="H2" s="48"/>
      <c r="I2" s="48"/>
      <c r="J2" s="48"/>
      <c r="K2" s="48"/>
      <c r="L2" s="47"/>
      <c r="M2" s="46" t="s">
        <v>71</v>
      </c>
      <c r="N2" s="36"/>
    </row>
    <row r="3" spans="1:14" ht="14.25" x14ac:dyDescent="0.2">
      <c r="A3" s="45"/>
      <c r="B3" s="44"/>
      <c r="C3" s="43"/>
      <c r="D3" s="43"/>
      <c r="E3" s="43"/>
      <c r="F3" s="43"/>
      <c r="G3" s="43"/>
      <c r="H3" s="43"/>
      <c r="I3" s="43"/>
      <c r="J3" s="43"/>
      <c r="K3" s="43"/>
      <c r="L3" s="42"/>
      <c r="M3" s="37" t="s">
        <v>70</v>
      </c>
      <c r="N3" s="36"/>
    </row>
    <row r="4" spans="1:14" s="3" customFormat="1" ht="14.25" x14ac:dyDescent="0.15">
      <c r="A4" s="41"/>
      <c r="B4" s="40"/>
      <c r="C4" s="39"/>
      <c r="D4" s="39"/>
      <c r="E4" s="39"/>
      <c r="F4" s="39"/>
      <c r="G4" s="39"/>
      <c r="H4" s="39"/>
      <c r="I4" s="39"/>
      <c r="J4" s="39"/>
      <c r="K4" s="39"/>
      <c r="L4" s="38"/>
      <c r="M4" s="37" t="s">
        <v>69</v>
      </c>
      <c r="N4" s="36"/>
    </row>
    <row r="5" spans="1:14" x14ac:dyDescent="0.2">
      <c r="F5" s="2"/>
    </row>
    <row r="6" spans="1:14" ht="18" x14ac:dyDescent="0.2">
      <c r="A6" s="35" t="s">
        <v>68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4" x14ac:dyDescent="0.2">
      <c r="A7" s="34" t="s">
        <v>67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4" x14ac:dyDescent="0.2">
      <c r="A8" s="29" t="s">
        <v>66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4" x14ac:dyDescent="0.2">
      <c r="A9" s="34" t="s">
        <v>65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4" x14ac:dyDescent="0.2">
      <c r="A10" s="33" t="s">
        <v>64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4" x14ac:dyDescent="0.2">
      <c r="A11" s="31" t="s">
        <v>63</v>
      </c>
      <c r="B11" s="31"/>
      <c r="C11" s="31" t="s">
        <v>43</v>
      </c>
      <c r="D11" s="31"/>
      <c r="E11" s="31" t="s">
        <v>42</v>
      </c>
      <c r="F11" s="31"/>
      <c r="G11" s="31"/>
      <c r="H11" s="31"/>
      <c r="I11" s="30" t="s">
        <v>41</v>
      </c>
      <c r="J11" s="30"/>
      <c r="K11" s="30"/>
      <c r="L11" s="30"/>
      <c r="M11" s="30"/>
    </row>
    <row r="12" spans="1:14" ht="25.5" x14ac:dyDescent="0.2">
      <c r="A12" s="29" t="s">
        <v>62</v>
      </c>
      <c r="B12" s="29"/>
      <c r="C12" s="27" t="s">
        <v>39</v>
      </c>
      <c r="D12" s="28" t="s">
        <v>33</v>
      </c>
      <c r="E12" s="27" t="s">
        <v>39</v>
      </c>
      <c r="F12" s="27" t="s">
        <v>38</v>
      </c>
      <c r="G12" s="27" t="s">
        <v>37</v>
      </c>
      <c r="H12" s="27" t="s">
        <v>36</v>
      </c>
      <c r="I12" s="25" t="s">
        <v>35</v>
      </c>
      <c r="J12" s="26" t="s">
        <v>34</v>
      </c>
      <c r="K12" s="25" t="s">
        <v>33</v>
      </c>
      <c r="L12" s="25" t="s">
        <v>32</v>
      </c>
      <c r="M12" s="25" t="s">
        <v>31</v>
      </c>
      <c r="N12" s="24" t="s">
        <v>30</v>
      </c>
    </row>
    <row r="13" spans="1:14" ht="153" x14ac:dyDescent="0.2">
      <c r="A13" s="18" t="s">
        <v>61</v>
      </c>
      <c r="B13" s="14" t="s">
        <v>60</v>
      </c>
      <c r="C13" s="14" t="s">
        <v>59</v>
      </c>
      <c r="D13" s="14">
        <v>65</v>
      </c>
      <c r="E13" s="14" t="s">
        <v>58</v>
      </c>
      <c r="F13" s="16">
        <f>(K13/D13)</f>
        <v>0</v>
      </c>
      <c r="G13" s="32">
        <v>66000000</v>
      </c>
      <c r="H13" s="14" t="s">
        <v>57</v>
      </c>
      <c r="I13" s="23">
        <f>11/48</f>
        <v>0.22916666666666666</v>
      </c>
      <c r="J13" s="12">
        <f>K13/D13</f>
        <v>0</v>
      </c>
      <c r="K13" s="11"/>
      <c r="L13" s="11"/>
      <c r="M13" s="11"/>
      <c r="N13" s="10"/>
    </row>
    <row r="14" spans="1:14" ht="89.25" x14ac:dyDescent="0.2">
      <c r="A14" s="18" t="s">
        <v>56</v>
      </c>
      <c r="B14" s="14" t="s">
        <v>55</v>
      </c>
      <c r="C14" s="14" t="s">
        <v>54</v>
      </c>
      <c r="D14" s="14"/>
      <c r="E14" s="14" t="s">
        <v>53</v>
      </c>
      <c r="F14" s="16" t="e">
        <f>(K14/D14)</f>
        <v>#DIV/0!</v>
      </c>
      <c r="G14" s="32">
        <v>118000000</v>
      </c>
      <c r="H14" s="14" t="s">
        <v>52</v>
      </c>
      <c r="I14" s="23">
        <f>11/48</f>
        <v>0.22916666666666666</v>
      </c>
      <c r="J14" s="12" t="e">
        <f>K14/D14</f>
        <v>#DIV/0!</v>
      </c>
      <c r="K14" s="11"/>
      <c r="L14" s="11"/>
      <c r="M14" s="11"/>
      <c r="N14" s="10"/>
    </row>
    <row r="15" spans="1:14" x14ac:dyDescent="0.2">
      <c r="A15" s="31" t="s">
        <v>51</v>
      </c>
      <c r="B15" s="31"/>
      <c r="C15" s="31" t="s">
        <v>43</v>
      </c>
      <c r="D15" s="31"/>
      <c r="E15" s="31" t="s">
        <v>42</v>
      </c>
      <c r="F15" s="31"/>
      <c r="G15" s="31"/>
      <c r="H15" s="31"/>
      <c r="I15" s="30" t="s">
        <v>41</v>
      </c>
      <c r="J15" s="30"/>
      <c r="K15" s="30"/>
      <c r="L15" s="30"/>
      <c r="M15" s="30"/>
      <c r="N15" s="10"/>
    </row>
    <row r="16" spans="1:14" ht="25.5" x14ac:dyDescent="0.2">
      <c r="A16" s="29" t="s">
        <v>50</v>
      </c>
      <c r="B16" s="29"/>
      <c r="C16" s="27" t="s">
        <v>39</v>
      </c>
      <c r="D16" s="28" t="s">
        <v>33</v>
      </c>
      <c r="E16" s="27" t="s">
        <v>39</v>
      </c>
      <c r="F16" s="27" t="s">
        <v>38</v>
      </c>
      <c r="G16" s="27" t="s">
        <v>37</v>
      </c>
      <c r="H16" s="27" t="s">
        <v>36</v>
      </c>
      <c r="I16" s="25" t="s">
        <v>35</v>
      </c>
      <c r="J16" s="26" t="s">
        <v>34</v>
      </c>
      <c r="K16" s="25" t="s">
        <v>33</v>
      </c>
      <c r="L16" s="25" t="s">
        <v>32</v>
      </c>
      <c r="M16" s="25" t="s">
        <v>31</v>
      </c>
      <c r="N16" s="24" t="s">
        <v>30</v>
      </c>
    </row>
    <row r="17" spans="1:14" ht="127.5" x14ac:dyDescent="0.2">
      <c r="A17" s="18" t="s">
        <v>49</v>
      </c>
      <c r="B17" s="17" t="s">
        <v>48</v>
      </c>
      <c r="C17" s="17" t="s">
        <v>47</v>
      </c>
      <c r="D17" s="17"/>
      <c r="E17" s="17" t="s">
        <v>46</v>
      </c>
      <c r="F17" s="16" t="e">
        <f>(K17/D17)</f>
        <v>#DIV/0!</v>
      </c>
      <c r="G17" s="15">
        <v>380054000</v>
      </c>
      <c r="H17" s="14" t="s">
        <v>45</v>
      </c>
      <c r="I17" s="23">
        <f>11/48</f>
        <v>0.22916666666666666</v>
      </c>
      <c r="J17" s="12" t="e">
        <f>K17/D17</f>
        <v>#DIV/0!</v>
      </c>
      <c r="K17" s="11"/>
      <c r="L17" s="11"/>
      <c r="M17" s="11"/>
      <c r="N17" s="10"/>
    </row>
    <row r="18" spans="1:14" x14ac:dyDescent="0.2">
      <c r="A18" s="31" t="s">
        <v>44</v>
      </c>
      <c r="B18" s="31"/>
      <c r="C18" s="31" t="s">
        <v>43</v>
      </c>
      <c r="D18" s="31"/>
      <c r="E18" s="31" t="s">
        <v>42</v>
      </c>
      <c r="F18" s="31"/>
      <c r="G18" s="31"/>
      <c r="H18" s="31"/>
      <c r="I18" s="30" t="s">
        <v>41</v>
      </c>
      <c r="J18" s="30"/>
      <c r="K18" s="30"/>
      <c r="L18" s="30"/>
      <c r="M18" s="30"/>
      <c r="N18" s="10"/>
    </row>
    <row r="19" spans="1:14" ht="25.5" x14ac:dyDescent="0.2">
      <c r="A19" s="29" t="s">
        <v>40</v>
      </c>
      <c r="B19" s="29"/>
      <c r="C19" s="27" t="s">
        <v>39</v>
      </c>
      <c r="D19" s="28" t="s">
        <v>33</v>
      </c>
      <c r="E19" s="27" t="s">
        <v>39</v>
      </c>
      <c r="F19" s="27" t="s">
        <v>38</v>
      </c>
      <c r="G19" s="27" t="s">
        <v>37</v>
      </c>
      <c r="H19" s="27" t="s">
        <v>36</v>
      </c>
      <c r="I19" s="25" t="s">
        <v>35</v>
      </c>
      <c r="J19" s="26" t="s">
        <v>34</v>
      </c>
      <c r="K19" s="25" t="s">
        <v>33</v>
      </c>
      <c r="L19" s="25" t="s">
        <v>32</v>
      </c>
      <c r="M19" s="25" t="s">
        <v>31</v>
      </c>
      <c r="N19" s="24" t="s">
        <v>30</v>
      </c>
    </row>
    <row r="20" spans="1:14" ht="76.5" x14ac:dyDescent="0.2">
      <c r="A20" s="18" t="s">
        <v>29</v>
      </c>
      <c r="B20" s="20" t="s">
        <v>28</v>
      </c>
      <c r="C20" s="20" t="s">
        <v>27</v>
      </c>
      <c r="D20" s="20"/>
      <c r="E20" s="20" t="s">
        <v>7</v>
      </c>
      <c r="F20" s="16" t="e">
        <f>(K20/D20)</f>
        <v>#DIV/0!</v>
      </c>
      <c r="G20" s="22">
        <v>84000000</v>
      </c>
      <c r="H20" s="14" t="s">
        <v>26</v>
      </c>
      <c r="I20" s="23">
        <v>2.2916666666666667E-3</v>
      </c>
      <c r="J20" s="12" t="e">
        <f>K20/D20</f>
        <v>#DIV/0!</v>
      </c>
      <c r="K20" s="11"/>
      <c r="L20" s="11"/>
      <c r="M20" s="11"/>
      <c r="N20" s="10"/>
    </row>
    <row r="21" spans="1:14" ht="63.75" x14ac:dyDescent="0.2">
      <c r="A21" s="18" t="s">
        <v>25</v>
      </c>
      <c r="B21" s="20" t="s">
        <v>24</v>
      </c>
      <c r="C21" s="17" t="s">
        <v>23</v>
      </c>
      <c r="D21" s="17"/>
      <c r="E21" s="20" t="s">
        <v>22</v>
      </c>
      <c r="F21" s="16" t="e">
        <f>(K21/D21)</f>
        <v>#DIV/0!</v>
      </c>
      <c r="G21" s="22">
        <v>30000000</v>
      </c>
      <c r="H21" s="14" t="s">
        <v>15</v>
      </c>
      <c r="I21" s="13">
        <v>2.2916666666666667E-3</v>
      </c>
      <c r="J21" s="12" t="e">
        <f>K21/D21</f>
        <v>#DIV/0!</v>
      </c>
      <c r="K21" s="11"/>
      <c r="L21" s="11"/>
      <c r="M21" s="11"/>
      <c r="N21" s="10"/>
    </row>
    <row r="22" spans="1:14" ht="76.5" x14ac:dyDescent="0.2">
      <c r="A22" s="18" t="s">
        <v>21</v>
      </c>
      <c r="B22" s="21" t="s">
        <v>20</v>
      </c>
      <c r="C22" s="21" t="s">
        <v>19</v>
      </c>
      <c r="D22" s="21"/>
      <c r="E22" s="20" t="s">
        <v>7</v>
      </c>
      <c r="F22" s="16" t="e">
        <f>(K22/D22)</f>
        <v>#DIV/0!</v>
      </c>
      <c r="G22" s="19">
        <v>30000000</v>
      </c>
      <c r="H22" s="14" t="s">
        <v>15</v>
      </c>
      <c r="I22" s="13">
        <v>2.2916666666666667E-3</v>
      </c>
      <c r="J22" s="12" t="e">
        <f>K22/D22</f>
        <v>#DIV/0!</v>
      </c>
      <c r="K22" s="11"/>
      <c r="L22" s="11"/>
      <c r="M22" s="11"/>
      <c r="N22" s="10"/>
    </row>
    <row r="23" spans="1:14" ht="63.75" x14ac:dyDescent="0.2">
      <c r="A23" s="18" t="s">
        <v>18</v>
      </c>
      <c r="B23" s="21" t="s">
        <v>17</v>
      </c>
      <c r="C23" s="21" t="s">
        <v>16</v>
      </c>
      <c r="D23" s="21"/>
      <c r="E23" s="20" t="s">
        <v>7</v>
      </c>
      <c r="F23" s="16" t="e">
        <f>(K23/D23)</f>
        <v>#DIV/0!</v>
      </c>
      <c r="G23" s="19">
        <v>95000000</v>
      </c>
      <c r="H23" s="14" t="s">
        <v>15</v>
      </c>
      <c r="I23" s="13">
        <v>2.2916666666666667E-3</v>
      </c>
      <c r="J23" s="12" t="e">
        <f>K23/D23</f>
        <v>#DIV/0!</v>
      </c>
      <c r="K23" s="11"/>
      <c r="L23" s="11"/>
      <c r="M23" s="11"/>
      <c r="N23" s="10"/>
    </row>
    <row r="24" spans="1:14" ht="76.5" x14ac:dyDescent="0.2">
      <c r="A24" s="18" t="s">
        <v>14</v>
      </c>
      <c r="B24" s="21" t="s">
        <v>13</v>
      </c>
      <c r="C24" s="21" t="s">
        <v>12</v>
      </c>
      <c r="D24" s="21"/>
      <c r="E24" s="20" t="s">
        <v>7</v>
      </c>
      <c r="F24" s="16" t="e">
        <f>(K24/D24)</f>
        <v>#DIV/0!</v>
      </c>
      <c r="G24" s="19">
        <v>17000000</v>
      </c>
      <c r="H24" s="14" t="s">
        <v>11</v>
      </c>
      <c r="I24" s="13">
        <v>2.2916666666666667E-3</v>
      </c>
      <c r="J24" s="12" t="e">
        <f>K24/D24</f>
        <v>#DIV/0!</v>
      </c>
      <c r="K24" s="11"/>
      <c r="L24" s="11"/>
      <c r="M24" s="11"/>
      <c r="N24" s="10"/>
    </row>
    <row r="25" spans="1:14" ht="76.5" x14ac:dyDescent="0.2">
      <c r="A25" s="18" t="s">
        <v>10</v>
      </c>
      <c r="B25" s="11" t="s">
        <v>9</v>
      </c>
      <c r="C25" s="21" t="s">
        <v>8</v>
      </c>
      <c r="D25" s="21"/>
      <c r="E25" s="20" t="s">
        <v>7</v>
      </c>
      <c r="F25" s="16" t="e">
        <f>(K25/D25)</f>
        <v>#DIV/0!</v>
      </c>
      <c r="G25" s="19">
        <v>57000000</v>
      </c>
      <c r="H25" s="14" t="s">
        <v>6</v>
      </c>
      <c r="I25" s="13">
        <v>2.2916666666666667E-3</v>
      </c>
      <c r="J25" s="12" t="e">
        <f>K25/D25</f>
        <v>#DIV/0!</v>
      </c>
      <c r="K25" s="11"/>
      <c r="L25" s="11"/>
      <c r="M25" s="11"/>
      <c r="N25" s="10"/>
    </row>
    <row r="26" spans="1:14" ht="76.5" x14ac:dyDescent="0.2">
      <c r="A26" s="18" t="s">
        <v>5</v>
      </c>
      <c r="B26" s="17" t="s">
        <v>4</v>
      </c>
      <c r="C26" s="17" t="s">
        <v>3</v>
      </c>
      <c r="D26" s="17"/>
      <c r="E26" s="17" t="s">
        <v>2</v>
      </c>
      <c r="F26" s="16" t="e">
        <f>(K26/D26)</f>
        <v>#DIV/0!</v>
      </c>
      <c r="G26" s="15">
        <v>425300000</v>
      </c>
      <c r="H26" s="14" t="s">
        <v>1</v>
      </c>
      <c r="I26" s="13">
        <v>2.2916666666666667E-3</v>
      </c>
      <c r="J26" s="12" t="e">
        <f>K26/D26</f>
        <v>#DIV/0!</v>
      </c>
      <c r="K26" s="11"/>
      <c r="L26" s="11"/>
      <c r="M26" s="11"/>
      <c r="N26" s="10"/>
    </row>
    <row r="27" spans="1:14" x14ac:dyDescent="0.2">
      <c r="A27" s="9" t="s">
        <v>0</v>
      </c>
      <c r="B27" s="8"/>
      <c r="C27" s="7"/>
      <c r="D27" s="7"/>
      <c r="E27" s="7"/>
      <c r="F27" s="7"/>
      <c r="G27" s="6">
        <f>+G26+G25+G24+G23+G22+G21+G20+G17+G14+G13</f>
        <v>1302354000</v>
      </c>
      <c r="H27" s="5"/>
      <c r="I27" s="4"/>
      <c r="J27" s="3"/>
      <c r="K27" s="3"/>
      <c r="L27" s="3"/>
      <c r="M27" s="3"/>
    </row>
    <row r="28" spans="1:14" x14ac:dyDescent="0.2">
      <c r="F28" s="2"/>
    </row>
    <row r="29" spans="1:14" x14ac:dyDescent="0.2">
      <c r="F29" s="2"/>
    </row>
    <row r="30" spans="1:14" x14ac:dyDescent="0.2">
      <c r="F30" s="2"/>
    </row>
    <row r="31" spans="1:14" x14ac:dyDescent="0.2">
      <c r="F31" s="2"/>
    </row>
    <row r="32" spans="1:14" x14ac:dyDescent="0.2">
      <c r="F32" s="2"/>
    </row>
  </sheetData>
  <mergeCells count="22">
    <mergeCell ref="A27:B27"/>
    <mergeCell ref="A15:B15"/>
    <mergeCell ref="C15:D15"/>
    <mergeCell ref="E15:H15"/>
    <mergeCell ref="A12:B12"/>
    <mergeCell ref="E11:H11"/>
    <mergeCell ref="A19:B19"/>
    <mergeCell ref="I15:M15"/>
    <mergeCell ref="A16:B16"/>
    <mergeCell ref="A18:B18"/>
    <mergeCell ref="C18:D18"/>
    <mergeCell ref="E18:H18"/>
    <mergeCell ref="I18:M18"/>
    <mergeCell ref="A10:M10"/>
    <mergeCell ref="A11:B11"/>
    <mergeCell ref="C11:D11"/>
    <mergeCell ref="B2:L4"/>
    <mergeCell ref="A6:M6"/>
    <mergeCell ref="A7:M7"/>
    <mergeCell ref="A8:M8"/>
    <mergeCell ref="A9:M9"/>
    <mergeCell ref="I11:M11"/>
  </mergeCells>
  <pageMargins left="0.7" right="0.7" top="0.75" bottom="0.75" header="0.3" footer="0.3"/>
  <pageSetup scale="85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DEPORTE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2014-03-10T20:22:37Z</dcterms:created>
  <dcterms:modified xsi:type="dcterms:W3CDTF">2014-03-10T20:22:48Z</dcterms:modified>
</cp:coreProperties>
</file>