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60" yWindow="-135" windowWidth="14700" windowHeight="4380" activeTab="1"/>
  </bookViews>
  <sheets>
    <sheet name="Hoja1" sheetId="2" r:id="rId1"/>
    <sheet name="anexo 3" sheetId="1" r:id="rId2"/>
    <sheet name="Hoja2" sheetId="3" r:id="rId3"/>
  </sheets>
  <definedNames>
    <definedName name="_xlnm._FilterDatabase" localSheetId="1" hidden="1">'anexo 3'!$A$8:$W$123</definedName>
    <definedName name="_ftn1" localSheetId="1">'anexo 3'!#REF!</definedName>
    <definedName name="_ftnref1" localSheetId="1">'anexo 3'!#REF!</definedName>
    <definedName name="_xlnm.Print_Titles" localSheetId="1">'anexo 3'!$1:$8</definedName>
  </definedNames>
  <calcPr calcId="145621"/>
</workbook>
</file>

<file path=xl/calcChain.xml><?xml version="1.0" encoding="utf-8"?>
<calcChain xmlns="http://schemas.openxmlformats.org/spreadsheetml/2006/main">
  <c r="U58" i="1" l="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7" i="1"/>
  <c r="U56" i="1"/>
  <c r="U55" i="1"/>
  <c r="U54" i="1"/>
  <c r="U53" i="1"/>
  <c r="U52" i="1"/>
  <c r="U51" i="1"/>
  <c r="U9" i="1"/>
  <c r="U10"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1" i="1"/>
  <c r="U42" i="1"/>
  <c r="U43" i="1"/>
  <c r="U47" i="1"/>
  <c r="U48" i="1"/>
  <c r="U49" i="1"/>
  <c r="U50"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B2" i="2"/>
  <c r="B3" i="2"/>
  <c r="B4" i="2"/>
  <c r="B5" i="2"/>
  <c r="B6" i="2"/>
  <c r="B7" i="2"/>
  <c r="B8" i="2" l="1"/>
</calcChain>
</file>

<file path=xl/sharedStrings.xml><?xml version="1.0" encoding="utf-8"?>
<sst xmlns="http://schemas.openxmlformats.org/spreadsheetml/2006/main" count="1374" uniqueCount="361">
  <si>
    <t>PESO RELATIVO PROYECTO 100%</t>
  </si>
  <si>
    <t xml:space="preserve">promocion social </t>
  </si>
  <si>
    <t>Dinamización del Comité municipal de discapacidad, lo que implica el desarrollo de un plan estratégico anual, la promoción de la participación de los voceros de las entidades públicas y  organizaciones de la sociedad civil en discapacidad.</t>
  </si>
  <si>
    <t xml:space="preserve">elaboracion de la politica publica de discapacidad la cual es meta del comité de discapacidad municipal bajo asesoria de handicap internacional </t>
  </si>
  <si>
    <t xml:space="preserve">realizacion por parte del comité municipal de discapacidad de la politica publica bajo la asesoria de HANDICAP INTERNACIONAL quien hace presencia en el municipio. </t>
  </si>
  <si>
    <t xml:space="preserve">desarrollo y actualizacion continua de la base de datos de personas en situacion de discapacidad </t>
  </si>
  <si>
    <t>actulizacion de base de datos de la poblacion en situacion de discapacidad la cual se ha venido conformando a partir de una base de datos que fue proporcionada por coordinadora del aula de apoyo de la IE MADRE LAURA.</t>
  </si>
  <si>
    <t xml:space="preserve">firma y legalizacion de 1 convenio con HANDICAP internacional para el apoyo en las actividades en pro de la poblacion en situacion de discapacidad en el municipio </t>
  </si>
  <si>
    <t xml:space="preserve">firma y legalizacion de convenio con handicap para el apoyo de las acciones en pro de la poblacion en situacion de discapacidad en el municipio </t>
  </si>
  <si>
    <t>Promover la participación de las personas con discapacidad y sus familias en los programas del plan de intervenciones colectivas, buscando adecuar las estrategias a las necesidades de esta población en cuanto a accesibilidad a las comunicaciones, accesibilidad física, procesos incluyentes entre otros.</t>
  </si>
  <si>
    <t xml:space="preserve">realizacion de 3 articulaciones de actividades de salud publica con el comité RBC con el fin de que movilicen a la poblacion en situacion de discapacidad para que participe en las diferentes actividades </t>
  </si>
  <si>
    <t>Promover acciones de rehabilitación basada en comunidad desde el componente de salud mental (APS),  con acciones de atención psicosocial para la población con discapacidad con énfasis en personas con discapacidad</t>
  </si>
  <si>
    <t xml:space="preserve">promover 3 acciones de rehabilitacion basada en comunidad desde el componente de salud mental. </t>
  </si>
  <si>
    <t>Promover y priorizar los beneficios del Programa del PAI, AIEPI y IAMI para niños, niñas y adolescente con discapacidad</t>
  </si>
  <si>
    <t xml:space="preserve">articulacion con la ESE municipal para priorizar los progrmas de PAI, AIEPI e IAMI con los niños, niñas y adolecentes en situacion de discapacidad </t>
  </si>
  <si>
    <t xml:space="preserve">promocion de la inclusion social de los adultos mayores en las actividades que se realizan a nivel municipal en el ambito social </t>
  </si>
  <si>
    <t xml:space="preserve">realizar a traves de la gerontologa municipal estrategias para la inclusion de la tercera edad en el aspecto social por medio de la vinculacion del adulto mayor a los diferentes programas </t>
  </si>
  <si>
    <t>coordinar con la gerontologa municipal la Priorizacion  y ampliacion de  la cobertura de aseguramiento en salud a la población de la tercera edad.</t>
  </si>
  <si>
    <t xml:space="preserve">coordinacion con la gerontologa municipal para la promocion de la afiliacion al regimen subsidiado </t>
  </si>
  <si>
    <t>Procesos de sensibilización y acompañamiento a las familias con personas de la tercera edad, que generen apoyo a procesos de rehabilitación funcional desde el hogar, uso adecuado de servicios de salud y   acercamiento a servicios sociales disponibles en el municipio.</t>
  </si>
  <si>
    <t xml:space="preserve">conformacion del cabildo municipal del adulto mayor </t>
  </si>
  <si>
    <t xml:space="preserve">prevencion, vigilancia y control de los riesgos </t>
  </si>
  <si>
    <t>Acciones de promoción de la salud y calidad de vida en ámbitos laborales</t>
  </si>
  <si>
    <t>Capacitación sobre riesgos ocupacionales a los cuales se encuentra expuesta esta población por actividad económica u oficios.</t>
  </si>
  <si>
    <t xml:space="preserve">sensibilizacion a 30 trabajadores  informales  sobre los riesgos ocupacionales </t>
  </si>
  <si>
    <t>Promover la conformación o fortalecimiento de instancias organizativas  de poblaciones laborales  vulnerables</t>
  </si>
  <si>
    <t xml:space="preserve">realizacion de asesoria por parte del tecnico de desarrollo social para la conformacion de organizaciones de poblacion laboral vulnerable. </t>
  </si>
  <si>
    <t>Acciones de inducción a la demanda de servicios de promoción de la salud, prevención de los riesgos en salud y de origen laboral en ámbitos laborales.</t>
  </si>
  <si>
    <t>Campaña de sensibilización y capacitación a la población en general sobre los beneficios del SGRP y de la responsabilidad de los empleadores de afiliar a sus trabajadores</t>
  </si>
  <si>
    <t xml:space="preserve">realizacion de 200 volantes para sensibilizacion de a los empleados y empleadores sobre beneficios de afiliar a los trabajadores al SGRP </t>
  </si>
  <si>
    <t>Acciones de inspección, vigilancia y control de los riesgos sanitarios, fitosanitarios, ambientales en los ámbitos laborales y riesgos  en las empresas con base en los riesgos profesionales</t>
  </si>
  <si>
    <t>hacer seguimiento de los riesgos ocupacionales,  locativos de plazas de mercado, puestos ambulantes, recuperadores</t>
  </si>
  <si>
    <t xml:space="preserve">hacer seguimiento semestral de los riesgos ocupacionales del serctor informal de la economia en coordinacion con la tecnica de saneamiento. </t>
  </si>
  <si>
    <t>Acciones de sensibilización para reincorporación y la inclusión del discapacitado en el sector productivo</t>
  </si>
  <si>
    <t xml:space="preserve">realizar 2  acciones de sensibilizacion en el sector productivo en articulacion con el comité RBC para la incusion de poblacion diacapacitada en ambitos laborales </t>
  </si>
  <si>
    <t xml:space="preserve">realizacion de acciones en articulacion con el comité RBC para la sensibilizacion del sector productivo respecto a la inclusion de la poblacion discapacitada en ambitos laborales </t>
  </si>
  <si>
    <t>Acciones de seguimiento, evaluación y difusión de resultados de la vigilancia en salud en el entorno laboral.</t>
  </si>
  <si>
    <t xml:space="preserve">vigilancia epidemiológica por grupos  poblacionales </t>
  </si>
  <si>
    <t>realizacion de vigilancia epidemiologica mensual  a travez de los casos reportados al sivigila por grupos poblacionales</t>
  </si>
  <si>
    <t>ACCIONES DE PROMOCION SOCIAL PARA LAS PERSONAS EN CONDICIONES ESPECIALES QUE REQUIEREN ACOMPAÑAMIENTO EN EL MUNICIPIO DE DABEIBA DURANTE EL AÑO 2010</t>
  </si>
  <si>
    <t xml:space="preserve">realizacion de solicitud de ampliacion de cobertura para el programa de PPSAM </t>
  </si>
  <si>
    <t xml:space="preserve">gestiones para el funcionamiento y ampliacion de cobertura  de el programas  PPSAM en el municipio </t>
  </si>
  <si>
    <t xml:space="preserve">contratacion de recurso humano para la atencion de la poblacion de tercera edad en el municipio (gerontologa y monitora de grupos gerontologicos)  </t>
  </si>
  <si>
    <t>realizacion de contratos para gerontologa y monitora de grupos gerontologicos par la atencion de la tercera edad</t>
  </si>
  <si>
    <t>ACCIONES DE PROMOCION SOCIAL PARA LAS PERSONAS EN CONDICIONES ESPECIALES QUE REQUIEREN ACOMPAÑAMIENTO EN EL MUNICIPIO DE DABEIBA DURANTE EL AÑO 2009</t>
  </si>
  <si>
    <t xml:space="preserve">realizacion de 3 cursos cortos que promuevan el aprendizaje de los adultos mayores de tecnicas manuales que permiten el desarrollo de destrezas y habilidades y promueven la ocupacion del tiempo libre </t>
  </si>
  <si>
    <t>sostenimiento mesual del CBA en atencion, refugio y alimentacion a 17 adultos mayores institucionalizados alli</t>
  </si>
  <si>
    <t xml:space="preserve">acciones de promocion de la salud, prevencion de los riesgos y atencion de las poblaciones espeaciales tales como poblaciones en situacion de desplazamiento, situacion de discapacidad, adultos mayores, mujeres gestantes, poblacion indigena, niños y adolecentes. </t>
  </si>
  <si>
    <t xml:space="preserve">acciones educativas de carácter no formal dirigidos a tecnicos, profesionales y lideres comunitarios sobre diferentes aspectos de la promocion social tales como entornos saludables, participacion social, desplazamiento, discapacidad,adulto mayor, formacion para el trabajo    </t>
  </si>
  <si>
    <t>realizacion por parte del tecnico de desarrollo y equipo interdisciplinaro dE 40 visitas a diferentes veredas durante el año para brindar capacitacion a la comunidad en temas como formulacion de proyectos, participacion ciudadana, conformacion y sostenimiento de JACS.</t>
  </si>
  <si>
    <t xml:space="preserve">emergencias y desastres </t>
  </si>
  <si>
    <t>Gestión para la identificación y priorización de los riesgos de emergencias y desastres</t>
  </si>
  <si>
    <t xml:space="preserve">priorizacion por el CLOPAD de los principales riesgos a nivel municipal  </t>
  </si>
  <si>
    <t xml:space="preserve">realizacion por medio del CLOPAD de la priorizacion de los principales riesgos a nivel muncipal </t>
  </si>
  <si>
    <t>plan municipal de preparación y respuesta del sector de la protección social en el componente de salud</t>
  </si>
  <si>
    <t xml:space="preserve">realizacion en coordinacion con el CLOPAD del plan de preparacion y respuesta del sector de porteccion social en salud ante la emergencia </t>
  </si>
  <si>
    <t>Acciones de articulación intersectorial para el desarrollo de los planes preventivos, de mitigación y de superación de las emergencias y desastres</t>
  </si>
  <si>
    <t xml:space="preserve">asignacion de responsabilidades a las autoridades municipales y retroalimetacion para el empoderamiento de sus funciones en caso de emergencia por parte del CLOPAD </t>
  </si>
  <si>
    <t>Acciones de fortalecimiento institucional para la respuesta territorial ante  situaciones de emergencias y desastres</t>
  </si>
  <si>
    <t xml:space="preserve">asigancion por parte del CLOPAD de responsabilidades a las autoridades municipales en caso de emergencia. </t>
  </si>
  <si>
    <t xml:space="preserve">solicitud de asistencia tecnica por parte de personal capacitado para los integrantes del CLOPAD </t>
  </si>
  <si>
    <t xml:space="preserve">solicitud de asistencia tecnica paral la capacitacion de los integrantes del CLOPAD en la respuesta a emergencias </t>
  </si>
  <si>
    <t xml:space="preserve">valor unidad </t>
  </si>
  <si>
    <t xml:space="preserve">valor toal </t>
  </si>
  <si>
    <t xml:space="preserve">recepcion por parte del funcionario encargado de bases de datos de las glosas del Fosyga, informacion a las EPSS responsables de la afiliacion y acciones para corregir el dato que origino la glosa o ubicación del ususario por parte de la EPSS para informacion al respecto. </t>
  </si>
  <si>
    <t xml:space="preserve">realizacion de auditorias a las novedades  y la facturacion presentada bimestralmente por las EPSS </t>
  </si>
  <si>
    <t xml:space="preserve">3.1 </t>
  </si>
  <si>
    <t xml:space="preserve">desarrollo de destresas y habilidades 3 cursos guiados por la gerontologa y voluntarios (incluye materiales)  para grupos de 20 adultos mayores cada uno </t>
  </si>
  <si>
    <t>PESO RELATIVO DEL EJE 25%</t>
  </si>
  <si>
    <t>PESO RELATIVO DEL EJE 15%</t>
  </si>
  <si>
    <t>PESO RELATIVO DEL EJE 10%</t>
  </si>
  <si>
    <t>PESO RELATIVO DEL AREA 16%</t>
  </si>
  <si>
    <t>PESO RELATIVO DEL AREA 9.6%</t>
  </si>
  <si>
    <t>PESO RELATIVO DEL AREA 6.4%</t>
  </si>
  <si>
    <t>peso relativo area 60%</t>
  </si>
  <si>
    <t>peso relativo area 20%</t>
  </si>
  <si>
    <t>PESO RELATIVO AREA 33.48%</t>
  </si>
  <si>
    <t>PESO RELATIVO AREA 23.76%</t>
  </si>
  <si>
    <t>PESO RELATIVO AREA 10.08%</t>
  </si>
  <si>
    <t>PESO RELATIVO AREA 31.32</t>
  </si>
  <si>
    <t>PESO RELATIVO AREA 33.33%</t>
  </si>
  <si>
    <t>PESO RELATIVO AREA 16.6%</t>
  </si>
  <si>
    <t>4.3</t>
  </si>
  <si>
    <t>PESO RELATIVO DEL AREA 88.2%</t>
  </si>
  <si>
    <t>PESO RELATIVO DEL AREA 5.88%</t>
  </si>
  <si>
    <t>PESO RELATIVO AREA 50%</t>
  </si>
  <si>
    <t>PESO RELATIVO AREA 25%</t>
  </si>
  <si>
    <t>Resolución 425 de 2008 Hoja 18</t>
  </si>
  <si>
    <t>ANEXO TÉCNICO No. 3</t>
  </si>
  <si>
    <t>PLANEACIÓN OPERATIVA ANUAL EN SALUD</t>
  </si>
  <si>
    <t>Nombre del Departamento /Distrito/Municipio:</t>
  </si>
  <si>
    <t>Código DANE Departamento/Distrito/Municipio</t>
  </si>
  <si>
    <t>Fecha Aprobación</t>
  </si>
  <si>
    <t>Nombre Alcalde o Gobernador</t>
  </si>
  <si>
    <t>Código del Sector Salud</t>
  </si>
  <si>
    <t>Diemnsion Relacionada Plan Desarrollo</t>
  </si>
  <si>
    <t>Código del Objeto Sectorial</t>
  </si>
  <si>
    <t>Nombre del Eje Programatico</t>
  </si>
  <si>
    <t>Peso relativo Eje</t>
  </si>
  <si>
    <t>Código del Eje</t>
  </si>
  <si>
    <t>Áreas Subprogramatica</t>
  </si>
  <si>
    <t>Peso relativo Área</t>
  </si>
  <si>
    <t>Código del Área</t>
  </si>
  <si>
    <t>Nombre del Proyecto</t>
  </si>
  <si>
    <t>Código BPIN</t>
  </si>
  <si>
    <t>Peso Relativo Proyecto</t>
  </si>
  <si>
    <t>Metas de producto Anual</t>
  </si>
  <si>
    <t>Descripción Estrategica O Actividades del Proyecto</t>
  </si>
  <si>
    <t>Indicador de Producto del Proyecto
por trimestre</t>
  </si>
  <si>
    <t>Responsables Institucionales</t>
  </si>
  <si>
    <t>E-mail Responsable</t>
  </si>
  <si>
    <t>SOCIAL</t>
  </si>
  <si>
    <t>3.1</t>
  </si>
  <si>
    <t>DABEIBA</t>
  </si>
  <si>
    <t>cantidad</t>
  </si>
  <si>
    <t xml:space="preserve">secretaria de salud y bienestar social </t>
  </si>
  <si>
    <t>3</t>
  </si>
  <si>
    <t>3.4</t>
  </si>
  <si>
    <t xml:space="preserve">ASEGURAMIENTO </t>
  </si>
  <si>
    <t>promocion de la afiliacion al SGSSS</t>
  </si>
  <si>
    <t>1.1</t>
  </si>
  <si>
    <t>1.2</t>
  </si>
  <si>
    <t xml:space="preserve">identificacion y priorizacion de la poblacion a afiliar </t>
  </si>
  <si>
    <t>1.3</t>
  </si>
  <si>
    <t>1.4</t>
  </si>
  <si>
    <t xml:space="preserve">adecuacion tecnologica y de recurso humano para la administracion de la afiliacion en el municipio </t>
  </si>
  <si>
    <t>1.5</t>
  </si>
  <si>
    <t>1.6</t>
  </si>
  <si>
    <t>1.7</t>
  </si>
  <si>
    <t xml:space="preserve">celebracion de los contratos de aseguramiento </t>
  </si>
  <si>
    <t>administracion de bases de datos de afiliados</t>
  </si>
  <si>
    <t xml:space="preserve">gestion financiera del flujo de recursos </t>
  </si>
  <si>
    <t>1.8</t>
  </si>
  <si>
    <t xml:space="preserve">PRESTACION Y DESARROLLO DE LOS SERVICIOS DE SALUD </t>
  </si>
  <si>
    <t>2.2</t>
  </si>
  <si>
    <t>2.3</t>
  </si>
  <si>
    <t>mejoramiento de la eficiencia en la prestacion de servicios de salud y sostenibilidad financiera de la IPS</t>
  </si>
  <si>
    <t>4.1</t>
  </si>
  <si>
    <t>4.2</t>
  </si>
  <si>
    <t>5.1</t>
  </si>
  <si>
    <t>5.2</t>
  </si>
  <si>
    <t>5.3</t>
  </si>
  <si>
    <t>5.4</t>
  </si>
  <si>
    <t>5.5</t>
  </si>
  <si>
    <t>6.1</t>
  </si>
  <si>
    <t xml:space="preserve">atencion, refugio y alimentacion  a adultos institucionalizados en el CBA, mejoramiento de la planta fisica del CBA </t>
  </si>
  <si>
    <t xml:space="preserve">actividades educativas en diversos temas de interes a comunidad rural por el tecnico en desarrollo social </t>
  </si>
  <si>
    <t>6.2</t>
  </si>
  <si>
    <t>6.3</t>
  </si>
  <si>
    <t xml:space="preserve">gestion y utilizacion eficiente de los cupos de regimen subsidiado </t>
  </si>
  <si>
    <t>3.2</t>
  </si>
  <si>
    <t xml:space="preserve">salud publica </t>
  </si>
  <si>
    <t xml:space="preserve">capacitacion al tecnico de desarrollo social en el tema basico de aseguramiento para que multiplique la importancia de la afiliacion al SGSSS, los derechos y deberes de los afiliados. Esto se logra en articulacion con la programacion mensual que realiza el tecnico de desarrollo social mensualmente. </t>
  </si>
  <si>
    <t xml:space="preserve">realizacion de una cuña radial llamativa para la comunidad en la cual se promueva el aseguramiento en el municipio dicha cuña sera pasada por la emisora comunitaria aprovechando su cobertura en la zona rural </t>
  </si>
  <si>
    <t>financiacion de 1 cuña radial mensuamente total 12 en el año para promover la afiliacion al SGSSS</t>
  </si>
  <si>
    <t xml:space="preserve">revision a cada formato de constancia de carnetizacion  por parte del funcionario de sistemas de informacion para verificar que se haya entregado al usuario: manual de deberes y derechos, carta de desempeño y cartilla de red de prestadores de servicios. </t>
  </si>
  <si>
    <t xml:space="preserve">realizacion de 2 reuniones una semestral con los empleadores con el fin de sensibilizarlos e informarlos respecto a la importancia de la afiliacion de sus empleados al regimen contributivo </t>
  </si>
  <si>
    <t xml:space="preserve">realizacion de una reunion semestral con parte de los empleadores con el fin de sensibilizarlos referente a la importancia de la afiliacion de los empleados al regimen contributivo y las implicaciones legales que la no afiliacion puede acarrear en ciertos casos. </t>
  </si>
  <si>
    <t xml:space="preserve">realizacion de 6 cruces de bases de datos para deteccion de multiafliaciones entre regimen subsidiado y contributivo. </t>
  </si>
  <si>
    <t>realizacion bimestral de cruce de bases de datos de regimen subsidiado y contributivo por parte del funcionario de sistemas de informacion  para la deteccion de multiafiliaciones</t>
  </si>
  <si>
    <t>realizacion de una reunion trimestral con el personal administrativo de la ESE municipal con el fin de aclarar y motivar la orientacion de los usuarios que no estan afiliados al regimen subsidiado pero que se encuentran en el LNPE o se encuentran regstrados en el SISBEN II, para que se afilien en cualquiera de las 3 EPSS presentes en el municipio.</t>
  </si>
  <si>
    <t xml:space="preserve">realizacion de 4 reuniones con personal administrativo de la ESE municipal con el fin de promover la identificacion y orientacion de la poblacion no asegurada que solicita servicios de salud en la ESE. </t>
  </si>
  <si>
    <t xml:space="preserve">Realizacion de un listado de usuarios a afiliar confiable resultante del cruce de bases de datos de LNPE y listado de priorizados municipal. </t>
  </si>
  <si>
    <t>cruce de bases de datos de listado nacional de poblacion elegible y listado de priorizados para conformacion de una base de datos confiable a nivel municipal de la poblacion a afiliar.</t>
  </si>
  <si>
    <t xml:space="preserve">Realizacion de 4 lecturas publicas de bases de datos en diferentes zonas del municipio. </t>
  </si>
  <si>
    <t xml:space="preserve">realizacion de 4 lecturas publicas de bases de datos previa convocatoria y articulacion con los lideres comunales con el fin de sensibilizar previamente a la comunidad frente a la importancia de la actividad a realizar. </t>
  </si>
  <si>
    <t xml:space="preserve">desplazamiento a lugares rurales  seleccionados para la realizacion de 4 eventos masivos de afiliacion con presencia de personal de la secretaría de salud y bienestar social y  de las diferentes EPSS presentes en el municipio. </t>
  </si>
  <si>
    <t xml:space="preserve">realizacion de 1 depuracion del LNPE con el fin de evitar la afiliacion de la poblacion que no tiene derecho a acceder al regimen subsidiado. </t>
  </si>
  <si>
    <t xml:space="preserve">depurar el LNPE con el fin de identificar poblacion que por error este en este listado pero que no cumpla los requisitos para acceder al regimen subsidiado. </t>
  </si>
  <si>
    <t xml:space="preserve">realizacion de 4 depuraciones de la base de datos de afiliados al regimen subsidiado en el municipio. </t>
  </si>
  <si>
    <t>realizacion trimestral de depuracion de la base de datos de los afiliados al regimen subsidiado en el municipio y diligenciamiento de novedades que sean halladas con esta actividad</t>
  </si>
  <si>
    <t xml:space="preserve">realizacion de 1 revision de listados de continuidad previo inicio de la contratacion con el fin de verificar que todos los afiliados continuen con los requisitos necesarios para acceder al regimen subsidiado </t>
  </si>
  <si>
    <t xml:space="preserve">revision del listado de continuidad por parte del funcionario de sistemas de informacion con el fin de verificar que todos los beneficiarios de la contratacion anterior cumplen el requisito para continuar como beneficiarios en el siguiente periodo a contratar </t>
  </si>
  <si>
    <t>garantizar la continuidad del 100% de los afiliados que continuen con los requisitos para acceder al regimen subsidiado.</t>
  </si>
  <si>
    <t xml:space="preserve">celebracion de contratos para la continuidad del 100% de los usuarios pertenecientes al regimen subsidiado que continuan cumpliendo los requisitos para ser beneficiarios de este. </t>
  </si>
  <si>
    <t>La optimización del software brindado por la DSSA para la administración  de las Bases de Datos de la población afiliada al Régimen Subsidiado.</t>
  </si>
  <si>
    <t xml:space="preserve">contratacion de 1  persona idonea para el manejo de las bases de datos en salud  </t>
  </si>
  <si>
    <t xml:space="preserve">realizacion de contrato a una persona idonea en el manejo de bases de datos y sistemas la cual en lo posible continue con los procesos para garantizar confiabilidad de los datos </t>
  </si>
  <si>
    <t xml:space="preserve">dotacion de: equipo de computo, acceso a internet, antivrus y plataforma moderna para garantizar el manejo adecuado y eficaz de las bases de datos. </t>
  </si>
  <si>
    <t xml:space="preserve">verificacion de las condiciones necesarias respecto a tecnologia para el funcionario encargado del manejo de las bases de datos de salud en el municipio. </t>
  </si>
  <si>
    <t xml:space="preserve">realizacion de 2 actividades que vayan dirigidad a la optima utilizacion del SISMASTER (actualizacion del sofware, asistencia a una capacitacion) </t>
  </si>
  <si>
    <t xml:space="preserve">realizacion de 1 incorporacion al presupuesto de los recursos para el financiamiento de los contratos de regimen subsidiado. </t>
  </si>
  <si>
    <t xml:space="preserve">realizacion de las acciones necesarias para la incorporacion al presupuesto anual de los recursos para el financiamiento de los contratos de regimen subsidiado. </t>
  </si>
  <si>
    <t xml:space="preserve">suscripcion y legalizacion de 1 contrato electronico entre el municipio y las EPSS  </t>
  </si>
  <si>
    <t xml:space="preserve">solicitud de documentacion y requisitos necesarios para la celebracion y legalizacion  del contrato electronico con las EPSS, solicitud de disponiblidad presupuesta y reserva presupuestal necesarias para garantizar la contratacion. </t>
  </si>
  <si>
    <t xml:space="preserve">verificacion bimestral  del 100% de las glosas de Fosyga en artuculacion con las EPSS. </t>
  </si>
  <si>
    <t xml:space="preserve">realizacion del cargue de bases de datos unica de afiliados por parte del funcionario encargado del manejo de las mismas logrando un cargue de minimo el 90% mensualmente. </t>
  </si>
  <si>
    <t xml:space="preserve">cargue mensual de minimo el  90% de la bases de datos unica de afiliados </t>
  </si>
  <si>
    <t xml:space="preserve">diligenciamiento de la informacion que se debe enviar a cada ente y envio en las fechas previstas. </t>
  </si>
  <si>
    <t xml:space="preserve">cumplir con el envio mensual  de la informacion a cada ente según la resolucion 1982 y circular 297 de la DSSA </t>
  </si>
  <si>
    <t>Verificar el adecuado flujo y uso de los de recursos del municipio a la EPS-S  y de esta hacia las IPS y otros proveedores por medio del Operador aplicando la Resolución 2114 de 2010 y sus modificaciones.</t>
  </si>
  <si>
    <t xml:space="preserve">verificacion bimestral del adecuado flujo de recursos del municipio a las EPSs y de estas hacia la IPS </t>
  </si>
  <si>
    <t xml:space="preserve">realizacion de 6 pagos  bimestrales oportunos mediante giros electronicos.  </t>
  </si>
  <si>
    <t xml:space="preserve">organización de los pagos previo aval de interventoria bimestralmente y remision a tesoreria para que se realicen los pagos mediante giros electronicos. </t>
  </si>
  <si>
    <t>realizacion de 4 seguimientos a los recursos que financian la afiliación de la población pobre y vulnerable al Régimen Subsidiado en salud.</t>
  </si>
  <si>
    <t xml:space="preserve">realizacion de monitoreo trimestral a los recursos que financian la afiliacion </t>
  </si>
  <si>
    <t xml:space="preserve">mantener activa y debidamente registrada la cuenta maestra de regimen subsidiado </t>
  </si>
  <si>
    <t xml:space="preserve">monitoreo mensual y debida administracion de la cuenta maestra de regimen subsidiado para mantenerla activa una vez registrada. </t>
  </si>
  <si>
    <t xml:space="preserve">interventoria de los contratos de regimen subsidiado </t>
  </si>
  <si>
    <t xml:space="preserve">Verificacion mensual de las  novedades de afiliación presentadas por la EPS-S las cuales deben estar  acordes a lo dispuesto en la Resolución 1982 y demás normas que la adicionen o modifiquen. </t>
  </si>
  <si>
    <t xml:space="preserve">realizacion mensual de verficacion de las novedades de afiliacion presentadas por las EPSS las cuales deben estar deacuerdo a las disposiciones de la resolucion 1982 </t>
  </si>
  <si>
    <t xml:space="preserve">vigilancia al 100% de las afiliaciones para constatar que el usuario reciba: el carnet,  la carta de desempeño, el manual de deberes y derechos y la cartilla con la red de prestadores de servicios. </t>
  </si>
  <si>
    <t xml:space="preserve">6 auditorias a las novedades presentadas y facturacion bimestral de las EPSS </t>
  </si>
  <si>
    <t xml:space="preserve">6 verificaciones a la realizacion de las actividades de P y P por parte de las EPSS </t>
  </si>
  <si>
    <t>realizar la verificacion bimestral de el cumplimiento de las matrices de porgramacion de P y P por parte de las EPSS</t>
  </si>
  <si>
    <t>1.9</t>
  </si>
  <si>
    <t xml:space="preserve">vigilancia y control del aseguramiento  </t>
  </si>
  <si>
    <t>realizacion de seguimiento bimestral a la red de servicios de las EPSS dado que toda la red debe estar activa y con cumplimiento de los pagos</t>
  </si>
  <si>
    <t>6 seguimientos  a la red de servicios de las EPSS</t>
  </si>
  <si>
    <t xml:space="preserve">verificacion y seguimiento mensual  a las afiliaciones que realizan las EPSS con el fin de que se realicen de acuerodo al LNPE y sisben II. </t>
  </si>
  <si>
    <t xml:space="preserve">realizacion de 12 seguimiento a las EPSS para constatar que las afiliaciones que realicen sean de acuerdo al LNPE y sisben II. </t>
  </si>
  <si>
    <t xml:space="preserve">mejoramiento de la accesibilidad de los servicios de salud </t>
  </si>
  <si>
    <t>2.1</t>
  </si>
  <si>
    <t>3 asesorias mensuales a usuarios con dificultad  para el acceso efectivo a los servicios de salud de la poblacion apoyando la accesibilidad mediante la solucion de quejas y reclamos al respecto.</t>
  </si>
  <si>
    <t>relizacion de asesorias a 36 usuarios con dificultades de accesibilidad las cuales solucionen el problema u orienten sobre las acciones a realizar.</t>
  </si>
  <si>
    <t xml:space="preserve">firma y legalizacion de 1 contrato par la prestacion de servicios de salud de primer  nivel a la poblacion pobre y vulnerable sin subsidio a la demanda </t>
  </si>
  <si>
    <t xml:space="preserve">realizacion de un contrato con la ESE municipal para la atencion de la poblacion vinculada con su correspondiente CDP </t>
  </si>
  <si>
    <t>acompañamiento a la ESE municipal en la contratacion con el fin verificar que se logre una contratacion dentro de los limites con las EPSS</t>
  </si>
  <si>
    <t xml:space="preserve">apoyo a la ESE municipal para el logro de las 3 contrataciones  en el tope de la contratacion con las EPSS </t>
  </si>
  <si>
    <t>4 solicitudes de certificacion de los medios de  intercambio de documentos relacionados con referencia y contrarreferencia</t>
  </si>
  <si>
    <t xml:space="preserve">solicitud trimestal a la ESE municipal para que certifique que medios esta utilizando para la documentacion de referencia y contrarreferencia los cuales deben ser rapidos y efectivos. </t>
  </si>
  <si>
    <t xml:space="preserve">reporte del 100% de los casos en los que  no se logre comunicación con la ERP para el reporte de anexos tecnicos </t>
  </si>
  <si>
    <t xml:space="preserve">realizacion de reporte a la DSSA de las entidades responsables de pago con las cuales no sea posible establecer comunicación para el envio de anexos tecnicos por parte de la institucion prestadora de servicios de salud. </t>
  </si>
  <si>
    <t xml:space="preserve">solicitud a la ESE municipal el consolidado mensual  de los usurios que en su momento presentaron dificultades para la referencia. </t>
  </si>
  <si>
    <t xml:space="preserve">mejoramiento de la calidad de la atencion en salud </t>
  </si>
  <si>
    <t xml:space="preserve">12 seguimientos  a la accesibilidad de los usuarios a la red prestadora de servicios de la EPSS a la que pertencen </t>
  </si>
  <si>
    <t xml:space="preserve">realizacion de 2 censos de prestadores de servicios de salud </t>
  </si>
  <si>
    <t xml:space="preserve">realizacion de censo semestral a prestadores de servicios de salud con verificacion de la habilitacion respectiva, comparacion con el censo de la DSSA y notificacion a la misma de inconsitencias presentadas. </t>
  </si>
  <si>
    <t>2 verificaciones  de avance de la  ESE en la  implementacion de  el proceso de PAMEC</t>
  </si>
  <si>
    <t xml:space="preserve">verificacion semestral mediante solicitud de informe de avances en la implementacion de PAMEC en la cual la ESE viene trabajando desde el año 2010. </t>
  </si>
  <si>
    <t xml:space="preserve">11 pagos en el año con cumplimiento previa facturacion a la ESE municipal en cumplimiento del contrato para la prestacion de servicios de salu a la poblacion pobre y vulnerable sin subsidio a la demanda </t>
  </si>
  <si>
    <t xml:space="preserve">realizacion de pagos mensuales a la ESE por el contrato de vinculados con cumplimiento que garantice el adecuado flujo de recursos </t>
  </si>
  <si>
    <t xml:space="preserve">6 verificaciones del estado de cartera de la ESE con las EPSS previo pago de los bimestres con el fin de apoyar a la ESE en el recaudo de cartera. </t>
  </si>
  <si>
    <t>comunicación bimestral con la ESE municipal con el fin de obtener informacion respecto al estado de cartera de las EPSS con la ESE para tomar medidas en caso de mora y por solicitud de la gerente que ayuden al recaudo de los dineros por ejemplo el giro directo</t>
  </si>
  <si>
    <t xml:space="preserve">acciones de prevencion de los riesgos en salud </t>
  </si>
  <si>
    <t>3.3</t>
  </si>
  <si>
    <t xml:space="preserve">acciones de promocion de la salud y calidad de vida </t>
  </si>
  <si>
    <t xml:space="preserve">realizacion sensibilizacion a  familias de 50 adultos mayores por la gerontologa municipal para apoyar los procesos de salud </t>
  </si>
  <si>
    <t xml:space="preserve">Realizacion de 4 desplazamientos conUNIDOS de personal de la secretaría de salud y bienestar social y las EPSS para realizacion de afiliaciones en la zona rural en lugares estrategicos que permitan la congragacion de varias comunidades </t>
  </si>
  <si>
    <t xml:space="preserve">articulacion con la red UNIDOS para la sensibilizacion en las familias beneficiarias del programa respecto a los temas de interes para ellos en salud y aseguramiento </t>
  </si>
  <si>
    <t xml:space="preserve">realizar articulacion con la red UNIDOS para la sensibilizacion de las familias respecto a salud y aseguramiento, ademas para la realizacion de demanda inducida a los servicios de P y P </t>
  </si>
  <si>
    <t>dabehs01@edatel.net.co</t>
  </si>
  <si>
    <t>desarrollo de una estrategia de  gestion para una optima captacion de la poblacion a afiliar y adecuada utilizacion de los cupos que permita la cobertura con calidad, seguimiento y control en el marco de la contratacion con las diferentes EPSS presentes en el municipio de DABEIBA ANTIOQUIA para el año 2012</t>
  </si>
  <si>
    <t>POR MAYOR ACCESIBILIDAD Y ATENCION CON CALIDAD Y EFICICIENCIA EN UNA ESE MUNICIPAL SOSTENIBLE Y PROYECTADA A LA COMUNIDAD DABEIBANA PARA EL AÑO 2012</t>
  </si>
  <si>
    <t xml:space="preserve">ACCIONES DE PROMOCION SOCIAL PARA LAS PERSONAS EN CONDICIONES ESPECIALES QUE REQUIEREN ACOMPAÑAMIENTO EN EL MUNICIPIO DE DABEIBA DURANTE EL AÑO 2012 </t>
  </si>
  <si>
    <t>ACCIONES DE PROMOCION SOCIAL PARA LAS PERSONAS EN CONDICIONES ESPECIALES QUE REQUIEREN ACOMPAÑAMIENTO EN EL MUNICIPIO DE DABEIBA DURANTE EL AÑO 2012</t>
  </si>
  <si>
    <t>ACCIONES PARA LA VIGILANCIA Y CONTROL DE LOS RIESGOS EN LA POBLACION LABORAL INFORMAL DEL MUNICIPIO DE DABEIBA PARA EL AÑO 2012</t>
  </si>
  <si>
    <t xml:space="preserve">ACCIONES PARA LA MITIGACION  DE LAS EMERGENCIAS Y DESASTRES REALIZADAS DESDE EL CLOPAD PARA LA POBLACION VULNERABLE DEL MUNICIPIO DE DABEIBA PARA EL AÑO 2012 </t>
  </si>
  <si>
    <t>ACCIONES PRIORIZADAS PARA EL MEJORAMIENTO DE LA SALUD COLECTIVA DE LOS HABITANTES DEL MUNICIPIO DE DABEIBA ANTIOQUIA PARA EL AÑO 2012 (Salud Infantil)</t>
  </si>
  <si>
    <t>ACCIONES PRIORIZADAS PARA EL MEJORAMIENTO DE LA SALUD COLECTIVA DE LOS HABITANTES DEL MUNICIPIO DE DABEIBA ANTIOQUIA PARA EL AÑO 2012 (Salud Sexual y Reproductiva)</t>
  </si>
  <si>
    <t>ACCIONES PRIORIZADAS PARA EL MEJORAMIENTO DE LA SALUD COLECTIVA DE LOS HABITANTES DEL MUNICIPIO DE DABEIBA ANTIOQUIA PARA EL AÑO 2012 (Salud Mental)</t>
  </si>
  <si>
    <t>3.5</t>
  </si>
  <si>
    <t>3.6</t>
  </si>
  <si>
    <t>3.7</t>
  </si>
  <si>
    <t>ACCIONES PRIORIZADAS PARA EL MEJORAMIENTO DE LA SALUD COLECTIVA DE LOS HABITANTES DEL MUNICIPIO DE DABEIBA ANTIOQUIA PARA EL AÑO 2012 (Nutricion)</t>
  </si>
  <si>
    <t>CAMPAÑA CONTINUA AUDITIVA CON CUÑAS RADIALES CON MENSAJES ALUCIVOS A LA SALUD SEXUAL, LA PLANIFICACION FAMILIAR Y EL EMBARAZO EN ADOLECENTES</t>
  </si>
  <si>
    <t>TALLERES EDUCATIVOS CON EL GRUPO SERVICIOS AMIGABLES</t>
  </si>
  <si>
    <t>CELEBRACION DE LA SEMANA DE LA LACTANCIA  MATERNA DEL 6 AL 12 DE AGOSTO EVENTO MASIVO EN EL PARQUE PRINCIPAL</t>
  </si>
  <si>
    <t>PROMOCION DE LA DIETA SALUDABLE Y ENFASIS EN AL CORRECTA UTILIZACION DE BIENESTARINA CON LOS PADRES, ESTUDIANTES,  DOCENTES Y MANIPULADORAS DE ALIMENTOS DE LOS DIFERENTES CENTROS EDUCATIVOS PRIORIZADOS</t>
  </si>
  <si>
    <t>PESO RELATIVO PROYECTO  15%</t>
  </si>
  <si>
    <t>PESO RELATIVO PROYECTO 32%</t>
  </si>
  <si>
    <t xml:space="preserve">PESO RELATIVO PROYECTO 13% </t>
  </si>
  <si>
    <t>PESO RELATIVO PROYECTO 4%</t>
  </si>
  <si>
    <t>PESO RELATIVO PROYECTO 8%</t>
  </si>
  <si>
    <t xml:space="preserve">PESO RELATIVO PROYECTO 28% </t>
  </si>
  <si>
    <t xml:space="preserve">realizacion de 500 encuestas a usuarios del regimen subsidiado </t>
  </si>
  <si>
    <t xml:space="preserve">realizacion de 500 encuestas a usuarios de las diferentes EPSS presentes en el municipio con el fin de hacer seguimiento a la calidad de la atencion </t>
  </si>
  <si>
    <t>TORIBIO GIRON DAVID</t>
  </si>
  <si>
    <t>Regimen Subsidiado</t>
  </si>
  <si>
    <t>Prestacion</t>
  </si>
  <si>
    <t>Salud Publica</t>
  </si>
  <si>
    <t>Promocion</t>
  </si>
  <si>
    <t>Prevencion</t>
  </si>
  <si>
    <t>Riesgo</t>
  </si>
  <si>
    <t xml:space="preserve">dinamizacion y continuidad del comité municipal de discapacidad mediante realizacion de un plan de accion para el año 2012 y 12 reuniones en el año </t>
  </si>
  <si>
    <t>Promover la participación y las veedurías ciudadanas en el cumplimiento de los actores del SGSSS de la prestación de los servicios de salud, por medio de la estrategia APS.</t>
  </si>
  <si>
    <t xml:space="preserve">realizacion de 12 actividades de multiplicacion de los derechos y deberes de los afiliados al SGSSS por parte del tecnico de desarrollo social quien visita constantemente las veredas del municipio. </t>
  </si>
  <si>
    <t>DETECCIÓN DE LAS NECESIDADES BASICAS EN LAS FAMILIAS DE LAS VEREDAS PRIORIZADAS MEDIANTE VISITA DOMICILIARIA Y APLICACIÓN DE FICHA FAMILIAR</t>
  </si>
  <si>
    <t xml:space="preserve">CAPACITAR EL 80% DE LA POBLACIÓN OBJETO COMO REPLICADORES DE TEMAS RELACIONADOS CON LA SALUD SEXUAL Y REPRODUCTIVA, COMO PLANIFICACIÓN FAMILIAR, ITS, ENTRE OTRAS. </t>
  </si>
  <si>
    <t xml:space="preserve">CAPACITACIÓN Y ENTREGA DE MATERIAL EDUCATIVO EN SALUD SEXUAL Y REPRODUCTIVA A LOS INTEGRANTES DE RED UNIDOS, LIDERES ESTUDIANTILES Y LIDERES COMUNITARIOS DE LOS CORREGIMIENTOS DEL MUNICIPIO </t>
  </si>
  <si>
    <t>REALIZACIÓN DE LA SEMANA DE LA SEXUALIDAD</t>
  </si>
  <si>
    <t>REALIZACIÓN DE LA SEMANA DE LA SEXUALIDAD MEDIANTE TALLERES DIRIGIDOS A LA POBLACIÓN ESCOLAR Y LOS PADRES DE FAMILIA, CARRUSEL DE LA SALUD, REALIZACIÓN DE PRUEBAS RAPIDAS PARA VIH  Y VIDEO CONCIERTO, EN LA ZONA URBANA Y LOS CORREGIMIENTOS DE URAMA Y CAMPARRUSIA</t>
  </si>
  <si>
    <t xml:space="preserve">REALIZACIÓN DE CAMPAÑAS RADIALES EN TEMAS REALCIONADAS CON SALUD SEXUAL Y REPRODUCTIVA </t>
  </si>
  <si>
    <t xml:space="preserve">acciones de prevencion los riesgos en salud </t>
  </si>
  <si>
    <t>ACCIONES PRIORIZADAS PARA EL MEJORAMIENTO DE LA SALUD COLECTIVA DE LOS HABITANTES DEL MUNICIPIO DE DABEIBA ANTIOQUIA PARA EL AÑO 2012 (salud sexual y reproductiva)</t>
  </si>
  <si>
    <t>APOYO A LA IMPLEMENTACIÓN DE LA ESTRATEGIA DE SERVICIOS AMIGABLES ATRAVES DE IEC, DIRIDO A LOS LIDERES ESCOLARES, RED UNIDOS Y DEMAS</t>
  </si>
  <si>
    <t>aaciones de gestion integral para el desarrollo operativo y funcional del plan nacional de salud publica</t>
  </si>
  <si>
    <t>PARTICIPAR Y APOYAR EL COMITÉ DE SALUD PUBLICA</t>
  </si>
  <si>
    <t>PARTICIPACION EN EL COMITÉ DE SALUD PUBLICA  MUNICIPAL</t>
  </si>
  <si>
    <t>TALLER EDUCATIVO CON DOCENTES Y MADRES COMUNITARIAS SOBRE  EQUIDAD DE GENERO</t>
  </si>
  <si>
    <t>ACCIONES PRIORIZADAS PARA EL MEJORAMIENTO DE LA SALUD COLECTIVA DE LOS HABITANTES DEL MUNICIPIO DE DABEIBA ANTIOQUIA PARA EL AÑO 2012 (salud mental)</t>
  </si>
  <si>
    <t>ASESORAR Y CAPACITAR AL 80% DE LA POBLACIÓN OBJETO EN EL TEMA DEL TRATO DIGNO Y HABILIDADES PARA LA VIDA, PARA LA PREVENCIÓN DE LA VIOLENCIA INTRAFAMILIAR Y OTRAS LESIONES VIOLENTAS EVITABLES</t>
  </si>
  <si>
    <t>SE REALIZARAN TALLERES CON LA COMUNIDAD EDUCATIVA Y LAS FAMILIAS EN TORNO A LA SALUD MENTAL Y LESIONES VIOLENTAS EVITABLES VINCULANDO A LOS LIDERES, DOCENTES E INTEGRANTES DEL COMITÉ DE SALUD DE LA JAC.</t>
  </si>
  <si>
    <t xml:space="preserve">APOYAR EL 100% DE LAS ACTIVIDADES PROGRAMADAS POR EL CONCEJO MUNICIPAL DE  DISCAPACIDAD, DURANTE LA SEMANA DE LA ESPERANZA Y LA SUPERACIÓN. </t>
  </si>
  <si>
    <t>REALIZACION DE ACTIVIDADES EN ARTICULACION CON EL COMITÉ (REHABILITACIÓN BASADA EN LA COMUNIDAD) RBC Y EL CONCEJO MUNICIPAL DE DISCAPACIDAD</t>
  </si>
  <si>
    <t xml:space="preserve">REALIZACION DE ACTIVIDADES  EDUCATIVAS SOBRE MANEJO DE LA DISCAPACIDAD Y ACTIVIDAD FISICA CON LAS PERSONAS DISCAPACITADAS </t>
  </si>
  <si>
    <t>FOMENTAR EN EL 80% DE LA POBLACIÓN OBJETO LA SALUD MENTAL COMO ESTILO DE VIDA SALUDABLE, POR MEDIO DE ACTIVIDADES EDUCATIVAS Y FISICAS DIRIGIDAS EN LOS CORREGIMIENTOS DE URAMA Y CAMPARRUSIA</t>
  </si>
  <si>
    <t>CHARLAS EDUCATIVAS DIRIGIDAS A GRUPOS ORGANIZADOS EN LOS CORREGIMIENTOS DE URAMA Y CAMPARRUSIA  (ADULTO MAYOR Y JOVENES)</t>
  </si>
  <si>
    <t>ACTIVIDADES FISICAS DIRIGIDAS CON ADULTOS MAYORES Y JOVENES  Y COORDINACIÓN DEL PROGRAMA POR SU SALUD MUEVASE PUES….  EN LOS CORREGIMIENTOS DE URAMA Y CAMPARRUSIA.</t>
  </si>
  <si>
    <t>FORTALECIMIENTO DE LA SALUD MENTAL EN LA COMUNIDAD DEL AREA URBANA  ATRAVES DE LA CONTINUIDAD CON EL PROGRAMA POR SU SALUD MUEVASE PUES Y ACTIVIDADES FISICAS DIRIGIDAS PORA EL FOMENTO DE ESTILOS DE VIDA SALUDABLES Y ADECUADO MANEJO DEL TIEMPO LIBRE, CON EL APOYO DE DIFERENTES INSTITUCIONES PRESENTES EN EL MUNICIPIO COMO POLICIA NACIONAL, ADMON MUNICIPAL Y DEMAS</t>
  </si>
  <si>
    <t>REALIZACION ACTIVIDADES DIARIAS CON EL PROGRAMA POR SU SALUD MUEVASE PUES.. Y UNA ACTIVIDAD MASIVA DEPORTIVA  MENSUAL  EN EL ÁREA URBANA TALES COMO CAMINATAS, JORNADAS LUDICAS ENTRE, DIRIGIDAS A LA COMUNIDAD EN GENERAL.</t>
  </si>
  <si>
    <t>CICLORUTAS  POR LAS CALLES DEL MUNICIPIO EN BUSCA DE LA OCUPACION DEL TIEMPO LIBRE Y FOMENTO DE LA ACTIVIDAD FISICA</t>
  </si>
  <si>
    <t>JORNADAS DE AEROBICOS EN EL PARQUE PRINCIPAL, EN BUSCA DE LA INTEGRACION DE LA FAMILIA Y LA OCUPACION DEL TIEMPO LIBRE</t>
  </si>
  <si>
    <t>PROMOCIÓN DE LAS ESTRATEGIAS ESPACIOS LIBRES DE HUMO Y PACTOS POR LA VIDA.</t>
  </si>
  <si>
    <t>REALIZACION DE PASACALLES EDUCATIVOS Y UN MURAL, QUE PROMOCIONEN LOS ESPACIOS PUBLICOS LIBRES DE HUMO EN ZONA URBANA Y CORREGIMIENTOS URAMA Y CAMPARRUSIA, CRUCES DE URAMA</t>
  </si>
  <si>
    <t>APOYO A LA IMPLEMENTACIÓN DE LA ESTRATEGIA ESPACIOS LIBRES DE HUMO Y PACTOS POR LA VIDA, MEDIANTE VISITA Y ASESORIA A ESTABLECIMIENTOS CON ATENCIÓN AL PUBLICO.</t>
  </si>
  <si>
    <t>BRINDAR EDUCACIÓN A 12 GRADOS SEXTOS DE LAS ESTITUCIONES EDUCATIVAS PRESENTES EN LA ZONA, SOBRE LA PREVENCIÓN DEL CONSUMO DE SUSTANCIAS SICOACTIVAS.</t>
  </si>
  <si>
    <t xml:space="preserve">TALLERES DIRIGIDOS A LA POBLACIÓN ESCOLAR EN PREVENCIÓN DEL CONSUMO DE SUSTANCIAS SICOACTIVAS </t>
  </si>
  <si>
    <t>APOYO Y ACOMPAÑAMIENTOS A UN MINIMO DE 100 PERSONAS DE LOS PROGRAMAS DE ENFERMEDADES CRONICAS NO TRANSMISIBLES, ATRAVES DE ACTIVIDADES EDUCATIVAS Y FISICAS DIRIGIDAS</t>
  </si>
  <si>
    <t xml:space="preserve">REALIZACION DE ACTIVIDADES EDUCATIVAS  Y ACTIVIDADES FISICAS CON LOS PACIENTES DE ENFERMEDADES CRONICAS NO TRANSMISIBLES </t>
  </si>
  <si>
    <t>acciones de vigilancia en salud y gestion del conocimiento</t>
  </si>
  <si>
    <t>CONTINUAR CON LAS CAPACITACIONES Y FORMACIÓN A LOS LIDERES COMUNALES EN TEMAS RELACIONADOS CON PROMOCIÓN, DETECCIÓN DE ENFERMEDADES CRONICAS COMO (HTA, CA DE CERVIX Y MAMA Y PROSTATA, ENTRE OTROS)</t>
  </si>
  <si>
    <t>SESION DE RETROALIMENTACION A LOS LIDERES COMUNALES QUE VIENEN EN EL PROCESO DESDE EL AÑO 2009 PARA LA IDENTIFICACION DE SIGNOS DE ALARMA DE ENFERMEDADES CRONICAS COMO LA HIPERTENSION, DETECCIÓN TEMPRANA DE CANCER DE CERVIX, MAMA Y PROSTATA Y PRIMEROS AUXILIOS</t>
  </si>
  <si>
    <t xml:space="preserve">CAPACITAR AL 80% DE LA POBLACIÓN ESCOLAR RURAL DE LOS CORREGIMIENTOS DE CRUCES DE  URAMA Y LA BALSITA SOBRE LA PREVENCIÓN DE ACCIDENTES CON MAP, MUSE Y AEI </t>
  </si>
  <si>
    <t xml:space="preserve">IMPLEMENTACIÓN DE LA ESTRATEGIA IEC ATRAVES DE TALLERES, PARA LA PREVENCIÓN DE RIESGOS CON MAP, MUSE Y AEI DIRIGIDO A LA POBLACIÓN ESCOLAR DE LOS CORREGIMIENTOS DE CRUCES DE  URAMA Y LA BALSITA </t>
  </si>
  <si>
    <t xml:space="preserve">SENSIBILIZACIÓN A LA COMUNIDAD EN GENERAL SOBRE PREVENCIÓN DE ACCIDENTES CON MAP, MUSE Y AEI , MEDIANTE CUÑAS RADIALES. </t>
  </si>
  <si>
    <t xml:space="preserve">REALIZACIÓN DE CUÑAS RADIALES ENCAMINADAS A LA PREVENCIÓN DE ACCIDENTES CON MUSE, MAP Y AEI </t>
  </si>
  <si>
    <t>ACCIONES PRIORIZADAS PARA EL MEJORAMIENTO DE LA SALUD COLECTIVA DE LOS HABITANTES DEL MUNICIPIO DE DABEIBA ANTIOQUIA PARA EL AÑO 2012 (Salud mental)</t>
  </si>
  <si>
    <t>CAPACITAR A 80% DE LA POBLACIÓN PRIORIZADA EN LA PREVENCIÓN DEL CONSUMO DE SUSTANCIAS SICOACTIVAS E INSENTIVAR LA IMPLEMENTACIÓN DE ESTILOS DE VIDA SALUDABLES Y HABILIDADES PARA LA VIDA.</t>
  </si>
  <si>
    <t>REALIZACION DE TALLERES EDUCATIVOS REFLEXIVOS EN LA PREVENCIÓN DEL CSPA DIRIGIDO A LA POBLACIÓN PRIORIZADA DEL MUNICIPIO</t>
  </si>
  <si>
    <t>REALIZACIÓN DE TALLERES REFLEXIVOS Y EDUCATIVOS EN HABILIDADES PARA LA VIDA Y AUTOESTIMA Y PROYECTO DE VIDA DIRIGIDOS A LA POBLACIÓN PRIORIZADA DEL MUNICIPIO</t>
  </si>
  <si>
    <t>INCLUSION DE LOS EVENTOS REPORTADOS EN SALUD MENTAL EN LAS REUNIONES DE SALUD PUBLICA, COVE MUNICIPAL Y COMPOS</t>
  </si>
  <si>
    <t>APOYO Y ACOMPAÑAMIENTO SICOSOCIAL PARA LA IMPLEMENTACIÓN DE ESTILOS DE VIDA SALUDABLES Y MEJORAMIENTO DE LA CALIDAD DE VIDA DE PACIENTES PRIORIZADOS Y SUS FAMILIAS.</t>
  </si>
  <si>
    <t xml:space="preserve">POSIBILITAR LA TRANSFORMACIÓN SUBJETIVA DE LOS INDIVIDUOS  ATRAVES DE LA REFLECCIÓN DE LOS CONFLICTOS Y DINAMICAS FAMILIARES  POR MEDIO DE ASESORIAS  A LAS FAMILIAS </t>
  </si>
  <si>
    <t xml:space="preserve">APOYO ACOMPAÑAMIENTO Y SEGUIMIENTO A POR LO MENOS 40 GESTANTES Y LACTANTES QUE ASISTEN A LOS PROGRAMAS DE ATENCIÓN PRENATAL Y LACTANTES </t>
  </si>
  <si>
    <t>REALIZACION  DE TALLERES CON LAS GESTANTES QUE ASISTEN AL CONTROL PRENATAL Y CON EL GRUPO DE LACTANTES  EN LA ESE MUNICIPAL CON EL FIN DE BRINDARLES BAJO ESTRATEGIA IEC CAPACITACION EN LOS DIFERENTES TEMAS DE GESTACION, LACTANCIA, PUERPERIO, PARTO Y NUTRICION</t>
  </si>
  <si>
    <t xml:space="preserve">REALIZACION DE  TRES FESTIVALES DE LA SALUD EN LA BALSITA, CAMPARRUSIA  Y ÁREA URBANA, EN TORNO A LA PROMOCIÓN DE LA SALUD Y PROMOCIÓN DE LA ENFERMEDAD.  </t>
  </si>
  <si>
    <t>REALIZACION DE FESTIVALES DE LA SALUD EN LA BALSITA, CAMPARRUSIA Y ÁREA URBANA  EN DONDE SE PROMOCIONEN LOS SERVICIOS DE LA ESE AIEPI, IAMI, SALUD MENTAL, NUTRICION, PLANIFICAION FAMILIAR, VACUNACION, SALUD ORAL, ENTRE OTRAS</t>
  </si>
  <si>
    <t xml:space="preserve">FORMACIÓN DE POR LO MENOS 30 AGENTES COMUNITARIOS EN LA ESTERATEGIA DE AIEPI COMUNITARIO </t>
  </si>
  <si>
    <t>APOYO Y ACOMPAÑAMIENTO A 10 BINOMIOS MADRE-HIJO QUE PRESENTEN BAJO PESO AL NACER</t>
  </si>
  <si>
    <t xml:space="preserve">VISITA PERSONALIZADA  DENTRO DE LOS 60 DÍAS SIGUIENTES AL NACIMIENTO Y SEGUIMIENTO A LAS MADRES DE NIÑOS CON BAJO PESO AL NACER PARA EDUCACION Y ACOMPAÑAMIENTO  (VISITA DE CAMPO) URBANO O RURAL </t>
  </si>
  <si>
    <t>ACCIONES PRIORIZADAS PARA EL MEJORAMIENTO DE LA SALUD COLECTIVA DE LOS HABITANTES DEL MUNICIPIO DE DABEIBA ANTIOQUIA PARA EL AÑO 2012 (Salud infantil)</t>
  </si>
  <si>
    <t>PROMOCIÓN DE LA SALUD INFANTIL EN EL AREA DE SALUD BUCAL DIRIGIDO A MENORES DE 10 AÑOS Y PRINCIPALES CUIDADORES</t>
  </si>
  <si>
    <t xml:space="preserve">TALLER EDUCATIVO CON DOCENTES Y MADRES COMUNITARIAS SOBRE SALUD INFANTIL,  EN EL AREA DE SALUD ORAL  </t>
  </si>
  <si>
    <t xml:space="preserve">REALIZACIÓN DE CHARLAS EDUCATIVAS SOBRE LA HIGIENE ORAL Y ENFERMEDADES PERIODONTALES DIRIDO A LOS ESTUDIANTES DE LA  ZONA RURAL Y URBANA DEL MUNICIPIO </t>
  </si>
  <si>
    <t>ACCIONES PRIORIZADAS PARA EL MEJORAMIENTO DE LA SALUD COLECTIVA DE LOS HABITANTES DEL MUNICIPIO DE DABEIBA ANTIOQUIA PARA EL AÑO 2012 (salud infantil)</t>
  </si>
  <si>
    <t>EVALUAR Y FORTALECER EL PROGRAMA PAI CON EL FIN DE ALCANZAR COBERTURAS UTILES EN VACUNACIÓN EN EL MUNICIPIO</t>
  </si>
  <si>
    <t xml:space="preserve">REALIZACIÓN DE TALLERES FORMATIVOS A PROFESORES, RED UNIDOS Y MADRES COMUNITARIAS SOBRE IMPORTANCIA DE LA APLICACIÓN DE LOS BIOLOGICOS Y ESQUEMAS DE VACUNACIÓN </t>
  </si>
  <si>
    <t>AAciones de gestion integral para el desarrollo operativo y funcional del plan nacional de salud publica</t>
  </si>
  <si>
    <t>IMPLEMENTACION DE INFORMACION CONTINUA A ICBF,  RED UNIDOS, MADRES COMUNITARIAS, EPS  Y DOCENTE, POR MEDIO DE LISTADOS Y AVISOS RADIALES DE MENORES CON ESQUEMAS INCOMPLETOS DE VACUNACIÓN</t>
  </si>
  <si>
    <t>REALIZACION DE 4 BUSQUEDAS ACTIVAS DE SARAMPION/RUBEOLA, PARALISIS FLACIDA AGUDA, TETANOS NEONATAL, FIEBRE AMARILLA Y SINTOMATICOS RESPIRATORIOS.</t>
  </si>
  <si>
    <t xml:space="preserve">REALIZACION DE 4 MONITOREOS RAPIDOS DE VACUNACION </t>
  </si>
  <si>
    <t xml:space="preserve">APOYO A JORNADAS DE VACUNACIÓN DURANTE TODO EL AÑO </t>
  </si>
  <si>
    <t>INCLUSION DE LOS EVENTOS REPORTADOS EN SALUD INFANTIL EN LAS REUNIONES DE COVE MUNICIPAL Y COMPOS</t>
  </si>
  <si>
    <t>ASESORAR A LA COMUNIDAD EN GENERAL SOBRE DESORDENES ALIMNETICIOS ATRVES DE LA REALIZACIÓN DE CUATRO PROGRAMAS RADIALES.</t>
  </si>
  <si>
    <t>REALIZACION DE  PROGRAMAS RADIALES CON PARTICIPACION DE LA COMUNIDAD (LINEA ABIERTA PARA LLAMADAS) HACIENDO REFERENCIA A LA ANOREXIA Y LA BULIMIA.</t>
  </si>
  <si>
    <t>ASEORAR Y CAPACITAR A  LOS PADRES DE FAMILIA, CUIDADORES Y DEMÁS, DE 10 HOGARES COMUNITARIOS DE BIENESTAR FAMILIAR PRIORIZADOS EN TREMAS DE HABITOS ALIMENTICIOS SALUDABLES Y PIRAMIDE NUTRICIONAL</t>
  </si>
  <si>
    <t xml:space="preserve">REALIZACION DE TALLERES SOBRE HABITOS ALIMENTICIOS SALUDABLES , DIRIGIDO A LOS PADRES DE FAMILIA DE NIÑOS USUARIOS DE LOS HOGARES COMUNITARIOS DE BIENESTAR FAMILIAR Y SUS FAMILIAS EN ATENCION A LA NECESIDAD DE INTEGRACION DE LAS FAMILIAS </t>
  </si>
  <si>
    <t>REALIZACION DE 1 EVENTO MASIVO EN TORNO A LA LACTANCIA MATERNA (SEMANA DE LA LACTANCIA MATERNA)</t>
  </si>
  <si>
    <t>ASESORAR Y CAPACITAR A 10 INSTITUCIONES PRIORIZADAS EN TORNO A LOS HABITOS ALIMENTICIOS SALUDABLES Y ADECUADA MANIPULACIÓN DE ALIMENTOS.</t>
  </si>
  <si>
    <t>ACCIONES PRIORIZADAS PARA EL MEJORAMIENTO DE LA SALUD COLECTIVA DE LOS HABITANTES DEL MUNICIPIO DE DABEIBA ANTIOQUIA PARA EL AÑO 2012 (NUTRICION)</t>
  </si>
  <si>
    <t>PROMOCION DE LOS SERVICIOS QUE PRESTA EL CENTRO DE RECUPERACIÓN NUTRICIONAL DE LA E.S.E HOSPITAL PARA LA CAPTACIÓN Y REMISIÓN DE MENORES CON DIFICULTADES NUTRICIONALES POR MEDIO DE PROGRAMAS Y CUÑAS RADIALES.</t>
  </si>
  <si>
    <t xml:space="preserve">CUÑAS RADIALES EN TORNO A LA CAPTACIÓN Y REMISIÓN DE MENORES CON DIFICULTADES NUTRICIONALES HACIA EL CENTRO DE RECUPERACIÓN NUTRICIONAL  </t>
  </si>
  <si>
    <t xml:space="preserve">PROGRAMAS RADIALES EN TORNO A LA PROMOCIÓN DE LOS SERVICIOS QUE PRESTA EL CENTRO DE RECUPERACIÓN NUTRICIONAL </t>
  </si>
  <si>
    <t>INCLUSION DE LOS EVENTOS REPORTADOS EN NUTRICION Y SU ANALISIS EN LAS REUNIONES DEL, COVE MUNICIPAL Y COMPOS</t>
  </si>
  <si>
    <t>ACCIONES PRIORIZADAS PARA EL MEJORAMIENTO DE LA SALUD COLECTIVA DE LOS HABITANTES DEL MUNICIPIO DE DABEIBA ANTIOQUIA PARA EL AÑO 2012</t>
  </si>
  <si>
    <t xml:space="preserve">ANALISIS DEL 100% DE LOS CASOS REPORTADOS AL SIVIGILA RELACIONADOS CON LA SALUD PUBLICA </t>
  </si>
  <si>
    <t xml:space="preserve">ESTUDIOS DE CASOS Y SEGUIMIENTO A LOS EVENTOS REPORTADOS AL SIVIGILA Y RELACIONADOS CON LA SALUD PUBLICA </t>
  </si>
  <si>
    <t xml:space="preserve">DIAGNOSTICO PARA LA IMPLEMENTACIÓN DE LA ESTRETEGIA DE ATENCIÓN PRIMARIA EN SALUD -APS- RENOVADA 
“CON ENFOQUE DE DESARROLLO HUMANO Y FAMILIAR " ENTREGANDO UN PRODUCTO A LOS DIFERENTES ACTORES DE LAS 8 VEREDAS PRIORIZADAS </t>
  </si>
  <si>
    <t>FORMACIÓN DE AGENTES COMUNITARIOS EN LA ESTRATEGIA DE AIEPI COMUNITARIO DIRIGIDO A LOS LIDERES Y MADRES COMUNITARIOS DE LA ZONA URBANA Y RURAL</t>
  </si>
  <si>
    <t>CAPACITAR EL 80% DE LA POBLACIÓN OBJETO COMO REPLICADORES DE TEMAS RELACIONADOS CON LA EQUIDAD DE GENERO Y CONSTRUCCIÓN DE CIUDADANIA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</si>
</sst>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
  </numFmts>
  <fonts count="15" x14ac:knownFonts="1">
    <font>
      <sz val="10"/>
      <name val="Arial"/>
    </font>
    <font>
      <sz val="8"/>
      <name val="Arial"/>
      <family val="2"/>
    </font>
    <font>
      <sz val="7"/>
      <name val="Arial"/>
      <family val="2"/>
    </font>
    <font>
      <u/>
      <sz val="10"/>
      <color indexed="12"/>
      <name val="Arial"/>
      <family val="2"/>
    </font>
    <font>
      <sz val="10"/>
      <name val="Arial"/>
      <family val="2"/>
    </font>
    <font>
      <sz val="10"/>
      <name val="Comic Sans MS"/>
      <family val="4"/>
    </font>
    <font>
      <b/>
      <sz val="10"/>
      <name val="Comic Sans MS"/>
      <family val="4"/>
    </font>
    <font>
      <b/>
      <sz val="9"/>
      <name val="Comic Sans MS"/>
      <family val="4"/>
    </font>
    <font>
      <b/>
      <sz val="8"/>
      <name val="Comic Sans MS"/>
      <family val="4"/>
    </font>
    <font>
      <sz val="8"/>
      <name val="Comic Sans MS"/>
      <family val="4"/>
    </font>
    <font>
      <sz val="9"/>
      <name val="Comic Sans MS"/>
      <family val="4"/>
    </font>
    <font>
      <sz val="9"/>
      <name val="Arial"/>
      <family val="2"/>
    </font>
    <font>
      <sz val="8"/>
      <color indexed="8"/>
      <name val="Comic Sans MS"/>
      <family val="4"/>
    </font>
    <font>
      <sz val="8"/>
      <color indexed="8"/>
      <name val="Comic Sans MS"/>
      <family val="4"/>
    </font>
    <font>
      <sz val="8"/>
      <name val="Calibri"/>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55">
    <xf numFmtId="0" fontId="0" fillId="0" borderId="0" xfId="0"/>
    <xf numFmtId="0" fontId="2" fillId="0" borderId="0" xfId="0" applyFont="1" applyAlignment="1">
      <alignment vertical="center"/>
    </xf>
    <xf numFmtId="3" fontId="0" fillId="0" borderId="0" xfId="0" applyNumberFormat="1"/>
    <xf numFmtId="0" fontId="2" fillId="0" borderId="0" xfId="0" applyFont="1" applyBorder="1" applyAlignment="1">
      <alignment vertical="center"/>
    </xf>
    <xf numFmtId="0" fontId="4" fillId="2" borderId="0" xfId="0" applyFont="1" applyFill="1" applyBorder="1" applyAlignment="1">
      <alignment vertical="center"/>
    </xf>
    <xf numFmtId="0" fontId="5" fillId="2" borderId="1" xfId="0" applyFont="1" applyFill="1" applyBorder="1" applyAlignment="1">
      <alignment horizontal="center" vertical="center" wrapText="1"/>
    </xf>
    <xf numFmtId="0" fontId="5" fillId="0" borderId="0" xfId="0" applyFont="1" applyAlignment="1">
      <alignment horizontal="center" vertical="center"/>
    </xf>
    <xf numFmtId="49" fontId="8" fillId="0" borderId="1" xfId="0" applyNumberFormat="1" applyFont="1" applyBorder="1" applyAlignment="1">
      <alignment horizontal="center" vertical="center" textRotation="90" wrapText="1"/>
    </xf>
    <xf numFmtId="0" fontId="8" fillId="0" borderId="1" xfId="0" applyFont="1" applyBorder="1" applyAlignment="1">
      <alignment horizontal="center" vertical="center" textRotation="90" wrapText="1"/>
    </xf>
    <xf numFmtId="49" fontId="8" fillId="2" borderId="1" xfId="0" applyNumberFormat="1" applyFont="1" applyFill="1" applyBorder="1" applyAlignment="1">
      <alignment vertical="center" textRotation="90"/>
    </xf>
    <xf numFmtId="0" fontId="9" fillId="0" borderId="1" xfId="0" applyFont="1" applyBorder="1" applyAlignment="1">
      <alignment horizontal="center" vertical="center" wrapText="1"/>
    </xf>
    <xf numFmtId="0" fontId="10" fillId="2" borderId="1" xfId="0" applyFont="1" applyFill="1" applyBorder="1" applyAlignment="1">
      <alignment horizontal="center" vertical="center"/>
    </xf>
    <xf numFmtId="0" fontId="7" fillId="2" borderId="1" xfId="0" applyFont="1" applyFill="1" applyBorder="1" applyAlignment="1">
      <alignment vertical="center" textRotation="90"/>
    </xf>
    <xf numFmtId="0" fontId="10" fillId="2" borderId="1" xfId="0" applyFont="1" applyFill="1" applyBorder="1" applyAlignment="1">
      <alignment vertical="center"/>
    </xf>
    <xf numFmtId="0" fontId="10" fillId="2" borderId="1" xfId="0" applyFont="1" applyFill="1" applyBorder="1" applyAlignment="1">
      <alignment horizontal="center" vertical="center" wrapText="1"/>
    </xf>
    <xf numFmtId="0" fontId="11" fillId="2" borderId="0" xfId="0" applyFont="1" applyFill="1" applyBorder="1" applyAlignment="1">
      <alignment vertical="center"/>
    </xf>
    <xf numFmtId="0" fontId="9" fillId="2" borderId="1" xfId="0" applyFont="1" applyFill="1" applyBorder="1" applyAlignment="1">
      <alignment horizontal="center" vertical="center"/>
    </xf>
    <xf numFmtId="0" fontId="8" fillId="2" borderId="1" xfId="0" applyFont="1" applyFill="1" applyBorder="1" applyAlignment="1">
      <alignment vertical="center" textRotation="90"/>
    </xf>
    <xf numFmtId="0" fontId="9" fillId="2" borderId="1" xfId="0" applyFont="1" applyFill="1" applyBorder="1" applyAlignment="1">
      <alignment vertical="center"/>
    </xf>
    <xf numFmtId="0" fontId="1" fillId="2" borderId="0" xfId="0" applyFont="1" applyFill="1" applyBorder="1" applyAlignment="1">
      <alignment vertical="center"/>
    </xf>
    <xf numFmtId="0" fontId="9" fillId="2" borderId="1" xfId="0" applyFont="1" applyFill="1" applyBorder="1" applyAlignment="1">
      <alignment horizontal="center" vertical="center" wrapText="1"/>
    </xf>
    <xf numFmtId="0" fontId="9" fillId="2" borderId="1" xfId="0" applyFont="1" applyFill="1" applyBorder="1" applyAlignment="1">
      <alignment vertical="center" textRotation="90" wrapText="1"/>
    </xf>
    <xf numFmtId="0" fontId="9" fillId="2" borderId="1" xfId="0" applyNumberFormat="1" applyFont="1" applyFill="1" applyBorder="1" applyAlignment="1">
      <alignment horizontal="center" vertical="center"/>
    </xf>
    <xf numFmtId="0" fontId="9" fillId="0" borderId="1" xfId="0" applyFont="1" applyBorder="1" applyAlignment="1">
      <alignment horizontal="center" wrapText="1"/>
    </xf>
    <xf numFmtId="0" fontId="1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2" borderId="2" xfId="0" applyFont="1" applyFill="1" applyBorder="1" applyAlignment="1">
      <alignment horizontal="center" vertical="center" wrapText="1"/>
    </xf>
    <xf numFmtId="49" fontId="5" fillId="0" borderId="1" xfId="0" applyNumberFormat="1" applyFont="1" applyBorder="1" applyAlignment="1">
      <alignment vertical="center" wrapText="1"/>
    </xf>
    <xf numFmtId="2" fontId="5" fillId="0" borderId="1" xfId="0" applyNumberFormat="1" applyFont="1" applyBorder="1" applyAlignment="1">
      <alignment vertical="center" textRotation="90"/>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6" fillId="0" borderId="0" xfId="0" applyFont="1" applyAlignment="1">
      <alignment horizontal="center" vertical="center"/>
    </xf>
    <xf numFmtId="0" fontId="6" fillId="0" borderId="7" xfId="0" applyFont="1" applyBorder="1" applyAlignment="1">
      <alignment horizontal="center" vertical="center"/>
    </xf>
    <xf numFmtId="3" fontId="9" fillId="2" borderId="1" xfId="0" applyNumberFormat="1" applyFont="1" applyFill="1" applyBorder="1" applyAlignment="1">
      <alignment vertical="center"/>
    </xf>
    <xf numFmtId="0" fontId="12" fillId="0" borderId="1" xfId="0" applyFont="1" applyBorder="1" applyAlignment="1">
      <alignment horizontal="center" vertical="center" wrapText="1"/>
    </xf>
    <xf numFmtId="0" fontId="3" fillId="2" borderId="2" xfId="1" applyFill="1" applyBorder="1" applyAlignment="1" applyProtection="1">
      <alignment horizontal="center" vertical="center" wrapText="1"/>
    </xf>
    <xf numFmtId="0" fontId="5" fillId="3" borderId="0" xfId="0" applyFont="1" applyFill="1" applyAlignment="1">
      <alignment horizontal="center" vertical="center"/>
    </xf>
    <xf numFmtId="0" fontId="9" fillId="3" borderId="0" xfId="0" applyFont="1" applyFill="1" applyAlignment="1">
      <alignment horizontal="center" vertical="center"/>
    </xf>
    <xf numFmtId="0" fontId="6" fillId="3" borderId="0" xfId="0" applyFont="1" applyFill="1" applyAlignment="1">
      <alignment horizontal="center" vertical="center"/>
    </xf>
    <xf numFmtId="0" fontId="8" fillId="3" borderId="0" xfId="0" applyFont="1" applyFill="1" applyAlignment="1">
      <alignment horizontal="center" vertical="center"/>
    </xf>
    <xf numFmtId="0" fontId="6" fillId="3" borderId="7" xfId="0" applyFont="1" applyFill="1" applyBorder="1" applyAlignment="1">
      <alignment horizontal="center" vertical="center"/>
    </xf>
    <xf numFmtId="0" fontId="8" fillId="3" borderId="7" xfId="0" applyFont="1" applyFill="1" applyBorder="1" applyAlignment="1">
      <alignment horizontal="center" vertical="center"/>
    </xf>
    <xf numFmtId="0" fontId="6" fillId="3" borderId="8" xfId="0" applyFont="1" applyFill="1" applyBorder="1" applyAlignment="1">
      <alignment horizontal="left" vertical="center"/>
    </xf>
    <xf numFmtId="0" fontId="6" fillId="3" borderId="3" xfId="0" applyFont="1" applyFill="1" applyBorder="1" applyAlignment="1">
      <alignment horizontal="left" vertical="center"/>
    </xf>
    <xf numFmtId="0" fontId="6" fillId="3" borderId="4" xfId="0" applyFont="1" applyFill="1" applyBorder="1" applyAlignment="1">
      <alignment horizontal="left" vertical="center"/>
    </xf>
    <xf numFmtId="0" fontId="5" fillId="3" borderId="8" xfId="0" applyFont="1" applyFill="1" applyBorder="1" applyAlignment="1">
      <alignment horizontal="left" vertical="center"/>
    </xf>
    <xf numFmtId="0" fontId="5" fillId="3" borderId="3" xfId="0" applyFont="1" applyFill="1" applyBorder="1" applyAlignment="1">
      <alignment horizontal="left" vertical="center"/>
    </xf>
    <xf numFmtId="0" fontId="9" fillId="3" borderId="3" xfId="0" applyFont="1" applyFill="1" applyBorder="1" applyAlignment="1">
      <alignment horizontal="left" vertical="center"/>
    </xf>
    <xf numFmtId="0" fontId="6" fillId="3" borderId="9" xfId="0" applyFont="1" applyFill="1" applyBorder="1" applyAlignment="1">
      <alignment horizontal="left" vertical="center"/>
    </xf>
    <xf numFmtId="0" fontId="6" fillId="3" borderId="5" xfId="0" applyFont="1" applyFill="1" applyBorder="1" applyAlignment="1">
      <alignment horizontal="left" vertical="center"/>
    </xf>
    <xf numFmtId="0" fontId="6" fillId="3" borderId="6" xfId="0" applyFont="1" applyFill="1" applyBorder="1" applyAlignment="1">
      <alignment horizontal="left" vertical="center"/>
    </xf>
    <xf numFmtId="0" fontId="5" fillId="3" borderId="9" xfId="0" applyFont="1" applyFill="1" applyBorder="1" applyAlignment="1">
      <alignment horizontal="left" vertical="center"/>
    </xf>
    <xf numFmtId="0" fontId="5" fillId="3" borderId="5" xfId="0" applyFont="1" applyFill="1" applyBorder="1" applyAlignment="1">
      <alignment horizontal="left" vertical="center"/>
    </xf>
    <xf numFmtId="0" fontId="9" fillId="3" borderId="5" xfId="0" applyFont="1" applyFill="1" applyBorder="1" applyAlignment="1">
      <alignment horizontal="left" vertical="center"/>
    </xf>
    <xf numFmtId="0" fontId="6" fillId="3" borderId="10" xfId="0" applyFont="1" applyFill="1" applyBorder="1" applyAlignment="1">
      <alignment horizontal="center" vertical="center" wrapText="1"/>
    </xf>
    <xf numFmtId="0" fontId="6" fillId="3" borderId="1" xfId="0" applyFont="1" applyFill="1" applyBorder="1" applyAlignment="1">
      <alignment horizontal="center" vertical="center" wrapText="1"/>
    </xf>
    <xf numFmtId="3" fontId="5" fillId="3" borderId="0" xfId="0" applyNumberFormat="1" applyFont="1" applyFill="1" applyAlignment="1">
      <alignment horizontal="center" vertical="center"/>
    </xf>
    <xf numFmtId="3" fontId="6" fillId="3" borderId="0" xfId="0" applyNumberFormat="1" applyFont="1" applyFill="1" applyAlignment="1">
      <alignment horizontal="center" vertical="center"/>
    </xf>
    <xf numFmtId="3" fontId="6" fillId="3" borderId="7" xfId="0" applyNumberFormat="1" applyFont="1" applyFill="1" applyBorder="1" applyAlignment="1">
      <alignment horizontal="center" vertical="center"/>
    </xf>
    <xf numFmtId="3" fontId="5" fillId="3" borderId="3" xfId="0" applyNumberFormat="1" applyFont="1" applyFill="1" applyBorder="1" applyAlignment="1">
      <alignment horizontal="left" vertical="center"/>
    </xf>
    <xf numFmtId="3" fontId="5" fillId="3" borderId="5" xfId="0" applyNumberFormat="1" applyFont="1" applyFill="1" applyBorder="1" applyAlignment="1">
      <alignment horizontal="left" vertical="center"/>
    </xf>
    <xf numFmtId="0" fontId="2" fillId="3" borderId="0" xfId="0" applyFont="1" applyFill="1" applyAlignment="1">
      <alignment vertical="center"/>
    </xf>
    <xf numFmtId="0" fontId="2" fillId="3" borderId="11" xfId="0" applyFont="1" applyFill="1" applyBorder="1" applyAlignment="1">
      <alignment vertical="center"/>
    </xf>
    <xf numFmtId="0" fontId="8" fillId="3" borderId="1" xfId="0" applyFont="1" applyFill="1" applyBorder="1" applyAlignment="1">
      <alignment vertical="center" textRotation="90"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8" fillId="3" borderId="1" xfId="0" applyFont="1" applyFill="1" applyBorder="1" applyAlignment="1">
      <alignment horizontal="center" vertical="center" textRotation="90" wrapText="1"/>
    </xf>
    <xf numFmtId="1" fontId="9" fillId="3" borderId="1" xfId="0" applyNumberFormat="1" applyFont="1" applyFill="1" applyBorder="1" applyAlignment="1">
      <alignment vertical="center" textRotation="90"/>
    </xf>
    <xf numFmtId="0" fontId="9" fillId="3" borderId="1" xfId="0" applyFont="1" applyFill="1" applyBorder="1" applyAlignment="1">
      <alignment horizontal="center" vertical="center" wrapText="1"/>
    </xf>
    <xf numFmtId="0" fontId="8" fillId="3" borderId="1" xfId="0" applyFont="1" applyFill="1" applyBorder="1" applyAlignment="1">
      <alignment horizontal="right" vertical="center" textRotation="90"/>
    </xf>
    <xf numFmtId="0" fontId="1" fillId="3" borderId="0" xfId="0" applyFont="1" applyFill="1" applyBorder="1" applyAlignment="1">
      <alignment vertical="center"/>
    </xf>
    <xf numFmtId="0" fontId="2" fillId="3" borderId="0" xfId="0" applyFont="1" applyFill="1" applyBorder="1" applyAlignment="1">
      <alignment vertical="center"/>
    </xf>
    <xf numFmtId="0" fontId="1" fillId="3" borderId="0" xfId="0" applyFont="1" applyFill="1" applyAlignment="1">
      <alignment vertical="center"/>
    </xf>
    <xf numFmtId="0" fontId="2" fillId="3" borderId="0" xfId="0" applyFont="1" applyFill="1" applyAlignment="1">
      <alignment horizontal="center" vertical="center"/>
    </xf>
    <xf numFmtId="3" fontId="2" fillId="3" borderId="0" xfId="0" applyNumberFormat="1" applyFont="1" applyFill="1" applyAlignment="1">
      <alignment vertical="center"/>
    </xf>
    <xf numFmtId="0" fontId="5" fillId="3" borderId="0" xfId="0" applyFont="1" applyFill="1" applyAlignment="1">
      <alignment horizontal="left" vertical="center"/>
    </xf>
    <xf numFmtId="0" fontId="6" fillId="3" borderId="0" xfId="0" applyFont="1" applyFill="1" applyAlignment="1">
      <alignment horizontal="left" vertical="center"/>
    </xf>
    <xf numFmtId="0" fontId="6" fillId="3" borderId="7" xfId="0" applyFont="1" applyFill="1" applyBorder="1" applyAlignment="1">
      <alignment horizontal="left" vertical="center"/>
    </xf>
    <xf numFmtId="9" fontId="9" fillId="3" borderId="1" xfId="0" applyNumberFormat="1" applyFont="1" applyFill="1" applyBorder="1" applyAlignment="1">
      <alignment vertical="center"/>
    </xf>
    <xf numFmtId="9" fontId="9" fillId="3" borderId="1" xfId="0" applyNumberFormat="1" applyFont="1" applyFill="1" applyBorder="1" applyAlignment="1">
      <alignment horizontal="center" vertical="center" wrapText="1"/>
    </xf>
    <xf numFmtId="9" fontId="9" fillId="3" borderId="1" xfId="0" applyNumberFormat="1" applyFont="1" applyFill="1" applyBorder="1" applyAlignment="1">
      <alignment horizontal="center" vertical="center"/>
    </xf>
    <xf numFmtId="3" fontId="9" fillId="3" borderId="1" xfId="0" applyNumberFormat="1" applyFont="1" applyFill="1" applyBorder="1" applyAlignment="1">
      <alignment vertical="center"/>
    </xf>
    <xf numFmtId="0" fontId="8" fillId="3" borderId="1" xfId="0" applyFont="1" applyFill="1" applyBorder="1" applyAlignment="1">
      <alignment vertical="center" textRotation="90"/>
    </xf>
    <xf numFmtId="2" fontId="8" fillId="3" borderId="1" xfId="0" applyNumberFormat="1" applyFont="1" applyFill="1" applyBorder="1" applyAlignment="1">
      <alignment vertical="center" textRotation="90"/>
    </xf>
    <xf numFmtId="0" fontId="10" fillId="3" borderId="1" xfId="0" applyFont="1" applyFill="1" applyBorder="1" applyAlignment="1">
      <alignment vertical="center"/>
    </xf>
    <xf numFmtId="0" fontId="9" fillId="3" borderId="1" xfId="0" applyFont="1" applyFill="1" applyBorder="1" applyAlignment="1">
      <alignment vertical="center"/>
    </xf>
    <xf numFmtId="0" fontId="5" fillId="3" borderId="1" xfId="0" applyFont="1" applyFill="1" applyBorder="1" applyAlignment="1">
      <alignment vertical="center"/>
    </xf>
    <xf numFmtId="0" fontId="1" fillId="0" borderId="1" xfId="0" applyFont="1" applyBorder="1" applyAlignment="1">
      <alignment horizontal="right" vertical="center"/>
    </xf>
    <xf numFmtId="9" fontId="9" fillId="3" borderId="1" xfId="0" applyNumberFormat="1" applyFont="1" applyFill="1" applyBorder="1" applyAlignment="1">
      <alignment vertical="center" wrapText="1"/>
    </xf>
    <xf numFmtId="3" fontId="1" fillId="0" borderId="1" xfId="0" applyNumberFormat="1" applyFont="1" applyBorder="1" applyAlignment="1">
      <alignment horizontal="center" vertical="center"/>
    </xf>
    <xf numFmtId="3" fontId="1" fillId="0" borderId="1" xfId="0" applyNumberFormat="1" applyFont="1" applyBorder="1" applyAlignment="1">
      <alignment vertical="center"/>
    </xf>
    <xf numFmtId="0" fontId="9" fillId="0" borderId="1" xfId="0" applyNumberFormat="1" applyFont="1" applyBorder="1" applyAlignment="1">
      <alignment horizontal="center" vertical="center" wrapText="1"/>
    </xf>
    <xf numFmtId="0" fontId="5" fillId="3" borderId="7" xfId="0" applyFont="1" applyFill="1" applyBorder="1" applyAlignment="1">
      <alignment horizontal="center" vertical="center"/>
    </xf>
    <xf numFmtId="0" fontId="7" fillId="2" borderId="1" xfId="0" applyFont="1" applyFill="1" applyBorder="1" applyAlignment="1">
      <alignment horizontal="center" vertical="center" textRotation="90"/>
    </xf>
    <xf numFmtId="0" fontId="8" fillId="2" borderId="1" xfId="0" applyFont="1" applyFill="1" applyBorder="1" applyAlignment="1">
      <alignment horizontal="center" vertical="center" textRotation="90"/>
    </xf>
    <xf numFmtId="0" fontId="6" fillId="3" borderId="1" xfId="0" applyFont="1" applyFill="1" applyBorder="1" applyAlignment="1">
      <alignment horizontal="center" vertical="center" textRotation="90"/>
    </xf>
    <xf numFmtId="0" fontId="6" fillId="3" borderId="1" xfId="0" applyFont="1" applyFill="1" applyBorder="1" applyAlignment="1">
      <alignment horizontal="center" vertical="center" textRotation="90" wrapText="1"/>
    </xf>
    <xf numFmtId="0" fontId="8" fillId="3" borderId="1" xfId="0" applyFont="1" applyFill="1" applyBorder="1" applyAlignment="1">
      <alignment horizontal="center" vertical="center" textRotation="90"/>
    </xf>
    <xf numFmtId="3" fontId="6" fillId="3" borderId="1" xfId="0" applyNumberFormat="1" applyFont="1" applyFill="1" applyBorder="1" applyAlignment="1">
      <alignment horizontal="center" vertical="center" wrapText="1"/>
    </xf>
    <xf numFmtId="0" fontId="11" fillId="0" borderId="12" xfId="0" applyFont="1" applyBorder="1" applyAlignment="1">
      <alignment horizontal="left" vertical="center" textRotation="90" wrapText="1"/>
    </xf>
    <xf numFmtId="49" fontId="11" fillId="0" borderId="1" xfId="0" applyNumberFormat="1" applyFont="1" applyBorder="1" applyAlignment="1">
      <alignment horizontal="right" wrapText="1"/>
    </xf>
    <xf numFmtId="0" fontId="11" fillId="0" borderId="1" xfId="0" applyFont="1" applyBorder="1" applyAlignment="1">
      <alignment wrapText="1"/>
    </xf>
    <xf numFmtId="0" fontId="11" fillId="0" borderId="1" xfId="0" applyFont="1" applyBorder="1"/>
    <xf numFmtId="0" fontId="11" fillId="0" borderId="1" xfId="0" applyFont="1" applyBorder="1" applyAlignment="1">
      <alignment horizontal="center"/>
    </xf>
    <xf numFmtId="0" fontId="3" fillId="0" borderId="1" xfId="1" applyBorder="1" applyAlignment="1" applyProtection="1">
      <alignment vertical="top" wrapText="1"/>
    </xf>
    <xf numFmtId="0" fontId="11" fillId="0" borderId="13" xfId="0" applyFont="1" applyBorder="1" applyAlignment="1">
      <alignment horizontal="center" vertical="top" wrapText="1"/>
    </xf>
    <xf numFmtId="0" fontId="11" fillId="0" borderId="1" xfId="0" applyFont="1" applyBorder="1" applyAlignment="1">
      <alignment vertical="top" textRotation="90" wrapText="1"/>
    </xf>
    <xf numFmtId="0" fontId="9" fillId="0" borderId="1" xfId="0" applyFont="1" applyFill="1" applyBorder="1" applyAlignment="1">
      <alignment horizontal="center" vertical="center"/>
    </xf>
    <xf numFmtId="0" fontId="9" fillId="0" borderId="1" xfId="0" applyFont="1" applyFill="1" applyBorder="1" applyAlignment="1">
      <alignment vertical="center" textRotation="90" wrapText="1"/>
    </xf>
    <xf numFmtId="0" fontId="8" fillId="0" borderId="1" xfId="0" applyFont="1" applyFill="1" applyBorder="1" applyAlignment="1">
      <alignment horizontal="center" vertical="center" textRotation="90" wrapText="1"/>
    </xf>
    <xf numFmtId="0" fontId="8" fillId="0" borderId="1" xfId="0" applyFont="1" applyFill="1" applyBorder="1" applyAlignment="1">
      <alignment vertical="center" textRotation="90"/>
    </xf>
    <xf numFmtId="0" fontId="9" fillId="0" borderId="1" xfId="0" applyFont="1" applyFill="1" applyBorder="1" applyAlignment="1">
      <alignment horizontal="center" vertical="center" wrapText="1"/>
    </xf>
    <xf numFmtId="0" fontId="8" fillId="0" borderId="1" xfId="0" applyFont="1" applyFill="1" applyBorder="1" applyAlignment="1">
      <alignment horizontal="right" vertical="center" textRotation="90"/>
    </xf>
    <xf numFmtId="9" fontId="9" fillId="0" borderId="1" xfId="0" applyNumberFormat="1" applyFont="1" applyFill="1" applyBorder="1" applyAlignment="1">
      <alignment vertical="center"/>
    </xf>
    <xf numFmtId="3" fontId="9" fillId="0" borderId="1" xfId="0" applyNumberFormat="1" applyFont="1" applyFill="1" applyBorder="1" applyAlignment="1">
      <alignment vertical="center"/>
    </xf>
    <xf numFmtId="9" fontId="9"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8" fillId="0" borderId="1" xfId="0" applyFont="1" applyFill="1" applyBorder="1" applyAlignment="1">
      <alignment vertical="center" textRotation="90" wrapText="1"/>
    </xf>
    <xf numFmtId="1" fontId="9"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textRotation="90" wrapText="1"/>
    </xf>
    <xf numFmtId="49" fontId="9" fillId="0" borderId="1" xfId="0" applyNumberFormat="1" applyFont="1" applyFill="1" applyBorder="1" applyAlignment="1">
      <alignment vertical="center" wrapText="1"/>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vertical="center"/>
    </xf>
    <xf numFmtId="1" fontId="9" fillId="0" borderId="1" xfId="0" applyNumberFormat="1" applyFont="1" applyFill="1" applyBorder="1" applyAlignment="1">
      <alignment vertical="center" textRotation="90"/>
    </xf>
    <xf numFmtId="0" fontId="1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right" vertical="center"/>
    </xf>
    <xf numFmtId="3" fontId="9" fillId="0" borderId="1" xfId="0" applyNumberFormat="1" applyFont="1" applyFill="1" applyBorder="1" applyAlignment="1">
      <alignment vertical="center" wrapText="1"/>
    </xf>
    <xf numFmtId="1" fontId="9" fillId="0" borderId="1" xfId="0" quotePrefix="1" applyNumberFormat="1" applyFont="1" applyFill="1" applyBorder="1" applyAlignment="1">
      <alignment horizontal="center" vertical="center" wrapText="1"/>
    </xf>
    <xf numFmtId="164" fontId="1" fillId="0" borderId="1" xfId="0" applyNumberFormat="1" applyFont="1" applyFill="1" applyBorder="1" applyAlignment="1">
      <alignment horizontal="right" vertical="center"/>
    </xf>
    <xf numFmtId="164" fontId="9" fillId="0" borderId="1" xfId="0" applyNumberFormat="1" applyFont="1" applyFill="1" applyBorder="1" applyAlignment="1">
      <alignment horizontal="right" vertical="center"/>
    </xf>
    <xf numFmtId="164" fontId="9" fillId="0" borderId="1" xfId="0" applyNumberFormat="1" applyFont="1" applyFill="1" applyBorder="1" applyAlignment="1">
      <alignment vertical="center"/>
    </xf>
    <xf numFmtId="0" fontId="9" fillId="0" borderId="1" xfId="1" applyFont="1" applyFill="1" applyBorder="1" applyAlignment="1" applyProtection="1">
      <alignment horizontal="center" vertical="center" wrapText="1"/>
    </xf>
    <xf numFmtId="0"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right" vertical="center"/>
    </xf>
    <xf numFmtId="0" fontId="12" fillId="0" borderId="1" xfId="0" applyFont="1" applyFill="1" applyBorder="1" applyAlignment="1">
      <alignment horizontal="center" vertical="center" wrapText="1"/>
    </xf>
    <xf numFmtId="49" fontId="8" fillId="0" borderId="1" xfId="0" applyNumberFormat="1" applyFont="1" applyFill="1" applyBorder="1" applyAlignment="1">
      <alignment vertical="center" textRotation="90" wrapText="1"/>
    </xf>
    <xf numFmtId="3" fontId="14"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right" vertical="center"/>
    </xf>
    <xf numFmtId="3" fontId="1" fillId="0" borderId="1" xfId="0" applyNumberFormat="1" applyFont="1" applyFill="1" applyBorder="1" applyAlignment="1">
      <alignment horizontal="center" vertical="center" wrapText="1"/>
    </xf>
    <xf numFmtId="49" fontId="5" fillId="0" borderId="1" xfId="0" applyNumberFormat="1" applyFont="1" applyFill="1" applyBorder="1" applyAlignment="1">
      <alignment vertical="center" wrapText="1"/>
    </xf>
    <xf numFmtId="1" fontId="5" fillId="0" borderId="1" xfId="0" applyNumberFormat="1" applyFont="1" applyFill="1" applyBorder="1" applyAlignment="1">
      <alignment vertical="center" textRotation="90"/>
    </xf>
    <xf numFmtId="0" fontId="1" fillId="0" borderId="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4" xfId="0" applyFont="1" applyFill="1" applyBorder="1" applyAlignment="1">
      <alignment horizontal="center" vertical="top" wrapText="1"/>
    </xf>
    <xf numFmtId="0" fontId="5" fillId="3" borderId="8" xfId="0" applyFont="1" applyFill="1" applyBorder="1" applyAlignment="1">
      <alignment horizontal="center" vertical="center"/>
    </xf>
    <xf numFmtId="0" fontId="5" fillId="3" borderId="3" xfId="0" applyFont="1" applyFill="1" applyBorder="1" applyAlignment="1">
      <alignment horizontal="center" vertical="center"/>
    </xf>
    <xf numFmtId="0" fontId="6" fillId="3" borderId="1" xfId="0" applyFont="1" applyFill="1" applyBorder="1" applyAlignment="1">
      <alignment horizontal="center" vertical="center" wrapText="1"/>
    </xf>
    <xf numFmtId="3" fontId="14" fillId="0" borderId="2" xfId="0" applyNumberFormat="1" applyFont="1" applyFill="1" applyBorder="1" applyAlignment="1">
      <alignment horizontal="center" vertical="center" wrapText="1"/>
    </xf>
    <xf numFmtId="3" fontId="14" fillId="0" borderId="14" xfId="0" applyNumberFormat="1" applyFont="1" applyFill="1" applyBorder="1" applyAlignment="1">
      <alignment horizontal="center" vertical="center" wrapText="1"/>
    </xf>
    <xf numFmtId="3" fontId="14" fillId="0" borderId="13"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abehs01@edatel.net.co" TargetMode="External"/><Relationship Id="rId1" Type="http://schemas.openxmlformats.org/officeDocument/2006/relationships/hyperlink" Target="mailto:dabehs01@edatel.net.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8"/>
  <sheetViews>
    <sheetView workbookViewId="0">
      <selection activeCell="C14" sqref="C14"/>
    </sheetView>
  </sheetViews>
  <sheetFormatPr baseColWidth="10" defaultRowHeight="12.75" x14ac:dyDescent="0.2"/>
  <cols>
    <col min="1" max="1" width="18.140625" bestFit="1" customWidth="1"/>
    <col min="2" max="2" width="12.7109375" bestFit="1" customWidth="1"/>
  </cols>
  <sheetData>
    <row r="2" spans="1:2" x14ac:dyDescent="0.2">
      <c r="A2" t="s">
        <v>268</v>
      </c>
      <c r="B2" s="2">
        <f>SUM('anexo 3'!U9:U39)</f>
        <v>6259609219</v>
      </c>
    </row>
    <row r="3" spans="1:2" x14ac:dyDescent="0.2">
      <c r="A3" t="s">
        <v>269</v>
      </c>
      <c r="B3" s="2">
        <f>SUM('anexo 3'!U41:U50)</f>
        <v>400552041</v>
      </c>
    </row>
    <row r="4" spans="1:2" x14ac:dyDescent="0.2">
      <c r="A4" t="s">
        <v>270</v>
      </c>
      <c r="B4" s="2">
        <f>SUM('anexo 3'!U51:U96)</f>
        <v>269590000</v>
      </c>
    </row>
    <row r="5" spans="1:2" x14ac:dyDescent="0.2">
      <c r="A5" t="s">
        <v>271</v>
      </c>
      <c r="B5" s="2">
        <f>SUM('anexo 3'!U97:U113)</f>
        <v>257100000</v>
      </c>
    </row>
    <row r="6" spans="1:2" x14ac:dyDescent="0.2">
      <c r="A6" t="s">
        <v>272</v>
      </c>
      <c r="B6" s="2">
        <f>SUM('anexo 3'!U114:U119)</f>
        <v>7400000</v>
      </c>
    </row>
    <row r="7" spans="1:2" x14ac:dyDescent="0.2">
      <c r="A7" t="s">
        <v>273</v>
      </c>
      <c r="B7" s="2">
        <f>SUM('anexo 3'!U120:U123)</f>
        <v>0</v>
      </c>
    </row>
    <row r="8" spans="1:2" x14ac:dyDescent="0.2">
      <c r="B8" s="2">
        <f>SUM(B2:B7)</f>
        <v>7194251260</v>
      </c>
    </row>
  </sheetData>
  <phoneticPr fontId="0" type="noConversion"/>
  <pageMargins left="0.7" right="0.7" top="0.75" bottom="0.75" header="0.3" footer="0.3"/>
  <pageSetup paperSize="9" scale="12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3"/>
  <sheetViews>
    <sheetView tabSelected="1" zoomScale="80" zoomScaleNormal="80" zoomScaleSheetLayoutView="80" workbookViewId="0">
      <selection activeCell="N96" sqref="N96"/>
    </sheetView>
  </sheetViews>
  <sheetFormatPr baseColWidth="10" defaultColWidth="11.42578125" defaultRowHeight="11.25" x14ac:dyDescent="0.2"/>
  <cols>
    <col min="1" max="1" width="9.140625" style="63" customWidth="1"/>
    <col min="2" max="2" width="5" style="63" customWidth="1"/>
    <col min="3" max="3" width="5.28515625" style="63" customWidth="1"/>
    <col min="4" max="4" width="9.5703125" style="63" customWidth="1"/>
    <col min="5" max="5" width="5.85546875" style="74" customWidth="1"/>
    <col min="6" max="6" width="6.28515625" style="63" customWidth="1"/>
    <col min="7" max="7" width="20.140625" style="63" customWidth="1"/>
    <col min="8" max="8" width="6.5703125" style="74" hidden="1" customWidth="1"/>
    <col min="9" max="9" width="3.85546875" style="63" hidden="1" customWidth="1"/>
    <col min="10" max="10" width="29.85546875" style="63" customWidth="1"/>
    <col min="11" max="11" width="4.5703125" style="63" hidden="1" customWidth="1"/>
    <col min="12" max="12" width="8.140625" style="63" hidden="1" customWidth="1"/>
    <col min="13" max="13" width="24.5703125" style="63" customWidth="1"/>
    <col min="14" max="14" width="28.140625" style="63" customWidth="1"/>
    <col min="15" max="15" width="5.5703125" style="75" customWidth="1"/>
    <col min="16" max="19" width="5.5703125" style="63" customWidth="1"/>
    <col min="20" max="20" width="10.140625" style="76" customWidth="1"/>
    <col min="21" max="21" width="12.42578125" style="76" customWidth="1"/>
    <col min="22" max="22" width="11.42578125" style="1" hidden="1" customWidth="1"/>
    <col min="23" max="23" width="15.28515625" style="1" hidden="1" customWidth="1"/>
    <col min="24" max="16384" width="11.42578125" style="63"/>
  </cols>
  <sheetData>
    <row r="1" spans="1:23" ht="15" x14ac:dyDescent="0.2">
      <c r="A1" s="77" t="s">
        <v>87</v>
      </c>
      <c r="B1" s="38"/>
      <c r="C1" s="38"/>
      <c r="D1" s="38"/>
      <c r="E1" s="38"/>
      <c r="F1" s="38"/>
      <c r="G1" s="38"/>
      <c r="H1" s="39"/>
      <c r="I1" s="38"/>
      <c r="J1" s="38"/>
      <c r="K1" s="38"/>
      <c r="L1" s="38"/>
      <c r="M1" s="38"/>
      <c r="N1" s="38"/>
      <c r="O1" s="38"/>
      <c r="P1" s="38"/>
      <c r="Q1" s="38"/>
      <c r="R1" s="38"/>
      <c r="S1" s="38"/>
      <c r="T1" s="58"/>
      <c r="U1" s="58"/>
      <c r="V1" s="6"/>
      <c r="W1" s="6"/>
    </row>
    <row r="2" spans="1:23" ht="13.5" customHeight="1" x14ac:dyDescent="0.2">
      <c r="A2" s="78" t="s">
        <v>88</v>
      </c>
      <c r="B2" s="40"/>
      <c r="C2" s="40"/>
      <c r="D2" s="40"/>
      <c r="E2" s="40"/>
      <c r="F2" s="40"/>
      <c r="G2" s="38"/>
      <c r="H2" s="41"/>
      <c r="I2" s="40"/>
      <c r="J2" s="38"/>
      <c r="K2" s="40"/>
      <c r="L2" s="40"/>
      <c r="M2" s="40"/>
      <c r="N2" s="40"/>
      <c r="O2" s="40"/>
      <c r="P2" s="40"/>
      <c r="Q2" s="40"/>
      <c r="R2" s="40"/>
      <c r="S2" s="40"/>
      <c r="T2" s="59"/>
      <c r="U2" s="59"/>
      <c r="V2" s="33"/>
      <c r="W2" s="33"/>
    </row>
    <row r="3" spans="1:23" ht="15.75" customHeight="1" x14ac:dyDescent="0.2">
      <c r="A3" s="79" t="s">
        <v>89</v>
      </c>
      <c r="B3" s="42"/>
      <c r="C3" s="42"/>
      <c r="D3" s="42"/>
      <c r="E3" s="42"/>
      <c r="F3" s="42"/>
      <c r="G3" s="94"/>
      <c r="H3" s="43"/>
      <c r="I3" s="42"/>
      <c r="J3" s="94"/>
      <c r="K3" s="42"/>
      <c r="L3" s="42"/>
      <c r="M3" s="42"/>
      <c r="N3" s="42"/>
      <c r="O3" s="42"/>
      <c r="P3" s="42"/>
      <c r="Q3" s="42"/>
      <c r="R3" s="42"/>
      <c r="S3" s="42"/>
      <c r="T3" s="60"/>
      <c r="U3" s="60"/>
      <c r="V3" s="34"/>
      <c r="W3" s="34"/>
    </row>
    <row r="4" spans="1:23" ht="16.5" x14ac:dyDescent="0.2">
      <c r="A4" s="44" t="s">
        <v>90</v>
      </c>
      <c r="B4" s="45"/>
      <c r="C4" s="45"/>
      <c r="D4" s="46"/>
      <c r="E4" s="47" t="s">
        <v>113</v>
      </c>
      <c r="F4" s="48"/>
      <c r="G4" s="48"/>
      <c r="H4" s="49"/>
      <c r="I4" s="48"/>
      <c r="J4" s="48"/>
      <c r="K4" s="48"/>
      <c r="L4" s="48"/>
      <c r="M4" s="48"/>
      <c r="N4" s="48"/>
      <c r="O4" s="48"/>
      <c r="P4" s="48"/>
      <c r="Q4" s="48"/>
      <c r="R4" s="48"/>
      <c r="S4" s="48"/>
      <c r="T4" s="61"/>
      <c r="U4" s="61"/>
      <c r="V4" s="29"/>
      <c r="W4" s="30"/>
    </row>
    <row r="5" spans="1:23" ht="16.5" x14ac:dyDescent="0.2">
      <c r="A5" s="44" t="s">
        <v>91</v>
      </c>
      <c r="B5" s="45"/>
      <c r="C5" s="45"/>
      <c r="D5" s="46"/>
      <c r="E5" s="149">
        <v>5234</v>
      </c>
      <c r="F5" s="150"/>
      <c r="G5" s="48"/>
      <c r="H5" s="49"/>
      <c r="I5" s="48"/>
      <c r="J5" s="48"/>
      <c r="K5" s="48"/>
      <c r="L5" s="48"/>
      <c r="M5" s="48"/>
      <c r="N5" s="48"/>
      <c r="O5" s="48"/>
      <c r="P5" s="48"/>
      <c r="Q5" s="48"/>
      <c r="R5" s="48"/>
      <c r="S5" s="48"/>
      <c r="T5" s="61"/>
      <c r="U5" s="61"/>
      <c r="V5" s="29"/>
      <c r="W5" s="30"/>
    </row>
    <row r="6" spans="1:23" ht="16.5" x14ac:dyDescent="0.2">
      <c r="A6" s="44" t="s">
        <v>92</v>
      </c>
      <c r="B6" s="45"/>
      <c r="C6" s="45"/>
      <c r="D6" s="46"/>
      <c r="E6" s="47"/>
      <c r="F6" s="48"/>
      <c r="G6" s="48"/>
      <c r="H6" s="49"/>
      <c r="I6" s="48"/>
      <c r="J6" s="48"/>
      <c r="K6" s="48"/>
      <c r="L6" s="48"/>
      <c r="M6" s="48"/>
      <c r="N6" s="48"/>
      <c r="O6" s="48"/>
      <c r="P6" s="48"/>
      <c r="Q6" s="48"/>
      <c r="R6" s="48"/>
      <c r="S6" s="48"/>
      <c r="T6" s="61"/>
      <c r="U6" s="61"/>
      <c r="V6" s="29"/>
      <c r="W6" s="30"/>
    </row>
    <row r="7" spans="1:23" ht="17.25" thickBot="1" x14ac:dyDescent="0.25">
      <c r="A7" s="50" t="s">
        <v>93</v>
      </c>
      <c r="B7" s="51"/>
      <c r="C7" s="51"/>
      <c r="D7" s="52"/>
      <c r="E7" s="53" t="s">
        <v>267</v>
      </c>
      <c r="F7" s="54"/>
      <c r="G7" s="54"/>
      <c r="H7" s="55"/>
      <c r="I7" s="54"/>
      <c r="J7" s="54"/>
      <c r="K7" s="54"/>
      <c r="L7" s="54"/>
      <c r="M7" s="54"/>
      <c r="N7" s="54"/>
      <c r="O7" s="54"/>
      <c r="P7" s="54"/>
      <c r="Q7" s="54"/>
      <c r="R7" s="54"/>
      <c r="S7" s="54"/>
      <c r="T7" s="62"/>
      <c r="U7" s="62"/>
      <c r="V7" s="31"/>
      <c r="W7" s="32"/>
    </row>
    <row r="8" spans="1:23" s="64" customFormat="1" ht="129.75" customHeight="1" x14ac:dyDescent="0.2">
      <c r="A8" s="97" t="s">
        <v>94</v>
      </c>
      <c r="B8" s="66" t="s">
        <v>95</v>
      </c>
      <c r="C8" s="98" t="s">
        <v>96</v>
      </c>
      <c r="D8" s="57" t="s">
        <v>97</v>
      </c>
      <c r="E8" s="99" t="s">
        <v>98</v>
      </c>
      <c r="F8" s="97" t="s">
        <v>99</v>
      </c>
      <c r="G8" s="57" t="s">
        <v>100</v>
      </c>
      <c r="H8" s="68" t="s">
        <v>101</v>
      </c>
      <c r="I8" s="98" t="s">
        <v>102</v>
      </c>
      <c r="J8" s="57" t="s">
        <v>103</v>
      </c>
      <c r="K8" s="98" t="s">
        <v>104</v>
      </c>
      <c r="L8" s="57" t="s">
        <v>105</v>
      </c>
      <c r="M8" s="57" t="s">
        <v>106</v>
      </c>
      <c r="N8" s="57" t="s">
        <v>107</v>
      </c>
      <c r="O8" s="57" t="s">
        <v>114</v>
      </c>
      <c r="P8" s="151" t="s">
        <v>108</v>
      </c>
      <c r="Q8" s="151"/>
      <c r="R8" s="151"/>
      <c r="S8" s="151"/>
      <c r="T8" s="100" t="s">
        <v>62</v>
      </c>
      <c r="U8" s="100" t="s">
        <v>63</v>
      </c>
      <c r="V8" s="56" t="s">
        <v>109</v>
      </c>
      <c r="W8" s="56" t="s">
        <v>110</v>
      </c>
    </row>
    <row r="9" spans="1:23" s="4" customFormat="1" ht="145.5" customHeight="1" x14ac:dyDescent="0.2">
      <c r="A9" s="11">
        <v>3000000</v>
      </c>
      <c r="B9" s="12" t="s">
        <v>111</v>
      </c>
      <c r="C9" s="13"/>
      <c r="D9" s="95" t="s">
        <v>118</v>
      </c>
      <c r="E9" s="17" t="s">
        <v>68</v>
      </c>
      <c r="F9" s="13">
        <v>1</v>
      </c>
      <c r="G9" s="14" t="s">
        <v>119</v>
      </c>
      <c r="H9" s="85" t="s">
        <v>71</v>
      </c>
      <c r="I9" s="86" t="s">
        <v>120</v>
      </c>
      <c r="J9" s="20" t="s">
        <v>242</v>
      </c>
      <c r="K9" s="13"/>
      <c r="L9" s="84" t="s">
        <v>0</v>
      </c>
      <c r="M9" s="14" t="s">
        <v>276</v>
      </c>
      <c r="N9" s="14" t="s">
        <v>152</v>
      </c>
      <c r="O9" s="16">
        <v>12</v>
      </c>
      <c r="P9" s="80">
        <v>0.25</v>
      </c>
      <c r="Q9" s="80">
        <v>0.25</v>
      </c>
      <c r="R9" s="80">
        <v>0.25</v>
      </c>
      <c r="S9" s="80">
        <v>0.25</v>
      </c>
      <c r="T9" s="35">
        <v>150000</v>
      </c>
      <c r="U9" s="35">
        <f>T9*O9</f>
        <v>1800000</v>
      </c>
      <c r="V9" s="26" t="s">
        <v>115</v>
      </c>
      <c r="W9" s="37" t="s">
        <v>241</v>
      </c>
    </row>
    <row r="10" spans="1:23" s="15" customFormat="1" ht="123" customHeight="1" x14ac:dyDescent="0.2">
      <c r="A10" s="11">
        <v>3000000</v>
      </c>
      <c r="B10" s="12" t="s">
        <v>111</v>
      </c>
      <c r="C10" s="13"/>
      <c r="D10" s="95" t="s">
        <v>118</v>
      </c>
      <c r="E10" s="17" t="s">
        <v>68</v>
      </c>
      <c r="F10" s="13">
        <v>1</v>
      </c>
      <c r="G10" s="14" t="s">
        <v>119</v>
      </c>
      <c r="H10" s="85" t="s">
        <v>71</v>
      </c>
      <c r="I10" s="86" t="s">
        <v>120</v>
      </c>
      <c r="J10" s="20" t="s">
        <v>242</v>
      </c>
      <c r="K10" s="11"/>
      <c r="L10" s="84" t="s">
        <v>0</v>
      </c>
      <c r="M10" s="14" t="s">
        <v>154</v>
      </c>
      <c r="N10" s="14" t="s">
        <v>153</v>
      </c>
      <c r="O10" s="16">
        <v>12</v>
      </c>
      <c r="P10" s="80">
        <v>0.25</v>
      </c>
      <c r="Q10" s="80">
        <v>0.25</v>
      </c>
      <c r="R10" s="80">
        <v>0.25</v>
      </c>
      <c r="S10" s="80">
        <v>0.25</v>
      </c>
      <c r="T10" s="35">
        <v>300000</v>
      </c>
      <c r="U10" s="35">
        <f>T10*O10</f>
        <v>3600000</v>
      </c>
      <c r="V10" s="26" t="s">
        <v>115</v>
      </c>
      <c r="W10" s="37" t="s">
        <v>241</v>
      </c>
    </row>
    <row r="11" spans="1:23" s="15" customFormat="1" ht="123" customHeight="1" x14ac:dyDescent="0.2">
      <c r="A11" s="11">
        <v>3000000</v>
      </c>
      <c r="B11" s="12" t="s">
        <v>111</v>
      </c>
      <c r="C11" s="13"/>
      <c r="D11" s="95" t="s">
        <v>118</v>
      </c>
      <c r="E11" s="17" t="s">
        <v>68</v>
      </c>
      <c r="F11" s="13">
        <v>1</v>
      </c>
      <c r="G11" s="14" t="s">
        <v>119</v>
      </c>
      <c r="H11" s="85" t="s">
        <v>71</v>
      </c>
      <c r="I11" s="86" t="s">
        <v>120</v>
      </c>
      <c r="J11" s="20" t="s">
        <v>242</v>
      </c>
      <c r="K11" s="13"/>
      <c r="L11" s="84" t="s">
        <v>0</v>
      </c>
      <c r="M11" s="14" t="s">
        <v>201</v>
      </c>
      <c r="N11" s="14" t="s">
        <v>155</v>
      </c>
      <c r="O11" s="20">
        <v>12</v>
      </c>
      <c r="P11" s="80">
        <v>0.25</v>
      </c>
      <c r="Q11" s="80">
        <v>0.25</v>
      </c>
      <c r="R11" s="80">
        <v>0.25</v>
      </c>
      <c r="S11" s="80">
        <v>0.25</v>
      </c>
      <c r="T11" s="35">
        <v>0</v>
      </c>
      <c r="U11" s="35">
        <v>0</v>
      </c>
      <c r="V11" s="26" t="s">
        <v>115</v>
      </c>
      <c r="W11" s="37" t="s">
        <v>241</v>
      </c>
    </row>
    <row r="12" spans="1:23" s="19" customFormat="1" ht="122.25" customHeight="1" x14ac:dyDescent="0.2">
      <c r="A12" s="16">
        <v>3000000</v>
      </c>
      <c r="B12" s="17" t="s">
        <v>111</v>
      </c>
      <c r="C12" s="18"/>
      <c r="D12" s="96" t="s">
        <v>118</v>
      </c>
      <c r="E12" s="17" t="s">
        <v>68</v>
      </c>
      <c r="F12" s="18">
        <v>1</v>
      </c>
      <c r="G12" s="20" t="s">
        <v>119</v>
      </c>
      <c r="H12" s="85" t="s">
        <v>71</v>
      </c>
      <c r="I12" s="87" t="s">
        <v>120</v>
      </c>
      <c r="J12" s="20" t="s">
        <v>242</v>
      </c>
      <c r="K12" s="18"/>
      <c r="L12" s="84" t="s">
        <v>0</v>
      </c>
      <c r="M12" s="20" t="s">
        <v>156</v>
      </c>
      <c r="N12" s="20" t="s">
        <v>157</v>
      </c>
      <c r="O12" s="20">
        <v>2</v>
      </c>
      <c r="P12" s="80">
        <v>0.5</v>
      </c>
      <c r="Q12" s="80">
        <v>0</v>
      </c>
      <c r="R12" s="80">
        <v>0</v>
      </c>
      <c r="S12" s="80">
        <v>0.5</v>
      </c>
      <c r="T12" s="35">
        <v>200000</v>
      </c>
      <c r="U12" s="35">
        <f t="shared" ref="U12:U43" si="0">T12*O12</f>
        <v>400000</v>
      </c>
      <c r="V12" s="26" t="s">
        <v>115</v>
      </c>
      <c r="W12" s="37" t="s">
        <v>241</v>
      </c>
    </row>
    <row r="13" spans="1:23" s="19" customFormat="1" ht="128.25" customHeight="1" x14ac:dyDescent="0.2">
      <c r="A13" s="16">
        <v>3000000</v>
      </c>
      <c r="B13" s="17" t="s">
        <v>111</v>
      </c>
      <c r="C13" s="18"/>
      <c r="D13" s="96" t="s">
        <v>118</v>
      </c>
      <c r="E13" s="17" t="s">
        <v>68</v>
      </c>
      <c r="F13" s="18">
        <v>1</v>
      </c>
      <c r="G13" s="20" t="s">
        <v>119</v>
      </c>
      <c r="H13" s="85" t="s">
        <v>71</v>
      </c>
      <c r="I13" s="87" t="s">
        <v>120</v>
      </c>
      <c r="J13" s="20" t="s">
        <v>242</v>
      </c>
      <c r="K13" s="18"/>
      <c r="L13" s="84" t="s">
        <v>0</v>
      </c>
      <c r="M13" s="20" t="s">
        <v>158</v>
      </c>
      <c r="N13" s="20" t="s">
        <v>159</v>
      </c>
      <c r="O13" s="20">
        <v>6</v>
      </c>
      <c r="P13" s="80">
        <v>0.25</v>
      </c>
      <c r="Q13" s="80">
        <v>0.25</v>
      </c>
      <c r="R13" s="80">
        <v>0.25</v>
      </c>
      <c r="S13" s="80">
        <v>0.25</v>
      </c>
      <c r="T13" s="35">
        <v>100000</v>
      </c>
      <c r="U13" s="35">
        <f t="shared" si="0"/>
        <v>600000</v>
      </c>
      <c r="V13" s="26" t="s">
        <v>115</v>
      </c>
      <c r="W13" s="37" t="s">
        <v>241</v>
      </c>
    </row>
    <row r="14" spans="1:23" s="19" customFormat="1" ht="138.75" customHeight="1" x14ac:dyDescent="0.25">
      <c r="A14" s="16">
        <v>3000000</v>
      </c>
      <c r="B14" s="17" t="s">
        <v>111</v>
      </c>
      <c r="C14" s="18"/>
      <c r="D14" s="96" t="s">
        <v>118</v>
      </c>
      <c r="E14" s="17" t="s">
        <v>68</v>
      </c>
      <c r="F14" s="18"/>
      <c r="G14" s="20" t="s">
        <v>122</v>
      </c>
      <c r="H14" s="85" t="s">
        <v>71</v>
      </c>
      <c r="I14" s="87" t="s">
        <v>121</v>
      </c>
      <c r="J14" s="20" t="s">
        <v>242</v>
      </c>
      <c r="K14" s="18"/>
      <c r="L14" s="84" t="s">
        <v>0</v>
      </c>
      <c r="M14" s="10" t="s">
        <v>161</v>
      </c>
      <c r="N14" s="23" t="s">
        <v>160</v>
      </c>
      <c r="O14" s="20">
        <v>4</v>
      </c>
      <c r="P14" s="80">
        <v>0.25</v>
      </c>
      <c r="Q14" s="80">
        <v>0.25</v>
      </c>
      <c r="R14" s="80">
        <v>0.25</v>
      </c>
      <c r="S14" s="80">
        <v>0.25</v>
      </c>
      <c r="T14" s="35">
        <v>300000</v>
      </c>
      <c r="U14" s="35">
        <f t="shared" si="0"/>
        <v>1200000</v>
      </c>
      <c r="V14" s="26" t="s">
        <v>115</v>
      </c>
      <c r="W14" s="37" t="s">
        <v>241</v>
      </c>
    </row>
    <row r="15" spans="1:23" s="19" customFormat="1" ht="118.5" customHeight="1" x14ac:dyDescent="0.2">
      <c r="A15" s="16">
        <v>3000000</v>
      </c>
      <c r="B15" s="17" t="s">
        <v>111</v>
      </c>
      <c r="C15" s="18"/>
      <c r="D15" s="96" t="s">
        <v>118</v>
      </c>
      <c r="E15" s="17" t="s">
        <v>68</v>
      </c>
      <c r="F15" s="16">
        <v>1</v>
      </c>
      <c r="G15" s="20" t="s">
        <v>122</v>
      </c>
      <c r="H15" s="85" t="s">
        <v>71</v>
      </c>
      <c r="I15" s="87" t="s">
        <v>121</v>
      </c>
      <c r="J15" s="20" t="s">
        <v>242</v>
      </c>
      <c r="K15" s="18"/>
      <c r="L15" s="84" t="s">
        <v>0</v>
      </c>
      <c r="M15" s="20" t="s">
        <v>162</v>
      </c>
      <c r="N15" s="20" t="s">
        <v>163</v>
      </c>
      <c r="O15" s="18">
        <v>1</v>
      </c>
      <c r="P15" s="80">
        <v>1</v>
      </c>
      <c r="Q15" s="80">
        <v>0</v>
      </c>
      <c r="R15" s="80">
        <v>0</v>
      </c>
      <c r="S15" s="80">
        <v>0</v>
      </c>
      <c r="T15" s="35">
        <v>500000</v>
      </c>
      <c r="U15" s="35">
        <f t="shared" si="0"/>
        <v>500000</v>
      </c>
      <c r="V15" s="26" t="s">
        <v>115</v>
      </c>
      <c r="W15" s="37" t="s">
        <v>241</v>
      </c>
    </row>
    <row r="16" spans="1:23" s="19" customFormat="1" ht="124.5" customHeight="1" x14ac:dyDescent="0.2">
      <c r="A16" s="16">
        <v>3000000</v>
      </c>
      <c r="B16" s="21" t="s">
        <v>111</v>
      </c>
      <c r="C16" s="18"/>
      <c r="D16" s="96" t="s">
        <v>118</v>
      </c>
      <c r="E16" s="17" t="s">
        <v>68</v>
      </c>
      <c r="F16" s="16">
        <v>1</v>
      </c>
      <c r="G16" s="20" t="s">
        <v>122</v>
      </c>
      <c r="H16" s="85" t="s">
        <v>71</v>
      </c>
      <c r="I16" s="87" t="s">
        <v>121</v>
      </c>
      <c r="J16" s="20" t="s">
        <v>242</v>
      </c>
      <c r="K16" s="18"/>
      <c r="L16" s="84" t="s">
        <v>0</v>
      </c>
      <c r="M16" s="20" t="s">
        <v>164</v>
      </c>
      <c r="N16" s="20" t="s">
        <v>165</v>
      </c>
      <c r="O16" s="18">
        <v>4</v>
      </c>
      <c r="P16" s="80">
        <v>0.25</v>
      </c>
      <c r="Q16" s="80">
        <v>0.25</v>
      </c>
      <c r="R16" s="80">
        <v>0.25</v>
      </c>
      <c r="S16" s="80">
        <v>0.25</v>
      </c>
      <c r="T16" s="35">
        <v>500000</v>
      </c>
      <c r="U16" s="35">
        <f t="shared" si="0"/>
        <v>2000000</v>
      </c>
      <c r="V16" s="26" t="s">
        <v>115</v>
      </c>
      <c r="W16" s="37" t="s">
        <v>241</v>
      </c>
    </row>
    <row r="17" spans="1:23" s="19" customFormat="1" ht="128.25" customHeight="1" x14ac:dyDescent="0.2">
      <c r="A17" s="16">
        <v>3000000</v>
      </c>
      <c r="B17" s="21" t="s">
        <v>111</v>
      </c>
      <c r="C17" s="18"/>
      <c r="D17" s="96" t="s">
        <v>118</v>
      </c>
      <c r="E17" s="17" t="s">
        <v>68</v>
      </c>
      <c r="F17" s="16">
        <v>1</v>
      </c>
      <c r="G17" s="20" t="s">
        <v>122</v>
      </c>
      <c r="H17" s="85" t="s">
        <v>71</v>
      </c>
      <c r="I17" s="87" t="s">
        <v>121</v>
      </c>
      <c r="J17" s="20" t="s">
        <v>242</v>
      </c>
      <c r="K17" s="18"/>
      <c r="L17" s="84" t="s">
        <v>0</v>
      </c>
      <c r="M17" s="20" t="s">
        <v>238</v>
      </c>
      <c r="N17" s="20" t="s">
        <v>166</v>
      </c>
      <c r="O17" s="18">
        <v>4</v>
      </c>
      <c r="P17" s="80">
        <v>0.25</v>
      </c>
      <c r="Q17" s="80">
        <v>0.25</v>
      </c>
      <c r="R17" s="80">
        <v>0.25</v>
      </c>
      <c r="S17" s="80">
        <v>0.25</v>
      </c>
      <c r="T17" s="35">
        <v>200000</v>
      </c>
      <c r="U17" s="35">
        <f t="shared" si="0"/>
        <v>800000</v>
      </c>
      <c r="V17" s="26" t="s">
        <v>115</v>
      </c>
      <c r="W17" s="37" t="s">
        <v>241</v>
      </c>
    </row>
    <row r="18" spans="1:23" s="19" customFormat="1" ht="122.25" customHeight="1" x14ac:dyDescent="0.2">
      <c r="A18" s="16">
        <v>3000000</v>
      </c>
      <c r="B18" s="21" t="s">
        <v>111</v>
      </c>
      <c r="C18" s="18"/>
      <c r="D18" s="96" t="s">
        <v>118</v>
      </c>
      <c r="E18" s="17" t="s">
        <v>68</v>
      </c>
      <c r="F18" s="16">
        <v>1</v>
      </c>
      <c r="G18" s="20" t="s">
        <v>122</v>
      </c>
      <c r="H18" s="85" t="s">
        <v>71</v>
      </c>
      <c r="I18" s="87" t="s">
        <v>121</v>
      </c>
      <c r="J18" s="20" t="s">
        <v>242</v>
      </c>
      <c r="K18" s="18"/>
      <c r="L18" s="84" t="s">
        <v>0</v>
      </c>
      <c r="M18" s="20" t="s">
        <v>167</v>
      </c>
      <c r="N18" s="20" t="s">
        <v>168</v>
      </c>
      <c r="O18" s="18">
        <v>1</v>
      </c>
      <c r="P18" s="80">
        <v>1</v>
      </c>
      <c r="Q18" s="80">
        <v>0</v>
      </c>
      <c r="R18" s="80">
        <v>0</v>
      </c>
      <c r="S18" s="80">
        <v>0</v>
      </c>
      <c r="T18" s="35">
        <v>0</v>
      </c>
      <c r="U18" s="35">
        <f t="shared" si="0"/>
        <v>0</v>
      </c>
      <c r="V18" s="26" t="s">
        <v>115</v>
      </c>
      <c r="W18" s="37" t="s">
        <v>241</v>
      </c>
    </row>
    <row r="19" spans="1:23" s="19" customFormat="1" ht="118.5" customHeight="1" x14ac:dyDescent="0.2">
      <c r="A19" s="16">
        <v>3000000</v>
      </c>
      <c r="B19" s="21" t="s">
        <v>111</v>
      </c>
      <c r="C19" s="18"/>
      <c r="D19" s="96" t="s">
        <v>118</v>
      </c>
      <c r="E19" s="17" t="s">
        <v>68</v>
      </c>
      <c r="F19" s="16">
        <v>1</v>
      </c>
      <c r="G19" s="20" t="s">
        <v>149</v>
      </c>
      <c r="H19" s="84" t="s">
        <v>72</v>
      </c>
      <c r="I19" s="87" t="s">
        <v>123</v>
      </c>
      <c r="J19" s="20" t="s">
        <v>242</v>
      </c>
      <c r="K19" s="18"/>
      <c r="L19" s="84" t="s">
        <v>0</v>
      </c>
      <c r="M19" s="20" t="s">
        <v>169</v>
      </c>
      <c r="N19" s="20" t="s">
        <v>170</v>
      </c>
      <c r="O19" s="18">
        <v>4</v>
      </c>
      <c r="P19" s="80">
        <v>0.25</v>
      </c>
      <c r="Q19" s="80">
        <v>0.25</v>
      </c>
      <c r="R19" s="80">
        <v>0.25</v>
      </c>
      <c r="S19" s="80">
        <v>0.25</v>
      </c>
      <c r="T19" s="35">
        <v>250000</v>
      </c>
      <c r="U19" s="35">
        <f t="shared" si="0"/>
        <v>1000000</v>
      </c>
      <c r="V19" s="26" t="s">
        <v>115</v>
      </c>
      <c r="W19" s="37" t="s">
        <v>241</v>
      </c>
    </row>
    <row r="20" spans="1:23" s="19" customFormat="1" ht="122.25" customHeight="1" x14ac:dyDescent="0.2">
      <c r="A20" s="16">
        <v>3000000</v>
      </c>
      <c r="B20" s="21" t="s">
        <v>111</v>
      </c>
      <c r="C20" s="16"/>
      <c r="D20" s="96" t="s">
        <v>118</v>
      </c>
      <c r="E20" s="17" t="s">
        <v>68</v>
      </c>
      <c r="F20" s="18">
        <v>1</v>
      </c>
      <c r="G20" s="20" t="s">
        <v>149</v>
      </c>
      <c r="H20" s="84" t="s">
        <v>72</v>
      </c>
      <c r="I20" s="87" t="s">
        <v>123</v>
      </c>
      <c r="J20" s="20" t="s">
        <v>242</v>
      </c>
      <c r="K20" s="16"/>
      <c r="L20" s="84" t="s">
        <v>0</v>
      </c>
      <c r="M20" s="20" t="s">
        <v>171</v>
      </c>
      <c r="N20" s="20" t="s">
        <v>172</v>
      </c>
      <c r="O20" s="22">
        <v>1</v>
      </c>
      <c r="P20" s="81">
        <v>1</v>
      </c>
      <c r="Q20" s="81">
        <v>0</v>
      </c>
      <c r="R20" s="82">
        <v>0</v>
      </c>
      <c r="S20" s="82">
        <v>0</v>
      </c>
      <c r="T20" s="35">
        <v>250000</v>
      </c>
      <c r="U20" s="35">
        <f t="shared" si="0"/>
        <v>250000</v>
      </c>
      <c r="V20" s="26" t="s">
        <v>115</v>
      </c>
      <c r="W20" s="37" t="s">
        <v>241</v>
      </c>
    </row>
    <row r="21" spans="1:23" s="19" customFormat="1" ht="120.75" customHeight="1" x14ac:dyDescent="0.2">
      <c r="A21" s="16">
        <v>3000000</v>
      </c>
      <c r="B21" s="21" t="s">
        <v>111</v>
      </c>
      <c r="C21" s="16"/>
      <c r="D21" s="96" t="s">
        <v>118</v>
      </c>
      <c r="E21" s="17" t="s">
        <v>68</v>
      </c>
      <c r="F21" s="18">
        <v>1</v>
      </c>
      <c r="G21" s="20" t="s">
        <v>149</v>
      </c>
      <c r="H21" s="84" t="s">
        <v>72</v>
      </c>
      <c r="I21" s="87" t="s">
        <v>123</v>
      </c>
      <c r="J21" s="20" t="s">
        <v>242</v>
      </c>
      <c r="K21" s="16"/>
      <c r="L21" s="84" t="s">
        <v>0</v>
      </c>
      <c r="M21" s="20" t="s">
        <v>173</v>
      </c>
      <c r="N21" s="20" t="s">
        <v>174</v>
      </c>
      <c r="O21" s="22">
        <v>1</v>
      </c>
      <c r="P21" s="81">
        <v>0</v>
      </c>
      <c r="Q21" s="81">
        <v>1</v>
      </c>
      <c r="R21" s="82">
        <v>0</v>
      </c>
      <c r="S21" s="82">
        <v>0</v>
      </c>
      <c r="T21" s="35">
        <v>6219139219</v>
      </c>
      <c r="U21" s="35">
        <f t="shared" si="0"/>
        <v>6219139219</v>
      </c>
      <c r="V21" s="26" t="s">
        <v>115</v>
      </c>
      <c r="W21" s="37" t="s">
        <v>241</v>
      </c>
    </row>
    <row r="22" spans="1:23" s="19" customFormat="1" ht="123.75" customHeight="1" x14ac:dyDescent="0.2">
      <c r="A22" s="16">
        <v>3000000</v>
      </c>
      <c r="B22" s="21" t="s">
        <v>111</v>
      </c>
      <c r="C22" s="18"/>
      <c r="D22" s="96" t="s">
        <v>118</v>
      </c>
      <c r="E22" s="17" t="s">
        <v>68</v>
      </c>
      <c r="F22" s="18">
        <v>1</v>
      </c>
      <c r="G22" s="20" t="s">
        <v>125</v>
      </c>
      <c r="H22" s="84" t="s">
        <v>72</v>
      </c>
      <c r="I22" s="87" t="s">
        <v>124</v>
      </c>
      <c r="J22" s="20" t="s">
        <v>242</v>
      </c>
      <c r="K22" s="18"/>
      <c r="L22" s="84" t="s">
        <v>0</v>
      </c>
      <c r="M22" s="10" t="s">
        <v>180</v>
      </c>
      <c r="N22" s="10" t="s">
        <v>175</v>
      </c>
      <c r="O22" s="16">
        <v>2</v>
      </c>
      <c r="P22" s="80">
        <v>0</v>
      </c>
      <c r="Q22" s="80">
        <v>0.5</v>
      </c>
      <c r="R22" s="80">
        <v>0</v>
      </c>
      <c r="S22" s="80">
        <v>0.5</v>
      </c>
      <c r="T22" s="35">
        <v>150000</v>
      </c>
      <c r="U22" s="35">
        <f t="shared" si="0"/>
        <v>300000</v>
      </c>
      <c r="V22" s="26" t="s">
        <v>115</v>
      </c>
      <c r="W22" s="37" t="s">
        <v>241</v>
      </c>
    </row>
    <row r="23" spans="1:23" s="19" customFormat="1" ht="126.75" customHeight="1" x14ac:dyDescent="0.2">
      <c r="A23" s="16">
        <v>3000000</v>
      </c>
      <c r="B23" s="21" t="s">
        <v>111</v>
      </c>
      <c r="C23" s="16"/>
      <c r="D23" s="96" t="s">
        <v>118</v>
      </c>
      <c r="E23" s="17" t="s">
        <v>68</v>
      </c>
      <c r="F23" s="16">
        <v>1</v>
      </c>
      <c r="G23" s="20" t="s">
        <v>125</v>
      </c>
      <c r="H23" s="84" t="s">
        <v>72</v>
      </c>
      <c r="I23" s="67" t="s">
        <v>124</v>
      </c>
      <c r="J23" s="20" t="s">
        <v>242</v>
      </c>
      <c r="K23" s="16"/>
      <c r="L23" s="84" t="s">
        <v>0</v>
      </c>
      <c r="M23" s="20" t="s">
        <v>176</v>
      </c>
      <c r="N23" s="20" t="s">
        <v>177</v>
      </c>
      <c r="O23" s="16">
        <v>1</v>
      </c>
      <c r="P23" s="80">
        <v>1</v>
      </c>
      <c r="Q23" s="80">
        <v>0</v>
      </c>
      <c r="R23" s="80">
        <v>0</v>
      </c>
      <c r="S23" s="80">
        <v>0</v>
      </c>
      <c r="T23" s="35">
        <v>20520000</v>
      </c>
      <c r="U23" s="35">
        <f t="shared" si="0"/>
        <v>20520000</v>
      </c>
      <c r="V23" s="26" t="s">
        <v>115</v>
      </c>
      <c r="W23" s="37" t="s">
        <v>241</v>
      </c>
    </row>
    <row r="24" spans="1:23" s="19" customFormat="1" ht="120" customHeight="1" x14ac:dyDescent="0.2">
      <c r="A24" s="16">
        <v>3000000</v>
      </c>
      <c r="B24" s="21" t="s">
        <v>111</v>
      </c>
      <c r="C24" s="16"/>
      <c r="D24" s="96" t="s">
        <v>118</v>
      </c>
      <c r="E24" s="17" t="s">
        <v>68</v>
      </c>
      <c r="F24" s="16">
        <v>1</v>
      </c>
      <c r="G24" s="20" t="s">
        <v>125</v>
      </c>
      <c r="H24" s="84" t="s">
        <v>72</v>
      </c>
      <c r="I24" s="67" t="s">
        <v>124</v>
      </c>
      <c r="J24" s="20" t="s">
        <v>242</v>
      </c>
      <c r="K24" s="16"/>
      <c r="L24" s="84" t="s">
        <v>0</v>
      </c>
      <c r="M24" s="20" t="s">
        <v>178</v>
      </c>
      <c r="N24" s="20" t="s">
        <v>179</v>
      </c>
      <c r="O24" s="16">
        <v>1</v>
      </c>
      <c r="P24" s="80">
        <v>1</v>
      </c>
      <c r="Q24" s="80">
        <v>0</v>
      </c>
      <c r="R24" s="80">
        <v>0</v>
      </c>
      <c r="S24" s="80">
        <v>0</v>
      </c>
      <c r="T24" s="35">
        <v>5000000</v>
      </c>
      <c r="U24" s="35">
        <f t="shared" si="0"/>
        <v>5000000</v>
      </c>
      <c r="V24" s="26" t="s">
        <v>115</v>
      </c>
      <c r="W24" s="37" t="s">
        <v>241</v>
      </c>
    </row>
    <row r="25" spans="1:23" s="19" customFormat="1" ht="122.25" customHeight="1" x14ac:dyDescent="0.2">
      <c r="A25" s="16">
        <v>3000000</v>
      </c>
      <c r="B25" s="21" t="s">
        <v>111</v>
      </c>
      <c r="C25" s="16"/>
      <c r="D25" s="96" t="s">
        <v>118</v>
      </c>
      <c r="E25" s="17" t="s">
        <v>68</v>
      </c>
      <c r="F25" s="16">
        <v>1</v>
      </c>
      <c r="G25" s="20" t="s">
        <v>129</v>
      </c>
      <c r="H25" s="84" t="s">
        <v>73</v>
      </c>
      <c r="I25" s="67" t="s">
        <v>126</v>
      </c>
      <c r="J25" s="20" t="s">
        <v>242</v>
      </c>
      <c r="K25" s="16"/>
      <c r="L25" s="84" t="s">
        <v>0</v>
      </c>
      <c r="M25" s="20" t="s">
        <v>181</v>
      </c>
      <c r="N25" s="20" t="s">
        <v>182</v>
      </c>
      <c r="O25" s="16">
        <v>1</v>
      </c>
      <c r="P25" s="80">
        <v>1</v>
      </c>
      <c r="Q25" s="80">
        <v>0</v>
      </c>
      <c r="R25" s="80">
        <v>0</v>
      </c>
      <c r="S25" s="80">
        <v>0</v>
      </c>
      <c r="T25" s="35">
        <v>0</v>
      </c>
      <c r="U25" s="35">
        <f t="shared" si="0"/>
        <v>0</v>
      </c>
      <c r="V25" s="26" t="s">
        <v>115</v>
      </c>
      <c r="W25" s="37" t="s">
        <v>241</v>
      </c>
    </row>
    <row r="26" spans="1:23" s="19" customFormat="1" ht="121.5" customHeight="1" x14ac:dyDescent="0.2">
      <c r="A26" s="16">
        <v>3000000</v>
      </c>
      <c r="B26" s="21" t="s">
        <v>111</v>
      </c>
      <c r="C26" s="16"/>
      <c r="D26" s="96" t="s">
        <v>118</v>
      </c>
      <c r="E26" s="17" t="s">
        <v>68</v>
      </c>
      <c r="F26" s="16">
        <v>1</v>
      </c>
      <c r="G26" s="20" t="s">
        <v>129</v>
      </c>
      <c r="H26" s="84" t="s">
        <v>73</v>
      </c>
      <c r="I26" s="67" t="s">
        <v>126</v>
      </c>
      <c r="J26" s="20" t="s">
        <v>242</v>
      </c>
      <c r="K26" s="16"/>
      <c r="L26" s="84" t="s">
        <v>0</v>
      </c>
      <c r="M26" s="20" t="s">
        <v>183</v>
      </c>
      <c r="N26" s="20" t="s">
        <v>184</v>
      </c>
      <c r="O26" s="16">
        <v>1</v>
      </c>
      <c r="P26" s="80">
        <v>1</v>
      </c>
      <c r="Q26" s="80">
        <v>0</v>
      </c>
      <c r="R26" s="80">
        <v>0</v>
      </c>
      <c r="S26" s="80">
        <v>0</v>
      </c>
      <c r="T26" s="35">
        <v>0</v>
      </c>
      <c r="U26" s="35">
        <f t="shared" si="0"/>
        <v>0</v>
      </c>
      <c r="V26" s="26" t="s">
        <v>115</v>
      </c>
      <c r="W26" s="37" t="s">
        <v>241</v>
      </c>
    </row>
    <row r="27" spans="1:23" s="19" customFormat="1" ht="123.75" customHeight="1" x14ac:dyDescent="0.2">
      <c r="A27" s="16">
        <v>3000000</v>
      </c>
      <c r="B27" s="21" t="s">
        <v>111</v>
      </c>
      <c r="C27" s="16"/>
      <c r="D27" s="96" t="s">
        <v>118</v>
      </c>
      <c r="E27" s="17" t="s">
        <v>68</v>
      </c>
      <c r="F27" s="16">
        <v>1</v>
      </c>
      <c r="G27" s="20" t="s">
        <v>130</v>
      </c>
      <c r="H27" s="84" t="s">
        <v>72</v>
      </c>
      <c r="I27" s="67" t="s">
        <v>127</v>
      </c>
      <c r="J27" s="20" t="s">
        <v>242</v>
      </c>
      <c r="K27" s="16"/>
      <c r="L27" s="84" t="s">
        <v>0</v>
      </c>
      <c r="M27" s="20" t="s">
        <v>185</v>
      </c>
      <c r="N27" s="20" t="s">
        <v>64</v>
      </c>
      <c r="O27" s="16">
        <v>1</v>
      </c>
      <c r="P27" s="80">
        <v>0.25</v>
      </c>
      <c r="Q27" s="80">
        <v>0.25</v>
      </c>
      <c r="R27" s="80">
        <v>0.25</v>
      </c>
      <c r="S27" s="80">
        <v>0.25</v>
      </c>
      <c r="T27" s="35">
        <v>0</v>
      </c>
      <c r="U27" s="35">
        <f t="shared" si="0"/>
        <v>0</v>
      </c>
      <c r="V27" s="26" t="s">
        <v>115</v>
      </c>
      <c r="W27" s="37" t="s">
        <v>241</v>
      </c>
    </row>
    <row r="28" spans="1:23" s="19" customFormat="1" ht="118.5" customHeight="1" x14ac:dyDescent="0.2">
      <c r="A28" s="16">
        <v>3000000</v>
      </c>
      <c r="B28" s="21" t="s">
        <v>111</v>
      </c>
      <c r="C28" s="16"/>
      <c r="D28" s="96" t="s">
        <v>118</v>
      </c>
      <c r="E28" s="17" t="s">
        <v>68</v>
      </c>
      <c r="F28" s="16">
        <v>1</v>
      </c>
      <c r="G28" s="20" t="s">
        <v>130</v>
      </c>
      <c r="H28" s="84" t="s">
        <v>72</v>
      </c>
      <c r="I28" s="67" t="s">
        <v>127</v>
      </c>
      <c r="J28" s="20" t="s">
        <v>242</v>
      </c>
      <c r="K28" s="16"/>
      <c r="L28" s="84" t="s">
        <v>0</v>
      </c>
      <c r="M28" s="20" t="s">
        <v>187</v>
      </c>
      <c r="N28" s="20" t="s">
        <v>186</v>
      </c>
      <c r="O28" s="16">
        <v>12</v>
      </c>
      <c r="P28" s="80">
        <v>0.25</v>
      </c>
      <c r="Q28" s="80">
        <v>0.25</v>
      </c>
      <c r="R28" s="80">
        <v>0.25</v>
      </c>
      <c r="S28" s="80">
        <v>0.25</v>
      </c>
      <c r="T28" s="35">
        <v>0</v>
      </c>
      <c r="U28" s="35">
        <f t="shared" si="0"/>
        <v>0</v>
      </c>
      <c r="V28" s="26" t="s">
        <v>115</v>
      </c>
      <c r="W28" s="37" t="s">
        <v>241</v>
      </c>
    </row>
    <row r="29" spans="1:23" s="19" customFormat="1" ht="122.25" customHeight="1" x14ac:dyDescent="0.2">
      <c r="A29" s="16">
        <v>3000000</v>
      </c>
      <c r="B29" s="21" t="s">
        <v>111</v>
      </c>
      <c r="C29" s="16"/>
      <c r="D29" s="96" t="s">
        <v>118</v>
      </c>
      <c r="E29" s="17" t="s">
        <v>68</v>
      </c>
      <c r="F29" s="16">
        <v>1</v>
      </c>
      <c r="G29" s="20" t="s">
        <v>130</v>
      </c>
      <c r="H29" s="84" t="s">
        <v>72</v>
      </c>
      <c r="I29" s="67" t="s">
        <v>127</v>
      </c>
      <c r="J29" s="20" t="s">
        <v>242</v>
      </c>
      <c r="K29" s="16"/>
      <c r="L29" s="84" t="s">
        <v>0</v>
      </c>
      <c r="M29" s="20" t="s">
        <v>189</v>
      </c>
      <c r="N29" s="20" t="s">
        <v>188</v>
      </c>
      <c r="O29" s="16">
        <v>12</v>
      </c>
      <c r="P29" s="80">
        <v>0.25</v>
      </c>
      <c r="Q29" s="80">
        <v>0.25</v>
      </c>
      <c r="R29" s="80">
        <v>0.25</v>
      </c>
      <c r="S29" s="80">
        <v>0.25</v>
      </c>
      <c r="T29" s="35">
        <v>0</v>
      </c>
      <c r="U29" s="35">
        <f t="shared" si="0"/>
        <v>0</v>
      </c>
      <c r="V29" s="26" t="s">
        <v>115</v>
      </c>
      <c r="W29" s="37" t="s">
        <v>241</v>
      </c>
    </row>
    <row r="30" spans="1:23" s="19" customFormat="1" ht="116.25" customHeight="1" x14ac:dyDescent="0.2">
      <c r="A30" s="16">
        <v>3000000</v>
      </c>
      <c r="B30" s="21" t="s">
        <v>111</v>
      </c>
      <c r="C30" s="16"/>
      <c r="D30" s="96" t="s">
        <v>118</v>
      </c>
      <c r="E30" s="17" t="s">
        <v>68</v>
      </c>
      <c r="F30" s="16">
        <v>1</v>
      </c>
      <c r="G30" s="20" t="s">
        <v>131</v>
      </c>
      <c r="H30" s="85" t="s">
        <v>71</v>
      </c>
      <c r="I30" s="67" t="s">
        <v>128</v>
      </c>
      <c r="J30" s="20" t="s">
        <v>242</v>
      </c>
      <c r="K30" s="16"/>
      <c r="L30" s="84" t="s">
        <v>0</v>
      </c>
      <c r="M30" s="20" t="s">
        <v>191</v>
      </c>
      <c r="N30" s="10" t="s">
        <v>190</v>
      </c>
      <c r="O30" s="16">
        <v>6</v>
      </c>
      <c r="P30" s="80">
        <v>0.25</v>
      </c>
      <c r="Q30" s="80">
        <v>0.25</v>
      </c>
      <c r="R30" s="80">
        <v>0.25</v>
      </c>
      <c r="S30" s="80">
        <v>0.25</v>
      </c>
      <c r="T30" s="35">
        <v>0</v>
      </c>
      <c r="U30" s="35">
        <f t="shared" si="0"/>
        <v>0</v>
      </c>
      <c r="V30" s="26" t="s">
        <v>115</v>
      </c>
      <c r="W30" s="37" t="s">
        <v>241</v>
      </c>
    </row>
    <row r="31" spans="1:23" s="19" customFormat="1" ht="111.75" customHeight="1" x14ac:dyDescent="0.2">
      <c r="A31" s="16">
        <v>3000000</v>
      </c>
      <c r="B31" s="21" t="s">
        <v>111</v>
      </c>
      <c r="C31" s="16"/>
      <c r="D31" s="96" t="s">
        <v>118</v>
      </c>
      <c r="E31" s="17" t="s">
        <v>68</v>
      </c>
      <c r="F31" s="16">
        <v>1</v>
      </c>
      <c r="G31" s="20" t="s">
        <v>131</v>
      </c>
      <c r="H31" s="85" t="s">
        <v>71</v>
      </c>
      <c r="I31" s="67" t="s">
        <v>128</v>
      </c>
      <c r="J31" s="20" t="s">
        <v>242</v>
      </c>
      <c r="K31" s="16"/>
      <c r="L31" s="84" t="s">
        <v>0</v>
      </c>
      <c r="M31" s="20" t="s">
        <v>192</v>
      </c>
      <c r="N31" s="10" t="s">
        <v>193</v>
      </c>
      <c r="O31" s="16">
        <v>6</v>
      </c>
      <c r="P31" s="80">
        <v>0.25</v>
      </c>
      <c r="Q31" s="80">
        <v>0.25</v>
      </c>
      <c r="R31" s="80">
        <v>0.25</v>
      </c>
      <c r="S31" s="80">
        <v>0.25</v>
      </c>
      <c r="T31" s="35">
        <v>0</v>
      </c>
      <c r="U31" s="35">
        <f t="shared" si="0"/>
        <v>0</v>
      </c>
      <c r="V31" s="26" t="s">
        <v>115</v>
      </c>
      <c r="W31" s="37" t="s">
        <v>241</v>
      </c>
    </row>
    <row r="32" spans="1:23" s="19" customFormat="1" ht="120" customHeight="1" x14ac:dyDescent="0.2">
      <c r="A32" s="16">
        <v>3000000</v>
      </c>
      <c r="B32" s="21" t="s">
        <v>111</v>
      </c>
      <c r="C32" s="16"/>
      <c r="D32" s="96" t="s">
        <v>118</v>
      </c>
      <c r="E32" s="17" t="s">
        <v>68</v>
      </c>
      <c r="F32" s="16">
        <v>1</v>
      </c>
      <c r="G32" s="20" t="s">
        <v>131</v>
      </c>
      <c r="H32" s="85" t="s">
        <v>71</v>
      </c>
      <c r="I32" s="67" t="s">
        <v>128</v>
      </c>
      <c r="J32" s="20" t="s">
        <v>242</v>
      </c>
      <c r="K32" s="16"/>
      <c r="L32" s="84" t="s">
        <v>0</v>
      </c>
      <c r="M32" s="20" t="s">
        <v>194</v>
      </c>
      <c r="N32" s="10" t="s">
        <v>195</v>
      </c>
      <c r="O32" s="16">
        <v>4</v>
      </c>
      <c r="P32" s="80">
        <v>0.25</v>
      </c>
      <c r="Q32" s="80">
        <v>0.25</v>
      </c>
      <c r="R32" s="80">
        <v>0.25</v>
      </c>
      <c r="S32" s="80">
        <v>0.25</v>
      </c>
      <c r="T32" s="35">
        <v>0</v>
      </c>
      <c r="U32" s="35">
        <f t="shared" si="0"/>
        <v>0</v>
      </c>
      <c r="V32" s="26" t="s">
        <v>115</v>
      </c>
      <c r="W32" s="37" t="s">
        <v>241</v>
      </c>
    </row>
    <row r="33" spans="1:23" s="19" customFormat="1" ht="118.5" customHeight="1" x14ac:dyDescent="0.2">
      <c r="A33" s="16">
        <v>3000000</v>
      </c>
      <c r="B33" s="21" t="s">
        <v>111</v>
      </c>
      <c r="C33" s="16"/>
      <c r="D33" s="96" t="s">
        <v>118</v>
      </c>
      <c r="E33" s="17" t="s">
        <v>68</v>
      </c>
      <c r="F33" s="16">
        <v>1</v>
      </c>
      <c r="G33" s="20" t="s">
        <v>131</v>
      </c>
      <c r="H33" s="85" t="s">
        <v>71</v>
      </c>
      <c r="I33" s="67" t="s">
        <v>128</v>
      </c>
      <c r="J33" s="20" t="s">
        <v>242</v>
      </c>
      <c r="K33" s="16"/>
      <c r="L33" s="84" t="s">
        <v>0</v>
      </c>
      <c r="M33" s="20" t="s">
        <v>196</v>
      </c>
      <c r="N33" s="10" t="s">
        <v>197</v>
      </c>
      <c r="O33" s="16">
        <v>1</v>
      </c>
      <c r="P33" s="80">
        <v>0.25</v>
      </c>
      <c r="Q33" s="80">
        <v>0.25</v>
      </c>
      <c r="R33" s="80">
        <v>0.25</v>
      </c>
      <c r="S33" s="80">
        <v>0.25</v>
      </c>
      <c r="T33" s="35">
        <v>0</v>
      </c>
      <c r="U33" s="35">
        <f t="shared" si="0"/>
        <v>0</v>
      </c>
      <c r="V33" s="26" t="s">
        <v>115</v>
      </c>
      <c r="W33" s="37" t="s">
        <v>241</v>
      </c>
    </row>
    <row r="34" spans="1:23" s="19" customFormat="1" ht="124.5" customHeight="1" x14ac:dyDescent="0.2">
      <c r="A34" s="16">
        <v>3000000</v>
      </c>
      <c r="B34" s="21" t="s">
        <v>111</v>
      </c>
      <c r="C34" s="16"/>
      <c r="D34" s="96" t="s">
        <v>118</v>
      </c>
      <c r="E34" s="17" t="s">
        <v>68</v>
      </c>
      <c r="F34" s="16">
        <v>1</v>
      </c>
      <c r="G34" s="20" t="s">
        <v>198</v>
      </c>
      <c r="H34" s="85" t="s">
        <v>71</v>
      </c>
      <c r="I34" s="67" t="s">
        <v>128</v>
      </c>
      <c r="J34" s="20" t="s">
        <v>242</v>
      </c>
      <c r="K34" s="16"/>
      <c r="L34" s="84" t="s">
        <v>0</v>
      </c>
      <c r="M34" s="10" t="s">
        <v>199</v>
      </c>
      <c r="N34" s="10" t="s">
        <v>200</v>
      </c>
      <c r="O34" s="16">
        <v>12</v>
      </c>
      <c r="P34" s="80">
        <v>0.25</v>
      </c>
      <c r="Q34" s="80">
        <v>0.25</v>
      </c>
      <c r="R34" s="80">
        <v>0.25</v>
      </c>
      <c r="S34" s="80">
        <v>0.25</v>
      </c>
      <c r="T34" s="35">
        <v>0</v>
      </c>
      <c r="U34" s="35">
        <f t="shared" si="0"/>
        <v>0</v>
      </c>
      <c r="V34" s="26" t="s">
        <v>115</v>
      </c>
      <c r="W34" s="37" t="s">
        <v>241</v>
      </c>
    </row>
    <row r="35" spans="1:23" s="19" customFormat="1" ht="121.5" customHeight="1" x14ac:dyDescent="0.2">
      <c r="A35" s="16">
        <v>3000000</v>
      </c>
      <c r="B35" s="21" t="s">
        <v>111</v>
      </c>
      <c r="C35" s="16"/>
      <c r="D35" s="96" t="s">
        <v>118</v>
      </c>
      <c r="E35" s="17" t="s">
        <v>68</v>
      </c>
      <c r="F35" s="16">
        <v>1</v>
      </c>
      <c r="G35" s="20" t="s">
        <v>198</v>
      </c>
      <c r="H35" s="84" t="s">
        <v>72</v>
      </c>
      <c r="I35" s="67" t="s">
        <v>132</v>
      </c>
      <c r="J35" s="20" t="s">
        <v>242</v>
      </c>
      <c r="K35" s="16"/>
      <c r="L35" s="84" t="s">
        <v>0</v>
      </c>
      <c r="M35" s="20" t="s">
        <v>202</v>
      </c>
      <c r="N35" s="10" t="s">
        <v>65</v>
      </c>
      <c r="O35" s="16">
        <v>6</v>
      </c>
      <c r="P35" s="80">
        <v>0.25</v>
      </c>
      <c r="Q35" s="80">
        <v>0.25</v>
      </c>
      <c r="R35" s="80">
        <v>0.25</v>
      </c>
      <c r="S35" s="80">
        <v>0.25</v>
      </c>
      <c r="T35" s="35">
        <v>250000</v>
      </c>
      <c r="U35" s="35">
        <f t="shared" si="0"/>
        <v>1500000</v>
      </c>
      <c r="V35" s="26" t="s">
        <v>115</v>
      </c>
      <c r="W35" s="37" t="s">
        <v>241</v>
      </c>
    </row>
    <row r="36" spans="1:23" s="19" customFormat="1" ht="118.5" customHeight="1" x14ac:dyDescent="0.2">
      <c r="A36" s="16">
        <v>3000000</v>
      </c>
      <c r="B36" s="21" t="s">
        <v>111</v>
      </c>
      <c r="C36" s="16"/>
      <c r="D36" s="96" t="s">
        <v>118</v>
      </c>
      <c r="E36" s="17" t="s">
        <v>68</v>
      </c>
      <c r="F36" s="16">
        <v>1</v>
      </c>
      <c r="G36" s="20" t="s">
        <v>198</v>
      </c>
      <c r="H36" s="84" t="s">
        <v>72</v>
      </c>
      <c r="I36" s="67" t="s">
        <v>132</v>
      </c>
      <c r="J36" s="20" t="s">
        <v>242</v>
      </c>
      <c r="K36" s="16"/>
      <c r="L36" s="84" t="s">
        <v>0</v>
      </c>
      <c r="M36" s="20" t="s">
        <v>203</v>
      </c>
      <c r="N36" s="10" t="s">
        <v>204</v>
      </c>
      <c r="O36" s="16">
        <v>6</v>
      </c>
      <c r="P36" s="80">
        <v>0.25</v>
      </c>
      <c r="Q36" s="80">
        <v>0.25</v>
      </c>
      <c r="R36" s="80">
        <v>0.25</v>
      </c>
      <c r="S36" s="80">
        <v>0.25</v>
      </c>
      <c r="T36" s="35">
        <v>0</v>
      </c>
      <c r="U36" s="35">
        <f t="shared" si="0"/>
        <v>0</v>
      </c>
      <c r="V36" s="26" t="s">
        <v>115</v>
      </c>
      <c r="W36" s="37" t="s">
        <v>241</v>
      </c>
    </row>
    <row r="37" spans="1:23" s="19" customFormat="1" ht="122.25" customHeight="1" x14ac:dyDescent="0.2">
      <c r="A37" s="16">
        <v>3000000</v>
      </c>
      <c r="B37" s="21" t="s">
        <v>111</v>
      </c>
      <c r="C37" s="16"/>
      <c r="D37" s="96" t="s">
        <v>118</v>
      </c>
      <c r="E37" s="17" t="s">
        <v>68</v>
      </c>
      <c r="F37" s="16">
        <v>1</v>
      </c>
      <c r="G37" s="20" t="s">
        <v>206</v>
      </c>
      <c r="H37" s="84" t="s">
        <v>72</v>
      </c>
      <c r="I37" s="67" t="s">
        <v>132</v>
      </c>
      <c r="J37" s="20" t="s">
        <v>242</v>
      </c>
      <c r="K37" s="16"/>
      <c r="L37" s="84" t="s">
        <v>0</v>
      </c>
      <c r="M37" s="20" t="s">
        <v>208</v>
      </c>
      <c r="N37" s="10" t="s">
        <v>207</v>
      </c>
      <c r="O37" s="16">
        <v>6</v>
      </c>
      <c r="P37" s="80">
        <v>0.25</v>
      </c>
      <c r="Q37" s="80">
        <v>0.25</v>
      </c>
      <c r="R37" s="80">
        <v>0.25</v>
      </c>
      <c r="S37" s="80">
        <v>0.25</v>
      </c>
      <c r="T37" s="35">
        <v>0</v>
      </c>
      <c r="U37" s="35">
        <f t="shared" si="0"/>
        <v>0</v>
      </c>
      <c r="V37" s="26" t="s">
        <v>115</v>
      </c>
      <c r="W37" s="37" t="s">
        <v>241</v>
      </c>
    </row>
    <row r="38" spans="1:23" s="19" customFormat="1" ht="122.25" customHeight="1" x14ac:dyDescent="0.2">
      <c r="A38" s="16">
        <v>3000000</v>
      </c>
      <c r="B38" s="21" t="s">
        <v>111</v>
      </c>
      <c r="C38" s="16"/>
      <c r="D38" s="96" t="s">
        <v>118</v>
      </c>
      <c r="E38" s="17" t="s">
        <v>68</v>
      </c>
      <c r="F38" s="16">
        <v>1</v>
      </c>
      <c r="G38" s="20" t="s">
        <v>206</v>
      </c>
      <c r="H38" s="84" t="s">
        <v>73</v>
      </c>
      <c r="I38" s="67" t="s">
        <v>205</v>
      </c>
      <c r="J38" s="20" t="s">
        <v>242</v>
      </c>
      <c r="K38" s="16"/>
      <c r="L38" s="84" t="s">
        <v>0</v>
      </c>
      <c r="M38" s="20" t="s">
        <v>210</v>
      </c>
      <c r="N38" s="10" t="s">
        <v>209</v>
      </c>
      <c r="O38" s="16">
        <v>12</v>
      </c>
      <c r="P38" s="80">
        <v>0.25</v>
      </c>
      <c r="Q38" s="80">
        <v>0.25</v>
      </c>
      <c r="R38" s="80">
        <v>0.25</v>
      </c>
      <c r="S38" s="80">
        <v>0.25</v>
      </c>
      <c r="T38" s="35">
        <v>0</v>
      </c>
      <c r="U38" s="35">
        <f t="shared" si="0"/>
        <v>0</v>
      </c>
      <c r="V38" s="26" t="s">
        <v>115</v>
      </c>
      <c r="W38" s="37" t="s">
        <v>241</v>
      </c>
    </row>
    <row r="39" spans="1:23" s="19" customFormat="1" ht="116.25" customHeight="1" x14ac:dyDescent="0.2">
      <c r="A39" s="16">
        <v>3000000</v>
      </c>
      <c r="B39" s="21" t="s">
        <v>111</v>
      </c>
      <c r="C39" s="16"/>
      <c r="D39" s="96" t="s">
        <v>118</v>
      </c>
      <c r="E39" s="17" t="s">
        <v>68</v>
      </c>
      <c r="F39" s="16">
        <v>1</v>
      </c>
      <c r="G39" s="20" t="s">
        <v>206</v>
      </c>
      <c r="H39" s="84" t="s">
        <v>73</v>
      </c>
      <c r="I39" s="67" t="s">
        <v>205</v>
      </c>
      <c r="J39" s="20" t="s">
        <v>242</v>
      </c>
      <c r="K39" s="16"/>
      <c r="L39" s="84" t="s">
        <v>0</v>
      </c>
      <c r="M39" s="20" t="s">
        <v>265</v>
      </c>
      <c r="N39" s="10" t="s">
        <v>266</v>
      </c>
      <c r="O39" s="16">
        <v>500</v>
      </c>
      <c r="P39" s="80">
        <v>0</v>
      </c>
      <c r="Q39" s="80">
        <v>0.33</v>
      </c>
      <c r="R39" s="80">
        <v>0.33</v>
      </c>
      <c r="S39" s="80">
        <v>0.33</v>
      </c>
      <c r="T39" s="35">
        <v>2000</v>
      </c>
      <c r="U39" s="35">
        <f t="shared" si="0"/>
        <v>1000000</v>
      </c>
      <c r="V39" s="26" t="s">
        <v>115</v>
      </c>
      <c r="W39" s="37" t="s">
        <v>241</v>
      </c>
    </row>
    <row r="40" spans="1:23" customFormat="1" ht="67.900000000000006" customHeight="1" x14ac:dyDescent="0.2">
      <c r="A40" s="101"/>
      <c r="B40" s="108"/>
      <c r="C40" s="102"/>
      <c r="D40" s="103"/>
      <c r="E40" s="104"/>
      <c r="F40" s="104"/>
      <c r="G40" s="107"/>
      <c r="H40" s="104"/>
      <c r="I40" s="105"/>
      <c r="J40" s="70"/>
      <c r="K40" s="69"/>
      <c r="L40" s="104"/>
      <c r="M40" s="103"/>
      <c r="N40" s="103" t="s">
        <v>275</v>
      </c>
      <c r="O40" s="104">
        <v>4</v>
      </c>
      <c r="P40" s="104">
        <v>1</v>
      </c>
      <c r="Q40" s="104">
        <v>1</v>
      </c>
      <c r="R40" s="104">
        <v>1</v>
      </c>
      <c r="S40" s="103">
        <v>1</v>
      </c>
      <c r="T40" s="106"/>
    </row>
    <row r="41" spans="1:23" s="19" customFormat="1" ht="112.5" customHeight="1" x14ac:dyDescent="0.2">
      <c r="A41" s="16">
        <v>3000000</v>
      </c>
      <c r="B41" s="21" t="s">
        <v>111</v>
      </c>
      <c r="C41" s="16"/>
      <c r="D41" s="68" t="s">
        <v>133</v>
      </c>
      <c r="E41" s="17" t="s">
        <v>69</v>
      </c>
      <c r="F41" s="16">
        <v>2</v>
      </c>
      <c r="G41" s="20" t="s">
        <v>211</v>
      </c>
      <c r="H41" s="71" t="s">
        <v>74</v>
      </c>
      <c r="I41" s="67" t="s">
        <v>212</v>
      </c>
      <c r="J41" s="20" t="s">
        <v>243</v>
      </c>
      <c r="K41" s="16"/>
      <c r="L41" s="84" t="s">
        <v>0</v>
      </c>
      <c r="M41" s="20" t="s">
        <v>213</v>
      </c>
      <c r="N41" s="10" t="s">
        <v>214</v>
      </c>
      <c r="O41" s="16">
        <v>36</v>
      </c>
      <c r="P41" s="80">
        <v>0.25</v>
      </c>
      <c r="Q41" s="80">
        <v>0.25</v>
      </c>
      <c r="R41" s="80">
        <v>0.25</v>
      </c>
      <c r="S41" s="80">
        <v>0.25</v>
      </c>
      <c r="T41" s="35">
        <v>0</v>
      </c>
      <c r="U41" s="35">
        <f t="shared" si="0"/>
        <v>0</v>
      </c>
      <c r="V41" s="26" t="s">
        <v>115</v>
      </c>
      <c r="W41" s="37" t="s">
        <v>241</v>
      </c>
    </row>
    <row r="42" spans="1:23" s="19" customFormat="1" ht="99.75" customHeight="1" x14ac:dyDescent="0.2">
      <c r="A42" s="16">
        <v>3000000</v>
      </c>
      <c r="B42" s="21" t="s">
        <v>111</v>
      </c>
      <c r="C42" s="16"/>
      <c r="D42" s="68" t="s">
        <v>133</v>
      </c>
      <c r="E42" s="17" t="s">
        <v>69</v>
      </c>
      <c r="F42" s="16">
        <v>2</v>
      </c>
      <c r="G42" s="20" t="s">
        <v>211</v>
      </c>
      <c r="H42" s="71" t="s">
        <v>74</v>
      </c>
      <c r="I42" s="67" t="s">
        <v>212</v>
      </c>
      <c r="J42" s="20" t="s">
        <v>243</v>
      </c>
      <c r="K42" s="16"/>
      <c r="L42" s="84" t="s">
        <v>0</v>
      </c>
      <c r="M42" s="20" t="s">
        <v>215</v>
      </c>
      <c r="N42" s="10" t="s">
        <v>216</v>
      </c>
      <c r="O42" s="16">
        <v>1</v>
      </c>
      <c r="P42" s="80">
        <v>1</v>
      </c>
      <c r="Q42" s="80">
        <v>0</v>
      </c>
      <c r="R42" s="80">
        <v>0</v>
      </c>
      <c r="S42" s="80">
        <v>0</v>
      </c>
      <c r="T42" s="35">
        <v>400552041</v>
      </c>
      <c r="U42" s="35">
        <f t="shared" si="0"/>
        <v>400552041</v>
      </c>
      <c r="V42" s="26" t="s">
        <v>115</v>
      </c>
      <c r="W42" s="37" t="s">
        <v>241</v>
      </c>
    </row>
    <row r="43" spans="1:23" s="19" customFormat="1" ht="95.25" customHeight="1" x14ac:dyDescent="0.2">
      <c r="A43" s="16">
        <v>3000000</v>
      </c>
      <c r="B43" s="21" t="s">
        <v>111</v>
      </c>
      <c r="C43" s="16"/>
      <c r="D43" s="68" t="s">
        <v>133</v>
      </c>
      <c r="E43" s="17" t="s">
        <v>69</v>
      </c>
      <c r="F43" s="16">
        <v>2</v>
      </c>
      <c r="G43" s="20" t="s">
        <v>211</v>
      </c>
      <c r="H43" s="71" t="s">
        <v>74</v>
      </c>
      <c r="I43" s="67" t="s">
        <v>212</v>
      </c>
      <c r="J43" s="20" t="s">
        <v>243</v>
      </c>
      <c r="K43" s="16"/>
      <c r="L43" s="84" t="s">
        <v>0</v>
      </c>
      <c r="M43" s="20" t="s">
        <v>218</v>
      </c>
      <c r="N43" s="10" t="s">
        <v>217</v>
      </c>
      <c r="O43" s="16">
        <v>3</v>
      </c>
      <c r="P43" s="80">
        <v>1</v>
      </c>
      <c r="Q43" s="80">
        <v>0</v>
      </c>
      <c r="R43" s="80">
        <v>0</v>
      </c>
      <c r="S43" s="80">
        <v>0</v>
      </c>
      <c r="T43" s="35">
        <v>0</v>
      </c>
      <c r="U43" s="35">
        <f t="shared" si="0"/>
        <v>0</v>
      </c>
      <c r="V43" s="26" t="s">
        <v>115</v>
      </c>
      <c r="W43" s="37" t="s">
        <v>241</v>
      </c>
    </row>
    <row r="44" spans="1:23" s="19" customFormat="1" ht="94.5" customHeight="1" x14ac:dyDescent="0.2">
      <c r="A44" s="109">
        <v>3000000</v>
      </c>
      <c r="B44" s="110" t="s">
        <v>111</v>
      </c>
      <c r="C44" s="109"/>
      <c r="D44" s="111" t="s">
        <v>133</v>
      </c>
      <c r="E44" s="112" t="s">
        <v>69</v>
      </c>
      <c r="F44" s="109">
        <v>2</v>
      </c>
      <c r="G44" s="113" t="s">
        <v>211</v>
      </c>
      <c r="H44" s="114" t="s">
        <v>74</v>
      </c>
      <c r="I44" s="109" t="s">
        <v>212</v>
      </c>
      <c r="J44" s="113" t="s">
        <v>243</v>
      </c>
      <c r="K44" s="109"/>
      <c r="L44" s="112" t="s">
        <v>0</v>
      </c>
      <c r="M44" s="113" t="s">
        <v>219</v>
      </c>
      <c r="N44" s="113" t="s">
        <v>220</v>
      </c>
      <c r="O44" s="109">
        <v>4</v>
      </c>
      <c r="P44" s="115">
        <v>0.25</v>
      </c>
      <c r="Q44" s="115">
        <v>0.25</v>
      </c>
      <c r="R44" s="115">
        <v>0.25</v>
      </c>
      <c r="S44" s="115">
        <v>0.25</v>
      </c>
      <c r="T44" s="116">
        <v>0</v>
      </c>
      <c r="U44" s="116">
        <v>0</v>
      </c>
      <c r="V44" s="26" t="s">
        <v>115</v>
      </c>
      <c r="W44" s="37" t="s">
        <v>241</v>
      </c>
    </row>
    <row r="45" spans="1:23" s="19" customFormat="1" ht="102.75" customHeight="1" x14ac:dyDescent="0.2">
      <c r="A45" s="109">
        <v>3000000</v>
      </c>
      <c r="B45" s="110" t="s">
        <v>111</v>
      </c>
      <c r="C45" s="109"/>
      <c r="D45" s="111" t="s">
        <v>133</v>
      </c>
      <c r="E45" s="112" t="s">
        <v>69</v>
      </c>
      <c r="F45" s="109">
        <v>2</v>
      </c>
      <c r="G45" s="113" t="s">
        <v>211</v>
      </c>
      <c r="H45" s="114" t="s">
        <v>74</v>
      </c>
      <c r="I45" s="109" t="s">
        <v>212</v>
      </c>
      <c r="J45" s="113" t="s">
        <v>243</v>
      </c>
      <c r="K45" s="109"/>
      <c r="L45" s="112" t="s">
        <v>0</v>
      </c>
      <c r="M45" s="113" t="s">
        <v>221</v>
      </c>
      <c r="N45" s="113" t="s">
        <v>222</v>
      </c>
      <c r="O45" s="117">
        <v>1</v>
      </c>
      <c r="P45" s="115">
        <v>0.25</v>
      </c>
      <c r="Q45" s="115">
        <v>0.25</v>
      </c>
      <c r="R45" s="115">
        <v>0.25</v>
      </c>
      <c r="S45" s="115">
        <v>0.25</v>
      </c>
      <c r="T45" s="116">
        <v>0</v>
      </c>
      <c r="U45" s="116">
        <v>0</v>
      </c>
      <c r="V45" s="26" t="s">
        <v>115</v>
      </c>
      <c r="W45" s="37" t="s">
        <v>241</v>
      </c>
    </row>
    <row r="46" spans="1:23" s="19" customFormat="1" ht="95.25" customHeight="1" x14ac:dyDescent="0.2">
      <c r="A46" s="109">
        <v>3000000</v>
      </c>
      <c r="B46" s="110" t="s">
        <v>111</v>
      </c>
      <c r="C46" s="109"/>
      <c r="D46" s="111" t="s">
        <v>133</v>
      </c>
      <c r="E46" s="112" t="s">
        <v>69</v>
      </c>
      <c r="F46" s="109">
        <v>2</v>
      </c>
      <c r="G46" s="113" t="s">
        <v>211</v>
      </c>
      <c r="H46" s="114" t="s">
        <v>74</v>
      </c>
      <c r="I46" s="109" t="s">
        <v>212</v>
      </c>
      <c r="J46" s="113" t="s">
        <v>243</v>
      </c>
      <c r="K46" s="109"/>
      <c r="L46" s="112" t="s">
        <v>0</v>
      </c>
      <c r="M46" s="113" t="s">
        <v>225</v>
      </c>
      <c r="N46" s="113" t="s">
        <v>223</v>
      </c>
      <c r="O46" s="118">
        <v>12</v>
      </c>
      <c r="P46" s="115">
        <v>0.25</v>
      </c>
      <c r="Q46" s="115">
        <v>0.25</v>
      </c>
      <c r="R46" s="115">
        <v>0.25</v>
      </c>
      <c r="S46" s="115">
        <v>0.25</v>
      </c>
      <c r="T46" s="116">
        <v>0</v>
      </c>
      <c r="U46" s="116">
        <v>0</v>
      </c>
      <c r="V46" s="26" t="s">
        <v>115</v>
      </c>
      <c r="W46" s="37" t="s">
        <v>241</v>
      </c>
    </row>
    <row r="47" spans="1:23" s="19" customFormat="1" ht="94.5" customHeight="1" x14ac:dyDescent="0.2">
      <c r="A47" s="109">
        <v>3000000</v>
      </c>
      <c r="B47" s="110" t="s">
        <v>111</v>
      </c>
      <c r="C47" s="109"/>
      <c r="D47" s="111" t="s">
        <v>133</v>
      </c>
      <c r="E47" s="112" t="s">
        <v>69</v>
      </c>
      <c r="F47" s="109">
        <v>2</v>
      </c>
      <c r="G47" s="113" t="s">
        <v>224</v>
      </c>
      <c r="H47" s="114" t="s">
        <v>75</v>
      </c>
      <c r="I47" s="109" t="s">
        <v>134</v>
      </c>
      <c r="J47" s="113" t="s">
        <v>243</v>
      </c>
      <c r="K47" s="109"/>
      <c r="L47" s="112" t="s">
        <v>0</v>
      </c>
      <c r="M47" s="113" t="s">
        <v>226</v>
      </c>
      <c r="N47" s="113" t="s">
        <v>227</v>
      </c>
      <c r="O47" s="118">
        <v>2</v>
      </c>
      <c r="P47" s="115">
        <v>0.5</v>
      </c>
      <c r="Q47" s="115">
        <v>0</v>
      </c>
      <c r="R47" s="115">
        <v>0.5</v>
      </c>
      <c r="S47" s="115">
        <v>0</v>
      </c>
      <c r="T47" s="116">
        <v>0</v>
      </c>
      <c r="U47" s="116">
        <f>T47*O47</f>
        <v>0</v>
      </c>
      <c r="V47" s="26" t="s">
        <v>115</v>
      </c>
      <c r="W47" s="37" t="s">
        <v>241</v>
      </c>
    </row>
    <row r="48" spans="1:23" s="19" customFormat="1" ht="100.5" customHeight="1" x14ac:dyDescent="0.2">
      <c r="A48" s="109">
        <v>3000000</v>
      </c>
      <c r="B48" s="110" t="s">
        <v>111</v>
      </c>
      <c r="C48" s="109"/>
      <c r="D48" s="111" t="s">
        <v>133</v>
      </c>
      <c r="E48" s="112" t="s">
        <v>69</v>
      </c>
      <c r="F48" s="109">
        <v>2</v>
      </c>
      <c r="G48" s="113" t="s">
        <v>224</v>
      </c>
      <c r="H48" s="114" t="s">
        <v>75</v>
      </c>
      <c r="I48" s="109" t="s">
        <v>134</v>
      </c>
      <c r="J48" s="113" t="s">
        <v>243</v>
      </c>
      <c r="K48" s="109"/>
      <c r="L48" s="112" t="s">
        <v>0</v>
      </c>
      <c r="M48" s="113" t="s">
        <v>228</v>
      </c>
      <c r="N48" s="113" t="s">
        <v>229</v>
      </c>
      <c r="O48" s="118">
        <v>2</v>
      </c>
      <c r="P48" s="115">
        <v>0</v>
      </c>
      <c r="Q48" s="115">
        <v>0.5</v>
      </c>
      <c r="R48" s="115">
        <v>0</v>
      </c>
      <c r="S48" s="115">
        <v>0.5</v>
      </c>
      <c r="T48" s="116">
        <v>0</v>
      </c>
      <c r="U48" s="116">
        <f t="shared" ref="U48:U50" si="1">T48*O48</f>
        <v>0</v>
      </c>
      <c r="V48" s="26" t="s">
        <v>115</v>
      </c>
      <c r="W48" s="37" t="s">
        <v>241</v>
      </c>
    </row>
    <row r="49" spans="1:23" s="19" customFormat="1" ht="114" customHeight="1" x14ac:dyDescent="0.2">
      <c r="A49" s="109">
        <v>3000000</v>
      </c>
      <c r="B49" s="110" t="s">
        <v>111</v>
      </c>
      <c r="C49" s="109"/>
      <c r="D49" s="111" t="s">
        <v>133</v>
      </c>
      <c r="E49" s="112" t="s">
        <v>69</v>
      </c>
      <c r="F49" s="109">
        <v>2</v>
      </c>
      <c r="G49" s="113" t="s">
        <v>136</v>
      </c>
      <c r="H49" s="114" t="s">
        <v>75</v>
      </c>
      <c r="I49" s="109" t="s">
        <v>135</v>
      </c>
      <c r="J49" s="113" t="s">
        <v>243</v>
      </c>
      <c r="K49" s="109"/>
      <c r="L49" s="112" t="s">
        <v>0</v>
      </c>
      <c r="M49" s="113" t="s">
        <v>230</v>
      </c>
      <c r="N49" s="113" t="s">
        <v>231</v>
      </c>
      <c r="O49" s="118">
        <v>11</v>
      </c>
      <c r="P49" s="115">
        <v>0.25</v>
      </c>
      <c r="Q49" s="115">
        <v>0.25</v>
      </c>
      <c r="R49" s="115">
        <v>0.25</v>
      </c>
      <c r="S49" s="115">
        <v>0.25</v>
      </c>
      <c r="T49" s="116">
        <v>0</v>
      </c>
      <c r="U49" s="116">
        <f t="shared" si="1"/>
        <v>0</v>
      </c>
      <c r="V49" s="26" t="s">
        <v>115</v>
      </c>
      <c r="W49" s="37" t="s">
        <v>241</v>
      </c>
    </row>
    <row r="50" spans="1:23" s="19" customFormat="1" ht="114.75" customHeight="1" x14ac:dyDescent="0.2">
      <c r="A50" s="109">
        <v>3000000</v>
      </c>
      <c r="B50" s="119" t="s">
        <v>111</v>
      </c>
      <c r="C50" s="109"/>
      <c r="D50" s="111" t="s">
        <v>133</v>
      </c>
      <c r="E50" s="112" t="s">
        <v>69</v>
      </c>
      <c r="F50" s="109">
        <v>2</v>
      </c>
      <c r="G50" s="113" t="s">
        <v>136</v>
      </c>
      <c r="H50" s="114" t="s">
        <v>75</v>
      </c>
      <c r="I50" s="109" t="s">
        <v>135</v>
      </c>
      <c r="J50" s="113" t="s">
        <v>243</v>
      </c>
      <c r="K50" s="109"/>
      <c r="L50" s="109"/>
      <c r="M50" s="113" t="s">
        <v>232</v>
      </c>
      <c r="N50" s="113" t="s">
        <v>233</v>
      </c>
      <c r="O50" s="118">
        <v>6</v>
      </c>
      <c r="P50" s="115">
        <v>0.25</v>
      </c>
      <c r="Q50" s="115">
        <v>0.25</v>
      </c>
      <c r="R50" s="115">
        <v>0.25</v>
      </c>
      <c r="S50" s="115">
        <v>0.25</v>
      </c>
      <c r="T50" s="116">
        <v>0</v>
      </c>
      <c r="U50" s="116">
        <f t="shared" si="1"/>
        <v>0</v>
      </c>
      <c r="V50" s="26" t="s">
        <v>115</v>
      </c>
      <c r="W50" s="37" t="s">
        <v>241</v>
      </c>
    </row>
    <row r="51" spans="1:23" s="72" customFormat="1" ht="88.5" customHeight="1" x14ac:dyDescent="0.2">
      <c r="A51" s="120">
        <v>3000000</v>
      </c>
      <c r="B51" s="121" t="s">
        <v>111</v>
      </c>
      <c r="C51" s="122"/>
      <c r="D51" s="111" t="s">
        <v>151</v>
      </c>
      <c r="E51" s="119" t="s">
        <v>68</v>
      </c>
      <c r="F51" s="123"/>
      <c r="G51" s="113" t="s">
        <v>236</v>
      </c>
      <c r="H51" s="114" t="s">
        <v>77</v>
      </c>
      <c r="I51" s="124" t="s">
        <v>150</v>
      </c>
      <c r="J51" s="113" t="s">
        <v>249</v>
      </c>
      <c r="K51" s="125"/>
      <c r="L51" s="114" t="s">
        <v>260</v>
      </c>
      <c r="M51" s="126" t="s">
        <v>358</v>
      </c>
      <c r="N51" s="127" t="s">
        <v>277</v>
      </c>
      <c r="O51" s="128">
        <v>8</v>
      </c>
      <c r="P51" s="129"/>
      <c r="Q51" s="130">
        <v>3</v>
      </c>
      <c r="R51" s="130">
        <v>3</v>
      </c>
      <c r="S51" s="130">
        <v>2</v>
      </c>
      <c r="T51" s="131">
        <v>10000000</v>
      </c>
      <c r="U51" s="132">
        <f>T51*O51</f>
        <v>80000000</v>
      </c>
      <c r="V51" s="26"/>
      <c r="W51" s="37" t="s">
        <v>241</v>
      </c>
    </row>
    <row r="52" spans="1:23" s="72" customFormat="1" ht="86.25" customHeight="1" x14ac:dyDescent="0.2">
      <c r="A52" s="120">
        <v>3000000</v>
      </c>
      <c r="B52" s="121" t="s">
        <v>111</v>
      </c>
      <c r="C52" s="122"/>
      <c r="D52" s="111" t="s">
        <v>151</v>
      </c>
      <c r="E52" s="119" t="s">
        <v>68</v>
      </c>
      <c r="F52" s="123"/>
      <c r="G52" s="113" t="s">
        <v>236</v>
      </c>
      <c r="H52" s="114" t="s">
        <v>77</v>
      </c>
      <c r="I52" s="124" t="s">
        <v>150</v>
      </c>
      <c r="J52" s="113" t="s">
        <v>249</v>
      </c>
      <c r="K52" s="125"/>
      <c r="L52" s="114" t="s">
        <v>260</v>
      </c>
      <c r="M52" s="127" t="s">
        <v>278</v>
      </c>
      <c r="N52" s="113" t="s">
        <v>279</v>
      </c>
      <c r="O52" s="128">
        <v>6</v>
      </c>
      <c r="P52" s="129"/>
      <c r="Q52" s="129"/>
      <c r="R52" s="130">
        <v>3</v>
      </c>
      <c r="S52" s="129">
        <v>3</v>
      </c>
      <c r="T52" s="131">
        <v>500000</v>
      </c>
      <c r="U52" s="133">
        <f>T52*O52</f>
        <v>3000000</v>
      </c>
      <c r="V52" s="26" t="s">
        <v>115</v>
      </c>
      <c r="W52" s="37" t="s">
        <v>241</v>
      </c>
    </row>
    <row r="53" spans="1:23" s="72" customFormat="1" ht="150" customHeight="1" x14ac:dyDescent="0.2">
      <c r="A53" s="120">
        <v>3000000</v>
      </c>
      <c r="B53" s="121" t="s">
        <v>111</v>
      </c>
      <c r="C53" s="122"/>
      <c r="D53" s="111" t="s">
        <v>151</v>
      </c>
      <c r="E53" s="119" t="s">
        <v>68</v>
      </c>
      <c r="F53" s="123"/>
      <c r="G53" s="113" t="s">
        <v>234</v>
      </c>
      <c r="H53" s="114" t="s">
        <v>77</v>
      </c>
      <c r="I53" s="124" t="s">
        <v>150</v>
      </c>
      <c r="J53" s="113" t="s">
        <v>249</v>
      </c>
      <c r="K53" s="125"/>
      <c r="L53" s="114" t="s">
        <v>260</v>
      </c>
      <c r="M53" s="127" t="s">
        <v>280</v>
      </c>
      <c r="N53" s="134" t="s">
        <v>281</v>
      </c>
      <c r="O53" s="128">
        <v>1</v>
      </c>
      <c r="P53" s="129"/>
      <c r="Q53" s="129"/>
      <c r="R53" s="129">
        <v>1</v>
      </c>
      <c r="S53" s="129"/>
      <c r="T53" s="131">
        <v>7000000</v>
      </c>
      <c r="U53" s="132">
        <f>+T53*O53</f>
        <v>7000000</v>
      </c>
      <c r="V53" s="26" t="s">
        <v>115</v>
      </c>
      <c r="W53" s="37" t="s">
        <v>241</v>
      </c>
    </row>
    <row r="54" spans="1:23" s="72" customFormat="1" ht="136.5" customHeight="1" x14ac:dyDescent="0.2">
      <c r="A54" s="120">
        <v>3000000</v>
      </c>
      <c r="B54" s="119" t="s">
        <v>111</v>
      </c>
      <c r="C54" s="109"/>
      <c r="D54" s="111" t="s">
        <v>151</v>
      </c>
      <c r="E54" s="119" t="s">
        <v>68</v>
      </c>
      <c r="F54" s="109">
        <v>3</v>
      </c>
      <c r="G54" s="113" t="s">
        <v>234</v>
      </c>
      <c r="H54" s="114" t="s">
        <v>77</v>
      </c>
      <c r="I54" s="124" t="s">
        <v>150</v>
      </c>
      <c r="J54" s="113" t="s">
        <v>249</v>
      </c>
      <c r="K54" s="109"/>
      <c r="L54" s="114" t="s">
        <v>260</v>
      </c>
      <c r="M54" s="135" t="s">
        <v>282</v>
      </c>
      <c r="N54" s="113" t="s">
        <v>255</v>
      </c>
      <c r="O54" s="128">
        <v>360</v>
      </c>
      <c r="P54" s="116"/>
      <c r="Q54" s="116"/>
      <c r="R54" s="116">
        <v>180</v>
      </c>
      <c r="S54" s="116">
        <v>180</v>
      </c>
      <c r="T54" s="131">
        <v>3500</v>
      </c>
      <c r="U54" s="132">
        <f>T54*O54</f>
        <v>1260000</v>
      </c>
      <c r="V54" s="26" t="s">
        <v>115</v>
      </c>
      <c r="W54" s="37" t="s">
        <v>241</v>
      </c>
    </row>
    <row r="55" spans="1:23" s="73" customFormat="1" ht="94.5" customHeight="1" x14ac:dyDescent="0.2">
      <c r="A55" s="120">
        <v>3000000</v>
      </c>
      <c r="B55" s="121" t="s">
        <v>111</v>
      </c>
      <c r="C55" s="122"/>
      <c r="D55" s="111" t="s">
        <v>151</v>
      </c>
      <c r="E55" s="119" t="s">
        <v>68</v>
      </c>
      <c r="F55" s="123" t="s">
        <v>116</v>
      </c>
      <c r="G55" s="113" t="s">
        <v>283</v>
      </c>
      <c r="H55" s="114" t="s">
        <v>76</v>
      </c>
      <c r="I55" s="124" t="s">
        <v>252</v>
      </c>
      <c r="J55" s="113" t="s">
        <v>284</v>
      </c>
      <c r="K55" s="125"/>
      <c r="L55" s="114" t="s">
        <v>264</v>
      </c>
      <c r="M55" s="127" t="s">
        <v>285</v>
      </c>
      <c r="N55" s="113" t="s">
        <v>256</v>
      </c>
      <c r="O55" s="128">
        <v>5</v>
      </c>
      <c r="P55" s="129"/>
      <c r="Q55" s="129"/>
      <c r="R55" s="129">
        <v>3</v>
      </c>
      <c r="S55" s="129">
        <v>2</v>
      </c>
      <c r="T55" s="131">
        <v>500000</v>
      </c>
      <c r="U55" s="132">
        <f>T55*O55</f>
        <v>2500000</v>
      </c>
      <c r="V55" s="26" t="s">
        <v>115</v>
      </c>
      <c r="W55" s="37" t="s">
        <v>241</v>
      </c>
    </row>
    <row r="56" spans="1:23" s="73" customFormat="1" ht="127.5" customHeight="1" x14ac:dyDescent="0.2">
      <c r="A56" s="120">
        <v>3000000</v>
      </c>
      <c r="B56" s="121" t="s">
        <v>111</v>
      </c>
      <c r="C56" s="122"/>
      <c r="D56" s="111" t="s">
        <v>151</v>
      </c>
      <c r="E56" s="119" t="s">
        <v>68</v>
      </c>
      <c r="F56" s="123" t="s">
        <v>116</v>
      </c>
      <c r="G56" s="113" t="s">
        <v>286</v>
      </c>
      <c r="H56" s="114" t="s">
        <v>79</v>
      </c>
      <c r="I56" s="124" t="s">
        <v>252</v>
      </c>
      <c r="J56" s="113" t="s">
        <v>249</v>
      </c>
      <c r="K56" s="125"/>
      <c r="L56" s="114" t="s">
        <v>264</v>
      </c>
      <c r="M56" s="127" t="s">
        <v>287</v>
      </c>
      <c r="N56" s="113" t="s">
        <v>288</v>
      </c>
      <c r="O56" s="136">
        <v>12</v>
      </c>
      <c r="P56" s="129">
        <v>3</v>
      </c>
      <c r="Q56" s="129">
        <v>3</v>
      </c>
      <c r="R56" s="129">
        <v>3</v>
      </c>
      <c r="S56" s="129">
        <v>3</v>
      </c>
      <c r="T56" s="131"/>
      <c r="U56" s="132">
        <f>+O56*T56</f>
        <v>0</v>
      </c>
      <c r="V56" s="26" t="s">
        <v>115</v>
      </c>
      <c r="W56" s="37" t="s">
        <v>241</v>
      </c>
    </row>
    <row r="57" spans="1:23" customFormat="1" ht="76.150000000000006" customHeight="1" x14ac:dyDescent="0.2">
      <c r="A57" s="120">
        <v>3000000</v>
      </c>
      <c r="B57" s="119" t="s">
        <v>111</v>
      </c>
      <c r="C57" s="109"/>
      <c r="D57" s="111" t="s">
        <v>151</v>
      </c>
      <c r="E57" s="119" t="s">
        <v>68</v>
      </c>
      <c r="F57" s="109">
        <v>3</v>
      </c>
      <c r="G57" s="113" t="s">
        <v>234</v>
      </c>
      <c r="H57" s="114" t="s">
        <v>76</v>
      </c>
      <c r="I57" s="109" t="s">
        <v>235</v>
      </c>
      <c r="J57" s="113" t="s">
        <v>250</v>
      </c>
      <c r="K57" s="109"/>
      <c r="L57" s="114" t="s">
        <v>261</v>
      </c>
      <c r="M57" s="127" t="s">
        <v>360</v>
      </c>
      <c r="N57" s="113" t="s">
        <v>289</v>
      </c>
      <c r="O57" s="128">
        <v>6</v>
      </c>
      <c r="P57" s="116"/>
      <c r="Q57" s="116"/>
      <c r="R57" s="116">
        <v>3</v>
      </c>
      <c r="S57" s="116">
        <v>3</v>
      </c>
      <c r="T57" s="131">
        <v>500000</v>
      </c>
      <c r="U57" s="132">
        <f t="shared" ref="U57:U96" si="2">+O57*T57</f>
        <v>3000000</v>
      </c>
    </row>
    <row r="58" spans="1:23" customFormat="1" ht="43.15" customHeight="1" x14ac:dyDescent="0.2">
      <c r="A58" s="120">
        <v>3000000</v>
      </c>
      <c r="B58" s="119" t="s">
        <v>111</v>
      </c>
      <c r="C58" s="109"/>
      <c r="D58" s="111" t="s">
        <v>151</v>
      </c>
      <c r="E58" s="119" t="s">
        <v>68</v>
      </c>
      <c r="F58" s="109">
        <v>3</v>
      </c>
      <c r="G58" s="113" t="s">
        <v>236</v>
      </c>
      <c r="H58" s="114" t="s">
        <v>79</v>
      </c>
      <c r="I58" s="109" t="s">
        <v>251</v>
      </c>
      <c r="J58" s="113" t="s">
        <v>290</v>
      </c>
      <c r="K58" s="109"/>
      <c r="L58" s="114" t="s">
        <v>263</v>
      </c>
      <c r="M58" s="127" t="s">
        <v>291</v>
      </c>
      <c r="N58" s="113" t="s">
        <v>292</v>
      </c>
      <c r="O58" s="128">
        <v>6</v>
      </c>
      <c r="P58" s="116"/>
      <c r="Q58" s="116"/>
      <c r="R58" s="116">
        <v>3</v>
      </c>
      <c r="S58" s="116">
        <v>3</v>
      </c>
      <c r="T58" s="131">
        <v>500000</v>
      </c>
      <c r="U58" s="132">
        <f t="shared" si="2"/>
        <v>3000000</v>
      </c>
    </row>
    <row r="59" spans="1:23" customFormat="1" ht="36.6" customHeight="1" x14ac:dyDescent="0.2">
      <c r="A59" s="120">
        <v>3000000</v>
      </c>
      <c r="B59" s="121" t="s">
        <v>111</v>
      </c>
      <c r="C59" s="122"/>
      <c r="D59" s="111" t="s">
        <v>151</v>
      </c>
      <c r="E59" s="119" t="s">
        <v>68</v>
      </c>
      <c r="F59" s="123" t="s">
        <v>116</v>
      </c>
      <c r="G59" s="113" t="s">
        <v>236</v>
      </c>
      <c r="H59" s="114" t="s">
        <v>76</v>
      </c>
      <c r="I59" s="124" t="s">
        <v>252</v>
      </c>
      <c r="J59" s="113" t="s">
        <v>290</v>
      </c>
      <c r="K59" s="125"/>
      <c r="L59" s="114" t="s">
        <v>264</v>
      </c>
      <c r="M59" s="152" t="s">
        <v>293</v>
      </c>
      <c r="N59" s="113" t="s">
        <v>294</v>
      </c>
      <c r="O59" s="136">
        <v>2</v>
      </c>
      <c r="P59" s="129"/>
      <c r="Q59" s="129"/>
      <c r="R59" s="129">
        <v>1</v>
      </c>
      <c r="S59" s="129">
        <v>1</v>
      </c>
      <c r="T59" s="131">
        <v>500000</v>
      </c>
      <c r="U59" s="132">
        <f t="shared" si="2"/>
        <v>1000000</v>
      </c>
    </row>
    <row r="60" spans="1:23" customFormat="1" ht="82.15" customHeight="1" x14ac:dyDescent="0.2">
      <c r="A60" s="120">
        <v>3000000</v>
      </c>
      <c r="B60" s="121" t="s">
        <v>111</v>
      </c>
      <c r="C60" s="122"/>
      <c r="D60" s="111" t="s">
        <v>151</v>
      </c>
      <c r="E60" s="119" t="s">
        <v>68</v>
      </c>
      <c r="F60" s="123" t="s">
        <v>116</v>
      </c>
      <c r="G60" s="113" t="s">
        <v>236</v>
      </c>
      <c r="H60" s="114" t="s">
        <v>79</v>
      </c>
      <c r="I60" s="124" t="s">
        <v>252</v>
      </c>
      <c r="J60" s="113" t="s">
        <v>290</v>
      </c>
      <c r="K60" s="125"/>
      <c r="L60" s="114" t="s">
        <v>264</v>
      </c>
      <c r="M60" s="153"/>
      <c r="N60" s="113" t="s">
        <v>295</v>
      </c>
      <c r="O60" s="136">
        <v>6</v>
      </c>
      <c r="P60" s="129"/>
      <c r="Q60" s="129"/>
      <c r="R60" s="129">
        <v>3</v>
      </c>
      <c r="S60" s="129">
        <v>3</v>
      </c>
      <c r="T60" s="131">
        <v>500000</v>
      </c>
      <c r="U60" s="132">
        <f t="shared" si="2"/>
        <v>3000000</v>
      </c>
    </row>
    <row r="61" spans="1:23" customFormat="1" ht="54.6" customHeight="1" x14ac:dyDescent="0.2">
      <c r="A61" s="120">
        <v>3000000</v>
      </c>
      <c r="B61" s="121" t="s">
        <v>111</v>
      </c>
      <c r="C61" s="122"/>
      <c r="D61" s="111" t="s">
        <v>151</v>
      </c>
      <c r="E61" s="119" t="s">
        <v>68</v>
      </c>
      <c r="F61" s="123" t="s">
        <v>116</v>
      </c>
      <c r="G61" s="113" t="s">
        <v>234</v>
      </c>
      <c r="H61" s="114" t="s">
        <v>79</v>
      </c>
      <c r="I61" s="124" t="s">
        <v>252</v>
      </c>
      <c r="J61" s="113" t="s">
        <v>290</v>
      </c>
      <c r="K61" s="125"/>
      <c r="L61" s="114" t="s">
        <v>264</v>
      </c>
      <c r="M61" s="152" t="s">
        <v>296</v>
      </c>
      <c r="N61" s="137" t="s">
        <v>297</v>
      </c>
      <c r="O61" s="136">
        <v>24</v>
      </c>
      <c r="P61" s="129"/>
      <c r="Q61" s="129"/>
      <c r="R61" s="129">
        <v>12</v>
      </c>
      <c r="S61" s="129">
        <v>12</v>
      </c>
      <c r="T61" s="131">
        <v>500000</v>
      </c>
      <c r="U61" s="132">
        <f t="shared" si="2"/>
        <v>12000000</v>
      </c>
    </row>
    <row r="62" spans="1:23" customFormat="1" ht="58.15" customHeight="1" x14ac:dyDescent="0.2">
      <c r="A62" s="120">
        <v>3000000</v>
      </c>
      <c r="B62" s="121" t="s">
        <v>111</v>
      </c>
      <c r="C62" s="122"/>
      <c r="D62" s="111" t="s">
        <v>151</v>
      </c>
      <c r="E62" s="119" t="s">
        <v>68</v>
      </c>
      <c r="F62" s="123" t="s">
        <v>116</v>
      </c>
      <c r="G62" s="113" t="s">
        <v>234</v>
      </c>
      <c r="H62" s="114" t="s">
        <v>79</v>
      </c>
      <c r="I62" s="124" t="s">
        <v>252</v>
      </c>
      <c r="J62" s="113" t="s">
        <v>290</v>
      </c>
      <c r="K62" s="125"/>
      <c r="L62" s="114" t="s">
        <v>264</v>
      </c>
      <c r="M62" s="153"/>
      <c r="N62" s="137" t="s">
        <v>298</v>
      </c>
      <c r="O62" s="136">
        <v>24</v>
      </c>
      <c r="P62" s="129"/>
      <c r="Q62" s="129"/>
      <c r="R62" s="129">
        <v>12</v>
      </c>
      <c r="S62" s="129">
        <v>12</v>
      </c>
      <c r="T62" s="131">
        <v>500000</v>
      </c>
      <c r="U62" s="132">
        <f>+O62*T62</f>
        <v>12000000</v>
      </c>
    </row>
    <row r="63" spans="1:23" customFormat="1" ht="66.599999999999994" customHeight="1" x14ac:dyDescent="0.2">
      <c r="A63" s="120">
        <v>3000000</v>
      </c>
      <c r="B63" s="121" t="s">
        <v>111</v>
      </c>
      <c r="C63" s="122"/>
      <c r="D63" s="111" t="s">
        <v>151</v>
      </c>
      <c r="E63" s="119" t="s">
        <v>68</v>
      </c>
      <c r="F63" s="123" t="s">
        <v>116</v>
      </c>
      <c r="G63" s="113" t="s">
        <v>234</v>
      </c>
      <c r="H63" s="114" t="s">
        <v>79</v>
      </c>
      <c r="I63" s="124" t="s">
        <v>252</v>
      </c>
      <c r="J63" s="113" t="s">
        <v>290</v>
      </c>
      <c r="K63" s="125"/>
      <c r="L63" s="114" t="s">
        <v>264</v>
      </c>
      <c r="M63" s="152" t="s">
        <v>299</v>
      </c>
      <c r="N63" s="137" t="s">
        <v>300</v>
      </c>
      <c r="O63" s="136">
        <v>6</v>
      </c>
      <c r="P63" s="129"/>
      <c r="Q63" s="129"/>
      <c r="R63" s="129">
        <v>3</v>
      </c>
      <c r="S63" s="129">
        <v>3</v>
      </c>
      <c r="T63" s="131">
        <v>1600000</v>
      </c>
      <c r="U63" s="132">
        <f t="shared" si="2"/>
        <v>9600000</v>
      </c>
    </row>
    <row r="64" spans="1:23" customFormat="1" ht="106.15" customHeight="1" x14ac:dyDescent="0.2">
      <c r="A64" s="120">
        <v>3000000</v>
      </c>
      <c r="B64" s="121" t="s">
        <v>111</v>
      </c>
      <c r="C64" s="122"/>
      <c r="D64" s="111" t="s">
        <v>151</v>
      </c>
      <c r="E64" s="119" t="s">
        <v>68</v>
      </c>
      <c r="F64" s="123" t="s">
        <v>116</v>
      </c>
      <c r="G64" s="113" t="s">
        <v>234</v>
      </c>
      <c r="H64" s="138" t="s">
        <v>78</v>
      </c>
      <c r="I64" s="124" t="s">
        <v>252</v>
      </c>
      <c r="J64" s="113" t="s">
        <v>290</v>
      </c>
      <c r="K64" s="125"/>
      <c r="L64" s="114" t="s">
        <v>264</v>
      </c>
      <c r="M64" s="154"/>
      <c r="N64" s="137" t="s">
        <v>301</v>
      </c>
      <c r="O64" s="136">
        <v>14</v>
      </c>
      <c r="P64" s="129"/>
      <c r="Q64" s="129">
        <v>2</v>
      </c>
      <c r="R64" s="129">
        <v>6</v>
      </c>
      <c r="S64" s="129">
        <v>6</v>
      </c>
      <c r="T64" s="131">
        <v>300000</v>
      </c>
      <c r="U64" s="132">
        <f>+O64*T64</f>
        <v>4200000</v>
      </c>
    </row>
    <row r="65" spans="1:23" customFormat="1" ht="74.45" customHeight="1" x14ac:dyDescent="0.2">
      <c r="A65" s="120">
        <v>3000000</v>
      </c>
      <c r="B65" s="121" t="s">
        <v>111</v>
      </c>
      <c r="C65" s="122"/>
      <c r="D65" s="111" t="s">
        <v>151</v>
      </c>
      <c r="E65" s="119" t="s">
        <v>68</v>
      </c>
      <c r="F65" s="123" t="s">
        <v>116</v>
      </c>
      <c r="G65" s="113" t="s">
        <v>234</v>
      </c>
      <c r="H65" s="138" t="s">
        <v>78</v>
      </c>
      <c r="I65" s="124" t="s">
        <v>252</v>
      </c>
      <c r="J65" s="113" t="s">
        <v>290</v>
      </c>
      <c r="K65" s="125"/>
      <c r="L65" s="114" t="s">
        <v>264</v>
      </c>
      <c r="M65" s="153"/>
      <c r="N65" s="137" t="s">
        <v>302</v>
      </c>
      <c r="O65" s="136">
        <v>26</v>
      </c>
      <c r="P65" s="129"/>
      <c r="Q65" s="129">
        <v>2</v>
      </c>
      <c r="R65" s="129">
        <v>12</v>
      </c>
      <c r="S65" s="129">
        <v>12</v>
      </c>
      <c r="T65" s="131">
        <v>100000</v>
      </c>
      <c r="U65" s="132">
        <f>+O65*T65</f>
        <v>2600000</v>
      </c>
    </row>
    <row r="66" spans="1:23" customFormat="1" ht="90" customHeight="1" x14ac:dyDescent="0.2">
      <c r="A66" s="120">
        <v>3000000</v>
      </c>
      <c r="B66" s="121" t="s">
        <v>111</v>
      </c>
      <c r="C66" s="122"/>
      <c r="D66" s="111" t="s">
        <v>151</v>
      </c>
      <c r="E66" s="119" t="s">
        <v>68</v>
      </c>
      <c r="F66" s="123"/>
      <c r="G66" s="113" t="s">
        <v>234</v>
      </c>
      <c r="H66" s="114" t="s">
        <v>79</v>
      </c>
      <c r="I66" s="124" t="s">
        <v>252</v>
      </c>
      <c r="J66" s="113" t="s">
        <v>290</v>
      </c>
      <c r="K66" s="125"/>
      <c r="L66" s="114" t="s">
        <v>264</v>
      </c>
      <c r="M66" s="152" t="s">
        <v>303</v>
      </c>
      <c r="N66" s="113" t="s">
        <v>304</v>
      </c>
      <c r="O66" s="136">
        <v>6</v>
      </c>
      <c r="P66" s="129"/>
      <c r="Q66" s="129"/>
      <c r="R66" s="129">
        <v>6</v>
      </c>
      <c r="S66" s="129"/>
      <c r="T66" s="131">
        <v>335000</v>
      </c>
      <c r="U66" s="132">
        <f t="shared" si="2"/>
        <v>2010000</v>
      </c>
    </row>
    <row r="67" spans="1:23" customFormat="1" ht="50.45" customHeight="1" x14ac:dyDescent="0.2">
      <c r="A67" s="120">
        <v>3000000</v>
      </c>
      <c r="B67" s="121" t="s">
        <v>111</v>
      </c>
      <c r="C67" s="122"/>
      <c r="D67" s="111" t="s">
        <v>151</v>
      </c>
      <c r="E67" s="119" t="s">
        <v>68</v>
      </c>
      <c r="F67" s="123" t="s">
        <v>116</v>
      </c>
      <c r="G67" s="113" t="s">
        <v>234</v>
      </c>
      <c r="H67" s="114" t="s">
        <v>79</v>
      </c>
      <c r="I67" s="124" t="s">
        <v>252</v>
      </c>
      <c r="J67" s="113" t="s">
        <v>290</v>
      </c>
      <c r="K67" s="125"/>
      <c r="L67" s="114" t="s">
        <v>264</v>
      </c>
      <c r="M67" s="153"/>
      <c r="N67" s="113" t="s">
        <v>305</v>
      </c>
      <c r="O67" s="136">
        <v>1</v>
      </c>
      <c r="P67" s="129"/>
      <c r="Q67" s="129"/>
      <c r="R67" s="129">
        <v>1</v>
      </c>
      <c r="S67" s="129"/>
      <c r="T67" s="131">
        <v>800000</v>
      </c>
      <c r="U67" s="132">
        <f>+O67*T67</f>
        <v>800000</v>
      </c>
    </row>
    <row r="68" spans="1:23" s="73" customFormat="1" ht="101.25" customHeight="1" x14ac:dyDescent="0.2">
      <c r="A68" s="120">
        <v>3000000</v>
      </c>
      <c r="B68" s="121" t="s">
        <v>111</v>
      </c>
      <c r="C68" s="122"/>
      <c r="D68" s="111" t="s">
        <v>151</v>
      </c>
      <c r="E68" s="119" t="s">
        <v>68</v>
      </c>
      <c r="F68" s="123" t="s">
        <v>116</v>
      </c>
      <c r="G68" s="113" t="s">
        <v>234</v>
      </c>
      <c r="H68" s="114" t="s">
        <v>79</v>
      </c>
      <c r="I68" s="124" t="s">
        <v>252</v>
      </c>
      <c r="J68" s="113" t="s">
        <v>290</v>
      </c>
      <c r="K68" s="125"/>
      <c r="L68" s="114" t="s">
        <v>264</v>
      </c>
      <c r="M68" s="139" t="s">
        <v>306</v>
      </c>
      <c r="N68" s="113" t="s">
        <v>307</v>
      </c>
      <c r="O68" s="136">
        <v>12</v>
      </c>
      <c r="P68" s="129"/>
      <c r="Q68" s="129"/>
      <c r="R68" s="129">
        <v>6</v>
      </c>
      <c r="S68" s="129">
        <v>6</v>
      </c>
      <c r="T68" s="131">
        <v>500000</v>
      </c>
      <c r="U68" s="132">
        <f t="shared" si="2"/>
        <v>6000000</v>
      </c>
      <c r="V68" s="26" t="s">
        <v>115</v>
      </c>
      <c r="W68" s="37" t="s">
        <v>241</v>
      </c>
    </row>
    <row r="69" spans="1:23" s="73" customFormat="1" ht="173.25" customHeight="1" x14ac:dyDescent="0.2">
      <c r="A69" s="120">
        <v>3000000</v>
      </c>
      <c r="B69" s="121" t="s">
        <v>111</v>
      </c>
      <c r="C69" s="122"/>
      <c r="D69" s="111" t="s">
        <v>151</v>
      </c>
      <c r="E69" s="119" t="s">
        <v>68</v>
      </c>
      <c r="F69" s="123" t="s">
        <v>116</v>
      </c>
      <c r="G69" s="113" t="s">
        <v>234</v>
      </c>
      <c r="H69" s="114" t="s">
        <v>79</v>
      </c>
      <c r="I69" s="124" t="s">
        <v>252</v>
      </c>
      <c r="J69" s="113" t="s">
        <v>290</v>
      </c>
      <c r="K69" s="125"/>
      <c r="L69" s="114" t="s">
        <v>264</v>
      </c>
      <c r="M69" s="139" t="s">
        <v>308</v>
      </c>
      <c r="N69" s="113" t="s">
        <v>309</v>
      </c>
      <c r="O69" s="136">
        <v>6</v>
      </c>
      <c r="P69" s="129"/>
      <c r="Q69" s="129"/>
      <c r="R69" s="129">
        <v>3</v>
      </c>
      <c r="S69" s="129">
        <v>3</v>
      </c>
      <c r="T69" s="131">
        <v>500000</v>
      </c>
      <c r="U69" s="132">
        <f t="shared" si="2"/>
        <v>3000000</v>
      </c>
      <c r="V69" s="26" t="s">
        <v>115</v>
      </c>
      <c r="W69" s="37" t="s">
        <v>241</v>
      </c>
    </row>
    <row r="70" spans="1:23" s="73" customFormat="1" ht="104.25" customHeight="1" x14ac:dyDescent="0.2">
      <c r="A70" s="120">
        <v>3000000</v>
      </c>
      <c r="B70" s="121" t="s">
        <v>111</v>
      </c>
      <c r="C70" s="122"/>
      <c r="D70" s="111" t="s">
        <v>151</v>
      </c>
      <c r="E70" s="119" t="s">
        <v>68</v>
      </c>
      <c r="F70" s="123" t="s">
        <v>116</v>
      </c>
      <c r="G70" s="113" t="s">
        <v>310</v>
      </c>
      <c r="H70" s="138" t="s">
        <v>78</v>
      </c>
      <c r="I70" s="124" t="s">
        <v>252</v>
      </c>
      <c r="J70" s="113" t="s">
        <v>290</v>
      </c>
      <c r="K70" s="125"/>
      <c r="L70" s="114" t="s">
        <v>264</v>
      </c>
      <c r="M70" s="139" t="s">
        <v>311</v>
      </c>
      <c r="N70" s="137" t="s">
        <v>312</v>
      </c>
      <c r="O70" s="136">
        <v>1</v>
      </c>
      <c r="P70" s="129"/>
      <c r="Q70" s="129"/>
      <c r="R70" s="129"/>
      <c r="S70" s="129">
        <v>1</v>
      </c>
      <c r="T70" s="131">
        <v>1000000</v>
      </c>
      <c r="U70" s="132">
        <f t="shared" si="2"/>
        <v>1000000</v>
      </c>
      <c r="V70" s="26" t="s">
        <v>115</v>
      </c>
      <c r="W70" s="37" t="s">
        <v>241</v>
      </c>
    </row>
    <row r="71" spans="1:23" s="72" customFormat="1" ht="128.25" customHeight="1" x14ac:dyDescent="0.2">
      <c r="A71" s="120">
        <v>3000000</v>
      </c>
      <c r="B71" s="121" t="s">
        <v>111</v>
      </c>
      <c r="C71" s="122"/>
      <c r="D71" s="111" t="s">
        <v>151</v>
      </c>
      <c r="E71" s="119" t="s">
        <v>68</v>
      </c>
      <c r="F71" s="123" t="s">
        <v>116</v>
      </c>
      <c r="G71" s="113" t="s">
        <v>310</v>
      </c>
      <c r="H71" s="138" t="s">
        <v>78</v>
      </c>
      <c r="I71" s="124" t="s">
        <v>252</v>
      </c>
      <c r="J71" s="113" t="s">
        <v>290</v>
      </c>
      <c r="K71" s="125"/>
      <c r="L71" s="114" t="s">
        <v>264</v>
      </c>
      <c r="M71" s="139" t="s">
        <v>313</v>
      </c>
      <c r="N71" s="137" t="s">
        <v>314</v>
      </c>
      <c r="O71" s="136">
        <v>5</v>
      </c>
      <c r="P71" s="129"/>
      <c r="Q71" s="129"/>
      <c r="R71" s="129">
        <v>3</v>
      </c>
      <c r="S71" s="129">
        <v>2</v>
      </c>
      <c r="T71" s="131">
        <v>500000</v>
      </c>
      <c r="U71" s="132">
        <f t="shared" si="2"/>
        <v>2500000</v>
      </c>
      <c r="V71" s="26" t="s">
        <v>115</v>
      </c>
      <c r="W71" s="37" t="s">
        <v>241</v>
      </c>
    </row>
    <row r="72" spans="1:23" customFormat="1" ht="79.900000000000006" customHeight="1" x14ac:dyDescent="0.2">
      <c r="A72" s="120">
        <v>3000000</v>
      </c>
      <c r="B72" s="121" t="s">
        <v>111</v>
      </c>
      <c r="C72" s="122"/>
      <c r="D72" s="111" t="s">
        <v>151</v>
      </c>
      <c r="E72" s="119" t="s">
        <v>68</v>
      </c>
      <c r="F72" s="123" t="s">
        <v>116</v>
      </c>
      <c r="G72" s="113" t="s">
        <v>310</v>
      </c>
      <c r="H72" s="138" t="s">
        <v>78</v>
      </c>
      <c r="I72" s="124" t="s">
        <v>252</v>
      </c>
      <c r="J72" s="113" t="s">
        <v>290</v>
      </c>
      <c r="K72" s="125"/>
      <c r="L72" s="114" t="s">
        <v>264</v>
      </c>
      <c r="M72" s="139" t="s">
        <v>315</v>
      </c>
      <c r="N72" s="137" t="s">
        <v>316</v>
      </c>
      <c r="O72" s="136">
        <v>72</v>
      </c>
      <c r="P72" s="129"/>
      <c r="Q72" s="129"/>
      <c r="R72" s="129">
        <v>36</v>
      </c>
      <c r="S72" s="129">
        <v>36</v>
      </c>
      <c r="T72" s="131">
        <v>3500</v>
      </c>
      <c r="U72" s="132">
        <f>+O72*T72</f>
        <v>252000</v>
      </c>
    </row>
    <row r="73" spans="1:23" customFormat="1" ht="46.5" customHeight="1" x14ac:dyDescent="0.2">
      <c r="A73" s="120">
        <v>3000000</v>
      </c>
      <c r="B73" s="121" t="s">
        <v>111</v>
      </c>
      <c r="C73" s="122"/>
      <c r="D73" s="111" t="s">
        <v>151</v>
      </c>
      <c r="E73" s="119" t="s">
        <v>68</v>
      </c>
      <c r="F73" s="123" t="s">
        <v>116</v>
      </c>
      <c r="G73" s="113" t="s">
        <v>310</v>
      </c>
      <c r="H73" s="114" t="s">
        <v>79</v>
      </c>
      <c r="I73" s="124" t="s">
        <v>252</v>
      </c>
      <c r="J73" s="113" t="s">
        <v>317</v>
      </c>
      <c r="K73" s="125"/>
      <c r="L73" s="114" t="s">
        <v>264</v>
      </c>
      <c r="M73" s="144" t="s">
        <v>318</v>
      </c>
      <c r="N73" s="113" t="s">
        <v>319</v>
      </c>
      <c r="O73" s="136">
        <v>1</v>
      </c>
      <c r="P73" s="129"/>
      <c r="Q73" s="129"/>
      <c r="R73" s="129">
        <v>1</v>
      </c>
      <c r="S73" s="129"/>
      <c r="T73" s="131">
        <v>500000</v>
      </c>
      <c r="U73" s="132">
        <f>+O73*T73</f>
        <v>500000</v>
      </c>
    </row>
    <row r="74" spans="1:23" customFormat="1" ht="81.599999999999994" customHeight="1" x14ac:dyDescent="0.2">
      <c r="A74" s="120">
        <v>3000000</v>
      </c>
      <c r="B74" s="121" t="s">
        <v>111</v>
      </c>
      <c r="C74" s="122"/>
      <c r="D74" s="111" t="s">
        <v>151</v>
      </c>
      <c r="E74" s="119" t="s">
        <v>68</v>
      </c>
      <c r="F74" s="123" t="s">
        <v>116</v>
      </c>
      <c r="G74" s="113" t="s">
        <v>310</v>
      </c>
      <c r="H74" s="114" t="s">
        <v>79</v>
      </c>
      <c r="I74" s="124" t="s">
        <v>252</v>
      </c>
      <c r="J74" s="113" t="s">
        <v>317</v>
      </c>
      <c r="K74" s="125"/>
      <c r="L74" s="114" t="s">
        <v>264</v>
      </c>
      <c r="M74" s="145"/>
      <c r="N74" s="113" t="s">
        <v>320</v>
      </c>
      <c r="O74" s="136">
        <v>2</v>
      </c>
      <c r="P74" s="129"/>
      <c r="Q74" s="129"/>
      <c r="R74" s="129">
        <v>1</v>
      </c>
      <c r="S74" s="129">
        <v>1</v>
      </c>
      <c r="T74" s="131">
        <v>500000</v>
      </c>
      <c r="U74" s="132">
        <f>+O74*T74</f>
        <v>1000000</v>
      </c>
    </row>
    <row r="75" spans="1:23" customFormat="1" ht="81" customHeight="1" x14ac:dyDescent="0.2">
      <c r="A75" s="120">
        <v>3000000</v>
      </c>
      <c r="B75" s="121" t="s">
        <v>111</v>
      </c>
      <c r="C75" s="122"/>
      <c r="D75" s="111" t="s">
        <v>151</v>
      </c>
      <c r="E75" s="119" t="s">
        <v>68</v>
      </c>
      <c r="F75" s="123" t="s">
        <v>116</v>
      </c>
      <c r="G75" s="113" t="s">
        <v>310</v>
      </c>
      <c r="H75" s="114" t="s">
        <v>79</v>
      </c>
      <c r="I75" s="124" t="s">
        <v>252</v>
      </c>
      <c r="J75" s="113" t="s">
        <v>317</v>
      </c>
      <c r="K75" s="125"/>
      <c r="L75" s="114" t="s">
        <v>264</v>
      </c>
      <c r="M75" s="127" t="s">
        <v>287</v>
      </c>
      <c r="N75" s="113" t="s">
        <v>321</v>
      </c>
      <c r="O75" s="136">
        <v>12</v>
      </c>
      <c r="P75" s="129"/>
      <c r="Q75" s="129">
        <v>4</v>
      </c>
      <c r="R75" s="129">
        <v>4</v>
      </c>
      <c r="S75" s="129">
        <v>4</v>
      </c>
      <c r="T75" s="131"/>
      <c r="U75" s="132">
        <f t="shared" si="2"/>
        <v>0</v>
      </c>
    </row>
    <row r="76" spans="1:23" s="72" customFormat="1" ht="86.25" customHeight="1" x14ac:dyDescent="0.2">
      <c r="A76" s="120">
        <v>3000000</v>
      </c>
      <c r="B76" s="119" t="s">
        <v>111</v>
      </c>
      <c r="C76" s="109"/>
      <c r="D76" s="111" t="s">
        <v>151</v>
      </c>
      <c r="E76" s="119" t="s">
        <v>68</v>
      </c>
      <c r="F76" s="109">
        <v>3</v>
      </c>
      <c r="G76" s="113" t="s">
        <v>236</v>
      </c>
      <c r="H76" s="114" t="s">
        <v>77</v>
      </c>
      <c r="I76" s="109" t="s">
        <v>66</v>
      </c>
      <c r="J76" s="113" t="s">
        <v>317</v>
      </c>
      <c r="K76" s="109"/>
      <c r="L76" s="114" t="s">
        <v>259</v>
      </c>
      <c r="M76" s="127" t="s">
        <v>322</v>
      </c>
      <c r="N76" s="113" t="s">
        <v>323</v>
      </c>
      <c r="O76" s="118">
        <v>50</v>
      </c>
      <c r="P76" s="116"/>
      <c r="Q76" s="116"/>
      <c r="R76" s="116">
        <v>25</v>
      </c>
      <c r="S76" s="116">
        <v>25</v>
      </c>
      <c r="T76" s="133">
        <v>50000</v>
      </c>
      <c r="U76" s="132">
        <f t="shared" si="2"/>
        <v>2500000</v>
      </c>
      <c r="V76" s="26" t="s">
        <v>115</v>
      </c>
      <c r="W76" s="37" t="s">
        <v>241</v>
      </c>
    </row>
    <row r="77" spans="1:23" s="72" customFormat="1" ht="87" customHeight="1" x14ac:dyDescent="0.2">
      <c r="A77" s="120">
        <v>3000000</v>
      </c>
      <c r="B77" s="119" t="s">
        <v>111</v>
      </c>
      <c r="C77" s="109"/>
      <c r="D77" s="111" t="s">
        <v>151</v>
      </c>
      <c r="E77" s="119" t="s">
        <v>68</v>
      </c>
      <c r="F77" s="109">
        <v>3</v>
      </c>
      <c r="G77" s="113" t="s">
        <v>236</v>
      </c>
      <c r="H77" s="114" t="s">
        <v>77</v>
      </c>
      <c r="I77" s="109" t="s">
        <v>112</v>
      </c>
      <c r="J77" s="113" t="s">
        <v>248</v>
      </c>
      <c r="K77" s="109"/>
      <c r="L77" s="114" t="s">
        <v>259</v>
      </c>
      <c r="M77" s="127" t="s">
        <v>324</v>
      </c>
      <c r="N77" s="113" t="s">
        <v>325</v>
      </c>
      <c r="O77" s="118">
        <v>8</v>
      </c>
      <c r="P77" s="116"/>
      <c r="Q77" s="116">
        <v>2</v>
      </c>
      <c r="R77" s="116">
        <v>3</v>
      </c>
      <c r="S77" s="116">
        <v>3</v>
      </c>
      <c r="T77" s="133">
        <v>500000</v>
      </c>
      <c r="U77" s="132">
        <f t="shared" si="2"/>
        <v>4000000</v>
      </c>
      <c r="V77" s="26" t="s">
        <v>115</v>
      </c>
      <c r="W77" s="37" t="s">
        <v>241</v>
      </c>
    </row>
    <row r="78" spans="1:23" s="72" customFormat="1" ht="167.25" customHeight="1" x14ac:dyDescent="0.2">
      <c r="A78" s="120">
        <v>3000000</v>
      </c>
      <c r="B78" s="119" t="s">
        <v>111</v>
      </c>
      <c r="C78" s="109"/>
      <c r="D78" s="111" t="s">
        <v>151</v>
      </c>
      <c r="E78" s="119" t="s">
        <v>68</v>
      </c>
      <c r="F78" s="109">
        <v>3</v>
      </c>
      <c r="G78" s="113" t="s">
        <v>234</v>
      </c>
      <c r="H78" s="114" t="s">
        <v>77</v>
      </c>
      <c r="I78" s="109" t="s">
        <v>112</v>
      </c>
      <c r="J78" s="113" t="s">
        <v>248</v>
      </c>
      <c r="K78" s="109"/>
      <c r="L78" s="114" t="s">
        <v>259</v>
      </c>
      <c r="M78" s="127" t="s">
        <v>326</v>
      </c>
      <c r="N78" s="113" t="s">
        <v>327</v>
      </c>
      <c r="O78" s="140">
        <v>3</v>
      </c>
      <c r="P78" s="116"/>
      <c r="Q78" s="116"/>
      <c r="R78" s="116">
        <v>2</v>
      </c>
      <c r="S78" s="116">
        <v>1</v>
      </c>
      <c r="T78" s="132">
        <v>5000000</v>
      </c>
      <c r="U78" s="132">
        <f t="shared" si="2"/>
        <v>15000000</v>
      </c>
      <c r="V78" s="26" t="s">
        <v>115</v>
      </c>
      <c r="W78" s="37" t="s">
        <v>241</v>
      </c>
    </row>
    <row r="79" spans="1:23" s="72" customFormat="1" ht="86.25" customHeight="1" x14ac:dyDescent="0.2">
      <c r="A79" s="120">
        <v>3000000</v>
      </c>
      <c r="B79" s="121" t="s">
        <v>111</v>
      </c>
      <c r="C79" s="122"/>
      <c r="D79" s="111" t="s">
        <v>151</v>
      </c>
      <c r="E79" s="119" t="s">
        <v>68</v>
      </c>
      <c r="F79" s="123"/>
      <c r="G79" s="113" t="s">
        <v>234</v>
      </c>
      <c r="H79" s="114" t="s">
        <v>77</v>
      </c>
      <c r="I79" s="124" t="s">
        <v>112</v>
      </c>
      <c r="J79" s="113" t="s">
        <v>248</v>
      </c>
      <c r="K79" s="125"/>
      <c r="L79" s="114" t="s">
        <v>259</v>
      </c>
      <c r="M79" s="127" t="s">
        <v>328</v>
      </c>
      <c r="N79" s="127" t="s">
        <v>359</v>
      </c>
      <c r="O79" s="128">
        <v>1</v>
      </c>
      <c r="P79" s="129"/>
      <c r="Q79" s="129"/>
      <c r="R79" s="129">
        <v>1</v>
      </c>
      <c r="S79" s="129"/>
      <c r="T79" s="131">
        <v>6000000</v>
      </c>
      <c r="U79" s="132">
        <f t="shared" si="2"/>
        <v>6000000</v>
      </c>
      <c r="V79" s="26" t="s">
        <v>115</v>
      </c>
      <c r="W79" s="37" t="s">
        <v>241</v>
      </c>
    </row>
    <row r="80" spans="1:23" customFormat="1" ht="130.9" customHeight="1" x14ac:dyDescent="0.2">
      <c r="A80" s="120">
        <v>3000000</v>
      </c>
      <c r="B80" s="121" t="s">
        <v>111</v>
      </c>
      <c r="C80" s="122"/>
      <c r="D80" s="111" t="s">
        <v>151</v>
      </c>
      <c r="E80" s="119" t="s">
        <v>68</v>
      </c>
      <c r="F80" s="123"/>
      <c r="G80" s="113" t="s">
        <v>310</v>
      </c>
      <c r="H80" s="114" t="s">
        <v>77</v>
      </c>
      <c r="I80" s="124" t="s">
        <v>112</v>
      </c>
      <c r="J80" s="113" t="s">
        <v>248</v>
      </c>
      <c r="K80" s="125"/>
      <c r="L80" s="114" t="s">
        <v>259</v>
      </c>
      <c r="M80" s="127" t="s">
        <v>329</v>
      </c>
      <c r="N80" s="134" t="s">
        <v>330</v>
      </c>
      <c r="O80" s="128">
        <v>10</v>
      </c>
      <c r="P80" s="129"/>
      <c r="Q80" s="129"/>
      <c r="R80" s="129">
        <v>5</v>
      </c>
      <c r="S80" s="129">
        <v>5</v>
      </c>
      <c r="T80" s="131">
        <v>400000</v>
      </c>
      <c r="U80" s="132">
        <f t="shared" si="2"/>
        <v>4000000</v>
      </c>
    </row>
    <row r="81" spans="1:23" customFormat="1" ht="145.9" customHeight="1" x14ac:dyDescent="0.2">
      <c r="A81" s="120">
        <v>3000000</v>
      </c>
      <c r="B81" s="119" t="s">
        <v>111</v>
      </c>
      <c r="C81" s="109"/>
      <c r="D81" s="111" t="s">
        <v>151</v>
      </c>
      <c r="E81" s="119" t="s">
        <v>68</v>
      </c>
      <c r="F81" s="109">
        <v>3</v>
      </c>
      <c r="G81" s="113" t="s">
        <v>234</v>
      </c>
      <c r="H81" s="114" t="s">
        <v>76</v>
      </c>
      <c r="I81" s="109" t="s">
        <v>235</v>
      </c>
      <c r="J81" s="113" t="s">
        <v>331</v>
      </c>
      <c r="K81" s="109"/>
      <c r="L81" s="114" t="s">
        <v>261</v>
      </c>
      <c r="M81" s="144" t="s">
        <v>332</v>
      </c>
      <c r="N81" s="113" t="s">
        <v>333</v>
      </c>
      <c r="O81" s="128">
        <v>6</v>
      </c>
      <c r="P81" s="116"/>
      <c r="Q81" s="116"/>
      <c r="R81" s="116">
        <v>3</v>
      </c>
      <c r="S81" s="116">
        <v>3</v>
      </c>
      <c r="T81" s="131">
        <v>500000</v>
      </c>
      <c r="U81" s="132">
        <f t="shared" si="2"/>
        <v>3000000</v>
      </c>
    </row>
    <row r="82" spans="1:23" customFormat="1" ht="102.6" customHeight="1" x14ac:dyDescent="0.2">
      <c r="A82" s="120">
        <v>3000000</v>
      </c>
      <c r="B82" s="119" t="s">
        <v>111</v>
      </c>
      <c r="C82" s="109"/>
      <c r="D82" s="111" t="s">
        <v>151</v>
      </c>
      <c r="E82" s="119" t="s">
        <v>68</v>
      </c>
      <c r="F82" s="109">
        <v>3</v>
      </c>
      <c r="G82" s="113" t="s">
        <v>234</v>
      </c>
      <c r="H82" s="114" t="s">
        <v>79</v>
      </c>
      <c r="I82" s="109" t="s">
        <v>117</v>
      </c>
      <c r="J82" s="113" t="s">
        <v>248</v>
      </c>
      <c r="K82" s="109"/>
      <c r="L82" s="114" t="s">
        <v>262</v>
      </c>
      <c r="M82" s="145"/>
      <c r="N82" s="137" t="s">
        <v>334</v>
      </c>
      <c r="O82" s="128">
        <v>20</v>
      </c>
      <c r="P82" s="116"/>
      <c r="Q82" s="116">
        <v>7</v>
      </c>
      <c r="R82" s="116">
        <v>7</v>
      </c>
      <c r="S82" s="116">
        <v>6</v>
      </c>
      <c r="T82" s="131">
        <v>500000</v>
      </c>
      <c r="U82" s="132">
        <f t="shared" si="2"/>
        <v>10000000</v>
      </c>
    </row>
    <row r="83" spans="1:23" customFormat="1" ht="158.44999999999999" customHeight="1" x14ac:dyDescent="0.2">
      <c r="A83" s="120">
        <v>3000000</v>
      </c>
      <c r="B83" s="119" t="s">
        <v>111</v>
      </c>
      <c r="C83" s="109"/>
      <c r="D83" s="111" t="s">
        <v>151</v>
      </c>
      <c r="E83" s="119" t="s">
        <v>68</v>
      </c>
      <c r="F83" s="109">
        <v>3</v>
      </c>
      <c r="G83" s="113" t="s">
        <v>286</v>
      </c>
      <c r="H83" s="114" t="s">
        <v>79</v>
      </c>
      <c r="I83" s="109" t="s">
        <v>251</v>
      </c>
      <c r="J83" s="113" t="s">
        <v>335</v>
      </c>
      <c r="K83" s="109"/>
      <c r="L83" s="114" t="s">
        <v>263</v>
      </c>
      <c r="M83" s="146" t="s">
        <v>336</v>
      </c>
      <c r="N83" s="113" t="s">
        <v>337</v>
      </c>
      <c r="O83" s="128">
        <v>3</v>
      </c>
      <c r="P83" s="116"/>
      <c r="Q83" s="116">
        <v>1</v>
      </c>
      <c r="R83" s="116">
        <v>1</v>
      </c>
      <c r="S83" s="116">
        <v>1</v>
      </c>
      <c r="T83" s="131">
        <v>500000</v>
      </c>
      <c r="U83" s="132">
        <f t="shared" si="2"/>
        <v>1500000</v>
      </c>
    </row>
    <row r="84" spans="1:23" s="72" customFormat="1" ht="141.75" customHeight="1" x14ac:dyDescent="0.2">
      <c r="A84" s="120">
        <v>3000000</v>
      </c>
      <c r="B84" s="119" t="s">
        <v>111</v>
      </c>
      <c r="C84" s="109"/>
      <c r="D84" s="111" t="s">
        <v>151</v>
      </c>
      <c r="E84" s="119" t="s">
        <v>68</v>
      </c>
      <c r="F84" s="109">
        <v>3</v>
      </c>
      <c r="G84" s="113" t="s">
        <v>338</v>
      </c>
      <c r="H84" s="114" t="s">
        <v>79</v>
      </c>
      <c r="I84" s="109" t="s">
        <v>251</v>
      </c>
      <c r="J84" s="113" t="s">
        <v>335</v>
      </c>
      <c r="K84" s="109"/>
      <c r="L84" s="114" t="s">
        <v>263</v>
      </c>
      <c r="M84" s="147"/>
      <c r="N84" s="137" t="s">
        <v>339</v>
      </c>
      <c r="O84" s="128">
        <v>6</v>
      </c>
      <c r="P84" s="116"/>
      <c r="Q84" s="116"/>
      <c r="R84" s="116">
        <v>3</v>
      </c>
      <c r="S84" s="116">
        <v>3</v>
      </c>
      <c r="T84" s="131">
        <v>500000</v>
      </c>
      <c r="U84" s="132">
        <f t="shared" si="2"/>
        <v>3000000</v>
      </c>
      <c r="V84" s="26" t="s">
        <v>115</v>
      </c>
      <c r="W84" s="37" t="s">
        <v>241</v>
      </c>
    </row>
    <row r="85" spans="1:23" s="72" customFormat="1" ht="106.5" customHeight="1" x14ac:dyDescent="0.2">
      <c r="A85" s="120">
        <v>3000000</v>
      </c>
      <c r="B85" s="119" t="s">
        <v>111</v>
      </c>
      <c r="C85" s="109"/>
      <c r="D85" s="111" t="s">
        <v>151</v>
      </c>
      <c r="E85" s="119" t="s">
        <v>68</v>
      </c>
      <c r="F85" s="109">
        <v>3</v>
      </c>
      <c r="G85" s="113" t="s">
        <v>234</v>
      </c>
      <c r="H85" s="114" t="s">
        <v>79</v>
      </c>
      <c r="I85" s="109" t="s">
        <v>251</v>
      </c>
      <c r="J85" s="113" t="s">
        <v>335</v>
      </c>
      <c r="K85" s="109"/>
      <c r="L85" s="114" t="s">
        <v>263</v>
      </c>
      <c r="M85" s="147"/>
      <c r="N85" s="113" t="s">
        <v>340</v>
      </c>
      <c r="O85" s="128">
        <v>4</v>
      </c>
      <c r="P85" s="116"/>
      <c r="Q85" s="116"/>
      <c r="R85" s="116">
        <v>2</v>
      </c>
      <c r="S85" s="116">
        <v>2</v>
      </c>
      <c r="T85" s="131">
        <v>1000000</v>
      </c>
      <c r="U85" s="132">
        <f t="shared" si="2"/>
        <v>4000000</v>
      </c>
      <c r="V85" s="26" t="s">
        <v>115</v>
      </c>
      <c r="W85" s="37" t="s">
        <v>241</v>
      </c>
    </row>
    <row r="86" spans="1:23" s="72" customFormat="1" ht="168" customHeight="1" x14ac:dyDescent="0.2">
      <c r="A86" s="120">
        <v>3000000</v>
      </c>
      <c r="B86" s="119" t="s">
        <v>111</v>
      </c>
      <c r="C86" s="109"/>
      <c r="D86" s="111" t="s">
        <v>151</v>
      </c>
      <c r="E86" s="119" t="s">
        <v>68</v>
      </c>
      <c r="F86" s="109">
        <v>3</v>
      </c>
      <c r="G86" s="113" t="s">
        <v>310</v>
      </c>
      <c r="H86" s="114" t="s">
        <v>79</v>
      </c>
      <c r="I86" s="109" t="s">
        <v>251</v>
      </c>
      <c r="J86" s="113" t="s">
        <v>335</v>
      </c>
      <c r="K86" s="109"/>
      <c r="L86" s="114" t="s">
        <v>263</v>
      </c>
      <c r="M86" s="147"/>
      <c r="N86" s="113" t="s">
        <v>341</v>
      </c>
      <c r="O86" s="128">
        <v>4</v>
      </c>
      <c r="P86" s="116"/>
      <c r="Q86" s="116"/>
      <c r="R86" s="116">
        <v>2</v>
      </c>
      <c r="S86" s="116">
        <v>2</v>
      </c>
      <c r="T86" s="131">
        <v>1000000</v>
      </c>
      <c r="U86" s="132">
        <f t="shared" si="2"/>
        <v>4000000</v>
      </c>
      <c r="V86" s="26" t="s">
        <v>115</v>
      </c>
      <c r="W86" s="37" t="s">
        <v>241</v>
      </c>
    </row>
    <row r="87" spans="1:23" s="72" customFormat="1" ht="128.25" customHeight="1" x14ac:dyDescent="0.2">
      <c r="A87" s="120">
        <v>3000000</v>
      </c>
      <c r="B87" s="119" t="s">
        <v>111</v>
      </c>
      <c r="C87" s="109"/>
      <c r="D87" s="111" t="s">
        <v>151</v>
      </c>
      <c r="E87" s="119" t="s">
        <v>68</v>
      </c>
      <c r="F87" s="109">
        <v>3</v>
      </c>
      <c r="G87" s="113" t="s">
        <v>310</v>
      </c>
      <c r="H87" s="114" t="s">
        <v>79</v>
      </c>
      <c r="I87" s="109" t="s">
        <v>251</v>
      </c>
      <c r="J87" s="113" t="s">
        <v>335</v>
      </c>
      <c r="K87" s="109"/>
      <c r="L87" s="114" t="s">
        <v>263</v>
      </c>
      <c r="M87" s="148"/>
      <c r="N87" s="113" t="s">
        <v>342</v>
      </c>
      <c r="O87" s="128">
        <v>4</v>
      </c>
      <c r="P87" s="116"/>
      <c r="Q87" s="116"/>
      <c r="R87" s="116">
        <v>2</v>
      </c>
      <c r="S87" s="116">
        <v>2</v>
      </c>
      <c r="T87" s="131">
        <v>2500000</v>
      </c>
      <c r="U87" s="132">
        <f>+O87*T87</f>
        <v>10000000</v>
      </c>
      <c r="V87" s="26" t="s">
        <v>115</v>
      </c>
      <c r="W87" s="37" t="s">
        <v>241</v>
      </c>
    </row>
    <row r="88" spans="1:23" s="72" customFormat="1" ht="123.75" customHeight="1" x14ac:dyDescent="0.2">
      <c r="A88" s="120">
        <v>3000000</v>
      </c>
      <c r="B88" s="121" t="s">
        <v>111</v>
      </c>
      <c r="C88" s="122"/>
      <c r="D88" s="111" t="s">
        <v>151</v>
      </c>
      <c r="E88" s="119" t="s">
        <v>68</v>
      </c>
      <c r="F88" s="123" t="s">
        <v>116</v>
      </c>
      <c r="G88" s="113" t="s">
        <v>310</v>
      </c>
      <c r="H88" s="114" t="s">
        <v>79</v>
      </c>
      <c r="I88" s="124" t="s">
        <v>252</v>
      </c>
      <c r="J88" s="113" t="s">
        <v>331</v>
      </c>
      <c r="K88" s="125"/>
      <c r="L88" s="114" t="s">
        <v>264</v>
      </c>
      <c r="M88" s="127"/>
      <c r="N88" s="113" t="s">
        <v>343</v>
      </c>
      <c r="O88" s="136">
        <v>12</v>
      </c>
      <c r="P88" s="129"/>
      <c r="Q88" s="129">
        <v>4</v>
      </c>
      <c r="R88" s="129">
        <v>4</v>
      </c>
      <c r="S88" s="129">
        <v>4</v>
      </c>
      <c r="T88" s="131"/>
      <c r="U88" s="132">
        <f t="shared" si="2"/>
        <v>0</v>
      </c>
      <c r="V88" s="26" t="s">
        <v>115</v>
      </c>
      <c r="W88" s="37" t="s">
        <v>241</v>
      </c>
    </row>
    <row r="89" spans="1:23" s="72" customFormat="1" ht="88.5" customHeight="1" x14ac:dyDescent="0.2">
      <c r="A89" s="120">
        <v>3000000</v>
      </c>
      <c r="B89" s="121" t="s">
        <v>111</v>
      </c>
      <c r="C89" s="122"/>
      <c r="D89" s="111" t="s">
        <v>151</v>
      </c>
      <c r="E89" s="119" t="s">
        <v>68</v>
      </c>
      <c r="F89" s="123" t="s">
        <v>116</v>
      </c>
      <c r="G89" s="113" t="s">
        <v>234</v>
      </c>
      <c r="H89" s="114" t="s">
        <v>79</v>
      </c>
      <c r="I89" s="124" t="s">
        <v>253</v>
      </c>
      <c r="J89" s="113" t="s">
        <v>254</v>
      </c>
      <c r="K89" s="125"/>
      <c r="L89" s="114" t="s">
        <v>264</v>
      </c>
      <c r="M89" s="141" t="s">
        <v>344</v>
      </c>
      <c r="N89" s="137" t="s">
        <v>345</v>
      </c>
      <c r="O89" s="136">
        <v>4</v>
      </c>
      <c r="P89" s="129"/>
      <c r="Q89" s="129"/>
      <c r="R89" s="129">
        <v>2</v>
      </c>
      <c r="S89" s="129">
        <v>2</v>
      </c>
      <c r="T89" s="131">
        <v>200000</v>
      </c>
      <c r="U89" s="132">
        <f t="shared" si="2"/>
        <v>800000</v>
      </c>
      <c r="V89" s="26"/>
      <c r="W89" s="37"/>
    </row>
    <row r="90" spans="1:23" s="73" customFormat="1" ht="88.5" customHeight="1" x14ac:dyDescent="0.2">
      <c r="A90" s="120">
        <v>3000000</v>
      </c>
      <c r="B90" s="121" t="s">
        <v>111</v>
      </c>
      <c r="C90" s="122"/>
      <c r="D90" s="111" t="s">
        <v>151</v>
      </c>
      <c r="E90" s="119" t="s">
        <v>68</v>
      </c>
      <c r="F90" s="123" t="s">
        <v>116</v>
      </c>
      <c r="G90" s="113" t="s">
        <v>236</v>
      </c>
      <c r="H90" s="114" t="s">
        <v>79</v>
      </c>
      <c r="I90" s="124" t="s">
        <v>253</v>
      </c>
      <c r="J90" s="113" t="s">
        <v>254</v>
      </c>
      <c r="K90" s="125"/>
      <c r="L90" s="114" t="s">
        <v>264</v>
      </c>
      <c r="M90" s="127" t="s">
        <v>346</v>
      </c>
      <c r="N90" s="137" t="s">
        <v>347</v>
      </c>
      <c r="O90" s="128">
        <v>10</v>
      </c>
      <c r="P90" s="129"/>
      <c r="Q90" s="129"/>
      <c r="R90" s="129">
        <v>5</v>
      </c>
      <c r="S90" s="129">
        <v>5</v>
      </c>
      <c r="T90" s="131">
        <v>500000</v>
      </c>
      <c r="U90" s="132">
        <f t="shared" si="2"/>
        <v>5000000</v>
      </c>
      <c r="V90" s="26" t="s">
        <v>115</v>
      </c>
      <c r="W90" s="37" t="s">
        <v>241</v>
      </c>
    </row>
    <row r="91" spans="1:23" s="73" customFormat="1" ht="97.5" customHeight="1" x14ac:dyDescent="0.2">
      <c r="A91" s="120">
        <v>3000000</v>
      </c>
      <c r="B91" s="121" t="s">
        <v>111</v>
      </c>
      <c r="C91" s="142"/>
      <c r="D91" s="111" t="s">
        <v>151</v>
      </c>
      <c r="E91" s="119" t="s">
        <v>68</v>
      </c>
      <c r="F91" s="142"/>
      <c r="G91" s="113" t="s">
        <v>234</v>
      </c>
      <c r="H91" s="114" t="s">
        <v>77</v>
      </c>
      <c r="I91" s="124" t="s">
        <v>253</v>
      </c>
      <c r="J91" s="113" t="s">
        <v>254</v>
      </c>
      <c r="K91" s="143"/>
      <c r="L91" s="114" t="s">
        <v>264</v>
      </c>
      <c r="M91" s="127" t="s">
        <v>348</v>
      </c>
      <c r="N91" s="137" t="s">
        <v>257</v>
      </c>
      <c r="O91" s="128">
        <v>1</v>
      </c>
      <c r="P91" s="116"/>
      <c r="Q91" s="116"/>
      <c r="R91" s="116">
        <v>1</v>
      </c>
      <c r="S91" s="116"/>
      <c r="T91" s="131">
        <v>5000000</v>
      </c>
      <c r="U91" s="132">
        <f t="shared" si="2"/>
        <v>5000000</v>
      </c>
      <c r="V91" s="26" t="s">
        <v>115</v>
      </c>
      <c r="W91" s="37" t="s">
        <v>241</v>
      </c>
    </row>
    <row r="92" spans="1:23" s="73" customFormat="1" ht="138" customHeight="1" x14ac:dyDescent="0.2">
      <c r="A92" s="120">
        <v>3000000</v>
      </c>
      <c r="B92" s="121" t="s">
        <v>111</v>
      </c>
      <c r="C92" s="142"/>
      <c r="D92" s="111" t="s">
        <v>151</v>
      </c>
      <c r="E92" s="119" t="s">
        <v>68</v>
      </c>
      <c r="F92" s="142"/>
      <c r="G92" s="113" t="s">
        <v>234</v>
      </c>
      <c r="H92" s="114" t="s">
        <v>77</v>
      </c>
      <c r="I92" s="124" t="s">
        <v>253</v>
      </c>
      <c r="J92" s="113" t="s">
        <v>254</v>
      </c>
      <c r="K92" s="143"/>
      <c r="L92" s="114" t="s">
        <v>264</v>
      </c>
      <c r="M92" s="127" t="s">
        <v>349</v>
      </c>
      <c r="N92" s="137" t="s">
        <v>258</v>
      </c>
      <c r="O92" s="128">
        <v>10</v>
      </c>
      <c r="P92" s="116"/>
      <c r="Q92" s="116"/>
      <c r="R92" s="116">
        <v>5</v>
      </c>
      <c r="S92" s="116">
        <v>5</v>
      </c>
      <c r="T92" s="131">
        <v>500000</v>
      </c>
      <c r="U92" s="132">
        <f t="shared" si="2"/>
        <v>5000000</v>
      </c>
      <c r="V92" s="26" t="s">
        <v>115</v>
      </c>
      <c r="W92" s="37" t="s">
        <v>241</v>
      </c>
    </row>
    <row r="93" spans="1:23" s="73" customFormat="1" ht="105.75" customHeight="1" x14ac:dyDescent="0.2">
      <c r="A93" s="120">
        <v>3000000</v>
      </c>
      <c r="B93" s="121" t="s">
        <v>111</v>
      </c>
      <c r="C93" s="122"/>
      <c r="D93" s="111" t="s">
        <v>151</v>
      </c>
      <c r="E93" s="119" t="s">
        <v>68</v>
      </c>
      <c r="F93" s="123" t="s">
        <v>116</v>
      </c>
      <c r="G93" s="113" t="s">
        <v>310</v>
      </c>
      <c r="H93" s="114" t="s">
        <v>79</v>
      </c>
      <c r="I93" s="124" t="s">
        <v>252</v>
      </c>
      <c r="J93" s="113" t="s">
        <v>350</v>
      </c>
      <c r="K93" s="125"/>
      <c r="L93" s="114" t="s">
        <v>264</v>
      </c>
      <c r="M93" s="144" t="s">
        <v>351</v>
      </c>
      <c r="N93" s="113" t="s">
        <v>352</v>
      </c>
      <c r="O93" s="136">
        <v>48</v>
      </c>
      <c r="P93" s="129"/>
      <c r="Q93" s="129"/>
      <c r="R93" s="129">
        <v>24</v>
      </c>
      <c r="S93" s="129">
        <v>24</v>
      </c>
      <c r="T93" s="131">
        <v>3500</v>
      </c>
      <c r="U93" s="132">
        <f>+O93*T93</f>
        <v>168000</v>
      </c>
      <c r="V93" s="26" t="s">
        <v>115</v>
      </c>
      <c r="W93" s="37" t="s">
        <v>241</v>
      </c>
    </row>
    <row r="94" spans="1:23" s="73" customFormat="1" ht="123.75" customHeight="1" x14ac:dyDescent="0.2">
      <c r="A94" s="120">
        <v>3000000</v>
      </c>
      <c r="B94" s="121" t="s">
        <v>111</v>
      </c>
      <c r="C94" s="122"/>
      <c r="D94" s="111" t="s">
        <v>151</v>
      </c>
      <c r="E94" s="119" t="s">
        <v>68</v>
      </c>
      <c r="F94" s="123" t="s">
        <v>116</v>
      </c>
      <c r="G94" s="113" t="s">
        <v>310</v>
      </c>
      <c r="H94" s="114" t="s">
        <v>79</v>
      </c>
      <c r="I94" s="124" t="s">
        <v>252</v>
      </c>
      <c r="J94" s="113" t="s">
        <v>350</v>
      </c>
      <c r="K94" s="125"/>
      <c r="L94" s="114" t="s">
        <v>264</v>
      </c>
      <c r="M94" s="145"/>
      <c r="N94" s="113" t="s">
        <v>353</v>
      </c>
      <c r="O94" s="136">
        <v>2</v>
      </c>
      <c r="P94" s="129"/>
      <c r="Q94" s="129"/>
      <c r="R94" s="129">
        <v>1</v>
      </c>
      <c r="S94" s="129">
        <v>1</v>
      </c>
      <c r="T94" s="131">
        <v>200000</v>
      </c>
      <c r="U94" s="132">
        <f>+O94*T94</f>
        <v>400000</v>
      </c>
      <c r="V94" s="26" t="s">
        <v>115</v>
      </c>
      <c r="W94" s="37" t="s">
        <v>241</v>
      </c>
    </row>
    <row r="95" spans="1:23" s="73" customFormat="1" ht="123" customHeight="1" x14ac:dyDescent="0.2">
      <c r="A95" s="120">
        <v>3000000</v>
      </c>
      <c r="B95" s="121" t="s">
        <v>111</v>
      </c>
      <c r="C95" s="122"/>
      <c r="D95" s="111" t="s">
        <v>151</v>
      </c>
      <c r="E95" s="119" t="s">
        <v>68</v>
      </c>
      <c r="F95" s="123" t="s">
        <v>116</v>
      </c>
      <c r="G95" s="113" t="s">
        <v>310</v>
      </c>
      <c r="H95" s="114" t="s">
        <v>79</v>
      </c>
      <c r="I95" s="124" t="s">
        <v>252</v>
      </c>
      <c r="J95" s="113" t="s">
        <v>350</v>
      </c>
      <c r="K95" s="125"/>
      <c r="L95" s="114" t="s">
        <v>264</v>
      </c>
      <c r="M95" s="127" t="s">
        <v>287</v>
      </c>
      <c r="N95" s="113" t="s">
        <v>354</v>
      </c>
      <c r="O95" s="136">
        <v>12</v>
      </c>
      <c r="P95" s="129"/>
      <c r="Q95" s="129">
        <v>4</v>
      </c>
      <c r="R95" s="129">
        <v>4</v>
      </c>
      <c r="S95" s="129">
        <v>4</v>
      </c>
      <c r="T95" s="131"/>
      <c r="U95" s="132">
        <f t="shared" si="2"/>
        <v>0</v>
      </c>
      <c r="V95" s="26" t="s">
        <v>115</v>
      </c>
      <c r="W95" s="37" t="s">
        <v>241</v>
      </c>
    </row>
    <row r="96" spans="1:23" s="73" customFormat="1" ht="105" customHeight="1" x14ac:dyDescent="0.2">
      <c r="A96" s="120">
        <v>3000000</v>
      </c>
      <c r="B96" s="121" t="s">
        <v>111</v>
      </c>
      <c r="C96" s="122"/>
      <c r="D96" s="111" t="s">
        <v>151</v>
      </c>
      <c r="E96" s="119" t="s">
        <v>68</v>
      </c>
      <c r="F96" s="123" t="s">
        <v>116</v>
      </c>
      <c r="G96" s="113" t="s">
        <v>286</v>
      </c>
      <c r="H96" s="114" t="s">
        <v>79</v>
      </c>
      <c r="I96" s="124" t="s">
        <v>252</v>
      </c>
      <c r="J96" s="113" t="s">
        <v>355</v>
      </c>
      <c r="K96" s="125"/>
      <c r="L96" s="114" t="s">
        <v>264</v>
      </c>
      <c r="M96" s="127" t="s">
        <v>356</v>
      </c>
      <c r="N96" s="113" t="s">
        <v>357</v>
      </c>
      <c r="O96" s="136">
        <v>100</v>
      </c>
      <c r="P96" s="129"/>
      <c r="Q96" s="129">
        <v>30</v>
      </c>
      <c r="R96" s="129">
        <v>35</v>
      </c>
      <c r="S96" s="129">
        <v>35</v>
      </c>
      <c r="T96" s="131">
        <v>250000</v>
      </c>
      <c r="U96" s="132">
        <f t="shared" si="2"/>
        <v>25000000</v>
      </c>
      <c r="V96" s="26" t="s">
        <v>115</v>
      </c>
      <c r="W96" s="37" t="s">
        <v>241</v>
      </c>
    </row>
    <row r="97" spans="1:23" s="3" customFormat="1" ht="164.25" customHeight="1" x14ac:dyDescent="0.2">
      <c r="A97" s="16">
        <v>3000000</v>
      </c>
      <c r="B97" s="7" t="s">
        <v>111</v>
      </c>
      <c r="C97" s="27"/>
      <c r="D97" s="8" t="s">
        <v>1</v>
      </c>
      <c r="E97" s="9" t="s">
        <v>69</v>
      </c>
      <c r="F97" s="27"/>
      <c r="G97" s="20" t="s">
        <v>47</v>
      </c>
      <c r="H97" s="85" t="s">
        <v>83</v>
      </c>
      <c r="I97" s="88" t="s">
        <v>137</v>
      </c>
      <c r="J97" s="20" t="s">
        <v>244</v>
      </c>
      <c r="K97" s="28"/>
      <c r="L97" s="65" t="s">
        <v>0</v>
      </c>
      <c r="M97" s="10" t="s">
        <v>274</v>
      </c>
      <c r="N97" s="10" t="s">
        <v>2</v>
      </c>
      <c r="O97" s="89">
        <v>12</v>
      </c>
      <c r="P97" s="90">
        <v>0.25</v>
      </c>
      <c r="Q97" s="90">
        <v>0.25</v>
      </c>
      <c r="R97" s="90">
        <v>0.25</v>
      </c>
      <c r="S97" s="90">
        <v>0.25</v>
      </c>
      <c r="T97" s="91">
        <v>150000</v>
      </c>
      <c r="U97" s="35">
        <f t="shared" ref="U97:U123" si="3">T97*O97</f>
        <v>1800000</v>
      </c>
      <c r="V97" s="26" t="s">
        <v>115</v>
      </c>
      <c r="W97" s="37" t="s">
        <v>241</v>
      </c>
    </row>
    <row r="98" spans="1:23" s="3" customFormat="1" ht="155.25" customHeight="1" x14ac:dyDescent="0.2">
      <c r="A98" s="16">
        <v>3000000</v>
      </c>
      <c r="B98" s="7" t="s">
        <v>111</v>
      </c>
      <c r="C98" s="27"/>
      <c r="D98" s="8" t="s">
        <v>1</v>
      </c>
      <c r="E98" s="9" t="s">
        <v>69</v>
      </c>
      <c r="F98" s="27"/>
      <c r="G98" s="20" t="s">
        <v>47</v>
      </c>
      <c r="H98" s="85" t="s">
        <v>83</v>
      </c>
      <c r="I98" s="88" t="s">
        <v>137</v>
      </c>
      <c r="J98" s="20" t="s">
        <v>244</v>
      </c>
      <c r="K98" s="28"/>
      <c r="L98" s="65" t="s">
        <v>0</v>
      </c>
      <c r="M98" s="10" t="s">
        <v>3</v>
      </c>
      <c r="N98" s="10" t="s">
        <v>4</v>
      </c>
      <c r="O98" s="10">
        <v>1</v>
      </c>
      <c r="P98" s="90">
        <v>0.25</v>
      </c>
      <c r="Q98" s="90">
        <v>0.25</v>
      </c>
      <c r="R98" s="90">
        <v>0.25</v>
      </c>
      <c r="S98" s="90">
        <v>0.25</v>
      </c>
      <c r="T98" s="92">
        <v>0</v>
      </c>
      <c r="U98" s="35">
        <f t="shared" si="3"/>
        <v>0</v>
      </c>
      <c r="V98" s="26" t="s">
        <v>115</v>
      </c>
      <c r="W98" s="37" t="s">
        <v>241</v>
      </c>
    </row>
    <row r="99" spans="1:23" s="3" customFormat="1" ht="156.75" customHeight="1" x14ac:dyDescent="0.25">
      <c r="A99" s="16">
        <v>3000000</v>
      </c>
      <c r="B99" s="7" t="s">
        <v>111</v>
      </c>
      <c r="C99" s="27"/>
      <c r="D99" s="8" t="s">
        <v>1</v>
      </c>
      <c r="E99" s="9" t="s">
        <v>69</v>
      </c>
      <c r="F99" s="27"/>
      <c r="G99" s="20" t="s">
        <v>47</v>
      </c>
      <c r="H99" s="85" t="s">
        <v>83</v>
      </c>
      <c r="I99" s="88" t="s">
        <v>137</v>
      </c>
      <c r="J99" s="20" t="s">
        <v>244</v>
      </c>
      <c r="K99" s="28"/>
      <c r="L99" s="65" t="s">
        <v>0</v>
      </c>
      <c r="M99" s="10" t="s">
        <v>5</v>
      </c>
      <c r="N99" s="23" t="s">
        <v>6</v>
      </c>
      <c r="O99" s="10">
        <v>1</v>
      </c>
      <c r="P99" s="90">
        <v>0.25</v>
      </c>
      <c r="Q99" s="90">
        <v>0.25</v>
      </c>
      <c r="R99" s="90">
        <v>0.25</v>
      </c>
      <c r="S99" s="90">
        <v>0.25</v>
      </c>
      <c r="T99" s="35">
        <v>1500000</v>
      </c>
      <c r="U99" s="35">
        <f t="shared" si="3"/>
        <v>1500000</v>
      </c>
      <c r="V99" s="26" t="s">
        <v>115</v>
      </c>
      <c r="W99" s="37" t="s">
        <v>241</v>
      </c>
    </row>
    <row r="100" spans="1:23" s="3" customFormat="1" ht="150" customHeight="1" x14ac:dyDescent="0.2">
      <c r="A100" s="16">
        <v>3000000</v>
      </c>
      <c r="B100" s="7" t="s">
        <v>111</v>
      </c>
      <c r="C100" s="27"/>
      <c r="D100" s="8" t="s">
        <v>1</v>
      </c>
      <c r="E100" s="9" t="s">
        <v>69</v>
      </c>
      <c r="F100" s="27"/>
      <c r="G100" s="20" t="s">
        <v>47</v>
      </c>
      <c r="H100" s="85" t="s">
        <v>83</v>
      </c>
      <c r="I100" s="88" t="s">
        <v>137</v>
      </c>
      <c r="J100" s="20" t="s">
        <v>244</v>
      </c>
      <c r="K100" s="28"/>
      <c r="L100" s="65" t="s">
        <v>0</v>
      </c>
      <c r="M100" s="10" t="s">
        <v>7</v>
      </c>
      <c r="N100" s="10" t="s">
        <v>8</v>
      </c>
      <c r="O100" s="10">
        <v>1</v>
      </c>
      <c r="P100" s="90">
        <v>1</v>
      </c>
      <c r="Q100" s="90">
        <v>0</v>
      </c>
      <c r="R100" s="90">
        <v>0</v>
      </c>
      <c r="S100" s="90">
        <v>0</v>
      </c>
      <c r="T100" s="35">
        <v>0</v>
      </c>
      <c r="U100" s="35">
        <f t="shared" si="3"/>
        <v>0</v>
      </c>
      <c r="V100" s="26" t="s">
        <v>115</v>
      </c>
      <c r="W100" s="37" t="s">
        <v>241</v>
      </c>
    </row>
    <row r="101" spans="1:23" s="3" customFormat="1" ht="177" customHeight="1" x14ac:dyDescent="0.2">
      <c r="A101" s="16">
        <v>3000000</v>
      </c>
      <c r="B101" s="7" t="s">
        <v>111</v>
      </c>
      <c r="C101" s="27"/>
      <c r="D101" s="8" t="s">
        <v>1</v>
      </c>
      <c r="E101" s="9" t="s">
        <v>69</v>
      </c>
      <c r="F101" s="27"/>
      <c r="G101" s="20" t="s">
        <v>47</v>
      </c>
      <c r="H101" s="85" t="s">
        <v>83</v>
      </c>
      <c r="I101" s="88" t="s">
        <v>137</v>
      </c>
      <c r="J101" s="20" t="s">
        <v>244</v>
      </c>
      <c r="K101" s="28"/>
      <c r="L101" s="65" t="s">
        <v>0</v>
      </c>
      <c r="M101" s="10" t="s">
        <v>10</v>
      </c>
      <c r="N101" s="10" t="s">
        <v>9</v>
      </c>
      <c r="O101" s="10">
        <v>3</v>
      </c>
      <c r="P101" s="90">
        <v>0</v>
      </c>
      <c r="Q101" s="90">
        <v>0.33</v>
      </c>
      <c r="R101" s="90">
        <v>0.33</v>
      </c>
      <c r="S101" s="90">
        <v>0.33</v>
      </c>
      <c r="T101" s="35">
        <v>0</v>
      </c>
      <c r="U101" s="35">
        <f t="shared" si="3"/>
        <v>0</v>
      </c>
      <c r="V101" s="26" t="s">
        <v>115</v>
      </c>
      <c r="W101" s="37" t="s">
        <v>241</v>
      </c>
    </row>
    <row r="102" spans="1:23" s="3" customFormat="1" ht="151.5" customHeight="1" x14ac:dyDescent="0.2">
      <c r="A102" s="16">
        <v>3000000</v>
      </c>
      <c r="B102" s="7" t="s">
        <v>111</v>
      </c>
      <c r="C102" s="27"/>
      <c r="D102" s="8" t="s">
        <v>1</v>
      </c>
      <c r="E102" s="9" t="s">
        <v>69</v>
      </c>
      <c r="F102" s="27"/>
      <c r="G102" s="20" t="s">
        <v>47</v>
      </c>
      <c r="H102" s="85" t="s">
        <v>83</v>
      </c>
      <c r="I102" s="88" t="s">
        <v>137</v>
      </c>
      <c r="J102" s="20" t="s">
        <v>244</v>
      </c>
      <c r="K102" s="28"/>
      <c r="L102" s="65" t="s">
        <v>0</v>
      </c>
      <c r="M102" s="10" t="s">
        <v>12</v>
      </c>
      <c r="N102" s="10" t="s">
        <v>11</v>
      </c>
      <c r="O102" s="10">
        <v>3</v>
      </c>
      <c r="P102" s="90">
        <v>0</v>
      </c>
      <c r="Q102" s="90">
        <v>0.25</v>
      </c>
      <c r="R102" s="90">
        <v>0.25</v>
      </c>
      <c r="S102" s="90">
        <v>0.25</v>
      </c>
      <c r="T102" s="35">
        <v>0</v>
      </c>
      <c r="U102" s="35">
        <f t="shared" si="3"/>
        <v>0</v>
      </c>
      <c r="V102" s="26" t="s">
        <v>115</v>
      </c>
      <c r="W102" s="37" t="s">
        <v>241</v>
      </c>
    </row>
    <row r="103" spans="1:23" s="3" customFormat="1" ht="112.5" customHeight="1" x14ac:dyDescent="0.2">
      <c r="A103" s="16">
        <v>3000000</v>
      </c>
      <c r="B103" s="7" t="s">
        <v>111</v>
      </c>
      <c r="C103" s="27"/>
      <c r="D103" s="8" t="s">
        <v>1</v>
      </c>
      <c r="E103" s="9" t="s">
        <v>69</v>
      </c>
      <c r="F103" s="27"/>
      <c r="G103" s="20" t="s">
        <v>47</v>
      </c>
      <c r="H103" s="85" t="s">
        <v>83</v>
      </c>
      <c r="I103" s="88" t="s">
        <v>137</v>
      </c>
      <c r="J103" s="20" t="s">
        <v>244</v>
      </c>
      <c r="K103" s="28"/>
      <c r="L103" s="65" t="s">
        <v>0</v>
      </c>
      <c r="M103" s="10" t="s">
        <v>14</v>
      </c>
      <c r="N103" s="25" t="s">
        <v>13</v>
      </c>
      <c r="O103" s="10">
        <v>1</v>
      </c>
      <c r="P103" s="90">
        <v>1</v>
      </c>
      <c r="Q103" s="90">
        <v>1</v>
      </c>
      <c r="R103" s="90">
        <v>1</v>
      </c>
      <c r="S103" s="90">
        <v>1</v>
      </c>
      <c r="T103" s="35">
        <v>0</v>
      </c>
      <c r="U103" s="35">
        <f t="shared" si="3"/>
        <v>0</v>
      </c>
      <c r="V103" s="26" t="s">
        <v>115</v>
      </c>
      <c r="W103" s="37" t="s">
        <v>241</v>
      </c>
    </row>
    <row r="104" spans="1:23" s="3" customFormat="1" ht="168.75" customHeight="1" x14ac:dyDescent="0.2">
      <c r="A104" s="16">
        <v>3000000</v>
      </c>
      <c r="B104" s="7" t="s">
        <v>111</v>
      </c>
      <c r="C104" s="27"/>
      <c r="D104" s="8" t="s">
        <v>1</v>
      </c>
      <c r="E104" s="9" t="s">
        <v>69</v>
      </c>
      <c r="F104" s="27"/>
      <c r="G104" s="20" t="s">
        <v>47</v>
      </c>
      <c r="H104" s="85" t="s">
        <v>83</v>
      </c>
      <c r="I104" s="88" t="s">
        <v>137</v>
      </c>
      <c r="J104" s="20" t="s">
        <v>44</v>
      </c>
      <c r="K104" s="28"/>
      <c r="L104" s="65" t="s">
        <v>0</v>
      </c>
      <c r="M104" s="10" t="s">
        <v>45</v>
      </c>
      <c r="N104" s="10" t="s">
        <v>67</v>
      </c>
      <c r="O104" s="10">
        <v>3</v>
      </c>
      <c r="P104" s="90">
        <v>0.33</v>
      </c>
      <c r="Q104" s="90">
        <v>0.33</v>
      </c>
      <c r="R104" s="90">
        <v>0.33</v>
      </c>
      <c r="S104" s="90">
        <v>0</v>
      </c>
      <c r="T104" s="35">
        <v>2500000</v>
      </c>
      <c r="U104" s="35">
        <f t="shared" si="3"/>
        <v>7500000</v>
      </c>
      <c r="V104" s="26" t="s">
        <v>115</v>
      </c>
      <c r="W104" s="37" t="s">
        <v>241</v>
      </c>
    </row>
    <row r="105" spans="1:23" s="3" customFormat="1" ht="112.5" customHeight="1" x14ac:dyDescent="0.2">
      <c r="A105" s="16">
        <v>3000000</v>
      </c>
      <c r="B105" s="7" t="s">
        <v>111</v>
      </c>
      <c r="C105" s="27"/>
      <c r="D105" s="8" t="s">
        <v>1</v>
      </c>
      <c r="E105" s="9" t="s">
        <v>69</v>
      </c>
      <c r="F105" s="27"/>
      <c r="G105" s="20" t="s">
        <v>47</v>
      </c>
      <c r="H105" s="85" t="s">
        <v>83</v>
      </c>
      <c r="I105" s="88" t="s">
        <v>137</v>
      </c>
      <c r="J105" s="20" t="s">
        <v>39</v>
      </c>
      <c r="K105" s="28"/>
      <c r="L105" s="65" t="s">
        <v>0</v>
      </c>
      <c r="M105" s="10" t="s">
        <v>40</v>
      </c>
      <c r="N105" s="10" t="s">
        <v>41</v>
      </c>
      <c r="O105" s="10">
        <v>4</v>
      </c>
      <c r="P105" s="90">
        <v>0.5</v>
      </c>
      <c r="Q105" s="90">
        <v>0</v>
      </c>
      <c r="R105" s="90">
        <v>0</v>
      </c>
      <c r="S105" s="90">
        <v>0.5</v>
      </c>
      <c r="T105" s="35">
        <v>0</v>
      </c>
      <c r="U105" s="35">
        <f t="shared" si="3"/>
        <v>0</v>
      </c>
      <c r="V105" s="26" t="s">
        <v>115</v>
      </c>
      <c r="W105" s="37" t="s">
        <v>241</v>
      </c>
    </row>
    <row r="106" spans="1:23" s="3" customFormat="1" ht="117.75" customHeight="1" x14ac:dyDescent="0.2">
      <c r="A106" s="16">
        <v>3000000</v>
      </c>
      <c r="B106" s="7" t="s">
        <v>111</v>
      </c>
      <c r="C106" s="27"/>
      <c r="D106" s="8" t="s">
        <v>1</v>
      </c>
      <c r="E106" s="9" t="s">
        <v>69</v>
      </c>
      <c r="F106" s="27"/>
      <c r="G106" s="20" t="s">
        <v>47</v>
      </c>
      <c r="H106" s="85" t="s">
        <v>83</v>
      </c>
      <c r="I106" s="88" t="s">
        <v>137</v>
      </c>
      <c r="J106" s="20" t="s">
        <v>245</v>
      </c>
      <c r="K106" s="28"/>
      <c r="L106" s="65" t="s">
        <v>0</v>
      </c>
      <c r="M106" s="10" t="s">
        <v>42</v>
      </c>
      <c r="N106" s="10" t="s">
        <v>43</v>
      </c>
      <c r="O106" s="10">
        <v>12</v>
      </c>
      <c r="P106" s="90">
        <v>1</v>
      </c>
      <c r="Q106" s="90">
        <v>0</v>
      </c>
      <c r="R106" s="90">
        <v>0</v>
      </c>
      <c r="S106" s="90">
        <v>0</v>
      </c>
      <c r="T106" s="35">
        <v>2400000</v>
      </c>
      <c r="U106" s="35">
        <f t="shared" si="3"/>
        <v>28800000</v>
      </c>
      <c r="V106" s="26" t="s">
        <v>115</v>
      </c>
      <c r="W106" s="37" t="s">
        <v>241</v>
      </c>
    </row>
    <row r="107" spans="1:23" s="3" customFormat="1" ht="112.5" customHeight="1" x14ac:dyDescent="0.2">
      <c r="A107" s="16">
        <v>3000000</v>
      </c>
      <c r="B107" s="7" t="s">
        <v>111</v>
      </c>
      <c r="C107" s="27"/>
      <c r="D107" s="8" t="s">
        <v>1</v>
      </c>
      <c r="E107" s="9" t="s">
        <v>69</v>
      </c>
      <c r="F107" s="27"/>
      <c r="G107" s="20" t="s">
        <v>47</v>
      </c>
      <c r="H107" s="85" t="s">
        <v>83</v>
      </c>
      <c r="I107" s="88" t="s">
        <v>137</v>
      </c>
      <c r="J107" s="20" t="s">
        <v>244</v>
      </c>
      <c r="K107" s="28"/>
      <c r="L107" s="65" t="s">
        <v>0</v>
      </c>
      <c r="M107" s="10" t="s">
        <v>15</v>
      </c>
      <c r="N107" s="10" t="s">
        <v>16</v>
      </c>
      <c r="O107" s="10">
        <v>1</v>
      </c>
      <c r="P107" s="90">
        <v>0.25</v>
      </c>
      <c r="Q107" s="90">
        <v>0.25</v>
      </c>
      <c r="R107" s="90">
        <v>0.25</v>
      </c>
      <c r="S107" s="90">
        <v>0.25</v>
      </c>
      <c r="T107" s="35">
        <v>0</v>
      </c>
      <c r="U107" s="35">
        <f t="shared" si="3"/>
        <v>0</v>
      </c>
      <c r="V107" s="26" t="s">
        <v>115</v>
      </c>
      <c r="W107" s="37" t="s">
        <v>241</v>
      </c>
    </row>
    <row r="108" spans="1:23" s="3" customFormat="1" ht="120.75" customHeight="1" x14ac:dyDescent="0.2">
      <c r="A108" s="16">
        <v>3000000</v>
      </c>
      <c r="B108" s="7" t="s">
        <v>111</v>
      </c>
      <c r="C108" s="27"/>
      <c r="D108" s="8" t="s">
        <v>1</v>
      </c>
      <c r="E108" s="9" t="s">
        <v>69</v>
      </c>
      <c r="F108" s="27"/>
      <c r="G108" s="20" t="s">
        <v>47</v>
      </c>
      <c r="H108" s="85" t="s">
        <v>83</v>
      </c>
      <c r="I108" s="88" t="s">
        <v>137</v>
      </c>
      <c r="J108" s="20" t="s">
        <v>244</v>
      </c>
      <c r="K108" s="28"/>
      <c r="L108" s="65" t="s">
        <v>0</v>
      </c>
      <c r="M108" s="24" t="s">
        <v>17</v>
      </c>
      <c r="N108" s="10" t="s">
        <v>18</v>
      </c>
      <c r="O108" s="10">
        <v>1</v>
      </c>
      <c r="P108" s="90">
        <v>0.25</v>
      </c>
      <c r="Q108" s="90">
        <v>0.25</v>
      </c>
      <c r="R108" s="90">
        <v>0.25</v>
      </c>
      <c r="S108" s="90">
        <v>0.25</v>
      </c>
      <c r="T108" s="35">
        <v>0</v>
      </c>
      <c r="U108" s="35">
        <f t="shared" si="3"/>
        <v>0</v>
      </c>
      <c r="V108" s="26" t="s">
        <v>115</v>
      </c>
      <c r="W108" s="37" t="s">
        <v>241</v>
      </c>
    </row>
    <row r="109" spans="1:23" s="3" customFormat="1" ht="120.75" customHeight="1" x14ac:dyDescent="0.2">
      <c r="A109" s="16">
        <v>3000000</v>
      </c>
      <c r="B109" s="7" t="s">
        <v>111</v>
      </c>
      <c r="C109" s="27"/>
      <c r="D109" s="8" t="s">
        <v>1</v>
      </c>
      <c r="E109" s="9" t="s">
        <v>69</v>
      </c>
      <c r="F109" s="27"/>
      <c r="G109" s="20" t="s">
        <v>47</v>
      </c>
      <c r="H109" s="85" t="s">
        <v>83</v>
      </c>
      <c r="I109" s="88" t="s">
        <v>137</v>
      </c>
      <c r="J109" s="20" t="s">
        <v>245</v>
      </c>
      <c r="K109" s="28"/>
      <c r="L109" s="65" t="s">
        <v>0</v>
      </c>
      <c r="M109" s="24" t="s">
        <v>46</v>
      </c>
      <c r="N109" s="10" t="s">
        <v>145</v>
      </c>
      <c r="O109" s="10">
        <v>17</v>
      </c>
      <c r="P109" s="90">
        <v>0.25</v>
      </c>
      <c r="Q109" s="90">
        <v>0.25</v>
      </c>
      <c r="R109" s="90">
        <v>0.25</v>
      </c>
      <c r="S109" s="90">
        <v>0.25</v>
      </c>
      <c r="T109" s="83">
        <v>12000000</v>
      </c>
      <c r="U109" s="35">
        <f t="shared" si="3"/>
        <v>204000000</v>
      </c>
      <c r="V109" s="26" t="s">
        <v>115</v>
      </c>
      <c r="W109" s="37" t="s">
        <v>241</v>
      </c>
    </row>
    <row r="110" spans="1:23" s="3" customFormat="1" ht="142.5" customHeight="1" x14ac:dyDescent="0.2">
      <c r="A110" s="16">
        <v>3000000</v>
      </c>
      <c r="B110" s="7" t="s">
        <v>111</v>
      </c>
      <c r="C110" s="27"/>
      <c r="D110" s="8" t="s">
        <v>1</v>
      </c>
      <c r="E110" s="9" t="s">
        <v>69</v>
      </c>
      <c r="F110" s="27"/>
      <c r="G110" s="20" t="s">
        <v>47</v>
      </c>
      <c r="H110" s="85" t="s">
        <v>83</v>
      </c>
      <c r="I110" s="88" t="s">
        <v>137</v>
      </c>
      <c r="J110" s="20" t="s">
        <v>244</v>
      </c>
      <c r="K110" s="28"/>
      <c r="L110" s="65" t="s">
        <v>0</v>
      </c>
      <c r="M110" s="36" t="s">
        <v>237</v>
      </c>
      <c r="N110" s="10" t="s">
        <v>19</v>
      </c>
      <c r="O110" s="10">
        <v>50</v>
      </c>
      <c r="P110" s="90">
        <v>0.25</v>
      </c>
      <c r="Q110" s="90">
        <v>0.25</v>
      </c>
      <c r="R110" s="90">
        <v>0.25</v>
      </c>
      <c r="S110" s="90">
        <v>0.25</v>
      </c>
      <c r="T110" s="35">
        <v>100000</v>
      </c>
      <c r="U110" s="35">
        <f>T110*O110</f>
        <v>5000000</v>
      </c>
      <c r="V110" s="26" t="s">
        <v>115</v>
      </c>
      <c r="W110" s="37" t="s">
        <v>241</v>
      </c>
    </row>
    <row r="111" spans="1:23" s="3" customFormat="1" ht="159" customHeight="1" x14ac:dyDescent="0.2">
      <c r="A111" s="16">
        <v>3000000</v>
      </c>
      <c r="B111" s="7" t="s">
        <v>111</v>
      </c>
      <c r="C111" s="27"/>
      <c r="D111" s="8" t="s">
        <v>1</v>
      </c>
      <c r="E111" s="9" t="s">
        <v>69</v>
      </c>
      <c r="F111" s="27"/>
      <c r="G111" s="20" t="s">
        <v>47</v>
      </c>
      <c r="H111" s="85" t="s">
        <v>83</v>
      </c>
      <c r="I111" s="88" t="s">
        <v>137</v>
      </c>
      <c r="J111" s="20" t="s">
        <v>244</v>
      </c>
      <c r="K111" s="28"/>
      <c r="L111" s="65" t="s">
        <v>0</v>
      </c>
      <c r="M111" s="24" t="s">
        <v>20</v>
      </c>
      <c r="N111" s="10" t="s">
        <v>20</v>
      </c>
      <c r="O111" s="10">
        <v>1</v>
      </c>
      <c r="P111" s="90">
        <v>0</v>
      </c>
      <c r="Q111" s="90">
        <v>0.5</v>
      </c>
      <c r="R111" s="90">
        <v>0.5</v>
      </c>
      <c r="S111" s="90">
        <v>0</v>
      </c>
      <c r="T111" s="35">
        <v>500000</v>
      </c>
      <c r="U111" s="35">
        <f t="shared" si="3"/>
        <v>500000</v>
      </c>
      <c r="V111" s="26" t="s">
        <v>115</v>
      </c>
      <c r="W111" s="37" t="s">
        <v>241</v>
      </c>
    </row>
    <row r="112" spans="1:23" s="3" customFormat="1" ht="156.75" customHeight="1" x14ac:dyDescent="0.2">
      <c r="A112" s="16">
        <v>3000000</v>
      </c>
      <c r="B112" s="7" t="s">
        <v>111</v>
      </c>
      <c r="C112" s="27"/>
      <c r="D112" s="8" t="s">
        <v>1</v>
      </c>
      <c r="E112" s="9" t="s">
        <v>69</v>
      </c>
      <c r="F112" s="27"/>
      <c r="G112" s="20" t="s">
        <v>47</v>
      </c>
      <c r="H112" s="85" t="s">
        <v>84</v>
      </c>
      <c r="I112" s="88" t="s">
        <v>138</v>
      </c>
      <c r="J112" s="20" t="s">
        <v>245</v>
      </c>
      <c r="K112" s="28"/>
      <c r="L112" s="65" t="s">
        <v>0</v>
      </c>
      <c r="M112" s="24" t="s">
        <v>239</v>
      </c>
      <c r="N112" s="10" t="s">
        <v>240</v>
      </c>
      <c r="O112" s="10">
        <v>1</v>
      </c>
      <c r="P112" s="90">
        <v>0.25</v>
      </c>
      <c r="Q112" s="90">
        <v>0.25</v>
      </c>
      <c r="R112" s="90">
        <v>0.25</v>
      </c>
      <c r="S112" s="90">
        <v>0.25</v>
      </c>
      <c r="T112" s="35">
        <v>0</v>
      </c>
      <c r="U112" s="35">
        <f t="shared" si="3"/>
        <v>0</v>
      </c>
      <c r="V112" s="26" t="s">
        <v>115</v>
      </c>
      <c r="W112" s="37" t="s">
        <v>241</v>
      </c>
    </row>
    <row r="113" spans="1:23" s="3" customFormat="1" ht="174.75" customHeight="1" x14ac:dyDescent="0.2">
      <c r="A113" s="16">
        <v>3000000</v>
      </c>
      <c r="B113" s="7" t="s">
        <v>111</v>
      </c>
      <c r="C113" s="27"/>
      <c r="D113" s="8" t="s">
        <v>1</v>
      </c>
      <c r="E113" s="9" t="s">
        <v>69</v>
      </c>
      <c r="F113" s="27"/>
      <c r="G113" s="20" t="s">
        <v>48</v>
      </c>
      <c r="H113" s="85" t="s">
        <v>84</v>
      </c>
      <c r="I113" s="88" t="s">
        <v>82</v>
      </c>
      <c r="J113" s="20" t="s">
        <v>245</v>
      </c>
      <c r="K113" s="28"/>
      <c r="L113" s="65" t="s">
        <v>0</v>
      </c>
      <c r="M113" s="24" t="s">
        <v>49</v>
      </c>
      <c r="N113" s="10" t="s">
        <v>146</v>
      </c>
      <c r="O113" s="10">
        <v>40</v>
      </c>
      <c r="P113" s="90">
        <v>0.25</v>
      </c>
      <c r="Q113" s="90">
        <v>0.25</v>
      </c>
      <c r="R113" s="90">
        <v>0.25</v>
      </c>
      <c r="S113" s="90">
        <v>0.25</v>
      </c>
      <c r="T113" s="35">
        <v>200000</v>
      </c>
      <c r="U113" s="35">
        <f t="shared" si="3"/>
        <v>8000000</v>
      </c>
      <c r="V113" s="26" t="s">
        <v>115</v>
      </c>
      <c r="W113" s="37" t="s">
        <v>241</v>
      </c>
    </row>
    <row r="114" spans="1:23" s="3" customFormat="1" ht="100.5" customHeight="1" x14ac:dyDescent="0.2">
      <c r="A114" s="16">
        <v>3000000</v>
      </c>
      <c r="B114" s="7" t="s">
        <v>111</v>
      </c>
      <c r="C114" s="27"/>
      <c r="D114" s="8" t="s">
        <v>21</v>
      </c>
      <c r="E114" s="9" t="s">
        <v>70</v>
      </c>
      <c r="F114" s="27"/>
      <c r="G114" s="10" t="s">
        <v>22</v>
      </c>
      <c r="H114" s="85" t="s">
        <v>80</v>
      </c>
      <c r="I114" s="88" t="s">
        <v>139</v>
      </c>
      <c r="J114" s="20" t="s">
        <v>246</v>
      </c>
      <c r="K114" s="28"/>
      <c r="L114" s="65" t="s">
        <v>0</v>
      </c>
      <c r="M114" s="24" t="s">
        <v>24</v>
      </c>
      <c r="N114" s="10" t="s">
        <v>23</v>
      </c>
      <c r="O114" s="10">
        <v>2</v>
      </c>
      <c r="P114" s="90">
        <v>0</v>
      </c>
      <c r="Q114" s="90">
        <v>0.5</v>
      </c>
      <c r="R114" s="90">
        <v>0.5</v>
      </c>
      <c r="S114" s="90">
        <v>0</v>
      </c>
      <c r="T114" s="35">
        <v>400000</v>
      </c>
      <c r="U114" s="35">
        <f t="shared" si="3"/>
        <v>800000</v>
      </c>
      <c r="V114" s="26" t="s">
        <v>115</v>
      </c>
      <c r="W114" s="37" t="s">
        <v>241</v>
      </c>
    </row>
    <row r="115" spans="1:23" s="3" customFormat="1" ht="101.25" customHeight="1" x14ac:dyDescent="0.2">
      <c r="A115" s="16">
        <v>3000000</v>
      </c>
      <c r="B115" s="7" t="s">
        <v>111</v>
      </c>
      <c r="C115" s="27"/>
      <c r="D115" s="8" t="s">
        <v>21</v>
      </c>
      <c r="E115" s="9" t="s">
        <v>70</v>
      </c>
      <c r="F115" s="27"/>
      <c r="G115" s="10" t="s">
        <v>22</v>
      </c>
      <c r="H115" s="85" t="s">
        <v>80</v>
      </c>
      <c r="I115" s="88" t="s">
        <v>139</v>
      </c>
      <c r="J115" s="20" t="s">
        <v>246</v>
      </c>
      <c r="K115" s="28"/>
      <c r="L115" s="65" t="s">
        <v>0</v>
      </c>
      <c r="M115" s="24" t="s">
        <v>26</v>
      </c>
      <c r="N115" s="10" t="s">
        <v>25</v>
      </c>
      <c r="O115" s="10">
        <v>100</v>
      </c>
      <c r="P115" s="90">
        <v>0</v>
      </c>
      <c r="Q115" s="90">
        <v>0</v>
      </c>
      <c r="R115" s="90">
        <v>1</v>
      </c>
      <c r="S115" s="90">
        <v>0</v>
      </c>
      <c r="T115" s="35">
        <v>50000</v>
      </c>
      <c r="U115" s="35">
        <f t="shared" si="3"/>
        <v>5000000</v>
      </c>
      <c r="V115" s="26" t="s">
        <v>115</v>
      </c>
      <c r="W115" s="37" t="s">
        <v>241</v>
      </c>
    </row>
    <row r="116" spans="1:23" s="3" customFormat="1" ht="106.5" customHeight="1" x14ac:dyDescent="0.2">
      <c r="A116" s="16">
        <v>3000000</v>
      </c>
      <c r="B116" s="7" t="s">
        <v>111</v>
      </c>
      <c r="C116" s="27"/>
      <c r="D116" s="8" t="s">
        <v>21</v>
      </c>
      <c r="E116" s="9" t="s">
        <v>70</v>
      </c>
      <c r="F116" s="27"/>
      <c r="G116" s="10" t="s">
        <v>27</v>
      </c>
      <c r="H116" s="85" t="s">
        <v>81</v>
      </c>
      <c r="I116" s="88" t="s">
        <v>140</v>
      </c>
      <c r="J116" s="20" t="s">
        <v>246</v>
      </c>
      <c r="K116" s="28"/>
      <c r="L116" s="65" t="s">
        <v>0</v>
      </c>
      <c r="M116" s="24" t="s">
        <v>29</v>
      </c>
      <c r="N116" s="10" t="s">
        <v>28</v>
      </c>
      <c r="O116" s="10">
        <v>200</v>
      </c>
      <c r="P116" s="90">
        <v>0</v>
      </c>
      <c r="Q116" s="90">
        <v>0.33</v>
      </c>
      <c r="R116" s="90">
        <v>0.33</v>
      </c>
      <c r="S116" s="90">
        <v>0.33</v>
      </c>
      <c r="T116" s="35">
        <v>1500</v>
      </c>
      <c r="U116" s="35">
        <f t="shared" si="3"/>
        <v>300000</v>
      </c>
      <c r="V116" s="26" t="s">
        <v>115</v>
      </c>
      <c r="W116" s="37" t="s">
        <v>241</v>
      </c>
    </row>
    <row r="117" spans="1:23" s="3" customFormat="1" ht="123" customHeight="1" x14ac:dyDescent="0.2">
      <c r="A117" s="16">
        <v>3000000</v>
      </c>
      <c r="B117" s="7" t="s">
        <v>111</v>
      </c>
      <c r="C117" s="27"/>
      <c r="D117" s="8" t="s">
        <v>21</v>
      </c>
      <c r="E117" s="9" t="s">
        <v>70</v>
      </c>
      <c r="F117" s="27"/>
      <c r="G117" s="10" t="s">
        <v>30</v>
      </c>
      <c r="H117" s="85" t="s">
        <v>81</v>
      </c>
      <c r="I117" s="88" t="s">
        <v>141</v>
      </c>
      <c r="J117" s="20" t="s">
        <v>246</v>
      </c>
      <c r="K117" s="28"/>
      <c r="L117" s="65" t="s">
        <v>0</v>
      </c>
      <c r="M117" s="24" t="s">
        <v>32</v>
      </c>
      <c r="N117" s="10" t="s">
        <v>31</v>
      </c>
      <c r="O117" s="10">
        <v>2</v>
      </c>
      <c r="P117" s="90">
        <v>0</v>
      </c>
      <c r="Q117" s="90">
        <v>0.5</v>
      </c>
      <c r="R117" s="90">
        <v>0</v>
      </c>
      <c r="S117" s="90">
        <v>0.5</v>
      </c>
      <c r="T117" s="35">
        <v>250000</v>
      </c>
      <c r="U117" s="35">
        <f t="shared" si="3"/>
        <v>500000</v>
      </c>
      <c r="V117" s="26" t="s">
        <v>115</v>
      </c>
      <c r="W117" s="37" t="s">
        <v>241</v>
      </c>
    </row>
    <row r="118" spans="1:23" s="3" customFormat="1" ht="102" customHeight="1" x14ac:dyDescent="0.2">
      <c r="A118" s="16">
        <v>3000000</v>
      </c>
      <c r="B118" s="7" t="s">
        <v>111</v>
      </c>
      <c r="C118" s="27"/>
      <c r="D118" s="8" t="s">
        <v>21</v>
      </c>
      <c r="E118" s="9" t="s">
        <v>70</v>
      </c>
      <c r="F118" s="27"/>
      <c r="G118" s="10" t="s">
        <v>33</v>
      </c>
      <c r="H118" s="85" t="s">
        <v>81</v>
      </c>
      <c r="I118" s="88" t="s">
        <v>142</v>
      </c>
      <c r="J118" s="20" t="s">
        <v>246</v>
      </c>
      <c r="K118" s="28"/>
      <c r="L118" s="65" t="s">
        <v>0</v>
      </c>
      <c r="M118" s="24" t="s">
        <v>34</v>
      </c>
      <c r="N118" s="10" t="s">
        <v>35</v>
      </c>
      <c r="O118" s="10">
        <v>2</v>
      </c>
      <c r="P118" s="90">
        <v>0</v>
      </c>
      <c r="Q118" s="90">
        <v>0.5</v>
      </c>
      <c r="R118" s="90">
        <v>0</v>
      </c>
      <c r="S118" s="90">
        <v>0.5</v>
      </c>
      <c r="T118" s="35">
        <v>400000</v>
      </c>
      <c r="U118" s="35">
        <f t="shared" si="3"/>
        <v>800000</v>
      </c>
      <c r="V118" s="26" t="s">
        <v>115</v>
      </c>
      <c r="W118" s="37" t="s">
        <v>241</v>
      </c>
    </row>
    <row r="119" spans="1:23" s="3" customFormat="1" ht="100.5" customHeight="1" x14ac:dyDescent="0.2">
      <c r="A119" s="16">
        <v>3000000</v>
      </c>
      <c r="B119" s="7" t="s">
        <v>111</v>
      </c>
      <c r="C119" s="27"/>
      <c r="D119" s="8" t="s">
        <v>21</v>
      </c>
      <c r="E119" s="9" t="s">
        <v>70</v>
      </c>
      <c r="F119" s="27"/>
      <c r="G119" s="10" t="s">
        <v>36</v>
      </c>
      <c r="H119" s="85" t="s">
        <v>81</v>
      </c>
      <c r="I119" s="88" t="s">
        <v>143</v>
      </c>
      <c r="J119" s="20" t="s">
        <v>246</v>
      </c>
      <c r="K119" s="28"/>
      <c r="L119" s="65" t="s">
        <v>0</v>
      </c>
      <c r="M119" s="24" t="s">
        <v>38</v>
      </c>
      <c r="N119" s="10" t="s">
        <v>37</v>
      </c>
      <c r="O119" s="93">
        <v>12</v>
      </c>
      <c r="P119" s="90">
        <v>0.25</v>
      </c>
      <c r="Q119" s="90">
        <v>0.25</v>
      </c>
      <c r="R119" s="90">
        <v>0.25</v>
      </c>
      <c r="S119" s="90">
        <v>0.25</v>
      </c>
      <c r="T119" s="35">
        <v>0</v>
      </c>
      <c r="U119" s="35">
        <f t="shared" si="3"/>
        <v>0</v>
      </c>
      <c r="V119" s="26" t="s">
        <v>115</v>
      </c>
      <c r="W119" s="37" t="s">
        <v>241</v>
      </c>
    </row>
    <row r="120" spans="1:23" s="3" customFormat="1" ht="94.5" customHeight="1" x14ac:dyDescent="0.2">
      <c r="A120" s="16">
        <v>3000000</v>
      </c>
      <c r="B120" s="7" t="s">
        <v>111</v>
      </c>
      <c r="C120" s="27"/>
      <c r="D120" s="8" t="s">
        <v>50</v>
      </c>
      <c r="E120" s="9" t="s">
        <v>70</v>
      </c>
      <c r="F120" s="27"/>
      <c r="G120" s="10" t="s">
        <v>51</v>
      </c>
      <c r="H120" s="85" t="s">
        <v>85</v>
      </c>
      <c r="I120" s="88" t="s">
        <v>144</v>
      </c>
      <c r="J120" s="20" t="s">
        <v>247</v>
      </c>
      <c r="K120" s="28"/>
      <c r="L120" s="65" t="s">
        <v>0</v>
      </c>
      <c r="M120" s="24" t="s">
        <v>52</v>
      </c>
      <c r="N120" s="10" t="s">
        <v>53</v>
      </c>
      <c r="O120" s="93">
        <v>1</v>
      </c>
      <c r="P120" s="90">
        <v>0</v>
      </c>
      <c r="Q120" s="90">
        <v>1</v>
      </c>
      <c r="R120" s="90">
        <v>0</v>
      </c>
      <c r="S120" s="90">
        <v>0</v>
      </c>
      <c r="T120" s="35">
        <v>0</v>
      </c>
      <c r="U120" s="35">
        <f t="shared" si="3"/>
        <v>0</v>
      </c>
      <c r="V120" s="26" t="s">
        <v>115</v>
      </c>
      <c r="W120" s="37" t="s">
        <v>241</v>
      </c>
    </row>
    <row r="121" spans="1:23" s="3" customFormat="1" ht="94.5" customHeight="1" x14ac:dyDescent="0.2">
      <c r="A121" s="16">
        <v>3000000</v>
      </c>
      <c r="B121" s="7" t="s">
        <v>111</v>
      </c>
      <c r="C121" s="27"/>
      <c r="D121" s="8" t="s">
        <v>50</v>
      </c>
      <c r="E121" s="9" t="s">
        <v>70</v>
      </c>
      <c r="F121" s="27"/>
      <c r="G121" s="10" t="s">
        <v>51</v>
      </c>
      <c r="H121" s="85" t="s">
        <v>85</v>
      </c>
      <c r="I121" s="88" t="s">
        <v>144</v>
      </c>
      <c r="J121" s="20" t="s">
        <v>247</v>
      </c>
      <c r="K121" s="28"/>
      <c r="L121" s="65" t="s">
        <v>0</v>
      </c>
      <c r="M121" s="24" t="s">
        <v>55</v>
      </c>
      <c r="N121" s="10" t="s">
        <v>54</v>
      </c>
      <c r="O121" s="93">
        <v>1</v>
      </c>
      <c r="P121" s="90">
        <v>0</v>
      </c>
      <c r="Q121" s="90">
        <v>1</v>
      </c>
      <c r="R121" s="90">
        <v>0</v>
      </c>
      <c r="S121" s="90">
        <v>0</v>
      </c>
      <c r="T121" s="35">
        <v>0</v>
      </c>
      <c r="U121" s="35">
        <f t="shared" si="3"/>
        <v>0</v>
      </c>
      <c r="V121" s="26" t="s">
        <v>115</v>
      </c>
      <c r="W121" s="37" t="s">
        <v>241</v>
      </c>
    </row>
    <row r="122" spans="1:23" s="3" customFormat="1" ht="92.25" customHeight="1" x14ac:dyDescent="0.2">
      <c r="A122" s="16">
        <v>3000000</v>
      </c>
      <c r="B122" s="7" t="s">
        <v>111</v>
      </c>
      <c r="C122" s="27"/>
      <c r="D122" s="8" t="s">
        <v>50</v>
      </c>
      <c r="E122" s="9" t="s">
        <v>70</v>
      </c>
      <c r="F122" s="27"/>
      <c r="G122" s="10" t="s">
        <v>56</v>
      </c>
      <c r="H122" s="85" t="s">
        <v>86</v>
      </c>
      <c r="I122" s="88" t="s">
        <v>147</v>
      </c>
      <c r="J122" s="20" t="s">
        <v>247</v>
      </c>
      <c r="K122" s="28"/>
      <c r="L122" s="65" t="s">
        <v>0</v>
      </c>
      <c r="M122" s="24" t="s">
        <v>57</v>
      </c>
      <c r="N122" s="10" t="s">
        <v>59</v>
      </c>
      <c r="O122" s="93">
        <v>1</v>
      </c>
      <c r="P122" s="90">
        <v>0</v>
      </c>
      <c r="Q122" s="90">
        <v>0</v>
      </c>
      <c r="R122" s="90">
        <v>1</v>
      </c>
      <c r="S122" s="90">
        <v>0</v>
      </c>
      <c r="T122" s="35">
        <v>0</v>
      </c>
      <c r="U122" s="35">
        <f t="shared" si="3"/>
        <v>0</v>
      </c>
      <c r="V122" s="26" t="s">
        <v>115</v>
      </c>
      <c r="W122" s="37" t="s">
        <v>241</v>
      </c>
    </row>
    <row r="123" spans="1:23" s="3" customFormat="1" ht="118.5" customHeight="1" x14ac:dyDescent="0.2">
      <c r="A123" s="16">
        <v>3000000</v>
      </c>
      <c r="B123" s="7" t="s">
        <v>111</v>
      </c>
      <c r="C123" s="27"/>
      <c r="D123" s="8" t="s">
        <v>50</v>
      </c>
      <c r="E123" s="9" t="s">
        <v>70</v>
      </c>
      <c r="F123" s="27"/>
      <c r="G123" s="10" t="s">
        <v>58</v>
      </c>
      <c r="H123" s="85" t="s">
        <v>86</v>
      </c>
      <c r="I123" s="88" t="s">
        <v>148</v>
      </c>
      <c r="J123" s="20" t="s">
        <v>247</v>
      </c>
      <c r="K123" s="28"/>
      <c r="L123" s="65" t="s">
        <v>0</v>
      </c>
      <c r="M123" s="24" t="s">
        <v>60</v>
      </c>
      <c r="N123" s="10" t="s">
        <v>61</v>
      </c>
      <c r="O123" s="93">
        <v>1</v>
      </c>
      <c r="P123" s="90">
        <v>0</v>
      </c>
      <c r="Q123" s="90">
        <v>1</v>
      </c>
      <c r="R123" s="90">
        <v>0</v>
      </c>
      <c r="S123" s="90">
        <v>0</v>
      </c>
      <c r="T123" s="35">
        <v>0</v>
      </c>
      <c r="U123" s="35">
        <f t="shared" si="3"/>
        <v>0</v>
      </c>
      <c r="V123" s="5" t="s">
        <v>115</v>
      </c>
      <c r="W123" s="37" t="s">
        <v>241</v>
      </c>
    </row>
  </sheetData>
  <autoFilter ref="A8:W123">
    <filterColumn colId="15" showButton="0"/>
    <filterColumn colId="16" showButton="0"/>
    <filterColumn colId="17" showButton="0"/>
  </autoFilter>
  <mergeCells count="10">
    <mergeCell ref="M81:M82"/>
    <mergeCell ref="M83:M87"/>
    <mergeCell ref="M93:M94"/>
    <mergeCell ref="E5:F5"/>
    <mergeCell ref="P8:S8"/>
    <mergeCell ref="M59:M60"/>
    <mergeCell ref="M61:M62"/>
    <mergeCell ref="M63:M65"/>
    <mergeCell ref="M66:M67"/>
    <mergeCell ref="M73:M74"/>
  </mergeCells>
  <phoneticPr fontId="1" type="noConversion"/>
  <hyperlinks>
    <hyperlink ref="W9" r:id="rId1"/>
    <hyperlink ref="W10:W123" r:id="rId2" display="dabehs01@edatel.net.co"/>
  </hyperlinks>
  <printOptions horizontalCentered="1"/>
  <pageMargins left="0.35433070866141736" right="0.23622047244094491" top="0.59055118110236227" bottom="0.47244094488188981" header="0" footer="0"/>
  <pageSetup paperSize="5" scale="75" orientation="landscape" r:id="rId3"/>
  <headerFooter alignWithMargins="0">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anexo 3</vt:lpstr>
      <vt:lpstr>Hoja2</vt:lpstr>
      <vt:lpstr>'anexo 3'!Títulos_a_imprimir</vt:lpstr>
    </vt:vector>
  </TitlesOfParts>
  <Company>MUNICIPAL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SALUD</dc:creator>
  <cp:lastModifiedBy>David Suarez Sanchez</cp:lastModifiedBy>
  <cp:lastPrinted>2012-07-06T17:21:02Z</cp:lastPrinted>
  <dcterms:created xsi:type="dcterms:W3CDTF">2009-01-27T17:02:53Z</dcterms:created>
  <dcterms:modified xsi:type="dcterms:W3CDTF">2014-02-11T18:11:32Z</dcterms:modified>
</cp:coreProperties>
</file>