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9240" firstSheet="1" activeTab="1"/>
  </bookViews>
  <sheets>
    <sheet name="Anexo 1Plan Indicativo Anual" sheetId="1" r:id="rId1"/>
    <sheet name="Anexo 3- Plan Opereativo Anual" sheetId="2" r:id="rId2"/>
    <sheet name="Anexo 4- Informes " sheetId="3" r:id="rId3"/>
  </sheets>
  <externalReferences>
    <externalReference r:id="rId6"/>
  </externalReferences>
  <definedNames>
    <definedName name="_xlnm.Print_Titles" localSheetId="1">'Anexo 3- Plan Opereativo Anual'!$1:$10</definedName>
    <definedName name="_xlnm.Print_Titles" localSheetId="2">'Anexo 4- Informes '!$8:$10</definedName>
  </definedNames>
  <calcPr fullCalcOnLoad="1"/>
</workbook>
</file>

<file path=xl/sharedStrings.xml><?xml version="1.0" encoding="utf-8"?>
<sst xmlns="http://schemas.openxmlformats.org/spreadsheetml/2006/main" count="695" uniqueCount="317">
  <si>
    <t>MINISTERIO DE LA PROTECCION SOCIAL</t>
  </si>
  <si>
    <t>05/0555</t>
  </si>
  <si>
    <t xml:space="preserve">GERARDO PEREZ LOAIZA </t>
  </si>
  <si>
    <t xml:space="preserve">Peso Relativo Proyecto </t>
  </si>
  <si>
    <t xml:space="preserve">Metas de Producto Proyecto </t>
  </si>
  <si>
    <t>Descripción de Actividades del Proyecto</t>
  </si>
  <si>
    <t>Indicador Producto Esperado del Proyecto por Trimestre</t>
  </si>
  <si>
    <t xml:space="preserve">Total Recursos (Apropiación)  </t>
  </si>
  <si>
    <t xml:space="preserve">Recursos ( Millones de Pesos) Todas las fuentes de financiación </t>
  </si>
  <si>
    <t xml:space="preserve">Recursos propios </t>
  </si>
  <si>
    <t>COFINANC</t>
  </si>
  <si>
    <t>Con destinación especifica</t>
  </si>
  <si>
    <t>Sin destinación especifica</t>
  </si>
  <si>
    <t>argedl01@edatel.net.co</t>
  </si>
  <si>
    <t>Social</t>
  </si>
  <si>
    <t>Nombre del Eje Programático</t>
  </si>
  <si>
    <t>RP</t>
  </si>
  <si>
    <t>SGP</t>
  </si>
  <si>
    <t>FOSYGA</t>
  </si>
  <si>
    <t>TN</t>
  </si>
  <si>
    <t>REG</t>
  </si>
  <si>
    <t>RC</t>
  </si>
  <si>
    <t>CC</t>
  </si>
  <si>
    <t>RF</t>
  </si>
  <si>
    <t>LDSP</t>
  </si>
  <si>
    <t>FORP</t>
  </si>
  <si>
    <t>INV</t>
  </si>
  <si>
    <t>Código BPIN</t>
  </si>
  <si>
    <t>MINISTERIO DE LA PROTECCIÓN SOCIAL</t>
  </si>
  <si>
    <t>Antioquia/Argelia</t>
  </si>
  <si>
    <t>Código DANE Departamento / Distrito / Municipio:</t>
  </si>
  <si>
    <t>05/05055</t>
  </si>
  <si>
    <t>Fecha de Aprobación</t>
  </si>
  <si>
    <t>Nombre Alcalde o Gobernador</t>
  </si>
  <si>
    <t>GERARDO PEREZ LOAIZA</t>
  </si>
  <si>
    <t xml:space="preserve">Fecha Diligenciamiento: </t>
  </si>
  <si>
    <t>Código del Sector Salud</t>
  </si>
  <si>
    <t xml:space="preserve">
Dimensión Relacionada Plan Desarrollo</t>
  </si>
  <si>
    <t>Código del Eje</t>
  </si>
  <si>
    <t>Código del Área</t>
  </si>
  <si>
    <t>Áreas Subprogámatica</t>
  </si>
  <si>
    <t>Responsables Institucionales</t>
  </si>
  <si>
    <t>E mail Responsable</t>
  </si>
  <si>
    <t>Aseguramiento</t>
  </si>
  <si>
    <t>Promoción Social</t>
  </si>
  <si>
    <t>Prevención, vigilancia y control de riesgos ocupacionales y profesionales</t>
  </si>
  <si>
    <t>Acciones de promocion de la salud y calidad de vida en ambitos labores
Acciones de Induccion a la demanda a los servicios de promociòn de la salud
Acciones de inspeccion vigilancia y  control</t>
  </si>
  <si>
    <t>Emergencias y Desastres</t>
  </si>
  <si>
    <t xml:space="preserve">Nombre del Depto / Distrito / Municipio: </t>
  </si>
  <si>
    <t>Código del objetivo sectorial</t>
  </si>
  <si>
    <t>5.1.
5.2.
5.3.</t>
  </si>
  <si>
    <t xml:space="preserve">6.1
6.2
6.3                      </t>
  </si>
  <si>
    <t>fecha de Aprobación</t>
  </si>
  <si>
    <t>Peso Relativo Eje</t>
  </si>
  <si>
    <t>Peso Relativo Área</t>
  </si>
  <si>
    <t xml:space="preserve">Nombre del Proyecto </t>
  </si>
  <si>
    <t>Peso Relativo Proyecto</t>
  </si>
  <si>
    <t xml:space="preserve">Metas de Producto Anual </t>
  </si>
  <si>
    <t>Descripción Estrategia o Actividades del Proyecto</t>
  </si>
  <si>
    <t>Indicador de Producto del Proyecto</t>
  </si>
  <si>
    <t>I Trimestre</t>
  </si>
  <si>
    <t>II Trimestre</t>
  </si>
  <si>
    <t>III Trimestre</t>
  </si>
  <si>
    <t>IV Trimestre</t>
  </si>
  <si>
    <t>argedl01@edatel.net.co0</t>
  </si>
  <si>
    <t>Prestación  y desarrollo de los  servicios de salud</t>
  </si>
  <si>
    <t>5.1%</t>
  </si>
  <si>
    <t xml:space="preserve">Mejorar la accesibilidad de los servicios de salud
Mejorar la calidad de la atención.
Mejorar la capacidad de la oferta de los servicios
</t>
  </si>
  <si>
    <t xml:space="preserve">2.1
2.2
2.3
</t>
  </si>
  <si>
    <t xml:space="preserve">  Adecuación de la infraestructura y dotación de la ESE
  Mejoramiento de la calidad de la atención
  Mejorar la capacidad e oferta de los servicios
  </t>
  </si>
  <si>
    <t>Salud Publica</t>
  </si>
  <si>
    <t>Promocion de la salud y calida de vida</t>
  </si>
  <si>
    <t>Salud Infantil</t>
  </si>
  <si>
    <t xml:space="preserve">ESE SAN JULIAN </t>
  </si>
  <si>
    <t>argehs01@edatel.net.co</t>
  </si>
  <si>
    <t>Realización de censos de canalización y vacunación extramural según los lineaminetos del Ministerio de la Proteccion Social</t>
  </si>
  <si>
    <t xml:space="preserve"> Programa radial "Cuidarnos" y  cuñas radiales sobre deberes y derechos e información de las jornadas de vacunación PAI</t>
  </si>
  <si>
    <t>Promocion y apoyo a las brigadas de salud</t>
  </si>
  <si>
    <t xml:space="preserve"> Charlas  educativas en el area urbana y rural de IRA , EDA  e importancia de la asistencia a los controles de crecimiento y desarrollo</t>
  </si>
  <si>
    <t>Charlas educativas a las gestantes sobre  la lactancia materna exclusiva hasta los seis(6) meses y alimentación complementaria adecuada hasta los primeros dos años de  vida.  Y difusiòn del promagra conguro.</t>
  </si>
  <si>
    <t>Salud Sexual y Reproductiva</t>
  </si>
  <si>
    <t>Conformar 4 grupos de redes sociales en promocion de derechos  y deberese en salud sexual y reproductiva.</t>
  </si>
  <si>
    <t>Char las educativas  sobre la  importancia  en la prevención de las ITS  y demanda inducida  al servicio en planificacion familiar, citología cervicouterino, signos y sintomas de cancer de cervix.</t>
  </si>
  <si>
    <t>Programas Radiales "Cuidarnos" para informar a la comunidad sobre salud sexual y reproductiva,    los factores de riesgo y protectores en la sexualidad , cancer de cervix, seno y próstata, ITS, VIH   a la comunidad en general</t>
  </si>
  <si>
    <t xml:space="preserve">Promoción a las  poblaciones vulnerables y canalización hacía los servicios de tamizaje, detección y tratamiento de los riesgos y daños en salud sexual y reproductiva, con énfasis en planificación familiar y citología cérvico uterina, en coordinación con las Entidades Promotoras de Salud </t>
  </si>
  <si>
    <t>Implementación del modelo de servicios amigables para atención en salud sexual y reproductiva para los adolescentes, con énfasis en consejería, oferta anticonceptiva de métodos modernos y de emergencia.</t>
  </si>
  <si>
    <t>Realización de la semana de la lactancia materna.</t>
  </si>
  <si>
    <t>Búsqueda activa de gestantes para captación en el primer trimestre deembarazo en coordinación con las Entidades Promotoras de Salud</t>
  </si>
  <si>
    <t>Promoción voluntaria para prueba de VIH en población general y gestantes</t>
  </si>
  <si>
    <t>Salud Oral</t>
  </si>
  <si>
    <t>charlas educativas   sobre medidas preventivas en salud oral  habitos higienicos, en el hogar ambito laboral escolar , hogares comunitarios y hogar grupal</t>
  </si>
  <si>
    <t>Inducir a los menore de 15 años a la consulta odontologica preventiva.</t>
  </si>
  <si>
    <t>Promocion de las jornada de cepillado y florización  en las isntituciones educativas y guarderias</t>
  </si>
  <si>
    <t>Salud mental y las lecciones violentas evitables</t>
  </si>
  <si>
    <t>Charlas educativas sobre activiada física y beneficios de la practica sana del deporte</t>
  </si>
  <si>
    <t>Recopilacion de información de casos  relaciandos con la  VIF, transtornos mentales y consumo de sustancias psicoactivas</t>
  </si>
  <si>
    <t>Realizar el diagnostico de  Salud Mental.</t>
  </si>
  <si>
    <t>Integrarse a las  campañas de maltrato contra la mujer en coordinacion con la comisaria de flia</t>
  </si>
  <si>
    <t>Realización  de la samana de la Salud Mental</t>
  </si>
  <si>
    <t>Promoción de la actividad fìsica en los servicios de salud.</t>
  </si>
  <si>
    <t>Enfermedasdes cronicas no trasmitibles y discapacidades</t>
  </si>
  <si>
    <t>Charlas educativa  y demanda inducida sobre signos , síntomas y prevención de: HTA y Diabetes.Adultos mayores del grupo puertas abiertas y corazones alegres del area urbana.</t>
  </si>
  <si>
    <t>Charlas educativa sobre signos , síntomas y prevención de: HTA y Diabetes.Adultos mayores  del area rural.</t>
  </si>
  <si>
    <t>Prevención de los riegos (biologicos sociales ambientales y sanitario)</t>
  </si>
  <si>
    <t>Socializar y dibulgar las estrategias  sobre espacios de trabajo espacios publico libre de humo de tabaco y avisos publicitarios.</t>
  </si>
  <si>
    <t>Realizaciòn  de jornadas de  tamizaje visual en  los adultos mayores.</t>
  </si>
  <si>
    <t>Realizar caminatas con los grupos de los adultos mayores de la zona urbana.</t>
  </si>
  <si>
    <t>Promoción del  del día mundial de la salud  dirigido a diferentes grupos etareos del municipio, con los programas  vacunación, asesoria en planificación familiar, toma de peso y talla,  desparasitación, charlas sobre salud.</t>
  </si>
  <si>
    <t xml:space="preserve">Promoción del día  del movimiento físico dirigido a diferentes grupos etareos del municipio,  programas como por su salud muevase pués (caminata,vicicross eventos deportivos aerovicos y actividad física en el gimnasio. </t>
  </si>
  <si>
    <t>Talleres sobre tabaquismo  sobre cáncer de pulmón dirigidos a  los diferentes grupos héctareos.</t>
  </si>
  <si>
    <t>Promoción de las jonadas de valoraciòn mèdica para los adultos mayores y discapacitados.</t>
  </si>
  <si>
    <t>La Nutrición</t>
  </si>
  <si>
    <t>Canalización y seguimiento hasta lograr la recuperación nutricional de los menores de dos (2) años con algún grado de desnutrición en coordinacion con el Centro de Recuperación Nutricional y las EPS-S</t>
  </si>
  <si>
    <t xml:space="preserve">Realización de charlas educativas de la dieta saludable en los servicios de salud comedores y restaurantes publicos </t>
  </si>
  <si>
    <t xml:space="preserve"> Talleres sobre seguridad alimentaria a las familias de los niños y jóvenes pertenecientes a los restaurantes escolares del área  y urbana del municipio.</t>
  </si>
  <si>
    <t>Talleres sobre seguridad alimentaria a los niños y jovenes   pertenecientes a los restaurantes escolares del área  rural del municipio</t>
  </si>
  <si>
    <t>Diagnostico de segurida alimentaria y nutricional.</t>
  </si>
  <si>
    <t>Charlas  educativas.  Madres gestantes, lactantes y beneficiarias del complemento alimentario y beneficiarias de los programas MANA Y PMA</t>
  </si>
  <si>
    <t>Promciòn de las jornadas de  desparacitación   en coordinacion con las EPS-S</t>
  </si>
  <si>
    <t>Enfermedades transmisibles y zoonosis</t>
  </si>
  <si>
    <t>Charlas educativas grupales sobre enfermedades trasmitidas por  vectores (Dengue, fiebre amarilla, Leishmaniasis) segùn los líneamineto nacionales.</t>
  </si>
  <si>
    <t>Actualizaciòn del censo de  de poblacion canina y felina y desarrollo de las jornadas de vacunaciòn.</t>
  </si>
  <si>
    <t xml:space="preserve">Realización de charlas educativas  sobre prevención de  la rabia </t>
  </si>
  <si>
    <t>Levantamientos larvarios de AEDES AEGIPTY</t>
  </si>
  <si>
    <t xml:space="preserve">Desarrollo, seguimiento y evaluación de las intervenciones preventivas de tipo colectivo estudios de casos, reportes al SIVIGILA </t>
  </si>
  <si>
    <t>La Seguridad Sanitaria y del ambiente</t>
  </si>
  <si>
    <t>Vigilancia en salud y gestión del conocimiento</t>
  </si>
  <si>
    <t>3.3.</t>
  </si>
  <si>
    <t xml:space="preserve">
Vigilancia de enfermedades transmisibles por vectores y  la zoonosis.
</t>
  </si>
  <si>
    <t>3.4</t>
  </si>
  <si>
    <t>Vigilancia de la lehismaniosis dengue y casos de fiebres vectoriales</t>
  </si>
  <si>
    <t>0 Casos de dengue y rabia, coberturas de vacunacion en felinos y caninos del 90% Realizar el estudio de campo al 100%a los casos de  Lehismaniasis</t>
  </si>
  <si>
    <t>Censo de caninos y felinos, detención de accidentes rabicos, realizar estudios de campo enfermedades vectoriales, realizar levantamiento de indices larvarios realizar charlas y talles comunitario  sobre vectores y enfermedades zoonoticas (Programas asesorias con el T.A.S)</t>
  </si>
  <si>
    <t>Prevención, vigilancia y control de riesgos ocupacionales y enfermedad profesional en el sector de la economía informal en el municipio.</t>
  </si>
  <si>
    <t>Elaboracion  un  plan institucional 
Revisión normatividad vigente de la ARP de los funcionarios del sector público y privado.
Disminuir en un 90% la enfermedades ocasionadas inherentes a la profesion laboral.</t>
  </si>
  <si>
    <t>Gestiòn para la identificación y priorizacion 
de los riegos de emergencias y desastres
Acciones de articulación intersectorial para el desarrollo de lo planes preventivos, de mitigacón y superacion de las emergencias y desartres                  
Acciones para  el fortalecimiento intitucional para la respuesta territorial ante las situacion de emergencia y desastres</t>
  </si>
  <si>
    <t xml:space="preserve">  Mapa de riesgos
  Evaluación permanente de la vulnerabilidad y riesgos
  Participar en el comité local de emergencias
  Educación y capacitación
</t>
  </si>
  <si>
    <t>SECRETARTIA DE SALUD</t>
  </si>
  <si>
    <t xml:space="preserve">Realizacion de monitoreo rápido de coberturas y vacunación en áreas dispersas </t>
  </si>
  <si>
    <t xml:space="preserve">Nombre del Depto / Distrito / Municipios: </t>
  </si>
  <si>
    <t xml:space="preserve">Código del objetivo sectorial </t>
  </si>
  <si>
    <t xml:space="preserve">Peso Relativo Eje </t>
  </si>
  <si>
    <t>Código de la Meta Resultado</t>
  </si>
  <si>
    <t>Metas de Resultado Cuatrienio (2008-2011)</t>
  </si>
  <si>
    <t>Indicador Resultado Cuatrienio</t>
  </si>
  <si>
    <t xml:space="preserve">Peso Relativo Área </t>
  </si>
  <si>
    <t>Meta de producto Cuantitativa para el Cuatrienio (2008-2011)</t>
  </si>
  <si>
    <t>Indicador Producto Cuatrienio</t>
  </si>
  <si>
    <t>Indicador Producto Esperado por anualidad</t>
  </si>
  <si>
    <t>Total Recursos Proyectados (millones de $)</t>
  </si>
  <si>
    <t>Recursos por anualidad (millones de $)</t>
  </si>
  <si>
    <t>Indicador</t>
  </si>
  <si>
    <t>Valor Actual (Línea de base)</t>
  </si>
  <si>
    <t>Valor esperado al 4 año</t>
  </si>
  <si>
    <t>Nombre Indicador</t>
  </si>
  <si>
    <t>08</t>
  </si>
  <si>
    <t>09</t>
  </si>
  <si>
    <t>10</t>
  </si>
  <si>
    <t>11</t>
  </si>
  <si>
    <t xml:space="preserve">Aumentar en un 13%  la población afiliada al régimen subsidiado. Mantener las coberturas del regimen subsidiado          </t>
  </si>
  <si>
    <t>Proporción de poblaión afiliada: Número de población pobre y vulnerable del Nivel 1 y 2 del Sisbén, afiliados al régimen Subsidiado y /u otro régimen del sistema General de Seguridad Social en Salud  / Número de población objeto de afiliación  x 100</t>
  </si>
  <si>
    <t xml:space="preserve">
1.1
1.2
1.5
1.9
</t>
  </si>
  <si>
    <t>Promocion de la afiliacion al SGSSS
Identificación y priorizacion de la población afiliar
Celebracion de  los contratos de aseguramiento
Vigilancia y control del Aseguramiento</t>
  </si>
  <si>
    <t xml:space="preserve">96,8%
96,8%
8
8
</t>
  </si>
  <si>
    <t xml:space="preserve"># de  personas identificadas
# de personas beficiadas/Identificadas
# de contratos realizados
# de contratos liquidados
</t>
  </si>
  <si>
    <t xml:space="preserve">
96.8%
100%
8
8
</t>
  </si>
  <si>
    <t xml:space="preserve">
1%
100%
2
2
</t>
  </si>
  <si>
    <t xml:space="preserve">
7%
100%
2
2
</t>
  </si>
  <si>
    <t xml:space="preserve">
5%
100%
2
2
</t>
  </si>
  <si>
    <t xml:space="preserve">
0
100%
2
2
</t>
  </si>
  <si>
    <t>Secretaria de Salud</t>
  </si>
  <si>
    <t>Argedl01@edatel.net.co</t>
  </si>
  <si>
    <t>Prestación y desarrollo de los servicios de salud</t>
  </si>
  <si>
    <t>Garantizar  en un 100% el cumplimiento de la norma de calidad en la prestación de los servicios de salud</t>
  </si>
  <si>
    <t>Instituciones que cumplen con  la norma: #de consultas especializadas  realizadas. /Número de consultas programadas x 100</t>
  </si>
  <si>
    <t>1</t>
  </si>
  <si>
    <t xml:space="preserve">2.1.
2.2.
2.3.
</t>
  </si>
  <si>
    <t xml:space="preserve">Mejor accesibilida de los servicios de salud
Mejorar la calidad de la atención
Mejorar la capacidad de oferta de los servicios.
</t>
  </si>
  <si>
    <t xml:space="preserve">9258
12
12
</t>
  </si>
  <si>
    <t># de estudios para analizar la accesibilidad a los servicios de salud
# Capacitaciones para mejorar la prestacion de los servicios.   Adecuacion de la infraestructura y dotacion de la ESE Fortalecimiento del equipo extra mural de la ESE.</t>
  </si>
  <si>
    <t xml:space="preserve">30
12
12
</t>
  </si>
  <si>
    <t xml:space="preserve">5
3
3
</t>
  </si>
  <si>
    <t xml:space="preserve">10
3
3
</t>
  </si>
  <si>
    <t>Secretaria de Salud, ESE Hospital San Julián</t>
  </si>
  <si>
    <t>Salud Pública</t>
  </si>
  <si>
    <t>Educar en un 70%  la poblacion los programas de Pomociòn de la salud y Prevención de la enfermedad</t>
  </si>
  <si>
    <t xml:space="preserve"> # de  actividades(charlas educativas,talleres,jornadas y estrategias) en los diferentes programas tendientes a  a mejorar salud  infantil,   la salud sexual y reporductiva, la salud oral, la salud mental,   enfermedades cronicas y discapacidades,a la seguridad alimentaria y nutricional,/manejo de los factores de  riesgo/programadas segun la poblacion objeto del municipio</t>
  </si>
  <si>
    <t>ND</t>
  </si>
  <si>
    <t xml:space="preserve">Acciones de Promoción  de la salud  y calidad de vida
</t>
  </si>
  <si>
    <t># de campañas informativas sobre losprogramas de planificacion familiar,control prenatal, vacunacion, salud oral, cresimiento y desarrollo.</t>
  </si>
  <si>
    <t xml:space="preserve"> Vigilancia de la seguridad aliementaria y del ambiente #  de jornadas de vacunacion , aplicacion de los biologicos según los lìneamiento del ministerio de la proteción social/ # de capacitacion y seguimiento sobre la cadena de frio/ Proporcion de insumos y tratamientos entergados oportunamente/ numero de eventos en salud pública notificados  y con estudio de campo/# de caninos y felinos vacunados/ # de personas desparcitadas Proporcion de la estrategias implementadas en la atencion primaria en salud./ poblacion x 100</t>
  </si>
  <si>
    <t>N.D</t>
  </si>
  <si>
    <t>Acciones de Prevención de los riegos (biologicos, sociales, ambientales y sanitarios)</t>
  </si>
  <si>
    <t># de jornadas de vacunacion/# de insumos y tratamientos entegados oportunamente/ # de eventos en salud publica con estudio de campo/# de personas que reciben eduacacion  sobre los factores de riegos/ estrategia de atenciòn primaria en salud</t>
  </si>
  <si>
    <t>Mantener en un 2%  las enfermedades Emergentes y Reemergentes, prevalentes en las comunidades</t>
  </si>
  <si>
    <t>Población  en riesgo #  de casos presentados</t>
  </si>
  <si>
    <t>Vigilancia de salud y gestión  del conocimiento</t>
  </si>
  <si>
    <t>Casos</t>
  </si>
  <si>
    <t>Realizar en un 100% el estudio de los casos presentados</t>
  </si>
  <si>
    <t>Estudio de casos</t>
  </si>
  <si>
    <t>Vigilancia de enfermedades transmisibles por vectores y zoonosis</t>
  </si>
  <si>
    <t xml:space="preserve">Casos </t>
  </si>
  <si>
    <t>Implementacion de estrategias  de  atención en salud para el aumento de coberturas a la población del municipio a través de Brigadas extramurales
Implementar un programa de base de datos para un mejor acceso de la población  a los programas del SGSSS</t>
  </si>
  <si>
    <t>%de poblacion benefiaciada con los programas ofrecidos en el habito municipal
% de familias con linea base primera y segúnda sesiòn.
%</t>
  </si>
  <si>
    <t>12
973
S.D</t>
  </si>
  <si>
    <t>36
100%
50</t>
  </si>
  <si>
    <t xml:space="preserve">4.1.
4.2
4.3
</t>
  </si>
  <si>
    <t>Programa para la promocion de la salud prevencion de Riesgos 
y atencion a la poblaiones especiales ( dicapcitados
desplazados,mujeres cabeza de flia adulto mayor
Acciones  de salud en la Red Juntos
Accines de educativas de carácter no formal</t>
  </si>
  <si>
    <t xml:space="preserve">Atención integral al 75% de la población caracterizada según sector poblacional.
</t>
  </si>
  <si>
    <t xml:space="preserve">Jornadas saludables para estos grupos poblacionales
Identificacion de estos grupos poblacionales.
Lograr coberturas en Antención.
# de Jornadas de Iduccion a la demanda  en de salud
% de familias con linea base primera y segúnda sesiòn
1 Sistema de Información.
</t>
  </si>
  <si>
    <t>Disminuir Los factores de riegos en las àrea trabajo y los indices de incapcidad laboral</t>
  </si>
  <si>
    <t>% de personas capacitadas</t>
  </si>
  <si>
    <t>SD</t>
  </si>
  <si>
    <t>5.1.
5,2
5.3</t>
  </si>
  <si>
    <t xml:space="preserve">Realizar  100% diagnostico de riesgos  en cada una de las àreas
Elaboracion de un plan de salud Ocupacional
Capacitar y educar a 600 personas
Evaluar y vigilar el 100% de los casos
</t>
  </si>
  <si>
    <t>80%
600
100%</t>
  </si>
  <si>
    <t>20%
150
100%</t>
  </si>
  <si>
    <t xml:space="preserve">Realizar campañas de prevención y atención de desastres y de mitigación del riesgo </t>
  </si>
  <si>
    <t># de riesgos identificacos y de personas capacitadas</t>
  </si>
  <si>
    <t>6,1
6,2.
6,3</t>
  </si>
  <si>
    <t>Gestiòn para la identificación y priorizacion 
delos riegos de emergencias y desastres
Acciones de articulación intersectorial para el desarrollo de lo planes preventivos, de mitigacón y superacion de las emergencias y desartres                  
Acciones para  el fortalecimiento intitucional para la respuesta territorial ante las situacion de emergencia y desastres</t>
  </si>
  <si>
    <t>* Participacion en la elaborar mapa de riesgos y actualizacion anual
*Capacitaciones150 personas y 6 simulacros
*Creacion  de 3 grupos socorristas</t>
  </si>
  <si>
    <t xml:space="preserve">Mapa
Documento
150 personas capacitadas 
3 grupos
</t>
  </si>
  <si>
    <t xml:space="preserve">
0.5
150-6
3
</t>
  </si>
  <si>
    <t xml:space="preserve">1
50 -1
0
</t>
  </si>
  <si>
    <t xml:space="preserve">ACT
50-2
1
</t>
  </si>
  <si>
    <t xml:space="preserve">ACT
50-1
1
</t>
  </si>
  <si>
    <t>Secretaria de Salud, Secretaria de Planeación</t>
  </si>
  <si>
    <t xml:space="preserve"> Programas radiales en sobre  Seguridad alimentaria y Nutricional  para los diferentes grupos etareos.( niños, adolecentes, madres gestantes, adultos mayores)</t>
  </si>
  <si>
    <t>Gestión y utilización eficiente de los cupos del Régimen Subsidiado.</t>
  </si>
  <si>
    <t>Adecuación tecnológica y recurso humano para la administración de la afiliación.</t>
  </si>
  <si>
    <t>Celebración de los  contratos de Régimen Subsidiado</t>
  </si>
  <si>
    <t>Administracion de la base de datos.</t>
  </si>
  <si>
    <t>Gestión financiera el giro de los Recuersos</t>
  </si>
  <si>
    <t>Interventoría de los contratos del Régimen Subsidiado</t>
  </si>
  <si>
    <t>Vigilancia y control del Aseguramiento</t>
  </si>
  <si>
    <t xml:space="preserve">1.1
</t>
  </si>
  <si>
    <t>Ampliacion de cobertura en el regimen Subsidiado para la poblacion pobre y vulnerable.</t>
  </si>
  <si>
    <t>Existencia de una presona con las funciones   para la administración de la afiliación.</t>
  </si>
  <si>
    <t>Celebración  y perfeccionamiento de los contratos necesarios para garantiza el aseguramiento de la poblacion.</t>
  </si>
  <si>
    <t>Actualizar la dase de datos de  y registrar las novedades.</t>
  </si>
  <si>
    <t>Solicitar a la secretaria de hacienda la incorporacion de los recursos para el pago oportuno a las  EPS-S.</t>
  </si>
  <si>
    <t>Realizacion del seguimiento a los contratos del Régimen Subsidiado para evaluar el cumplimiento de estos.</t>
  </si>
  <si>
    <t>Priorizacion de la poblacion potencial para acceder al  R.S</t>
  </si>
  <si>
    <t>Promoción  de la afiliacion al SGSSS</t>
  </si>
  <si>
    <t>Sistema de segurida social en Salud</t>
  </si>
  <si>
    <t>Difusiòn y convocatoria a la poblacion potencial para acceder al SGSSS cada que se requiera</t>
  </si>
  <si>
    <t>Realizar  en un 100% la difusiòn y convocatoria a la poblacion potencial para acceder al SGSSS</t>
  </si>
  <si>
    <t xml:space="preserve"> Elaboracion y publicaciòn   del listado de prioridos y de los listados censales. Elaboracion de los actos administrativos necesarios para la adopcion de este.</t>
  </si>
  <si>
    <t>Realizaciòn y publicaciòn del listado de priorizados</t>
  </si>
  <si>
    <t>Actualizar la dase de datos  y registrar las novedades.</t>
  </si>
  <si>
    <t>SECRETARIA DE  DE SALUD</t>
  </si>
  <si>
    <t>SECRETARIA DE  DE SALUD ESE HOSPITAL SAN JULIAN</t>
  </si>
  <si>
    <t>Elaboracion de diagnosatico de riesgos por dependencias y sector informal de la economia de  los factores de riego                                                                                                                                                                                                                                                                                                                                                                                                                                                                                                                                                                                                  Charlas educativas sobres los servicios de salud para prevenir los riegos en el hambito laboral
                                                                                                                                                                                                                                                                                                                                        Vigilar el cumplimiento normativo para los empleados del sector público y privado, en especial los de la ESE, Alcaldía y docentes y seguimineto a los casos presentados</t>
  </si>
  <si>
    <t xml:space="preserve">
0
0
90%
</t>
  </si>
  <si>
    <t xml:space="preserve">
0
50
90%
</t>
  </si>
  <si>
    <t>Acualización y seguimiento   al Mapa de riesgos.
Plan  elaborado  de emergencias y desastres
 Capacitación equipo de Cuerpo de  bomberos.</t>
  </si>
  <si>
    <t>Participar en la elaboración  de mapas de riegos y evaluacion del riego
Paticipacion y conocimiento del plan de contingencia
Capacitacion    en atención  frente  en el riesgo  al grupo de bomberos.</t>
  </si>
  <si>
    <t xml:space="preserve">
ACT-MAP
EV RIESGO
1
0
</t>
  </si>
  <si>
    <t xml:space="preserve">
ACT-MAP
EV RIESGO
ACT
1
</t>
  </si>
  <si>
    <t xml:space="preserve">
ACT-MAP
EV RIESGO
0
0
</t>
  </si>
  <si>
    <t>Realizar dos jornadas de  recolecionCoordinaciòn  para las jornadas de  recoleciòn de inservibles</t>
  </si>
  <si>
    <t>1
1
                                                                 2.5 %</t>
  </si>
  <si>
    <t>0
1
                                                                   2.5%</t>
  </si>
  <si>
    <t xml:space="preserve">#  Contratratos para la prestación de los servicios para la poblacion sin aseguramiento.
Acreditación servicios de la ESE
# De jornadas interinstitucionales para prestación de servicios a zonas de difícil acceso 
Fortalecimiento del equipo extramural de la ESe  y equipos adquiridos   e insumos para mejoramiento de la prestación de los servicio
 Revision y verificacion del proceso de PQR.
%  Avance en el  cumpliminetode SOGC
</t>
  </si>
  <si>
    <t xml:space="preserve">Realizacion de la contratacion para la prestacion de los servicios de primer nivel de atencion con la ese para poblacion sin aseguramiento.
Realizaciòn de 4  brigadas  integrales de salud a zonas de dificil acceso 
Fortalecimiento de equipo extramural de l ese con el PSP.Adquisiciòn de equipos para la ampliacion y mejoramiento de la prestación de los servicios
Verificar  consolidado  de los PQR  
Procesos implementados en le cumplimiento deL SOGC
</t>
  </si>
  <si>
    <t>SECRETARIA DE SALUD</t>
  </si>
  <si>
    <t>Relizacion de 3 lecturas publicas</t>
  </si>
  <si>
    <t>ealizacion de la audencia publica  de  rendicion de cuentas.</t>
  </si>
  <si>
    <t># de audencia publica  de  rendicion de cuentas realizadas</t>
  </si>
  <si>
    <t>Educar  la poblaciòn  en promocion y prevencion tendientes  a reducir los casos de morbilidad  en menores de 5 años a,disminuir la tasa de morbilidad de IDA Y EDA en menores de 5 años . Mantener las coberturas de vacunacion en el 95%.</t>
  </si>
  <si>
    <t>Incrementar  el ingreso a  los  controles prenatales y de desarrollo y crecimiento , Deteción de casos de ITS,  Incremetar la toma de  citologias,  Aumentar el ingreso a lo programas de planificacion familiar.</t>
  </si>
  <si>
    <t xml:space="preserve"> Reducir el indice de dientes COP en menores de 15 años.</t>
  </si>
  <si>
    <t>Reducir los casos de consumos de sustancias psicoactivas  y de VIF</t>
  </si>
  <si>
    <t>Conformacion  de grupos gestor de apoyo para el desarrollo de la actividad  física a traves  de  la  estratejia por su su Salud Muevase Pues"</t>
  </si>
  <si>
    <t xml:space="preserve"> Jornada en tamizaje en salud mental, detección temprana, canalización, seguimiento y rehabilitación comunitaria.</t>
  </si>
  <si>
    <t>Jornadas de gimnasia pasiva y activa a traves  de la  estrategia por su salud muevase pues.dirigido a los diferentes grupos héctareos</t>
  </si>
  <si>
    <t>Incrementar la captacíon para diagnostico y tratamiento oportuno de las enfermedades cronicas,  discapacidades y HTA.</t>
  </si>
  <si>
    <t>Inducir a los adultos en la consulta médica temprana por ser la poblacion mas vulneralbe  a adquieri r enfermedades cronicas.</t>
  </si>
  <si>
    <t xml:space="preserve">Reducirla tasa de desnutricion , incrementar  los  controles  de desarrollo y crecimiento </t>
  </si>
  <si>
    <t>Mantenr actualiados los procolo de  enfermedadestrasmitidas por vectores</t>
  </si>
  <si>
    <t xml:space="preserve"> evaluar las enfermedades de interes en salud publica y eventos centinela presentados.</t>
  </si>
  <si>
    <t>15% de caracterizacion y Atencion 90% en los diferentes programas según grupo poblacional.</t>
  </si>
  <si>
    <t>Listado censal de las poblaicones especiales</t>
  </si>
  <si>
    <t>Realización de jornadas saludables a los diferentes grupos</t>
  </si>
  <si>
    <t>atencion adultos mayores con el paquete nutricional y subsidio</t>
  </si>
  <si>
    <t>Atencion a menores de 5 años con el complemento MANA</t>
  </si>
  <si>
    <t>Atencion  a primera infancia  en el hogar grupal y hogares comunitarios</t>
  </si>
  <si>
    <t>Atencion  integral en salud a las madres gestante y lactates .</t>
  </si>
  <si>
    <t>Atencion en restaurante escolar</t>
  </si>
  <si>
    <t xml:space="preserve"> 15% Atencion Psicosocial   a la población desplazada</t>
  </si>
  <si>
    <t>17% familias con lìnea base 1era y 2da sesiòn.</t>
  </si>
  <si>
    <t>visita domiciliaria a los verficando los 45 logros e inducciondo a los servicios de salud.</t>
  </si>
  <si>
    <t>8% dela poblacion capacitada</t>
  </si>
  <si>
    <t>Charlas educativas en deberes y derechos</t>
  </si>
  <si>
    <t>Capacitacón  en manipulacion de Alimentos y prepacion y uso dela bienestarina</t>
  </si>
  <si>
    <t>Talleres educativos en prevencion en el riesgo de MAP Y MUSE</t>
  </si>
  <si>
    <t>Tallers educativos en estilos de vida saludable y participación social.</t>
  </si>
  <si>
    <t>SALUD INFANTIL</t>
  </si>
  <si>
    <t>Realizacion de los COVES municipales,</t>
  </si>
  <si>
    <t xml:space="preserve">Realizaciondos censos con la estrategia vacunación sin barreras y apoyo al desarrollo de jornadas de vacunación, intensificación o bloqueo según el riesgo municipal, para lograr las coberturas utiles.
</t>
  </si>
  <si>
    <t xml:space="preserve">
DIA
50
90%
</t>
  </si>
  <si>
    <t>Capacitacion</t>
  </si>
  <si>
    <t xml:space="preserve"> Familias en Accion</t>
  </si>
  <si>
    <t>Discapacitados Adulto Mayor,desplazados, , madres gestantes y lactantes, 1era infancia, Infancia y adolescencia)</t>
  </si>
  <si>
    <t xml:space="preserve">Programa para la promoción de la salud prevención de los riesgos a la poblaciones especiales
 (discapacitados desplazados y  adulto Mayor
</t>
  </si>
  <si>
    <t>Acciones en salud en la red Juntos</t>
  </si>
  <si>
    <t>acciones educativas de carácter non formal</t>
  </si>
  <si>
    <t>control social</t>
  </si>
  <si>
    <t>Mantenr actualiados los procolos de  enfermedades trasmitidas por vectores</t>
  </si>
  <si>
    <t>ESE SAN JULIAN, SECRETARIA DE SALUD</t>
  </si>
  <si>
    <t>TECNICO DEL AREA DE LA SALUD DSSA</t>
  </si>
  <si>
    <t xml:space="preserve">Realizaciondos  de 4 censos con la estrategia vacunación sin barreras y apoyo al desarrollo de jornadas de vacunación, intensificación o bloqueo según el riesgo municipal, para lograr las coberturas utiles.
</t>
  </si>
  <si>
    <t>Educar  la poblaciòn  tendientes  a reducir los casos de morbilidad  en menores de 5 años a,disminuir la tasa de morbilidad de IDA Y EDA en menores de 5 años . Mantener las coberturas de vacunacion en el 95%. Incrementaren ingreso a los controles de crecimineto y desarrollo</t>
  </si>
  <si>
    <t>Realización de  dos censos de canalización y vacunación extramural según los lineaminetos del Ministerio de la Proteccion Social</t>
  </si>
  <si>
    <t xml:space="preserve"> Charlas  educativas en el area urbana y rural de IRA , EDA  e importancia del ingreso y asistencia a los controles de crecimiento y desarrollo</t>
  </si>
  <si>
    <t>Incrementar  el ingreso a  los  controles prenatales  , Deteción de casos de ITS,  Incremetar la toma de  citologias,  Aumentar el ingreso a los programas de planificacion familiar.</t>
  </si>
</sst>
</file>

<file path=xl/styles.xml><?xml version="1.0" encoding="utf-8"?>
<styleSheet xmlns="http://schemas.openxmlformats.org/spreadsheetml/2006/main">
  <numFmts count="3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
    <numFmt numFmtId="181" formatCode="#,##0.0"/>
    <numFmt numFmtId="182" formatCode="#,##0;[Red]#,##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0;[Red]0"/>
    <numFmt numFmtId="188" formatCode="#,##0.0;[Red]#,##0.0"/>
  </numFmts>
  <fonts count="47">
    <font>
      <sz val="10"/>
      <name val="Arial"/>
      <family val="0"/>
    </font>
    <font>
      <b/>
      <sz val="10"/>
      <name val="Arial"/>
      <family val="2"/>
    </font>
    <font>
      <b/>
      <sz val="9"/>
      <name val="Arial"/>
      <family val="2"/>
    </font>
    <font>
      <sz val="9"/>
      <name val="Arial"/>
      <family val="2"/>
    </font>
    <font>
      <sz val="11"/>
      <color indexed="8"/>
      <name val="Calibri"/>
      <family val="2"/>
    </font>
    <font>
      <u val="single"/>
      <sz val="10"/>
      <color indexed="12"/>
      <name val="Arial"/>
      <family val="2"/>
    </font>
    <font>
      <b/>
      <sz val="10"/>
      <color indexed="8"/>
      <name val="Arial"/>
      <family val="2"/>
    </font>
    <font>
      <b/>
      <sz val="12"/>
      <name val="Arial"/>
      <family val="2"/>
    </font>
    <font>
      <sz val="9"/>
      <color indexed="8"/>
      <name val="Arial"/>
      <family val="2"/>
    </font>
    <font>
      <u val="single"/>
      <sz val="10"/>
      <color indexed="36"/>
      <name val="Arial"/>
      <family val="2"/>
    </font>
    <font>
      <b/>
      <sz val="9"/>
      <name val="Verdana"/>
      <family val="2"/>
    </font>
    <font>
      <sz val="9"/>
      <name val="Verdana"/>
      <family val="2"/>
    </font>
    <font>
      <sz val="12"/>
      <name val="Arial"/>
      <family val="2"/>
    </font>
    <font>
      <sz val="2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thin"/>
    </border>
    <border>
      <left style="thin"/>
      <right style="double"/>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medium"/>
    </border>
    <border>
      <left style="medium"/>
      <right style="thin"/>
      <top style="thin"/>
      <bottom style="thin"/>
    </border>
    <border>
      <left style="thin"/>
      <right>
        <color indexed="63"/>
      </right>
      <top style="thin"/>
      <bottom style="thin"/>
    </border>
    <border>
      <left>
        <color indexed="63"/>
      </left>
      <right style="thin"/>
      <top style="thin"/>
      <bottom style="thin"/>
    </border>
    <border>
      <left style="double"/>
      <right style="thin"/>
      <top style="thin"/>
      <bottom>
        <color indexed="63"/>
      </bottom>
    </border>
    <border>
      <left>
        <color indexed="63"/>
      </left>
      <right style="thin"/>
      <top>
        <color indexed="63"/>
      </top>
      <bottom>
        <color indexed="63"/>
      </bottom>
    </border>
    <border>
      <left style="double"/>
      <right>
        <color indexed="63"/>
      </right>
      <top>
        <color indexed="63"/>
      </top>
      <bottom>
        <color indexed="63"/>
      </bottom>
    </border>
    <border>
      <left style="thin"/>
      <right style="thin"/>
      <top style="thin"/>
      <bottom style="double"/>
    </border>
    <border>
      <left>
        <color indexed="63"/>
      </left>
      <right style="thin"/>
      <top>
        <color indexed="63"/>
      </top>
      <bottom style="thin"/>
    </border>
    <border>
      <left>
        <color indexed="63"/>
      </left>
      <right>
        <color indexed="63"/>
      </right>
      <top style="thin"/>
      <bottom>
        <color indexed="63"/>
      </bottom>
    </border>
    <border>
      <left style="double"/>
      <right style="thin"/>
      <top>
        <color indexed="63"/>
      </top>
      <bottom style="thin"/>
    </border>
    <border>
      <left/>
      <right style="double"/>
      <top/>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color indexed="63"/>
      </right>
      <top>
        <color indexed="63"/>
      </top>
      <bottom style="thin"/>
    </border>
    <border>
      <left style="thin"/>
      <right style="double"/>
      <top style="thin"/>
      <bottom style="double"/>
    </border>
    <border>
      <left style="medium"/>
      <right style="thin"/>
      <top style="thin"/>
      <bottom>
        <color indexed="63"/>
      </bottom>
    </border>
    <border>
      <left style="medium"/>
      <right style="thin"/>
      <top>
        <color indexed="63"/>
      </top>
      <bottom>
        <color indexed="63"/>
      </bottom>
    </border>
    <border>
      <left>
        <color indexed="63"/>
      </left>
      <right style="thin"/>
      <top style="thin"/>
      <bottom style="double"/>
    </border>
    <border>
      <left style="thin"/>
      <right style="thin"/>
      <top>
        <color indexed="63"/>
      </top>
      <bottom style="double"/>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double"/>
      <right style="thin"/>
      <top style="double"/>
      <bottom style="thin"/>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left>
        <color indexed="63"/>
      </left>
      <right style="thin"/>
      <top style="thin"/>
      <bottom style="medium"/>
    </border>
    <border>
      <left style="medium"/>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3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485">
    <xf numFmtId="0" fontId="0" fillId="0" borderId="0" xfId="0" applyAlignment="1">
      <alignment/>
    </xf>
    <xf numFmtId="0" fontId="2" fillId="0" borderId="0" xfId="0" applyFont="1" applyFill="1" applyBorder="1" applyAlignment="1">
      <alignment vertical="center" wrapText="1"/>
    </xf>
    <xf numFmtId="1" fontId="3" fillId="0" borderId="10" xfId="0" applyNumberFormat="1" applyFont="1" applyFill="1" applyBorder="1" applyAlignment="1">
      <alignment horizontal="center" vertical="center" wrapText="1"/>
    </xf>
    <xf numFmtId="0" fontId="3" fillId="0" borderId="11" xfId="0" applyFont="1" applyFill="1" applyBorder="1" applyAlignment="1">
      <alignment vertical="center" wrapText="1"/>
    </xf>
    <xf numFmtId="0" fontId="2" fillId="0" borderId="10" xfId="0" applyFont="1" applyFill="1" applyBorder="1" applyAlignment="1">
      <alignment vertical="center" wrapText="1"/>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3" fontId="3" fillId="0" borderId="10" xfId="0" applyNumberFormat="1" applyFont="1" applyFill="1" applyBorder="1" applyAlignment="1">
      <alignment vertical="center" wrapText="1"/>
    </xf>
    <xf numFmtId="0" fontId="3" fillId="0" borderId="12" xfId="0" applyFont="1" applyFill="1" applyBorder="1" applyAlignment="1">
      <alignment vertical="center" wrapText="1"/>
    </xf>
    <xf numFmtId="0" fontId="5" fillId="0" borderId="12" xfId="45" applyFill="1" applyBorder="1" applyAlignment="1" applyProtection="1">
      <alignment vertical="center" wrapText="1"/>
      <protection/>
    </xf>
    <xf numFmtId="0" fontId="3" fillId="0" borderId="0" xfId="0" applyFont="1" applyFill="1" applyAlignment="1">
      <alignment wrapText="1"/>
    </xf>
    <xf numFmtId="49" fontId="3" fillId="0" borderId="13" xfId="0" applyNumberFormat="1"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horizontal="center" vertical="center" wrapText="1"/>
    </xf>
    <xf numFmtId="49" fontId="3" fillId="0" borderId="14" xfId="0" applyNumberFormat="1" applyFont="1" applyFill="1" applyBorder="1" applyAlignment="1">
      <alignment vertical="center" wrapText="1"/>
    </xf>
    <xf numFmtId="0" fontId="3" fillId="0" borderId="15" xfId="0" applyFont="1" applyFill="1" applyBorder="1" applyAlignment="1">
      <alignment vertical="center" wrapText="1"/>
    </xf>
    <xf numFmtId="0" fontId="2" fillId="0" borderId="16" xfId="0" applyFont="1" applyFill="1" applyBorder="1" applyAlignment="1">
      <alignment vertical="center" wrapText="1"/>
    </xf>
    <xf numFmtId="0" fontId="3" fillId="0" borderId="16" xfId="0" applyFont="1" applyFill="1" applyBorder="1" applyAlignment="1">
      <alignment horizontal="left" vertical="center" wrapText="1"/>
    </xf>
    <xf numFmtId="3" fontId="2" fillId="0" borderId="10" xfId="0" applyNumberFormat="1" applyFont="1" applyFill="1" applyBorder="1" applyAlignment="1">
      <alignment horizontal="right" vertical="center" wrapText="1"/>
    </xf>
    <xf numFmtId="0" fontId="2" fillId="0" borderId="0" xfId="0" applyFont="1" applyFill="1" applyAlignment="1">
      <alignment vertical="center" wrapText="1"/>
    </xf>
    <xf numFmtId="0" fontId="1" fillId="0" borderId="10" xfId="0" applyFont="1" applyFill="1" applyBorder="1" applyAlignment="1">
      <alignment vertical="center" wrapText="1"/>
    </xf>
    <xf numFmtId="0" fontId="1" fillId="0" borderId="16" xfId="0" applyFont="1" applyFill="1" applyBorder="1" applyAlignment="1">
      <alignment vertical="center" wrapText="1"/>
    </xf>
    <xf numFmtId="0" fontId="4" fillId="0" borderId="17" xfId="0" applyFont="1" applyBorder="1" applyAlignment="1">
      <alignment horizontal="center" vertical="center" wrapText="1"/>
    </xf>
    <xf numFmtId="180" fontId="2" fillId="0" borderId="10" xfId="0" applyNumberFormat="1" applyFont="1" applyFill="1" applyBorder="1" applyAlignment="1">
      <alignment vertical="center" wrapText="1"/>
    </xf>
    <xf numFmtId="0" fontId="5" fillId="0" borderId="18" xfId="45" applyFill="1" applyBorder="1" applyAlignment="1" applyProtection="1">
      <alignment vertical="center" wrapText="1"/>
      <protection/>
    </xf>
    <xf numFmtId="0" fontId="7" fillId="0" borderId="0" xfId="0" applyFont="1" applyFill="1" applyAlignment="1">
      <alignment/>
    </xf>
    <xf numFmtId="0" fontId="0" fillId="0" borderId="13" xfId="0" applyFill="1" applyBorder="1" applyAlignment="1">
      <alignment/>
    </xf>
    <xf numFmtId="0" fontId="3" fillId="0" borderId="10" xfId="0" applyNumberFormat="1" applyFont="1" applyFill="1" applyBorder="1" applyAlignment="1">
      <alignment vertical="center" wrapText="1"/>
    </xf>
    <xf numFmtId="9" fontId="0" fillId="0" borderId="10" xfId="0" applyNumberFormat="1" applyFill="1" applyBorder="1" applyAlignment="1">
      <alignment horizontal="right"/>
    </xf>
    <xf numFmtId="9" fontId="0" fillId="0" borderId="10" xfId="0" applyNumberFormat="1" applyFill="1" applyBorder="1" applyAlignment="1">
      <alignment/>
    </xf>
    <xf numFmtId="0" fontId="0" fillId="0" borderId="10" xfId="0" applyFill="1" applyBorder="1" applyAlignment="1">
      <alignment/>
    </xf>
    <xf numFmtId="0" fontId="5" fillId="0" borderId="10" xfId="45" applyFill="1" applyBorder="1" applyAlignment="1" applyProtection="1">
      <alignment/>
      <protection/>
    </xf>
    <xf numFmtId="0" fontId="7" fillId="0" borderId="0" xfId="0" applyFont="1" applyFill="1" applyAlignment="1">
      <alignment horizontal="justify" vertical="justify" wrapText="1"/>
    </xf>
    <xf numFmtId="0" fontId="0" fillId="0" borderId="14" xfId="0" applyFill="1" applyBorder="1" applyAlignment="1">
      <alignment horizontal="justify" vertical="justify" wrapText="1"/>
    </xf>
    <xf numFmtId="0" fontId="0" fillId="0" borderId="10" xfId="0" applyFill="1" applyBorder="1" applyAlignment="1">
      <alignment horizontal="right"/>
    </xf>
    <xf numFmtId="0" fontId="0" fillId="0" borderId="10" xfId="0" applyFill="1" applyBorder="1" applyAlignment="1">
      <alignment/>
    </xf>
    <xf numFmtId="0" fontId="0" fillId="0" borderId="14" xfId="0" applyFill="1" applyBorder="1" applyAlignment="1">
      <alignment/>
    </xf>
    <xf numFmtId="0" fontId="3" fillId="0" borderId="0" xfId="0" applyFont="1" applyFill="1" applyBorder="1" applyAlignment="1">
      <alignment/>
    </xf>
    <xf numFmtId="0" fontId="0" fillId="0" borderId="10" xfId="0" applyFont="1" applyFill="1" applyBorder="1" applyAlignment="1">
      <alignment horizontal="right" wrapText="1"/>
    </xf>
    <xf numFmtId="0" fontId="0" fillId="0" borderId="10" xfId="0" applyFill="1" applyBorder="1" applyAlignment="1">
      <alignment horizontal="right" wrapText="1"/>
    </xf>
    <xf numFmtId="0" fontId="0" fillId="0" borderId="10" xfId="0" applyFill="1" applyBorder="1" applyAlignment="1">
      <alignment horizontal="left"/>
    </xf>
    <xf numFmtId="1" fontId="7" fillId="0" borderId="0" xfId="0" applyNumberFormat="1" applyFont="1" applyFill="1" applyAlignment="1">
      <alignment horizontal="justify" vertical="justify" wrapText="1"/>
    </xf>
    <xf numFmtId="1" fontId="0" fillId="0" borderId="14" xfId="0" applyNumberFormat="1" applyFill="1" applyBorder="1" applyAlignment="1">
      <alignment horizontal="justify" vertical="justify" wrapText="1"/>
    </xf>
    <xf numFmtId="0" fontId="7" fillId="0" borderId="0" xfId="0" applyFont="1" applyFill="1" applyAlignment="1">
      <alignment horizontal="center"/>
    </xf>
    <xf numFmtId="0" fontId="2" fillId="0" borderId="18" xfId="0" applyFont="1" applyFill="1" applyBorder="1" applyAlignment="1">
      <alignment vertical="center" wrapText="1"/>
    </xf>
    <xf numFmtId="0" fontId="3" fillId="0" borderId="19" xfId="0" applyFont="1" applyFill="1" applyBorder="1" applyAlignment="1">
      <alignment vertical="center" wrapText="1"/>
    </xf>
    <xf numFmtId="49" fontId="3" fillId="0" borderId="14" xfId="0" applyNumberFormat="1" applyFont="1" applyFill="1" applyBorder="1" applyAlignment="1">
      <alignment vertical="justify" wrapText="1"/>
    </xf>
    <xf numFmtId="0" fontId="1" fillId="0" borderId="19" xfId="0" applyFont="1" applyFill="1" applyBorder="1" applyAlignment="1">
      <alignment vertical="center" wrapText="1"/>
    </xf>
    <xf numFmtId="9" fontId="3" fillId="0" borderId="15" xfId="55" applyFont="1" applyFill="1" applyBorder="1" applyAlignment="1">
      <alignment vertical="center" wrapText="1"/>
    </xf>
    <xf numFmtId="0" fontId="3" fillId="0" borderId="10" xfId="55" applyNumberFormat="1" applyFont="1" applyFill="1" applyBorder="1" applyAlignment="1">
      <alignment vertical="center" wrapText="1"/>
    </xf>
    <xf numFmtId="180" fontId="2" fillId="0" borderId="16" xfId="0" applyNumberFormat="1" applyFont="1" applyFill="1" applyBorder="1" applyAlignment="1">
      <alignment vertical="center" wrapText="1"/>
    </xf>
    <xf numFmtId="9" fontId="3" fillId="0" borderId="10" xfId="55" applyFont="1" applyFill="1" applyBorder="1" applyAlignment="1">
      <alignment vertical="center" wrapText="1"/>
    </xf>
    <xf numFmtId="0" fontId="4" fillId="0" borderId="19" xfId="0" applyFont="1" applyBorder="1" applyAlignment="1">
      <alignment horizontal="center" vertical="center" wrapText="1"/>
    </xf>
    <xf numFmtId="0" fontId="3" fillId="0" borderId="14" xfId="0" applyFont="1" applyFill="1" applyBorder="1" applyAlignment="1">
      <alignment/>
    </xf>
    <xf numFmtId="0" fontId="3" fillId="0" borderId="15" xfId="0" applyFont="1" applyFill="1" applyBorder="1" applyAlignment="1">
      <alignment/>
    </xf>
    <xf numFmtId="0" fontId="3" fillId="0" borderId="20" xfId="0" applyFont="1" applyFill="1" applyBorder="1" applyAlignment="1">
      <alignment vertical="center" wrapText="1"/>
    </xf>
    <xf numFmtId="0" fontId="3" fillId="0" borderId="13" xfId="0" applyFont="1" applyFill="1" applyBorder="1" applyAlignment="1">
      <alignment horizontal="center" vertical="center" wrapText="1"/>
    </xf>
    <xf numFmtId="3" fontId="2" fillId="0" borderId="10" xfId="0" applyNumberFormat="1" applyFont="1" applyFill="1" applyBorder="1" applyAlignment="1">
      <alignment horizontal="right" vertical="justify" wrapText="1"/>
    </xf>
    <xf numFmtId="3" fontId="3" fillId="0" borderId="10" xfId="0" applyNumberFormat="1" applyFont="1" applyFill="1" applyBorder="1" applyAlignment="1">
      <alignment horizontal="left" vertical="justify" wrapText="1"/>
    </xf>
    <xf numFmtId="0" fontId="3" fillId="0" borderId="14" xfId="0" applyFont="1" applyFill="1" applyBorder="1" applyAlignment="1">
      <alignment vertical="center" wrapText="1"/>
    </xf>
    <xf numFmtId="0" fontId="2" fillId="0" borderId="0" xfId="0" applyFont="1" applyFill="1" applyBorder="1" applyAlignment="1">
      <alignment wrapText="1"/>
    </xf>
    <xf numFmtId="0" fontId="3" fillId="0" borderId="0"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vertical="center" wrapText="1"/>
    </xf>
    <xf numFmtId="0" fontId="2" fillId="0" borderId="19" xfId="0" applyFont="1" applyFill="1" applyBorder="1" applyAlignment="1">
      <alignment horizontal="left" vertical="center" wrapText="1"/>
    </xf>
    <xf numFmtId="0" fontId="3" fillId="0" borderId="0" xfId="0" applyFont="1" applyFill="1" applyAlignment="1">
      <alignment horizontal="center" wrapText="1"/>
    </xf>
    <xf numFmtId="0" fontId="3" fillId="0" borderId="0" xfId="0" applyFont="1" applyFill="1" applyAlignment="1">
      <alignment horizontal="center" vertical="center" wrapText="1"/>
    </xf>
    <xf numFmtId="0" fontId="2" fillId="0" borderId="23" xfId="0"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0" fontId="3" fillId="0" borderId="11" xfId="0" applyFont="1" applyFill="1" applyBorder="1" applyAlignment="1">
      <alignment vertical="center" textRotation="90" wrapText="1"/>
    </xf>
    <xf numFmtId="0" fontId="4" fillId="0" borderId="17" xfId="0" applyFont="1" applyFill="1" applyBorder="1" applyAlignment="1">
      <alignment horizontal="center" vertical="center" textRotation="90" wrapText="1"/>
    </xf>
    <xf numFmtId="180" fontId="1" fillId="0" borderId="10" xfId="0" applyNumberFormat="1" applyFont="1" applyFill="1" applyBorder="1" applyAlignment="1">
      <alignment vertical="center" wrapText="1"/>
    </xf>
    <xf numFmtId="0" fontId="3" fillId="0" borderId="0" xfId="0" applyFont="1" applyFill="1" applyAlignment="1">
      <alignment vertical="center" wrapText="1"/>
    </xf>
    <xf numFmtId="0" fontId="3" fillId="0" borderId="10" xfId="0" applyNumberFormat="1" applyFont="1" applyFill="1" applyBorder="1" applyAlignment="1" applyProtection="1">
      <alignment vertical="center" wrapText="1"/>
      <protection locked="0"/>
    </xf>
    <xf numFmtId="10"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right" vertical="center" wrapText="1"/>
    </xf>
    <xf numFmtId="0" fontId="3" fillId="0" borderId="10" xfId="0" applyNumberFormat="1" applyFont="1" applyFill="1" applyBorder="1" applyAlignment="1" applyProtection="1">
      <alignment horizontal="center" vertical="center" wrapText="1"/>
      <protection locked="0"/>
    </xf>
    <xf numFmtId="49" fontId="3" fillId="0" borderId="10" xfId="0" applyNumberFormat="1" applyFont="1" applyFill="1" applyBorder="1" applyAlignment="1">
      <alignment horizontal="center" vertical="center" wrapText="1"/>
    </xf>
    <xf numFmtId="180" fontId="1" fillId="0" borderId="13" xfId="0" applyNumberFormat="1" applyFont="1" applyFill="1" applyBorder="1" applyAlignment="1">
      <alignment vertical="center" wrapText="1"/>
    </xf>
    <xf numFmtId="9" fontId="3" fillId="0" borderId="10" xfId="0" applyNumberFormat="1" applyFont="1" applyFill="1" applyBorder="1" applyAlignment="1">
      <alignment horizontal="center" vertical="center" wrapText="1"/>
    </xf>
    <xf numFmtId="181" fontId="3" fillId="0" borderId="18" xfId="0" applyNumberFormat="1" applyFont="1" applyFill="1" applyBorder="1" applyAlignment="1">
      <alignment vertical="center" wrapText="1"/>
    </xf>
    <xf numFmtId="0" fontId="3" fillId="0" borderId="13" xfId="0" applyNumberFormat="1" applyFont="1" applyFill="1" applyBorder="1" applyAlignment="1" applyProtection="1">
      <alignment vertical="center" wrapText="1"/>
      <protection locked="0"/>
    </xf>
    <xf numFmtId="0" fontId="3" fillId="0" borderId="12" xfId="0" applyFont="1" applyFill="1" applyBorder="1" applyAlignment="1">
      <alignment horizontal="center" vertical="center" wrapText="1"/>
    </xf>
    <xf numFmtId="180" fontId="1" fillId="0" borderId="14" xfId="0" applyNumberFormat="1" applyFont="1" applyFill="1" applyBorder="1" applyAlignment="1">
      <alignment vertical="center" wrapText="1"/>
    </xf>
    <xf numFmtId="9" fontId="3" fillId="0" borderId="10" xfId="0" applyNumberFormat="1" applyFont="1" applyFill="1" applyBorder="1" applyAlignment="1">
      <alignment horizontal="left" vertical="center" wrapText="1"/>
    </xf>
    <xf numFmtId="9" fontId="3" fillId="0" borderId="14" xfId="0" applyNumberFormat="1" applyFont="1" applyFill="1" applyBorder="1" applyAlignment="1">
      <alignment vertical="center" wrapText="1"/>
    </xf>
    <xf numFmtId="0"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vertical="center" wrapText="1"/>
    </xf>
    <xf numFmtId="180" fontId="1" fillId="0" borderId="15" xfId="0" applyNumberFormat="1" applyFont="1" applyFill="1" applyBorder="1" applyAlignment="1">
      <alignment vertical="center" wrapText="1"/>
    </xf>
    <xf numFmtId="9" fontId="3" fillId="0" borderId="15" xfId="0" applyNumberFormat="1" applyFont="1" applyFill="1" applyBorder="1" applyAlignment="1">
      <alignment vertical="center" wrapText="1"/>
    </xf>
    <xf numFmtId="0" fontId="3" fillId="0" borderId="15" xfId="0" applyFont="1" applyFill="1" applyBorder="1" applyAlignment="1">
      <alignment horizontal="center" vertical="center" wrapText="1"/>
    </xf>
    <xf numFmtId="1" fontId="3" fillId="0" borderId="15"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180" fontId="1" fillId="0" borderId="16" xfId="0" applyNumberFormat="1" applyFont="1" applyFill="1" applyBorder="1" applyAlignment="1">
      <alignment vertical="center" wrapText="1"/>
    </xf>
    <xf numFmtId="1" fontId="3" fillId="0" borderId="25" xfId="0" applyNumberFormat="1" applyFont="1" applyFill="1" applyBorder="1" applyAlignment="1">
      <alignment horizontal="left" wrapText="1"/>
    </xf>
    <xf numFmtId="0" fontId="3" fillId="0" borderId="25" xfId="0" applyFont="1" applyFill="1" applyBorder="1" applyAlignment="1">
      <alignment wrapText="1"/>
    </xf>
    <xf numFmtId="3" fontId="3" fillId="0" borderId="25" xfId="0" applyNumberFormat="1" applyFont="1" applyFill="1" applyBorder="1" applyAlignment="1">
      <alignment wrapText="1"/>
    </xf>
    <xf numFmtId="1" fontId="3" fillId="0" borderId="25" xfId="0" applyNumberFormat="1" applyFont="1" applyFill="1" applyBorder="1" applyAlignment="1">
      <alignment wrapText="1"/>
    </xf>
    <xf numFmtId="0" fontId="3" fillId="0" borderId="25" xfId="0" applyFont="1" applyFill="1" applyBorder="1" applyAlignment="1">
      <alignment horizontal="center" wrapText="1"/>
    </xf>
    <xf numFmtId="0" fontId="3" fillId="0" borderId="0" xfId="0" applyFont="1" applyFill="1" applyBorder="1" applyAlignment="1">
      <alignment wrapText="1"/>
    </xf>
    <xf numFmtId="3" fontId="3" fillId="0" borderId="0" xfId="0" applyNumberFormat="1" applyFont="1" applyFill="1" applyBorder="1" applyAlignment="1">
      <alignment wrapText="1"/>
    </xf>
    <xf numFmtId="1" fontId="3" fillId="0" borderId="0" xfId="0" applyNumberFormat="1" applyFont="1" applyFill="1" applyBorder="1" applyAlignment="1">
      <alignment wrapText="1"/>
    </xf>
    <xf numFmtId="0" fontId="3" fillId="0" borderId="0" xfId="0" applyFont="1" applyFill="1" applyBorder="1" applyAlignment="1">
      <alignment horizontal="center" wrapText="1"/>
    </xf>
    <xf numFmtId="3" fontId="3" fillId="0" borderId="0" xfId="0" applyNumberFormat="1" applyFont="1" applyFill="1" applyAlignment="1">
      <alignment wrapText="1"/>
    </xf>
    <xf numFmtId="1" fontId="3" fillId="0" borderId="0" xfId="0" applyNumberFormat="1" applyFont="1" applyFill="1" applyAlignment="1">
      <alignment wrapText="1"/>
    </xf>
    <xf numFmtId="0" fontId="3" fillId="0" borderId="10" xfId="0" applyNumberFormat="1" applyFont="1" applyFill="1" applyBorder="1" applyAlignment="1">
      <alignment horizontal="justify" vertical="center" wrapText="1"/>
    </xf>
    <xf numFmtId="0" fontId="8" fillId="0" borderId="10" xfId="0" applyNumberFormat="1" applyFont="1" applyFill="1" applyBorder="1" applyAlignment="1">
      <alignment horizontal="justify" vertical="center" wrapText="1"/>
    </xf>
    <xf numFmtId="0" fontId="3" fillId="0" borderId="14" xfId="0" applyNumberFormat="1" applyFont="1" applyFill="1" applyBorder="1" applyAlignment="1">
      <alignment horizontal="justify" vertical="center" wrapText="1"/>
    </xf>
    <xf numFmtId="0" fontId="3" fillId="0" borderId="15" xfId="0" applyNumberFormat="1" applyFont="1" applyFill="1" applyBorder="1" applyAlignment="1">
      <alignment horizontal="justify" vertical="center" wrapText="1"/>
    </xf>
    <xf numFmtId="181" fontId="2" fillId="0" borderId="10" xfId="0" applyNumberFormat="1" applyFont="1" applyFill="1" applyBorder="1" applyAlignment="1">
      <alignment horizontal="right" vertical="justify" wrapText="1"/>
    </xf>
    <xf numFmtId="3" fontId="3" fillId="0" borderId="10" xfId="0" applyNumberFormat="1" applyFont="1" applyFill="1" applyBorder="1" applyAlignment="1">
      <alignment horizontal="left" vertical="justify"/>
    </xf>
    <xf numFmtId="0" fontId="2" fillId="33" borderId="0" xfId="0" applyFont="1" applyFill="1" applyBorder="1" applyAlignment="1">
      <alignment vertical="center" wrapText="1"/>
    </xf>
    <xf numFmtId="0" fontId="2" fillId="33" borderId="11" xfId="0" applyFont="1" applyFill="1" applyBorder="1" applyAlignment="1">
      <alignment vertical="center" wrapText="1"/>
    </xf>
    <xf numFmtId="0" fontId="2" fillId="33" borderId="10" xfId="0" applyFont="1" applyFill="1" applyBorder="1" applyAlignment="1">
      <alignment vertical="center" wrapText="1"/>
    </xf>
    <xf numFmtId="0" fontId="2" fillId="33" borderId="0"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26" xfId="0" applyFont="1" applyFill="1" applyBorder="1" applyAlignment="1">
      <alignment vertical="center" wrapText="1"/>
    </xf>
    <xf numFmtId="0" fontId="2" fillId="33" borderId="15" xfId="0" applyFont="1" applyFill="1" applyBorder="1" applyAlignment="1">
      <alignment vertical="center" wrapText="1"/>
    </xf>
    <xf numFmtId="0" fontId="2" fillId="33" borderId="27" xfId="0" applyFont="1" applyFill="1" applyBorder="1" applyAlignment="1">
      <alignment vertical="center" wrapText="1"/>
    </xf>
    <xf numFmtId="0" fontId="10" fillId="33" borderId="10" xfId="0" applyFont="1" applyFill="1" applyBorder="1" applyAlignment="1">
      <alignment horizontal="center" vertical="center" wrapText="1"/>
    </xf>
    <xf numFmtId="1" fontId="2" fillId="33" borderId="10" xfId="0" applyNumberFormat="1" applyFont="1" applyFill="1" applyBorder="1" applyAlignment="1">
      <alignment horizontal="center" vertical="center" textRotation="90" wrapText="1"/>
    </xf>
    <xf numFmtId="0" fontId="10" fillId="33" borderId="13" xfId="0" applyFont="1" applyFill="1" applyBorder="1" applyAlignment="1">
      <alignment horizontal="center" vertical="center" wrapText="1"/>
    </xf>
    <xf numFmtId="0" fontId="10" fillId="33" borderId="13" xfId="0" applyFont="1" applyFill="1" applyBorder="1" applyAlignment="1">
      <alignment vertical="center" wrapText="1"/>
    </xf>
    <xf numFmtId="0" fontId="10" fillId="33" borderId="14" xfId="0" applyFont="1" applyFill="1" applyBorder="1" applyAlignment="1">
      <alignment horizontal="center" vertical="center" wrapText="1"/>
    </xf>
    <xf numFmtId="0" fontId="10" fillId="33" borderId="14" xfId="0" applyFont="1" applyFill="1" applyBorder="1" applyAlignment="1">
      <alignment vertical="center" wrapText="1"/>
    </xf>
    <xf numFmtId="0" fontId="10" fillId="33" borderId="15" xfId="0" applyFont="1" applyFill="1" applyBorder="1" applyAlignment="1">
      <alignment horizontal="center" vertical="center" wrapText="1"/>
    </xf>
    <xf numFmtId="0" fontId="10" fillId="33" borderId="15" xfId="0" applyFont="1" applyFill="1" applyBorder="1" applyAlignment="1">
      <alignment vertical="center" wrapText="1"/>
    </xf>
    <xf numFmtId="0" fontId="10" fillId="33" borderId="10" xfId="0" applyFont="1" applyFill="1" applyBorder="1" applyAlignment="1">
      <alignment horizontal="center" vertical="center" textRotation="90" wrapText="1"/>
    </xf>
    <xf numFmtId="0" fontId="3" fillId="33" borderId="20" xfId="0" applyFont="1" applyFill="1" applyBorder="1" applyAlignment="1">
      <alignment vertical="center" wrapText="1"/>
    </xf>
    <xf numFmtId="0" fontId="4" fillId="33" borderId="17" xfId="0" applyFont="1" applyFill="1" applyBorder="1" applyAlignment="1">
      <alignment horizontal="center" vertical="center" wrapText="1"/>
    </xf>
    <xf numFmtId="0" fontId="3" fillId="33" borderId="10" xfId="0" applyFont="1" applyFill="1" applyBorder="1" applyAlignment="1">
      <alignment horizontal="left" vertical="center" wrapText="1"/>
    </xf>
    <xf numFmtId="180" fontId="2" fillId="33" borderId="10" xfId="0" applyNumberFormat="1" applyFont="1" applyFill="1" applyBorder="1" applyAlignment="1">
      <alignment vertical="center" wrapText="1"/>
    </xf>
    <xf numFmtId="1" fontId="3" fillId="33" borderId="10" xfId="0" applyNumberFormat="1" applyFont="1" applyFill="1" applyBorder="1" applyAlignment="1">
      <alignment horizontal="center" vertical="center" wrapText="1"/>
    </xf>
    <xf numFmtId="49" fontId="3" fillId="33" borderId="13" xfId="0" applyNumberFormat="1" applyFont="1" applyFill="1" applyBorder="1" applyAlignment="1">
      <alignment vertical="center" wrapText="1"/>
    </xf>
    <xf numFmtId="3" fontId="2" fillId="33" borderId="10" xfId="0" applyNumberFormat="1" applyFont="1" applyFill="1" applyBorder="1" applyAlignment="1">
      <alignment horizontal="right" vertical="center" wrapText="1"/>
    </xf>
    <xf numFmtId="0" fontId="3" fillId="33" borderId="10" xfId="0" applyFont="1" applyFill="1" applyBorder="1" applyAlignment="1">
      <alignment vertical="center" wrapText="1"/>
    </xf>
    <xf numFmtId="0" fontId="3" fillId="33" borderId="13" xfId="0" applyFont="1" applyFill="1" applyBorder="1" applyAlignment="1">
      <alignment vertical="center" wrapText="1"/>
    </xf>
    <xf numFmtId="0" fontId="3" fillId="33" borderId="10" xfId="0" applyFont="1" applyFill="1" applyBorder="1" applyAlignment="1">
      <alignment horizontal="center" vertical="center" wrapText="1"/>
    </xf>
    <xf numFmtId="41" fontId="1" fillId="33" borderId="10" xfId="0" applyNumberFormat="1" applyFont="1" applyFill="1" applyBorder="1" applyAlignment="1">
      <alignment horizontal="right" vertical="center" textRotation="90" wrapText="1"/>
    </xf>
    <xf numFmtId="0" fontId="3" fillId="33" borderId="10" xfId="0" applyFont="1" applyFill="1" applyBorder="1" applyAlignment="1">
      <alignment vertical="center" textRotation="90" wrapText="1"/>
    </xf>
    <xf numFmtId="0" fontId="2" fillId="33" borderId="13" xfId="0" applyFont="1" applyFill="1" applyBorder="1" applyAlignment="1">
      <alignment vertical="center" textRotation="90" wrapText="1"/>
    </xf>
    <xf numFmtId="0" fontId="2" fillId="33" borderId="28" xfId="0" applyFont="1" applyFill="1" applyBorder="1" applyAlignment="1">
      <alignment vertical="center" textRotation="90" wrapText="1"/>
    </xf>
    <xf numFmtId="0" fontId="2" fillId="33" borderId="29" xfId="0" applyFont="1" applyFill="1" applyBorder="1" applyAlignment="1">
      <alignment vertical="center" textRotation="90" wrapText="1"/>
    </xf>
    <xf numFmtId="3" fontId="1" fillId="33" borderId="10" xfId="0" applyNumberFormat="1" applyFont="1" applyFill="1" applyBorder="1" applyAlignment="1">
      <alignment vertical="center" textRotation="90" wrapText="1"/>
    </xf>
    <xf numFmtId="0" fontId="3" fillId="33" borderId="19" xfId="0" applyFont="1" applyFill="1" applyBorder="1" applyAlignment="1">
      <alignment vertical="center" textRotation="90" wrapText="1"/>
    </xf>
    <xf numFmtId="0" fontId="3" fillId="33" borderId="12" xfId="0" applyFont="1" applyFill="1" applyBorder="1" applyAlignment="1">
      <alignment vertical="center" wrapText="1"/>
    </xf>
    <xf numFmtId="0" fontId="5" fillId="33" borderId="12" xfId="45" applyFont="1" applyFill="1" applyBorder="1" applyAlignment="1" applyProtection="1">
      <alignment vertical="center" wrapText="1"/>
      <protection/>
    </xf>
    <xf numFmtId="0" fontId="2" fillId="33" borderId="0" xfId="0" applyFont="1" applyFill="1" applyAlignment="1">
      <alignment vertical="center" wrapText="1"/>
    </xf>
    <xf numFmtId="0" fontId="7" fillId="33" borderId="0" xfId="0" applyFont="1" applyFill="1" applyAlignment="1">
      <alignment/>
    </xf>
    <xf numFmtId="0" fontId="0" fillId="33" borderId="13" xfId="0" applyFill="1" applyBorder="1" applyAlignment="1">
      <alignment/>
    </xf>
    <xf numFmtId="0" fontId="7" fillId="33" borderId="0" xfId="0" applyFont="1" applyFill="1" applyAlignment="1">
      <alignment horizontal="justify" vertical="justify" wrapText="1"/>
    </xf>
    <xf numFmtId="0" fontId="0" fillId="33" borderId="14" xfId="0" applyFill="1" applyBorder="1" applyAlignment="1">
      <alignment horizontal="justify" vertical="justify" wrapText="1"/>
    </xf>
    <xf numFmtId="0" fontId="0" fillId="33" borderId="10" xfId="0" applyFill="1" applyBorder="1" applyAlignment="1">
      <alignment horizontal="right"/>
    </xf>
    <xf numFmtId="0" fontId="0" fillId="33" borderId="10" xfId="0" applyFill="1" applyBorder="1" applyAlignment="1">
      <alignment/>
    </xf>
    <xf numFmtId="0" fontId="0" fillId="33" borderId="14" xfId="0" applyFill="1" applyBorder="1" applyAlignment="1">
      <alignment/>
    </xf>
    <xf numFmtId="0" fontId="4" fillId="33" borderId="19" xfId="0" applyFont="1" applyFill="1" applyBorder="1" applyAlignment="1">
      <alignment horizontal="center" vertical="center" wrapText="1"/>
    </xf>
    <xf numFmtId="0" fontId="3" fillId="33" borderId="0" xfId="0" applyFont="1" applyFill="1" applyBorder="1" applyAlignment="1">
      <alignment/>
    </xf>
    <xf numFmtId="1" fontId="0" fillId="33" borderId="14" xfId="0" applyNumberFormat="1" applyFill="1" applyBorder="1" applyAlignment="1">
      <alignment horizontal="justify" vertical="justify" wrapText="1"/>
    </xf>
    <xf numFmtId="49" fontId="3" fillId="33" borderId="14" xfId="0" applyNumberFormat="1" applyFont="1" applyFill="1" applyBorder="1" applyAlignment="1">
      <alignment vertical="center" wrapText="1"/>
    </xf>
    <xf numFmtId="0" fontId="2" fillId="33" borderId="19" xfId="0" applyFont="1" applyFill="1" applyBorder="1" applyAlignment="1">
      <alignment vertical="center" wrapText="1"/>
    </xf>
    <xf numFmtId="0" fontId="2" fillId="33" borderId="18" xfId="0" applyFont="1" applyFill="1" applyBorder="1" applyAlignment="1">
      <alignment vertical="center" wrapText="1"/>
    </xf>
    <xf numFmtId="0" fontId="3" fillId="33" borderId="19" xfId="0" applyFont="1" applyFill="1" applyBorder="1" applyAlignment="1">
      <alignment vertical="center" wrapText="1"/>
    </xf>
    <xf numFmtId="49" fontId="3" fillId="33" borderId="14" xfId="0" applyNumberFormat="1" applyFont="1" applyFill="1" applyBorder="1" applyAlignment="1">
      <alignment vertical="justify" wrapText="1"/>
    </xf>
    <xf numFmtId="0" fontId="1" fillId="33" borderId="19" xfId="0" applyFont="1" applyFill="1" applyBorder="1" applyAlignment="1">
      <alignment vertical="center" wrapText="1"/>
    </xf>
    <xf numFmtId="0" fontId="3" fillId="33" borderId="15" xfId="0" applyFont="1" applyFill="1" applyBorder="1" applyAlignment="1">
      <alignment vertical="center" wrapText="1"/>
    </xf>
    <xf numFmtId="9" fontId="3" fillId="33" borderId="15" xfId="55" applyFont="1" applyFill="1" applyBorder="1" applyAlignment="1">
      <alignment vertical="center" wrapText="1"/>
    </xf>
    <xf numFmtId="0" fontId="3" fillId="33" borderId="10" xfId="55" applyNumberFormat="1" applyFont="1" applyFill="1" applyBorder="1" applyAlignment="1">
      <alignment vertical="center" wrapText="1"/>
    </xf>
    <xf numFmtId="0" fontId="11" fillId="33" borderId="0" xfId="0" applyFont="1" applyFill="1" applyAlignment="1">
      <alignment/>
    </xf>
    <xf numFmtId="0" fontId="3" fillId="33" borderId="10" xfId="0" applyFont="1" applyFill="1" applyBorder="1" applyAlignment="1">
      <alignment/>
    </xf>
    <xf numFmtId="0" fontId="0" fillId="33" borderId="10" xfId="0" applyFill="1" applyBorder="1" applyAlignment="1">
      <alignment horizontal="center"/>
    </xf>
    <xf numFmtId="49" fontId="3" fillId="33" borderId="10" xfId="0" applyNumberFormat="1" applyFont="1" applyFill="1" applyBorder="1" applyAlignment="1">
      <alignment vertical="center" wrapText="1"/>
    </xf>
    <xf numFmtId="0" fontId="1" fillId="33" borderId="10" xfId="0" applyFont="1" applyFill="1" applyBorder="1" applyAlignment="1">
      <alignment vertical="center" wrapText="1"/>
    </xf>
    <xf numFmtId="3" fontId="3" fillId="33" borderId="10" xfId="0" applyNumberFormat="1" applyFont="1" applyFill="1" applyBorder="1" applyAlignment="1">
      <alignment vertical="center" wrapText="1"/>
    </xf>
    <xf numFmtId="9" fontId="3" fillId="33" borderId="10" xfId="55" applyFont="1" applyFill="1" applyBorder="1" applyAlignment="1">
      <alignment vertical="center" wrapText="1"/>
    </xf>
    <xf numFmtId="9" fontId="3" fillId="33" borderId="10" xfId="55" applyFont="1" applyFill="1" applyBorder="1" applyAlignment="1">
      <alignment horizontal="left" vertical="center" wrapText="1"/>
    </xf>
    <xf numFmtId="41" fontId="1" fillId="33" borderId="19" xfId="0" applyNumberFormat="1" applyFont="1" applyFill="1" applyBorder="1" applyAlignment="1">
      <alignment vertical="center" textRotation="90" wrapText="1"/>
    </xf>
    <xf numFmtId="41" fontId="6" fillId="33" borderId="14" xfId="0" applyNumberFormat="1" applyFont="1" applyFill="1" applyBorder="1" applyAlignment="1" applyProtection="1">
      <alignment vertical="center" textRotation="90"/>
      <protection locked="0"/>
    </xf>
    <xf numFmtId="0" fontId="3" fillId="33" borderId="15" xfId="0" applyFont="1" applyFill="1" applyBorder="1" applyAlignment="1">
      <alignment vertical="center" textRotation="90" wrapText="1"/>
    </xf>
    <xf numFmtId="0" fontId="11" fillId="33" borderId="10" xfId="0" applyFont="1" applyFill="1" applyBorder="1" applyAlignment="1">
      <alignment vertical="center" textRotation="90"/>
    </xf>
    <xf numFmtId="0" fontId="11" fillId="33" borderId="10" xfId="0" applyFont="1" applyFill="1" applyBorder="1" applyAlignment="1">
      <alignment textRotation="90"/>
    </xf>
    <xf numFmtId="0" fontId="2" fillId="0" borderId="13" xfId="0" applyFont="1" applyFill="1" applyBorder="1" applyAlignment="1">
      <alignment horizontal="center" vertical="center" wrapText="1"/>
    </xf>
    <xf numFmtId="0" fontId="0" fillId="0" borderId="15" xfId="0" applyFill="1" applyBorder="1" applyAlignment="1">
      <alignment horizontal="right"/>
    </xf>
    <xf numFmtId="0" fontId="0" fillId="0" borderId="14" xfId="0" applyFill="1" applyBorder="1" applyAlignment="1">
      <alignment horizontal="right"/>
    </xf>
    <xf numFmtId="0" fontId="0" fillId="0" borderId="14" xfId="0" applyFill="1" applyBorder="1" applyAlignment="1">
      <alignment/>
    </xf>
    <xf numFmtId="0" fontId="0" fillId="0" borderId="15" xfId="0" applyFill="1" applyBorder="1" applyAlignment="1">
      <alignment/>
    </xf>
    <xf numFmtId="41" fontId="6" fillId="33" borderId="13" xfId="0" applyNumberFormat="1" applyFont="1" applyFill="1" applyBorder="1" applyAlignment="1" applyProtection="1">
      <alignment vertical="center" textRotation="90"/>
      <protection locked="0"/>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vertical="center" textRotation="90" wrapText="1"/>
    </xf>
    <xf numFmtId="0" fontId="3" fillId="33" borderId="14" xfId="0" applyFont="1" applyFill="1" applyBorder="1" applyAlignment="1">
      <alignment vertical="center" textRotation="90" wrapText="1"/>
    </xf>
    <xf numFmtId="0" fontId="7" fillId="33" borderId="14" xfId="0" applyFont="1" applyFill="1" applyBorder="1" applyAlignment="1">
      <alignment vertical="center" wrapText="1"/>
    </xf>
    <xf numFmtId="49"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vertical="center" wrapText="1"/>
    </xf>
    <xf numFmtId="0" fontId="3" fillId="0" borderId="13" xfId="0" applyNumberFormat="1" applyFont="1" applyFill="1" applyBorder="1" applyAlignment="1">
      <alignment vertical="center" wrapText="1"/>
    </xf>
    <xf numFmtId="0" fontId="3" fillId="0" borderId="15" xfId="0" applyNumberFormat="1" applyFont="1" applyFill="1" applyBorder="1" applyAlignment="1">
      <alignment vertical="center" wrapText="1"/>
    </xf>
    <xf numFmtId="0" fontId="0" fillId="0" borderId="10" xfId="0" applyFont="1" applyFill="1" applyBorder="1" applyAlignment="1">
      <alignment vertical="center" wrapText="1"/>
    </xf>
    <xf numFmtId="0" fontId="3" fillId="0" borderId="10" xfId="0" applyFont="1" applyFill="1" applyBorder="1" applyAlignment="1">
      <alignment horizontal="right" wrapText="1"/>
    </xf>
    <xf numFmtId="0" fontId="0" fillId="0" borderId="10" xfId="0" applyFont="1" applyFill="1" applyBorder="1" applyAlignment="1">
      <alignment horizontal="right"/>
    </xf>
    <xf numFmtId="49" fontId="3" fillId="0" borderId="10" xfId="0" applyNumberFormat="1" applyFont="1" applyFill="1" applyBorder="1" applyAlignment="1">
      <alignment vertical="justify" wrapText="1"/>
    </xf>
    <xf numFmtId="188" fontId="2" fillId="0" borderId="10" xfId="0" applyNumberFormat="1" applyFont="1" applyFill="1" applyBorder="1" applyAlignment="1">
      <alignment horizontal="right" vertical="center" wrapText="1"/>
    </xf>
    <xf numFmtId="0" fontId="13" fillId="0" borderId="14" xfId="0" applyFont="1" applyFill="1" applyBorder="1" applyAlignment="1">
      <alignment textRotation="90"/>
    </xf>
    <xf numFmtId="0" fontId="13" fillId="0" borderId="10" xfId="0" applyFont="1" applyFill="1" applyBorder="1" applyAlignment="1">
      <alignment textRotation="90"/>
    </xf>
    <xf numFmtId="0" fontId="0" fillId="0" borderId="0" xfId="0" applyAlignment="1">
      <alignment vertical="center" textRotation="90"/>
    </xf>
    <xf numFmtId="3" fontId="2" fillId="0" borderId="13" xfId="0" applyNumberFormat="1" applyFont="1" applyFill="1" applyBorder="1" applyAlignment="1">
      <alignment horizontal="center" vertical="center" wrapText="1"/>
    </xf>
    <xf numFmtId="0" fontId="7" fillId="33" borderId="28" xfId="0" applyFont="1" applyFill="1" applyBorder="1" applyAlignment="1">
      <alignment/>
    </xf>
    <xf numFmtId="0" fontId="7" fillId="33" borderId="30" xfId="0" applyFont="1" applyFill="1" applyBorder="1" applyAlignment="1">
      <alignment/>
    </xf>
    <xf numFmtId="0" fontId="7" fillId="33" borderId="31" xfId="0" applyFont="1" applyFill="1" applyBorder="1" applyAlignment="1">
      <alignment horizontal="justify" vertical="justify" wrapText="1"/>
    </xf>
    <xf numFmtId="0" fontId="0" fillId="33" borderId="15" xfId="0" applyFill="1" applyBorder="1" applyAlignment="1">
      <alignment/>
    </xf>
    <xf numFmtId="0" fontId="7" fillId="33" borderId="13" xfId="0" applyFont="1" applyFill="1" applyBorder="1" applyAlignment="1">
      <alignment vertical="center" wrapText="1"/>
    </xf>
    <xf numFmtId="0" fontId="7" fillId="33" borderId="30" xfId="0" applyFont="1" applyFill="1" applyBorder="1" applyAlignment="1">
      <alignment horizontal="justify" vertical="justify" wrapText="1"/>
    </xf>
    <xf numFmtId="1" fontId="7" fillId="33" borderId="30" xfId="0" applyNumberFormat="1" applyFont="1" applyFill="1" applyBorder="1" applyAlignment="1">
      <alignment horizontal="justify" vertical="justify" wrapText="1"/>
    </xf>
    <xf numFmtId="0" fontId="7" fillId="33" borderId="14" xfId="0" applyFont="1" applyFill="1" applyBorder="1" applyAlignment="1">
      <alignment/>
    </xf>
    <xf numFmtId="0" fontId="7" fillId="33" borderId="30" xfId="0" applyFont="1" applyFill="1" applyBorder="1" applyAlignment="1">
      <alignment horizontal="center"/>
    </xf>
    <xf numFmtId="41" fontId="6" fillId="33" borderId="15" xfId="0" applyNumberFormat="1" applyFont="1" applyFill="1" applyBorder="1" applyAlignment="1" applyProtection="1">
      <alignment vertical="center" textRotation="90"/>
      <protection locked="0"/>
    </xf>
    <xf numFmtId="0" fontId="11" fillId="33" borderId="0" xfId="0" applyFont="1" applyFill="1" applyBorder="1" applyAlignment="1">
      <alignment/>
    </xf>
    <xf numFmtId="49" fontId="3" fillId="0" borderId="13" xfId="0" applyNumberFormat="1" applyFont="1" applyFill="1" applyBorder="1" applyAlignment="1">
      <alignment vertical="justify" wrapText="1"/>
    </xf>
    <xf numFmtId="0" fontId="5" fillId="33" borderId="10" xfId="45" applyFill="1" applyBorder="1" applyAlignment="1" applyProtection="1">
      <alignment/>
      <protection/>
    </xf>
    <xf numFmtId="0" fontId="3" fillId="33" borderId="18" xfId="0" applyFont="1" applyFill="1" applyBorder="1" applyAlignment="1">
      <alignment vertical="center" wrapText="1"/>
    </xf>
    <xf numFmtId="0" fontId="5" fillId="0" borderId="15" xfId="45" applyFill="1" applyBorder="1" applyAlignment="1" applyProtection="1">
      <alignment horizontal="center"/>
      <protection/>
    </xf>
    <xf numFmtId="0" fontId="0" fillId="0" borderId="15" xfId="0" applyFill="1" applyBorder="1" applyAlignment="1">
      <alignment horizontal="center"/>
    </xf>
    <xf numFmtId="0" fontId="3" fillId="0" borderId="15" xfId="0" applyNumberFormat="1" applyFont="1" applyFill="1" applyBorder="1" applyAlignment="1">
      <alignment horizontal="center" vertical="center" wrapText="1"/>
    </xf>
    <xf numFmtId="9" fontId="0" fillId="0" borderId="15" xfId="0" applyNumberFormat="1" applyFill="1" applyBorder="1" applyAlignment="1">
      <alignment horizontal="center"/>
    </xf>
    <xf numFmtId="9" fontId="3" fillId="0" borderId="13" xfId="0" applyNumberFormat="1" applyFont="1" applyFill="1" applyBorder="1" applyAlignment="1">
      <alignment horizontal="center" vertical="center" wrapText="1"/>
    </xf>
    <xf numFmtId="9" fontId="3" fillId="0" borderId="15"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5" fillId="0" borderId="32" xfId="45" applyFill="1" applyBorder="1" applyAlignment="1" applyProtection="1">
      <alignment horizontal="center" vertical="center" wrapText="1"/>
      <protection/>
    </xf>
    <xf numFmtId="0" fontId="5" fillId="0" borderId="33" xfId="45" applyFill="1" applyBorder="1" applyAlignment="1" applyProtection="1">
      <alignment horizontal="center" vertical="center" wrapText="1"/>
      <protection/>
    </xf>
    <xf numFmtId="0" fontId="5" fillId="0" borderId="34" xfId="45" applyFill="1" applyBorder="1" applyAlignment="1" applyProtection="1">
      <alignment horizontal="center" vertical="center" wrapText="1"/>
      <protection/>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3" fontId="3" fillId="0" borderId="21" xfId="0" applyNumberFormat="1" applyFont="1" applyFill="1" applyBorder="1" applyAlignment="1">
      <alignment horizontal="center" vertical="center" wrapText="1"/>
    </xf>
    <xf numFmtId="3" fontId="3" fillId="0" borderId="24"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4" fillId="0" borderId="40" xfId="0" applyFont="1" applyFill="1" applyBorder="1" applyAlignment="1">
      <alignment horizontal="center" vertical="center" textRotation="90" wrapText="1"/>
    </xf>
    <xf numFmtId="0" fontId="4" fillId="0" borderId="41" xfId="0" applyFont="1" applyFill="1" applyBorder="1" applyAlignment="1">
      <alignment horizontal="center" vertical="center" textRotation="90"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180" fontId="1" fillId="0" borderId="13" xfId="0" applyNumberFormat="1" applyFont="1" applyFill="1" applyBorder="1" applyAlignment="1">
      <alignment horizontal="center" vertical="center" wrapText="1"/>
    </xf>
    <xf numFmtId="180" fontId="1" fillId="0" borderId="14" xfId="0" applyNumberFormat="1" applyFont="1" applyFill="1" applyBorder="1" applyAlignment="1">
      <alignment horizontal="center" vertical="center" wrapText="1"/>
    </xf>
    <xf numFmtId="1" fontId="3" fillId="0" borderId="13" xfId="0" applyNumberFormat="1"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textRotation="90" wrapText="1"/>
    </xf>
    <xf numFmtId="0" fontId="2" fillId="0" borderId="42" xfId="0" applyFont="1" applyFill="1" applyBorder="1" applyAlignment="1">
      <alignment horizontal="center" vertical="center" wrapText="1"/>
    </xf>
    <xf numFmtId="1" fontId="2" fillId="0" borderId="14" xfId="0" applyNumberFormat="1" applyFont="1" applyFill="1" applyBorder="1" applyAlignment="1">
      <alignment horizontal="center" vertical="center" textRotation="90" wrapText="1"/>
    </xf>
    <xf numFmtId="1" fontId="2" fillId="0" borderId="43" xfId="0" applyNumberFormat="1" applyFont="1" applyFill="1" applyBorder="1" applyAlignment="1">
      <alignment horizontal="center" vertical="center" textRotation="90" wrapText="1"/>
    </xf>
    <xf numFmtId="3" fontId="2" fillId="0" borderId="13" xfId="0" applyNumberFormat="1" applyFont="1" applyFill="1" applyBorder="1" applyAlignment="1">
      <alignment horizontal="center" vertical="center" textRotation="90" wrapText="1"/>
    </xf>
    <xf numFmtId="3" fontId="2" fillId="0" borderId="43" xfId="0" applyNumberFormat="1" applyFont="1" applyFill="1" applyBorder="1" applyAlignment="1">
      <alignment horizontal="center" vertical="center" textRotation="90" wrapText="1"/>
    </xf>
    <xf numFmtId="49" fontId="2" fillId="0" borderId="14" xfId="0" applyNumberFormat="1" applyFont="1" applyFill="1" applyBorder="1" applyAlignment="1">
      <alignment horizontal="center" vertical="center" wrapText="1"/>
    </xf>
    <xf numFmtId="49" fontId="2" fillId="0" borderId="43" xfId="0" applyNumberFormat="1" applyFont="1" applyFill="1" applyBorder="1" applyAlignment="1">
      <alignment horizontal="center" vertical="center" wrapText="1"/>
    </xf>
    <xf numFmtId="0" fontId="2" fillId="0" borderId="43" xfId="0" applyFont="1" applyFill="1" applyBorder="1" applyAlignment="1">
      <alignment horizontal="center" vertical="center" wrapText="1"/>
    </xf>
    <xf numFmtId="3" fontId="2" fillId="0" borderId="14" xfId="0" applyNumberFormat="1" applyFont="1" applyFill="1" applyBorder="1" applyAlignment="1">
      <alignment horizontal="center" vertical="center" textRotation="90" wrapText="1"/>
    </xf>
    <xf numFmtId="9" fontId="2" fillId="0" borderId="44" xfId="0" applyNumberFormat="1" applyFont="1" applyFill="1" applyBorder="1" applyAlignment="1">
      <alignment horizontal="left" vertical="center" wrapText="1"/>
    </xf>
    <xf numFmtId="9" fontId="2" fillId="0" borderId="45" xfId="0" applyNumberFormat="1" applyFont="1" applyFill="1" applyBorder="1" applyAlignment="1">
      <alignment horizontal="left" vertical="center" wrapText="1"/>
    </xf>
    <xf numFmtId="9" fontId="2" fillId="0" borderId="19" xfId="0" applyNumberFormat="1" applyFont="1" applyFill="1" applyBorder="1" applyAlignment="1">
      <alignment horizontal="left" vertical="center" wrapText="1"/>
    </xf>
    <xf numFmtId="14" fontId="2" fillId="0" borderId="18" xfId="0" applyNumberFormat="1" applyFont="1" applyFill="1" applyBorder="1" applyAlignment="1">
      <alignment horizontal="left" vertical="center" wrapText="1"/>
    </xf>
    <xf numFmtId="9" fontId="2" fillId="0" borderId="46" xfId="0" applyNumberFormat="1" applyFont="1" applyFill="1" applyBorder="1" applyAlignment="1">
      <alignment horizontal="left" vertical="center" wrapText="1"/>
    </xf>
    <xf numFmtId="9" fontId="2" fillId="0" borderId="18" xfId="0" applyNumberFormat="1"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19" xfId="0" applyFont="1" applyFill="1" applyBorder="1" applyAlignment="1">
      <alignment horizontal="left" vertical="center" wrapText="1"/>
    </xf>
    <xf numFmtId="1" fontId="3" fillId="0" borderId="10"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1" fontId="2" fillId="0" borderId="11" xfId="0" applyNumberFormat="1" applyFont="1" applyFill="1" applyBorder="1" applyAlignment="1">
      <alignment horizontal="center" vertical="center" textRotation="90" wrapText="1"/>
    </xf>
    <xf numFmtId="0" fontId="2" fillId="0" borderId="10" xfId="0" applyFont="1" applyFill="1" applyBorder="1" applyAlignment="1">
      <alignment horizontal="center" vertical="center" wrapText="1"/>
    </xf>
    <xf numFmtId="0" fontId="2" fillId="0" borderId="18" xfId="0" applyNumberFormat="1" applyFont="1" applyFill="1" applyBorder="1" applyAlignment="1">
      <alignment horizontal="left" vertical="center" wrapText="1"/>
    </xf>
    <xf numFmtId="0" fontId="2" fillId="0" borderId="45" xfId="0" applyNumberFormat="1" applyFont="1" applyFill="1" applyBorder="1" applyAlignment="1">
      <alignment horizontal="left" vertical="center" wrapText="1"/>
    </xf>
    <xf numFmtId="0" fontId="2" fillId="0" borderId="46" xfId="0" applyNumberFormat="1" applyFont="1" applyFill="1" applyBorder="1" applyAlignment="1">
      <alignment horizontal="left" vertical="center" wrapText="1"/>
    </xf>
    <xf numFmtId="0" fontId="1" fillId="0" borderId="47"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51" xfId="0" applyFont="1" applyFill="1" applyBorder="1" applyAlignment="1">
      <alignment horizontal="center" vertical="center" wrapText="1"/>
    </xf>
    <xf numFmtId="9" fontId="2" fillId="0" borderId="52" xfId="0" applyNumberFormat="1" applyFont="1" applyFill="1" applyBorder="1" applyAlignment="1">
      <alignment horizontal="left" vertical="center" wrapText="1"/>
    </xf>
    <xf numFmtId="9" fontId="2" fillId="0" borderId="53" xfId="0" applyNumberFormat="1" applyFont="1" applyFill="1" applyBorder="1" applyAlignment="1">
      <alignment horizontal="left" vertical="center" wrapText="1"/>
    </xf>
    <xf numFmtId="9" fontId="2" fillId="0" borderId="54" xfId="0" applyNumberFormat="1" applyFont="1" applyFill="1" applyBorder="1" applyAlignment="1">
      <alignment horizontal="left" vertical="center" wrapText="1"/>
    </xf>
    <xf numFmtId="9" fontId="2" fillId="0" borderId="55" xfId="0" applyNumberFormat="1" applyFont="1" applyFill="1" applyBorder="1" applyAlignment="1">
      <alignment horizontal="left" vertical="center" wrapText="1"/>
    </xf>
    <xf numFmtId="9" fontId="2" fillId="0" borderId="56" xfId="0" applyNumberFormat="1" applyFont="1" applyFill="1" applyBorder="1" applyAlignment="1">
      <alignment horizontal="left" vertical="center" wrapText="1"/>
    </xf>
    <xf numFmtId="0" fontId="0" fillId="0" borderId="13" xfId="0"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3" fillId="0" borderId="14" xfId="0" applyFont="1" applyFill="1" applyBorder="1" applyAlignment="1">
      <alignment horizontal="center"/>
    </xf>
    <xf numFmtId="0" fontId="3" fillId="0" borderId="15" xfId="0" applyFont="1" applyFill="1" applyBorder="1" applyAlignment="1">
      <alignment horizontal="center"/>
    </xf>
    <xf numFmtId="188" fontId="2" fillId="0" borderId="13" xfId="0" applyNumberFormat="1" applyFont="1" applyFill="1" applyBorder="1" applyAlignment="1">
      <alignment horizontal="center" vertical="center" wrapText="1"/>
    </xf>
    <xf numFmtId="188" fontId="2" fillId="0" borderId="14" xfId="0" applyNumberFormat="1" applyFont="1" applyFill="1" applyBorder="1" applyAlignment="1">
      <alignment horizontal="center" vertical="center" wrapText="1"/>
    </xf>
    <xf numFmtId="188" fontId="2" fillId="0" borderId="15"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12" fillId="0" borderId="13" xfId="0" applyFont="1" applyFill="1" applyBorder="1" applyAlignment="1">
      <alignment horizontal="center" vertical="center" textRotation="89" wrapText="1"/>
    </xf>
    <xf numFmtId="0" fontId="12" fillId="0" borderId="14" xfId="0" applyFont="1" applyFill="1" applyBorder="1" applyAlignment="1">
      <alignment horizontal="center" vertical="center" textRotation="89" wrapText="1"/>
    </xf>
    <xf numFmtId="0" fontId="12" fillId="0" borderId="15" xfId="0" applyFont="1" applyFill="1" applyBorder="1" applyAlignment="1">
      <alignment horizontal="center" vertical="center" textRotation="89"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9" fontId="3" fillId="0" borderId="13" xfId="55" applyFont="1" applyFill="1" applyBorder="1" applyAlignment="1">
      <alignment horizontal="center" vertical="center" wrapText="1"/>
    </xf>
    <xf numFmtId="9" fontId="3" fillId="0" borderId="14" xfId="55" applyFont="1" applyFill="1" applyBorder="1" applyAlignment="1">
      <alignment horizontal="center" vertical="center" wrapText="1"/>
    </xf>
    <xf numFmtId="9" fontId="3" fillId="0" borderId="15" xfId="55" applyFont="1" applyFill="1" applyBorder="1" applyAlignment="1">
      <alignment horizontal="center" vertical="center" wrapText="1"/>
    </xf>
    <xf numFmtId="0" fontId="5" fillId="0" borderId="57" xfId="45" applyFill="1" applyBorder="1" applyAlignment="1" applyProtection="1">
      <alignment horizontal="center" vertical="center" wrapText="1"/>
      <protection/>
    </xf>
    <xf numFmtId="0" fontId="5" fillId="0" borderId="22" xfId="45" applyFill="1" applyBorder="1" applyAlignment="1" applyProtection="1">
      <alignment horizontal="center" vertical="center" wrapText="1"/>
      <protection/>
    </xf>
    <xf numFmtId="0" fontId="5" fillId="0" borderId="58" xfId="45" applyFill="1" applyBorder="1" applyAlignment="1" applyProtection="1">
      <alignment horizontal="center" vertical="center" wrapText="1"/>
      <protection/>
    </xf>
    <xf numFmtId="49" fontId="3" fillId="0" borderId="14" xfId="0" applyNumberFormat="1" applyFont="1" applyFill="1" applyBorder="1" applyAlignment="1">
      <alignment horizontal="center" vertical="justify" wrapText="1"/>
    </xf>
    <xf numFmtId="49" fontId="3" fillId="0" borderId="15" xfId="0" applyNumberFormat="1" applyFont="1" applyFill="1" applyBorder="1" applyAlignment="1">
      <alignment horizontal="center" vertical="justify" wrapText="1"/>
    </xf>
    <xf numFmtId="0" fontId="3" fillId="0" borderId="13" xfId="0" applyNumberFormat="1" applyFont="1" applyFill="1" applyBorder="1" applyAlignment="1">
      <alignment vertical="center" wrapText="1"/>
    </xf>
    <xf numFmtId="0" fontId="3" fillId="0" borderId="15" xfId="0" applyNumberFormat="1" applyFont="1" applyFill="1" applyBorder="1" applyAlignment="1">
      <alignment vertical="center" wrapText="1"/>
    </xf>
    <xf numFmtId="0" fontId="0" fillId="0" borderId="13" xfId="0" applyFill="1" applyBorder="1" applyAlignment="1">
      <alignment horizontal="right"/>
    </xf>
    <xf numFmtId="0" fontId="0" fillId="0" borderId="15" xfId="0" applyFill="1" applyBorder="1" applyAlignment="1">
      <alignment horizontal="right"/>
    </xf>
    <xf numFmtId="0" fontId="2" fillId="33" borderId="10" xfId="0" applyFont="1" applyFill="1" applyBorder="1" applyAlignment="1">
      <alignment horizontal="center" vertical="center" wrapText="1"/>
    </xf>
    <xf numFmtId="0" fontId="2" fillId="33" borderId="11" xfId="0" applyFont="1" applyFill="1" applyBorder="1" applyAlignment="1">
      <alignment horizontal="left" vertical="center" wrapText="1"/>
    </xf>
    <xf numFmtId="0" fontId="2" fillId="33" borderId="10" xfId="0" applyFont="1" applyFill="1" applyBorder="1" applyAlignment="1">
      <alignment horizontal="left" vertical="center" wrapText="1"/>
    </xf>
    <xf numFmtId="14" fontId="2" fillId="33" borderId="19" xfId="0" applyNumberFormat="1" applyFont="1" applyFill="1" applyBorder="1" applyAlignment="1">
      <alignment horizontal="left"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33" borderId="26"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9" xfId="0" applyFont="1" applyFill="1" applyBorder="1" applyAlignment="1">
      <alignment horizontal="left" vertical="center" wrapText="1"/>
    </xf>
    <xf numFmtId="1" fontId="2" fillId="33" borderId="10" xfId="0" applyNumberFormat="1" applyFont="1" applyFill="1" applyBorder="1" applyAlignment="1">
      <alignment horizontal="center" vertical="center" textRotation="90" wrapText="1"/>
    </xf>
    <xf numFmtId="0" fontId="2" fillId="33" borderId="62" xfId="0" applyFont="1" applyFill="1" applyBorder="1" applyAlignment="1">
      <alignment horizontal="left" vertical="center" wrapText="1"/>
    </xf>
    <xf numFmtId="0" fontId="2" fillId="33" borderId="16" xfId="0" applyFont="1" applyFill="1" applyBorder="1" applyAlignment="1">
      <alignment horizontal="left" vertical="center" wrapText="1"/>
    </xf>
    <xf numFmtId="1" fontId="2" fillId="33" borderId="10" xfId="0" applyNumberFormat="1" applyFont="1" applyFill="1" applyBorder="1" applyAlignment="1">
      <alignment horizontal="center" vertical="center" wrapText="1"/>
    </xf>
    <xf numFmtId="1" fontId="2" fillId="33" borderId="12" xfId="0" applyNumberFormat="1" applyFont="1" applyFill="1" applyBorder="1" applyAlignment="1">
      <alignment horizontal="center" vertical="center" wrapText="1"/>
    </xf>
    <xf numFmtId="1" fontId="2" fillId="33" borderId="11" xfId="0" applyNumberFormat="1" applyFont="1" applyFill="1" applyBorder="1" applyAlignment="1">
      <alignment horizontal="center" vertical="center" textRotation="90" wrapText="1"/>
    </xf>
    <xf numFmtId="49" fontId="2" fillId="33" borderId="10" xfId="0" applyNumberFormat="1" applyFont="1" applyFill="1" applyBorder="1" applyAlignment="1">
      <alignment horizontal="center" vertical="center" wrapText="1"/>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2" fillId="33" borderId="18" xfId="0" applyFont="1" applyFill="1" applyBorder="1" applyAlignment="1">
      <alignment horizontal="center" vertical="center" wrapText="1"/>
    </xf>
    <xf numFmtId="0" fontId="0" fillId="0" borderId="14" xfId="0" applyFill="1" applyBorder="1" applyAlignment="1">
      <alignment horizontal="right"/>
    </xf>
    <xf numFmtId="0" fontId="4" fillId="0" borderId="2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0" fillId="0" borderId="10" xfId="0" applyFill="1" applyBorder="1" applyAlignment="1">
      <alignment horizontal="center"/>
    </xf>
    <xf numFmtId="0" fontId="1" fillId="0" borderId="13" xfId="0" applyFont="1" applyFill="1" applyBorder="1" applyAlignment="1">
      <alignment horizontal="center" vertical="center" textRotation="90"/>
    </xf>
    <xf numFmtId="0" fontId="1" fillId="0" borderId="14" xfId="0" applyFont="1" applyFill="1" applyBorder="1" applyAlignment="1">
      <alignment horizontal="center" vertical="center" textRotation="90"/>
    </xf>
    <xf numFmtId="0" fontId="1" fillId="0" borderId="15" xfId="0" applyFont="1" applyFill="1" applyBorder="1" applyAlignment="1">
      <alignment horizontal="center" vertical="center" textRotation="90"/>
    </xf>
    <xf numFmtId="0" fontId="3" fillId="0" borderId="14" xfId="0" applyNumberFormat="1" applyFont="1" applyFill="1" applyBorder="1" applyAlignment="1">
      <alignment vertical="center" wrapText="1"/>
    </xf>
    <xf numFmtId="0" fontId="0" fillId="0" borderId="13" xfId="0" applyFill="1" applyBorder="1" applyAlignment="1">
      <alignment horizontal="left"/>
    </xf>
    <xf numFmtId="0" fontId="0" fillId="0" borderId="14" xfId="0" applyFill="1" applyBorder="1" applyAlignment="1">
      <alignment horizontal="left"/>
    </xf>
    <xf numFmtId="0" fontId="0" fillId="0" borderId="15" xfId="0" applyFill="1" applyBorder="1" applyAlignment="1">
      <alignment horizontal="left"/>
    </xf>
    <xf numFmtId="0" fontId="0" fillId="0" borderId="28"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5" fillId="0" borderId="13" xfId="45" applyFill="1" applyBorder="1" applyAlignment="1" applyProtection="1">
      <alignment horizontal="center"/>
      <protection/>
    </xf>
    <xf numFmtId="0" fontId="5" fillId="0" borderId="15" xfId="45" applyFill="1" applyBorder="1" applyAlignment="1" applyProtection="1">
      <alignment horizontal="center"/>
      <protection/>
    </xf>
    <xf numFmtId="0" fontId="7" fillId="0" borderId="30" xfId="0" applyFont="1" applyFill="1" applyBorder="1" applyAlignment="1">
      <alignment horizontal="center" vertical="justify" wrapText="1"/>
    </xf>
    <xf numFmtId="0" fontId="0" fillId="0" borderId="24" xfId="0" applyFill="1" applyBorder="1" applyAlignment="1">
      <alignment horizontal="center" vertical="center"/>
    </xf>
    <xf numFmtId="180" fontId="2" fillId="0" borderId="13" xfId="0" applyNumberFormat="1" applyFont="1" applyFill="1" applyBorder="1" applyAlignment="1">
      <alignment horizontal="center" vertical="center" wrapText="1"/>
    </xf>
    <xf numFmtId="180" fontId="2" fillId="0" borderId="14" xfId="0" applyNumberFormat="1" applyFont="1" applyFill="1" applyBorder="1" applyAlignment="1">
      <alignment horizontal="center" vertical="center" wrapText="1"/>
    </xf>
    <xf numFmtId="180" fontId="2" fillId="0" borderId="15" xfId="0" applyNumberFormat="1" applyFont="1" applyFill="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63" xfId="0" applyFont="1" applyBorder="1" applyAlignment="1">
      <alignment horizontal="center" vertical="center" wrapText="1"/>
    </xf>
    <xf numFmtId="9" fontId="2" fillId="0" borderId="13" xfId="0" applyNumberFormat="1"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9" fontId="2" fillId="0" borderId="15" xfId="0" applyNumberFormat="1" applyFont="1" applyFill="1" applyBorder="1" applyAlignment="1">
      <alignment horizontal="center" vertical="center" wrapText="1"/>
    </xf>
    <xf numFmtId="1" fontId="3" fillId="0" borderId="15" xfId="0" applyNumberFormat="1"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41" fontId="6" fillId="33" borderId="13" xfId="0" applyNumberFormat="1" applyFont="1" applyFill="1" applyBorder="1" applyAlignment="1" applyProtection="1">
      <alignment horizontal="center" vertical="center" textRotation="90"/>
      <protection locked="0"/>
    </xf>
    <xf numFmtId="41" fontId="6" fillId="33" borderId="14" xfId="0" applyNumberFormat="1" applyFont="1" applyFill="1" applyBorder="1" applyAlignment="1" applyProtection="1">
      <alignment horizontal="center" vertical="center" textRotation="90"/>
      <protection locked="0"/>
    </xf>
    <xf numFmtId="41" fontId="6" fillId="33" borderId="15" xfId="0" applyNumberFormat="1" applyFont="1" applyFill="1" applyBorder="1" applyAlignment="1" applyProtection="1">
      <alignment horizontal="center" vertical="center" textRotation="90"/>
      <protection locked="0"/>
    </xf>
    <xf numFmtId="0" fontId="3" fillId="33" borderId="13" xfId="0" applyFont="1" applyFill="1" applyBorder="1" applyAlignment="1">
      <alignment horizontal="center" vertical="center" textRotation="90" wrapText="1"/>
    </xf>
    <xf numFmtId="0" fontId="3" fillId="33" borderId="14" xfId="0" applyFont="1" applyFill="1" applyBorder="1" applyAlignment="1">
      <alignment horizontal="center" vertical="center" textRotation="90" wrapText="1"/>
    </xf>
    <xf numFmtId="0" fontId="3" fillId="33" borderId="15" xfId="0" applyFont="1" applyFill="1" applyBorder="1" applyAlignment="1">
      <alignment horizontal="center" vertical="center" textRotation="90" wrapText="1"/>
    </xf>
    <xf numFmtId="0" fontId="11" fillId="33" borderId="13" xfId="0" applyFont="1" applyFill="1" applyBorder="1" applyAlignment="1">
      <alignment horizontal="center" vertical="center" textRotation="90"/>
    </xf>
    <xf numFmtId="0" fontId="11" fillId="33" borderId="14" xfId="0" applyFont="1" applyFill="1" applyBorder="1" applyAlignment="1">
      <alignment horizontal="center" vertical="center" textRotation="90"/>
    </xf>
    <xf numFmtId="0" fontId="11" fillId="33" borderId="15" xfId="0" applyFont="1" applyFill="1" applyBorder="1" applyAlignment="1">
      <alignment horizontal="center" vertical="center" textRotation="90"/>
    </xf>
    <xf numFmtId="41" fontId="6" fillId="33" borderId="13" xfId="0" applyNumberFormat="1" applyFont="1" applyFill="1" applyBorder="1" applyAlignment="1" applyProtection="1">
      <alignment vertical="center" textRotation="90"/>
      <protection locked="0"/>
    </xf>
    <xf numFmtId="41" fontId="6" fillId="33" borderId="14" xfId="0" applyNumberFormat="1" applyFont="1" applyFill="1" applyBorder="1" applyAlignment="1" applyProtection="1">
      <alignment vertical="center" textRotation="90"/>
      <protection locked="0"/>
    </xf>
    <xf numFmtId="0" fontId="3" fillId="33" borderId="10" xfId="0" applyFont="1" applyFill="1" applyBorder="1" applyAlignment="1">
      <alignment vertical="center" textRotation="90" wrapText="1"/>
    </xf>
    <xf numFmtId="0" fontId="3" fillId="33" borderId="13" xfId="0" applyFont="1" applyFill="1" applyBorder="1" applyAlignment="1">
      <alignment vertical="center" textRotation="90" wrapText="1"/>
    </xf>
    <xf numFmtId="0" fontId="3" fillId="33" borderId="14" xfId="0" applyFont="1" applyFill="1" applyBorder="1" applyAlignment="1">
      <alignment vertical="center" textRotation="90" wrapText="1"/>
    </xf>
    <xf numFmtId="0" fontId="3" fillId="33" borderId="15" xfId="0" applyFont="1" applyFill="1" applyBorder="1" applyAlignment="1">
      <alignment vertical="center" textRotation="90" wrapText="1"/>
    </xf>
    <xf numFmtId="0" fontId="0" fillId="33" borderId="13" xfId="0" applyFill="1" applyBorder="1" applyAlignment="1">
      <alignment horizontal="center"/>
    </xf>
    <xf numFmtId="0" fontId="0" fillId="33" borderId="14" xfId="0" applyFill="1" applyBorder="1" applyAlignment="1">
      <alignment horizontal="center"/>
    </xf>
    <xf numFmtId="0" fontId="0" fillId="33" borderId="15" xfId="0" applyFill="1" applyBorder="1" applyAlignment="1">
      <alignment horizontal="center"/>
    </xf>
    <xf numFmtId="41" fontId="1" fillId="33" borderId="13" xfId="0" applyNumberFormat="1" applyFont="1" applyFill="1" applyBorder="1" applyAlignment="1">
      <alignment horizontal="center" vertical="center" textRotation="90" wrapText="1"/>
    </xf>
    <xf numFmtId="41" fontId="1" fillId="33" borderId="14" xfId="0" applyNumberFormat="1" applyFont="1" applyFill="1" applyBorder="1" applyAlignment="1">
      <alignment horizontal="center" vertical="center" textRotation="90" wrapText="1"/>
    </xf>
    <xf numFmtId="41" fontId="1" fillId="33" borderId="15" xfId="0" applyNumberFormat="1" applyFont="1" applyFill="1" applyBorder="1" applyAlignment="1">
      <alignment horizontal="center" vertical="center" textRotation="90" wrapText="1"/>
    </xf>
    <xf numFmtId="0" fontId="5" fillId="33" borderId="29" xfId="45" applyFont="1" applyFill="1" applyBorder="1" applyAlignment="1" applyProtection="1">
      <alignment horizontal="center" vertical="center" wrapText="1"/>
      <protection/>
    </xf>
    <xf numFmtId="0" fontId="5" fillId="33" borderId="21" xfId="45" applyFont="1" applyFill="1" applyBorder="1" applyAlignment="1" applyProtection="1">
      <alignment horizontal="center" vertical="center" wrapText="1"/>
      <protection/>
    </xf>
    <xf numFmtId="0" fontId="5" fillId="33" borderId="24" xfId="45" applyFont="1" applyFill="1" applyBorder="1" applyAlignment="1" applyProtection="1">
      <alignment horizontal="center" vertical="center" wrapText="1"/>
      <protection/>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59" xfId="0" applyFont="1" applyFill="1" applyBorder="1" applyAlignment="1">
      <alignment horizontal="center" vertical="center" wrapText="1"/>
    </xf>
    <xf numFmtId="0" fontId="2" fillId="33" borderId="60" xfId="0" applyFont="1" applyFill="1" applyBorder="1" applyAlignment="1">
      <alignment horizontal="center" vertical="center" wrapText="1"/>
    </xf>
    <xf numFmtId="0" fontId="2" fillId="33" borderId="61" xfId="0" applyFont="1" applyFill="1" applyBorder="1" applyAlignment="1">
      <alignment horizontal="center" vertical="center" wrapText="1"/>
    </xf>
    <xf numFmtId="0" fontId="2" fillId="33" borderId="37" xfId="0" applyFont="1" applyFill="1" applyBorder="1" applyAlignment="1">
      <alignment horizontal="left" vertical="center" wrapText="1"/>
    </xf>
    <xf numFmtId="0" fontId="10" fillId="33" borderId="13" xfId="0" applyFont="1" applyFill="1" applyBorder="1" applyAlignment="1">
      <alignment horizontal="center" vertical="center" textRotation="90" wrapText="1"/>
    </xf>
    <xf numFmtId="0" fontId="10" fillId="33" borderId="14" xfId="0" applyFont="1" applyFill="1" applyBorder="1" applyAlignment="1">
      <alignment horizontal="center" vertical="center" textRotation="90" wrapText="1"/>
    </xf>
    <xf numFmtId="0" fontId="10" fillId="33" borderId="15" xfId="0" applyFont="1" applyFill="1" applyBorder="1" applyAlignment="1">
      <alignment horizontal="center" vertical="center" textRotation="90" wrapText="1"/>
    </xf>
    <xf numFmtId="1" fontId="2" fillId="33" borderId="15" xfId="0" applyNumberFormat="1" applyFont="1" applyFill="1" applyBorder="1" applyAlignment="1">
      <alignment horizontal="center" vertical="center" wrapText="1"/>
    </xf>
    <xf numFmtId="1" fontId="2" fillId="33" borderId="14" xfId="0" applyNumberFormat="1" applyFont="1" applyFill="1" applyBorder="1" applyAlignment="1">
      <alignment horizontal="center" vertical="center" wrapText="1"/>
    </xf>
    <xf numFmtId="0" fontId="2" fillId="33" borderId="13" xfId="0" applyFont="1" applyFill="1" applyBorder="1" applyAlignment="1">
      <alignment horizontal="center" vertical="center" textRotation="90" wrapText="1"/>
    </xf>
    <xf numFmtId="0" fontId="2" fillId="33" borderId="14" xfId="0" applyFont="1" applyFill="1" applyBorder="1" applyAlignment="1">
      <alignment horizontal="center" vertical="center" textRotation="90" wrapText="1"/>
    </xf>
    <xf numFmtId="0" fontId="2" fillId="33" borderId="15" xfId="0" applyFont="1" applyFill="1" applyBorder="1" applyAlignment="1">
      <alignment horizontal="center" vertical="center" textRotation="90" wrapText="1"/>
    </xf>
    <xf numFmtId="0" fontId="2" fillId="33" borderId="45" xfId="0" applyFont="1" applyFill="1" applyBorder="1" applyAlignment="1">
      <alignment horizontal="center" vertical="center" wrapText="1"/>
    </xf>
    <xf numFmtId="0" fontId="2" fillId="33" borderId="19" xfId="0"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1" fontId="2" fillId="33" borderId="13" xfId="0" applyNumberFormat="1" applyFont="1" applyFill="1" applyBorder="1" applyAlignment="1">
      <alignment horizontal="center" vertical="center" wrapText="1"/>
    </xf>
    <xf numFmtId="0" fontId="2" fillId="33" borderId="18"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2" fillId="33" borderId="46" xfId="0" applyFont="1" applyFill="1" applyBorder="1" applyAlignment="1">
      <alignment horizontal="left" vertical="center" wrapText="1"/>
    </xf>
    <xf numFmtId="14" fontId="2" fillId="33" borderId="18" xfId="0" applyNumberFormat="1" applyFont="1" applyFill="1" applyBorder="1" applyAlignment="1">
      <alignment horizontal="left"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textRotation="90" wrapText="1"/>
    </xf>
    <xf numFmtId="0" fontId="2" fillId="33" borderId="12" xfId="0" applyFont="1" applyFill="1" applyBorder="1" applyAlignment="1">
      <alignment horizontal="center" vertical="center" wrapText="1"/>
    </xf>
    <xf numFmtId="0" fontId="10" fillId="33" borderId="10" xfId="0" applyFont="1" applyFill="1" applyBorder="1" applyAlignment="1">
      <alignment horizontal="center" vertical="top" wrapText="1"/>
    </xf>
    <xf numFmtId="1" fontId="2" fillId="33" borderId="13" xfId="0" applyNumberFormat="1" applyFont="1" applyFill="1" applyBorder="1" applyAlignment="1">
      <alignment horizontal="center" vertical="center" textRotation="90" wrapText="1"/>
    </xf>
    <xf numFmtId="1" fontId="2" fillId="33" borderId="14" xfId="0" applyNumberFormat="1" applyFont="1" applyFill="1" applyBorder="1" applyAlignment="1">
      <alignment horizontal="center" vertical="center" textRotation="90" wrapText="1"/>
    </xf>
    <xf numFmtId="1" fontId="2" fillId="33" borderId="15" xfId="0" applyNumberFormat="1" applyFont="1" applyFill="1" applyBorder="1" applyAlignment="1">
      <alignment horizontal="center" vertical="center" textRotation="90" wrapText="1"/>
    </xf>
    <xf numFmtId="180" fontId="2" fillId="33" borderId="13" xfId="0" applyNumberFormat="1" applyFont="1" applyFill="1" applyBorder="1" applyAlignment="1">
      <alignment horizontal="center" vertical="center" wrapText="1"/>
    </xf>
    <xf numFmtId="180" fontId="2" fillId="33" borderId="14" xfId="0" applyNumberFormat="1" applyFont="1" applyFill="1" applyBorder="1" applyAlignment="1">
      <alignment horizontal="center" vertical="center" wrapText="1"/>
    </xf>
    <xf numFmtId="180" fontId="2" fillId="33" borderId="15" xfId="0" applyNumberFormat="1" applyFont="1" applyFill="1" applyBorder="1" applyAlignment="1">
      <alignment horizontal="center" vertical="center" wrapText="1"/>
    </xf>
    <xf numFmtId="3" fontId="2" fillId="33" borderId="13" xfId="0" applyNumberFormat="1" applyFont="1" applyFill="1" applyBorder="1" applyAlignment="1">
      <alignment horizontal="center" vertical="center" textRotation="180" wrapText="1"/>
    </xf>
    <xf numFmtId="3" fontId="2" fillId="33" borderId="14" xfId="0" applyNumberFormat="1" applyFont="1" applyFill="1" applyBorder="1" applyAlignment="1">
      <alignment horizontal="center" vertical="center" textRotation="180" wrapText="1"/>
    </xf>
    <xf numFmtId="3" fontId="2" fillId="33" borderId="15" xfId="0" applyNumberFormat="1" applyFont="1" applyFill="1" applyBorder="1" applyAlignment="1">
      <alignment horizontal="center" vertical="center" textRotation="180" wrapText="1"/>
    </xf>
    <xf numFmtId="0" fontId="10" fillId="33" borderId="13"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0" fillId="33" borderId="10" xfId="0" applyFill="1" applyBorder="1" applyAlignment="1">
      <alignment horizontal="center"/>
    </xf>
    <xf numFmtId="0" fontId="1" fillId="33" borderId="13" xfId="0" applyFont="1" applyFill="1" applyBorder="1" applyAlignment="1">
      <alignment horizontal="center" vertical="center" textRotation="90"/>
    </xf>
    <xf numFmtId="0" fontId="1" fillId="33" borderId="14" xfId="0" applyFont="1" applyFill="1" applyBorder="1" applyAlignment="1">
      <alignment horizontal="center" vertical="center" textRotation="90"/>
    </xf>
    <xf numFmtId="0" fontId="1" fillId="33" borderId="15" xfId="0" applyFont="1" applyFill="1" applyBorder="1" applyAlignment="1">
      <alignment horizontal="center" vertical="center" textRotation="90"/>
    </xf>
    <xf numFmtId="0" fontId="0" fillId="33" borderId="28" xfId="0" applyFill="1" applyBorder="1" applyAlignment="1">
      <alignment horizontal="center"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0" fillId="33" borderId="13"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29" xfId="0" applyFill="1" applyBorder="1" applyAlignment="1">
      <alignment horizontal="center" vertical="center"/>
    </xf>
    <xf numFmtId="0" fontId="0" fillId="33" borderId="21"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49" fontId="3" fillId="0" borderId="13" xfId="0" applyNumberFormat="1" applyFont="1" applyFill="1" applyBorder="1" applyAlignment="1">
      <alignment horizontal="center" vertical="center" wrapText="1"/>
    </xf>
    <xf numFmtId="9" fontId="0" fillId="0" borderId="13" xfId="0" applyNumberFormat="1" applyFill="1" applyBorder="1" applyAlignment="1">
      <alignment horizontal="center"/>
    </xf>
    <xf numFmtId="9" fontId="0" fillId="0" borderId="14" xfId="0" applyNumberFormat="1" applyFill="1" applyBorder="1" applyAlignment="1">
      <alignment horizontal="center"/>
    </xf>
    <xf numFmtId="0" fontId="3" fillId="0" borderId="21"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0" fontId="0" fillId="33" borderId="24" xfId="0" applyFill="1" applyBorder="1" applyAlignment="1">
      <alignment horizontal="center" vertical="center"/>
    </xf>
    <xf numFmtId="0" fontId="0" fillId="33" borderId="15" xfId="0" applyFill="1" applyBorder="1" applyAlignment="1">
      <alignment horizontal="center" vertical="center"/>
    </xf>
    <xf numFmtId="0" fontId="3" fillId="33" borderId="10" xfId="0" applyFont="1" applyFill="1" applyBorder="1" applyAlignment="1">
      <alignment horizontal="center" vertical="center" textRotation="90" wrapText="1"/>
    </xf>
    <xf numFmtId="41" fontId="1" fillId="33" borderId="13" xfId="0" applyNumberFormat="1" applyFont="1" applyFill="1" applyBorder="1" applyAlignment="1">
      <alignment vertical="center" textRotation="90" wrapText="1"/>
    </xf>
    <xf numFmtId="41" fontId="1" fillId="33" borderId="14" xfId="0" applyNumberFormat="1" applyFont="1" applyFill="1" applyBorder="1" applyAlignment="1">
      <alignment vertical="center" textRotation="90" wrapText="1"/>
    </xf>
    <xf numFmtId="41" fontId="1" fillId="33" borderId="15" xfId="0" applyNumberFormat="1" applyFont="1" applyFill="1" applyBorder="1" applyAlignment="1">
      <alignment vertical="center" textRotation="90" wrapText="1"/>
    </xf>
    <xf numFmtId="0" fontId="2" fillId="33" borderId="13" xfId="0" applyFont="1" applyFill="1" applyBorder="1" applyAlignment="1">
      <alignment vertical="center" textRotation="90" wrapText="1"/>
    </xf>
    <xf numFmtId="0" fontId="2" fillId="33" borderId="14" xfId="0" applyFont="1" applyFill="1" applyBorder="1" applyAlignment="1">
      <alignment vertical="center" textRotation="90" wrapText="1"/>
    </xf>
    <xf numFmtId="0" fontId="2" fillId="33" borderId="15" xfId="0" applyFont="1" applyFill="1" applyBorder="1" applyAlignment="1">
      <alignment vertical="center" textRotation="90" wrapText="1"/>
    </xf>
    <xf numFmtId="0" fontId="3" fillId="33" borderId="10" xfId="0" applyFont="1" applyFill="1" applyBorder="1" applyAlignment="1">
      <alignment horizontal="center" vertical="center" wrapText="1"/>
    </xf>
    <xf numFmtId="182" fontId="2" fillId="33" borderId="10" xfId="0" applyNumberFormat="1" applyFont="1" applyFill="1" applyBorder="1" applyAlignment="1">
      <alignment vertical="center" textRotation="90"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argelia-antioquia.gov.co/apc-aa-files/65663537396330373664316361346361/PLAN%20DE%20SALUD%20ARGELIA\PSP2008\Anexos%20tecnicos%20PTSP%20argelia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DIGOS DILIGENCIAMIENTO"/>
      <sheetName val="Anexo 1- Plan Indicativo"/>
      <sheetName val="Anexo 2-Plan Inversiones"/>
      <sheetName val="Anexo 3 - Plan Operativo Anual"/>
      <sheetName val="Anexo 4- Informes"/>
      <sheetName val="Anexo 5- Informes de Gestión"/>
    </sheetNames>
    <sheetDataSet>
      <sheetData sheetId="2">
        <row r="10">
          <cell r="K10">
            <v>21164754</v>
          </cell>
          <cell r="O10">
            <v>148539098</v>
          </cell>
          <cell r="S10">
            <v>106051348</v>
          </cell>
        </row>
        <row r="11">
          <cell r="J11">
            <v>11000000</v>
          </cell>
          <cell r="L11">
            <v>15000000</v>
          </cell>
          <cell r="N11">
            <v>11000000</v>
          </cell>
          <cell r="P11">
            <v>15000000</v>
          </cell>
          <cell r="R11">
            <v>11000000</v>
          </cell>
          <cell r="T11">
            <v>15000000</v>
          </cell>
          <cell r="V11">
            <v>36000000</v>
          </cell>
          <cell r="W11">
            <v>9000000</v>
          </cell>
        </row>
        <row r="12">
          <cell r="J12">
            <v>22558941</v>
          </cell>
        </row>
        <row r="13">
          <cell r="N13">
            <v>35750000</v>
          </cell>
          <cell r="P13">
            <v>1683340000</v>
          </cell>
          <cell r="R13">
            <v>40750000</v>
          </cell>
          <cell r="T13">
            <v>1688340000</v>
          </cell>
          <cell r="V13">
            <v>53150000</v>
          </cell>
          <cell r="W13">
            <v>1654940000</v>
          </cell>
        </row>
        <row r="14">
          <cell r="J14">
            <v>500000</v>
          </cell>
          <cell r="N14">
            <v>500000</v>
          </cell>
          <cell r="T14">
            <v>500000</v>
          </cell>
          <cell r="V14">
            <v>500000</v>
          </cell>
        </row>
        <row r="15">
          <cell r="L15">
            <v>1000000</v>
          </cell>
          <cell r="P15">
            <v>2000000</v>
          </cell>
          <cell r="T15">
            <v>2000000</v>
          </cell>
          <cell r="W15">
            <v>1000000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rgedl01@edatel.net.co" TargetMode="External" /><Relationship Id="rId2" Type="http://schemas.openxmlformats.org/officeDocument/2006/relationships/hyperlink" Target="mailto:Argedl01@edatel.net.co" TargetMode="External" /><Relationship Id="rId3" Type="http://schemas.openxmlformats.org/officeDocument/2006/relationships/hyperlink" Target="mailto:Argedl01@edatel.net.co" TargetMode="External" /><Relationship Id="rId4" Type="http://schemas.openxmlformats.org/officeDocument/2006/relationships/hyperlink" Target="mailto:Argedl01@edatel.net.co" TargetMode="External" /><Relationship Id="rId5" Type="http://schemas.openxmlformats.org/officeDocument/2006/relationships/hyperlink" Target="mailto:Argedl01@edatel.net.co" TargetMode="External" /><Relationship Id="rId6" Type="http://schemas.openxmlformats.org/officeDocument/2006/relationships/hyperlink" Target="mailto:Argedl01@edatel.net.co" TargetMode="External" /><Relationship Id="rId7" Type="http://schemas.openxmlformats.org/officeDocument/2006/relationships/hyperlink" Target="mailto:Argedl01@edatel.net.co"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argedl01@edatel.net.co0" TargetMode="External" /><Relationship Id="rId2" Type="http://schemas.openxmlformats.org/officeDocument/2006/relationships/hyperlink" Target="mailto:argedl01@edatel.net.co0" TargetMode="External" /><Relationship Id="rId3" Type="http://schemas.openxmlformats.org/officeDocument/2006/relationships/hyperlink" Target="mailto:argehs01@edatel.net.co" TargetMode="External" /><Relationship Id="rId4" Type="http://schemas.openxmlformats.org/officeDocument/2006/relationships/hyperlink" Target="mailto:argedl01@edatel.net.co0" TargetMode="External" /><Relationship Id="rId5" Type="http://schemas.openxmlformats.org/officeDocument/2006/relationships/hyperlink" Target="mailto:argedl01@edatel.net.co0" TargetMode="External" /><Relationship Id="rId6" Type="http://schemas.openxmlformats.org/officeDocument/2006/relationships/hyperlink" Target="mailto:argedl01@edatel.net.co0" TargetMode="External" /><Relationship Id="rId7"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argedl01@edatel.net.co" TargetMode="External" /><Relationship Id="rId2" Type="http://schemas.openxmlformats.org/officeDocument/2006/relationships/hyperlink" Target="mailto:argehs01@edatel.net.co" TargetMode="External" /><Relationship Id="rId3" Type="http://schemas.openxmlformats.org/officeDocument/2006/relationships/hyperlink" Target="mailto:argedl01@edatel.net.co" TargetMode="Externa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I20"/>
  <sheetViews>
    <sheetView zoomScalePageLayoutView="0" workbookViewId="0" topLeftCell="F5">
      <selection activeCell="I32" sqref="I32"/>
    </sheetView>
  </sheetViews>
  <sheetFormatPr defaultColWidth="11.421875" defaultRowHeight="12.75"/>
  <cols>
    <col min="1" max="1" width="6.7109375" style="12" customWidth="1"/>
    <col min="2" max="2" width="6.421875" style="12" customWidth="1"/>
    <col min="3" max="3" width="5.57421875" style="12" customWidth="1"/>
    <col min="4" max="4" width="13.8515625" style="12" customWidth="1"/>
    <col min="5" max="5" width="6.28125" style="12" customWidth="1"/>
    <col min="6" max="6" width="4.00390625" style="105" customWidth="1"/>
    <col min="7" max="7" width="7.140625" style="106" customWidth="1"/>
    <col min="8" max="8" width="16.28125" style="67" customWidth="1"/>
    <col min="9" max="9" width="30.140625" style="12" customWidth="1"/>
    <col min="10" max="10" width="9.8515625" style="12" customWidth="1"/>
    <col min="11" max="11" width="13.28125" style="12" customWidth="1"/>
    <col min="12" max="12" width="4.00390625" style="105" customWidth="1"/>
    <col min="13" max="13" width="26.140625" style="12" customWidth="1"/>
    <col min="14" max="14" width="7.140625" style="12" customWidth="1"/>
    <col min="15" max="15" width="9.140625" style="12" customWidth="1"/>
    <col min="16" max="16" width="23.28125" style="12" customWidth="1"/>
    <col min="17" max="17" width="6.00390625" style="12" customWidth="1"/>
    <col min="18" max="18" width="4.421875" style="12" customWidth="1"/>
    <col min="19" max="19" width="5.140625" style="12" customWidth="1"/>
    <col min="20" max="20" width="4.7109375" style="12" customWidth="1"/>
    <col min="21" max="21" width="5.140625" style="12" customWidth="1"/>
    <col min="22" max="22" width="11.7109375" style="12" customWidth="1"/>
    <col min="23" max="23" width="11.421875" style="12" customWidth="1"/>
    <col min="24" max="24" width="12.00390625" style="12" customWidth="1"/>
    <col min="25" max="25" width="14.140625" style="12" customWidth="1"/>
    <col min="26" max="26" width="11.140625" style="12" customWidth="1"/>
    <col min="27" max="27" width="10.421875" style="12" customWidth="1"/>
    <col min="28" max="28" width="19.140625" style="12" customWidth="1"/>
    <col min="29" max="29" width="10.421875" style="12" bestFit="1" customWidth="1"/>
    <col min="30" max="16384" width="11.421875" style="12" customWidth="1"/>
  </cols>
  <sheetData>
    <row r="1" spans="1:28" s="62" customFormat="1" ht="26.25" customHeight="1">
      <c r="A1" s="284" t="s">
        <v>28</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6"/>
    </row>
    <row r="2" spans="1:28" s="1" customFormat="1" ht="6" customHeight="1" thickBot="1">
      <c r="A2" s="287"/>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9"/>
    </row>
    <row r="3" spans="1:28" s="63" customFormat="1" ht="18" customHeight="1" thickTop="1">
      <c r="A3" s="290" t="s">
        <v>139</v>
      </c>
      <c r="B3" s="291"/>
      <c r="C3" s="291"/>
      <c r="D3" s="291"/>
      <c r="E3" s="291"/>
      <c r="F3" s="292" t="s">
        <v>29</v>
      </c>
      <c r="G3" s="293"/>
      <c r="H3" s="293"/>
      <c r="I3" s="293"/>
      <c r="J3" s="293"/>
      <c r="K3" s="293"/>
      <c r="L3" s="293"/>
      <c r="M3" s="293"/>
      <c r="N3" s="293"/>
      <c r="O3" s="293"/>
      <c r="P3" s="293"/>
      <c r="Q3" s="293"/>
      <c r="R3" s="293"/>
      <c r="S3" s="293"/>
      <c r="T3" s="293"/>
      <c r="U3" s="293"/>
      <c r="V3" s="293"/>
      <c r="W3" s="293"/>
      <c r="X3" s="293"/>
      <c r="Y3" s="293"/>
      <c r="Z3" s="293"/>
      <c r="AA3" s="293"/>
      <c r="AB3" s="294"/>
    </row>
    <row r="4" spans="1:28" s="63" customFormat="1" ht="18" customHeight="1">
      <c r="A4" s="269" t="s">
        <v>30</v>
      </c>
      <c r="B4" s="270"/>
      <c r="C4" s="270"/>
      <c r="D4" s="270"/>
      <c r="E4" s="271"/>
      <c r="F4" s="281" t="s">
        <v>31</v>
      </c>
      <c r="G4" s="282"/>
      <c r="H4" s="282"/>
      <c r="I4" s="282"/>
      <c r="J4" s="282"/>
      <c r="K4" s="282"/>
      <c r="L4" s="282"/>
      <c r="M4" s="282"/>
      <c r="N4" s="282"/>
      <c r="O4" s="282"/>
      <c r="P4" s="282"/>
      <c r="Q4" s="282"/>
      <c r="R4" s="282"/>
      <c r="S4" s="282"/>
      <c r="T4" s="282"/>
      <c r="U4" s="282"/>
      <c r="V4" s="282"/>
      <c r="W4" s="282"/>
      <c r="X4" s="282"/>
      <c r="Y4" s="282"/>
      <c r="Z4" s="282"/>
      <c r="AA4" s="282"/>
      <c r="AB4" s="283"/>
    </row>
    <row r="5" spans="1:28" s="63" customFormat="1" ht="18" customHeight="1">
      <c r="A5" s="269" t="s">
        <v>32</v>
      </c>
      <c r="B5" s="270"/>
      <c r="C5" s="270"/>
      <c r="D5" s="270"/>
      <c r="E5" s="271"/>
      <c r="F5" s="272">
        <v>39605</v>
      </c>
      <c r="G5" s="270"/>
      <c r="H5" s="270"/>
      <c r="I5" s="270"/>
      <c r="J5" s="270"/>
      <c r="K5" s="270"/>
      <c r="L5" s="270"/>
      <c r="M5" s="270"/>
      <c r="N5" s="270"/>
      <c r="O5" s="270"/>
      <c r="P5" s="270"/>
      <c r="Q5" s="270"/>
      <c r="R5" s="270"/>
      <c r="S5" s="270"/>
      <c r="T5" s="270"/>
      <c r="U5" s="270"/>
      <c r="V5" s="270"/>
      <c r="W5" s="270"/>
      <c r="X5" s="270"/>
      <c r="Y5" s="270"/>
      <c r="Z5" s="270"/>
      <c r="AA5" s="270"/>
      <c r="AB5" s="273"/>
    </row>
    <row r="6" spans="1:28" s="63" customFormat="1" ht="18" customHeight="1">
      <c r="A6" s="269" t="s">
        <v>33</v>
      </c>
      <c r="B6" s="270"/>
      <c r="C6" s="270"/>
      <c r="D6" s="270"/>
      <c r="E6" s="271"/>
      <c r="F6" s="274" t="s">
        <v>34</v>
      </c>
      <c r="G6" s="270"/>
      <c r="H6" s="270"/>
      <c r="I6" s="270"/>
      <c r="J6" s="270"/>
      <c r="K6" s="270"/>
      <c r="L6" s="270"/>
      <c r="M6" s="270"/>
      <c r="N6" s="270"/>
      <c r="O6" s="270"/>
      <c r="P6" s="270"/>
      <c r="Q6" s="270"/>
      <c r="R6" s="270"/>
      <c r="S6" s="270"/>
      <c r="T6" s="270"/>
      <c r="U6" s="270"/>
      <c r="V6" s="270"/>
      <c r="W6" s="270"/>
      <c r="X6" s="270"/>
      <c r="Y6" s="270"/>
      <c r="Z6" s="270"/>
      <c r="AA6" s="270"/>
      <c r="AB6" s="273"/>
    </row>
    <row r="7" spans="1:28" s="63" customFormat="1" ht="12" customHeight="1" hidden="1">
      <c r="A7" s="65"/>
      <c r="D7" s="275" t="s">
        <v>35</v>
      </c>
      <c r="E7" s="276"/>
      <c r="F7" s="66"/>
      <c r="G7" s="277"/>
      <c r="H7" s="277"/>
      <c r="I7" s="277"/>
      <c r="J7" s="277"/>
      <c r="K7" s="277"/>
      <c r="L7" s="277"/>
      <c r="M7" s="277"/>
      <c r="N7" s="277"/>
      <c r="O7" s="277"/>
      <c r="P7" s="277"/>
      <c r="Q7" s="277"/>
      <c r="R7" s="277"/>
      <c r="S7" s="277"/>
      <c r="T7" s="277"/>
      <c r="U7" s="277"/>
      <c r="V7" s="277"/>
      <c r="W7" s="277"/>
      <c r="X7" s="277"/>
      <c r="Y7" s="277"/>
      <c r="Z7" s="277"/>
      <c r="AA7" s="277"/>
      <c r="AB7" s="278"/>
    </row>
    <row r="8" spans="1:87" s="68" customFormat="1" ht="66.75" customHeight="1">
      <c r="A8" s="279" t="s">
        <v>36</v>
      </c>
      <c r="B8" s="280" t="s">
        <v>37</v>
      </c>
      <c r="C8" s="259" t="s">
        <v>140</v>
      </c>
      <c r="D8" s="245" t="s">
        <v>15</v>
      </c>
      <c r="E8" s="261" t="s">
        <v>141</v>
      </c>
      <c r="F8" s="268" t="s">
        <v>38</v>
      </c>
      <c r="G8" s="261" t="s">
        <v>142</v>
      </c>
      <c r="H8" s="241" t="s">
        <v>143</v>
      </c>
      <c r="I8" s="243" t="s">
        <v>144</v>
      </c>
      <c r="J8" s="244"/>
      <c r="K8" s="245"/>
      <c r="L8" s="263" t="s">
        <v>39</v>
      </c>
      <c r="M8" s="265" t="s">
        <v>40</v>
      </c>
      <c r="N8" s="261" t="s">
        <v>145</v>
      </c>
      <c r="O8" s="241" t="s">
        <v>146</v>
      </c>
      <c r="P8" s="241" t="s">
        <v>147</v>
      </c>
      <c r="Q8" s="241"/>
      <c r="R8" s="243" t="s">
        <v>148</v>
      </c>
      <c r="S8" s="244"/>
      <c r="T8" s="244"/>
      <c r="U8" s="245"/>
      <c r="V8" s="250" t="s">
        <v>149</v>
      </c>
      <c r="W8" s="243" t="s">
        <v>150</v>
      </c>
      <c r="X8" s="244"/>
      <c r="Y8" s="244"/>
      <c r="Z8" s="245"/>
      <c r="AA8" s="246" t="s">
        <v>41</v>
      </c>
      <c r="AB8" s="246" t="s">
        <v>42</v>
      </c>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row>
    <row r="9" spans="1:87" s="68" customFormat="1" ht="81.75" customHeight="1" thickBot="1">
      <c r="A9" s="279"/>
      <c r="B9" s="280"/>
      <c r="C9" s="259"/>
      <c r="D9" s="260"/>
      <c r="E9" s="262"/>
      <c r="F9" s="264"/>
      <c r="G9" s="262"/>
      <c r="H9" s="242"/>
      <c r="I9" s="69" t="s">
        <v>151</v>
      </c>
      <c r="J9" s="69" t="s">
        <v>152</v>
      </c>
      <c r="K9" s="69" t="s">
        <v>153</v>
      </c>
      <c r="L9" s="264"/>
      <c r="M9" s="266"/>
      <c r="N9" s="262"/>
      <c r="O9" s="242"/>
      <c r="P9" s="69" t="s">
        <v>154</v>
      </c>
      <c r="Q9" s="69" t="s">
        <v>153</v>
      </c>
      <c r="R9" s="70" t="s">
        <v>155</v>
      </c>
      <c r="S9" s="70" t="s">
        <v>156</v>
      </c>
      <c r="T9" s="70" t="s">
        <v>157</v>
      </c>
      <c r="U9" s="70" t="s">
        <v>158</v>
      </c>
      <c r="V9" s="267"/>
      <c r="W9" s="70" t="s">
        <v>155</v>
      </c>
      <c r="X9" s="70" t="s">
        <v>156</v>
      </c>
      <c r="Y9" s="70" t="s">
        <v>157</v>
      </c>
      <c r="Z9" s="70" t="s">
        <v>158</v>
      </c>
      <c r="AA9" s="247"/>
      <c r="AB9" s="24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row>
    <row r="10" spans="1:87" s="74" customFormat="1" ht="143.25" customHeight="1" thickTop="1">
      <c r="A10" s="71">
        <v>30000000</v>
      </c>
      <c r="B10" s="72" t="s">
        <v>14</v>
      </c>
      <c r="C10" s="4">
        <v>14</v>
      </c>
      <c r="D10" s="5" t="s">
        <v>43</v>
      </c>
      <c r="E10" s="73">
        <v>0.034</v>
      </c>
      <c r="F10" s="2">
        <v>1</v>
      </c>
      <c r="G10" s="2">
        <v>1</v>
      </c>
      <c r="H10" s="74" t="s">
        <v>159</v>
      </c>
      <c r="I10" s="75" t="s">
        <v>160</v>
      </c>
      <c r="J10" s="76">
        <v>0.838</v>
      </c>
      <c r="K10" s="76">
        <v>0.968</v>
      </c>
      <c r="L10" s="77" t="s">
        <v>161</v>
      </c>
      <c r="M10" s="6" t="s">
        <v>162</v>
      </c>
      <c r="N10" s="73">
        <v>0.25</v>
      </c>
      <c r="O10" s="7" t="s">
        <v>163</v>
      </c>
      <c r="P10" s="8" t="s">
        <v>164</v>
      </c>
      <c r="Q10" s="7" t="s">
        <v>165</v>
      </c>
      <c r="R10" s="7" t="s">
        <v>166</v>
      </c>
      <c r="S10" s="7" t="s">
        <v>167</v>
      </c>
      <c r="T10" s="7" t="s">
        <v>168</v>
      </c>
      <c r="U10" s="7" t="s">
        <v>169</v>
      </c>
      <c r="V10" s="9">
        <f>W10+X10+Y10</f>
        <v>275755200</v>
      </c>
      <c r="W10" s="9">
        <f>SUM('[1]Anexo 2-Plan Inversiones'!I10:L10)</f>
        <v>21164754</v>
      </c>
      <c r="X10" s="9">
        <f>SUM('[1]Anexo 2-Plan Inversiones'!M10:P10)</f>
        <v>148539098</v>
      </c>
      <c r="Y10" s="9">
        <f>SUM('[1]Anexo 2-Plan Inversiones'!Q10:T10)</f>
        <v>106051348</v>
      </c>
      <c r="Z10" s="9">
        <f>SUM('[1]Anexo 2-Plan Inversiones'!U10:W10)</f>
        <v>0</v>
      </c>
      <c r="AA10" s="10" t="s">
        <v>170</v>
      </c>
      <c r="AB10" s="11" t="s">
        <v>171</v>
      </c>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row>
    <row r="11" spans="1:87" s="74" customFormat="1" ht="160.5" customHeight="1">
      <c r="A11" s="71">
        <v>30000000</v>
      </c>
      <c r="B11" s="72" t="s">
        <v>14</v>
      </c>
      <c r="C11" s="4">
        <v>11</v>
      </c>
      <c r="D11" s="5" t="s">
        <v>172</v>
      </c>
      <c r="E11" s="73">
        <v>0.051</v>
      </c>
      <c r="F11" s="2">
        <v>2</v>
      </c>
      <c r="G11" s="2">
        <v>2</v>
      </c>
      <c r="H11" s="5" t="s">
        <v>173</v>
      </c>
      <c r="I11" s="78" t="s">
        <v>174</v>
      </c>
      <c r="J11" s="79" t="s">
        <v>175</v>
      </c>
      <c r="K11" s="7">
        <v>1</v>
      </c>
      <c r="L11" s="9" t="s">
        <v>176</v>
      </c>
      <c r="M11" s="13" t="s">
        <v>177</v>
      </c>
      <c r="N11" s="80"/>
      <c r="O11" s="58" t="s">
        <v>178</v>
      </c>
      <c r="P11" s="14" t="s">
        <v>179</v>
      </c>
      <c r="Q11" s="58" t="s">
        <v>180</v>
      </c>
      <c r="R11" s="58" t="s">
        <v>181</v>
      </c>
      <c r="S11" s="58" t="s">
        <v>182</v>
      </c>
      <c r="T11" s="58" t="s">
        <v>182</v>
      </c>
      <c r="U11" s="58" t="s">
        <v>181</v>
      </c>
      <c r="V11" s="9">
        <f>W11+X11+Y11+Z11</f>
        <v>123000000</v>
      </c>
      <c r="W11" s="9">
        <f>SUM('[1]Anexo 2-Plan Inversiones'!I11:L11)</f>
        <v>26000000</v>
      </c>
      <c r="X11" s="9">
        <f>SUM('[1]Anexo 2-Plan Inversiones'!M11:P11)</f>
        <v>26000000</v>
      </c>
      <c r="Y11" s="9">
        <f>SUM('[1]Anexo 2-Plan Inversiones'!Q11:T11)</f>
        <v>26000000</v>
      </c>
      <c r="Z11" s="9">
        <f>SUM('[1]Anexo 2-Plan Inversiones'!U11:W11)</f>
        <v>45000000</v>
      </c>
      <c r="AA11" s="10" t="s">
        <v>183</v>
      </c>
      <c r="AB11" s="11" t="s">
        <v>171</v>
      </c>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row>
    <row r="12" spans="1:87" s="74" customFormat="1" ht="130.5" customHeight="1">
      <c r="A12" s="71">
        <v>30000000</v>
      </c>
      <c r="B12" s="248" t="s">
        <v>14</v>
      </c>
      <c r="C12" s="250">
        <v>13</v>
      </c>
      <c r="D12" s="234" t="s">
        <v>184</v>
      </c>
      <c r="E12" s="252">
        <v>0.044</v>
      </c>
      <c r="F12" s="254">
        <v>3</v>
      </c>
      <c r="G12" s="254">
        <v>3</v>
      </c>
      <c r="H12" s="225" t="s">
        <v>185</v>
      </c>
      <c r="I12" s="8" t="s">
        <v>186</v>
      </c>
      <c r="J12" s="7" t="s">
        <v>187</v>
      </c>
      <c r="K12" s="81">
        <v>0.7</v>
      </c>
      <c r="L12" s="82">
        <v>3.1</v>
      </c>
      <c r="M12" s="13" t="s">
        <v>188</v>
      </c>
      <c r="N12" s="80">
        <v>0.25</v>
      </c>
      <c r="O12" s="225">
        <v>0.7</v>
      </c>
      <c r="P12" s="83" t="s">
        <v>189</v>
      </c>
      <c r="Q12" s="225">
        <v>0.7</v>
      </c>
      <c r="R12" s="234">
        <v>10</v>
      </c>
      <c r="S12" s="234">
        <v>20</v>
      </c>
      <c r="T12" s="234">
        <v>25</v>
      </c>
      <c r="U12" s="236">
        <v>10</v>
      </c>
      <c r="V12" s="238">
        <f>W12+X12+Y12+Z12</f>
        <v>163035141</v>
      </c>
      <c r="W12" s="256">
        <f>'[1]Anexo 2-Plan Inversiones'!J12+'[1]Anexo 2-Plan Inversiones'!K12+'[1]Anexo 2-Plan Inversiones'!L12</f>
        <v>22558941</v>
      </c>
      <c r="X12" s="256">
        <v>44825400</v>
      </c>
      <c r="Y12" s="256">
        <v>46825400</v>
      </c>
      <c r="Z12" s="256">
        <v>48825400</v>
      </c>
      <c r="AA12" s="84" t="s">
        <v>183</v>
      </c>
      <c r="AB12" s="11" t="s">
        <v>171</v>
      </c>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row>
    <row r="13" spans="1:87" s="74" customFormat="1" ht="166.5" customHeight="1">
      <c r="A13" s="71">
        <v>30000000</v>
      </c>
      <c r="B13" s="249"/>
      <c r="C13" s="251"/>
      <c r="D13" s="235"/>
      <c r="E13" s="253"/>
      <c r="F13" s="255"/>
      <c r="G13" s="255"/>
      <c r="H13" s="226"/>
      <c r="I13" s="8" t="s">
        <v>190</v>
      </c>
      <c r="J13" s="7" t="s">
        <v>191</v>
      </c>
      <c r="K13" s="81">
        <v>0.7</v>
      </c>
      <c r="L13" s="82">
        <v>3.2</v>
      </c>
      <c r="M13" s="16" t="s">
        <v>192</v>
      </c>
      <c r="N13" s="85">
        <v>0.25</v>
      </c>
      <c r="O13" s="227"/>
      <c r="P13" s="61" t="s">
        <v>193</v>
      </c>
      <c r="Q13" s="227"/>
      <c r="R13" s="235"/>
      <c r="S13" s="235"/>
      <c r="T13" s="235"/>
      <c r="U13" s="237"/>
      <c r="V13" s="239"/>
      <c r="W13" s="257"/>
      <c r="X13" s="257"/>
      <c r="Y13" s="257"/>
      <c r="Z13" s="257"/>
      <c r="AA13" s="231" t="s">
        <v>170</v>
      </c>
      <c r="AB13" s="228" t="s">
        <v>171</v>
      </c>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row>
    <row r="14" spans="1:87" s="74" customFormat="1" ht="79.5" customHeight="1">
      <c r="A14" s="71">
        <v>30000000</v>
      </c>
      <c r="B14" s="249"/>
      <c r="C14" s="251"/>
      <c r="D14" s="235"/>
      <c r="E14" s="253"/>
      <c r="F14" s="255"/>
      <c r="G14" s="255"/>
      <c r="H14" s="86" t="s">
        <v>194</v>
      </c>
      <c r="I14" s="7" t="s">
        <v>195</v>
      </c>
      <c r="J14" s="7" t="s">
        <v>191</v>
      </c>
      <c r="K14" s="81">
        <v>0.08</v>
      </c>
      <c r="L14" s="82">
        <v>3.3</v>
      </c>
      <c r="M14" s="16" t="s">
        <v>196</v>
      </c>
      <c r="N14" s="85">
        <v>0.25</v>
      </c>
      <c r="O14" s="87">
        <v>0.08</v>
      </c>
      <c r="P14" s="61" t="s">
        <v>197</v>
      </c>
      <c r="Q14" s="88">
        <v>8</v>
      </c>
      <c r="R14" s="15">
        <v>2</v>
      </c>
      <c r="S14" s="15">
        <v>2</v>
      </c>
      <c r="T14" s="15">
        <v>2</v>
      </c>
      <c r="U14" s="64">
        <v>2</v>
      </c>
      <c r="V14" s="239"/>
      <c r="W14" s="257"/>
      <c r="X14" s="257"/>
      <c r="Y14" s="257"/>
      <c r="Z14" s="257"/>
      <c r="AA14" s="232"/>
      <c r="AB14" s="229"/>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row>
    <row r="15" spans="1:87" s="74" customFormat="1" ht="45" customHeight="1">
      <c r="A15" s="71">
        <v>30000000</v>
      </c>
      <c r="B15" s="249"/>
      <c r="C15" s="251"/>
      <c r="D15" s="235"/>
      <c r="E15" s="253"/>
      <c r="F15" s="255"/>
      <c r="G15" s="255"/>
      <c r="H15" s="86" t="s">
        <v>198</v>
      </c>
      <c r="I15" s="7" t="s">
        <v>199</v>
      </c>
      <c r="J15" s="7">
        <v>4</v>
      </c>
      <c r="K15" s="81">
        <v>0.2</v>
      </c>
      <c r="L15" s="82">
        <v>3.4</v>
      </c>
      <c r="M15" s="89" t="s">
        <v>200</v>
      </c>
      <c r="N15" s="90">
        <v>0.25</v>
      </c>
      <c r="O15" s="91">
        <v>0.2</v>
      </c>
      <c r="P15" s="17" t="s">
        <v>201</v>
      </c>
      <c r="Q15" s="92">
        <v>20</v>
      </c>
      <c r="R15" s="93">
        <v>5</v>
      </c>
      <c r="S15" s="92">
        <v>5</v>
      </c>
      <c r="T15" s="92">
        <v>5</v>
      </c>
      <c r="U15" s="94">
        <v>5</v>
      </c>
      <c r="V15" s="240"/>
      <c r="W15" s="258"/>
      <c r="X15" s="258"/>
      <c r="Y15" s="258"/>
      <c r="Z15" s="258"/>
      <c r="AA15" s="233"/>
      <c r="AB15" s="230"/>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row>
    <row r="16" spans="1:87" s="74" customFormat="1" ht="216" customHeight="1">
      <c r="A16" s="71">
        <v>30000000</v>
      </c>
      <c r="B16" s="72" t="s">
        <v>14</v>
      </c>
      <c r="C16" s="4">
        <v>14</v>
      </c>
      <c r="D16" s="5" t="s">
        <v>44</v>
      </c>
      <c r="E16" s="73">
        <v>0.862</v>
      </c>
      <c r="F16" s="2">
        <v>4</v>
      </c>
      <c r="G16" s="2">
        <v>4</v>
      </c>
      <c r="H16" s="5" t="s">
        <v>202</v>
      </c>
      <c r="I16" s="7" t="s">
        <v>203</v>
      </c>
      <c r="J16" s="7" t="s">
        <v>204</v>
      </c>
      <c r="K16" s="7" t="s">
        <v>205</v>
      </c>
      <c r="L16" s="9" t="s">
        <v>206</v>
      </c>
      <c r="M16" s="89" t="s">
        <v>207</v>
      </c>
      <c r="N16" s="90">
        <v>0.333</v>
      </c>
      <c r="O16" s="17" t="s">
        <v>208</v>
      </c>
      <c r="P16" s="8" t="s">
        <v>209</v>
      </c>
      <c r="Q16" s="91">
        <v>0.75</v>
      </c>
      <c r="R16" s="92">
        <v>10</v>
      </c>
      <c r="S16" s="92">
        <v>20</v>
      </c>
      <c r="T16" s="92">
        <v>25</v>
      </c>
      <c r="U16" s="92">
        <v>20</v>
      </c>
      <c r="V16" s="9">
        <f>W16+X16+Y16+Z16</f>
        <v>6875360000</v>
      </c>
      <c r="W16" s="9">
        <f>'[1]Anexo 2-Plan Inversiones'!M13+'[1]Anexo 2-Plan Inversiones'!N13+'[1]Anexo 2-Plan Inversiones'!O13+'[1]Anexo 2-Plan Inversiones'!P13</f>
        <v>1719090000</v>
      </c>
      <c r="X16" s="9">
        <f>'[1]Anexo 2-Plan Inversiones'!M13+'[1]Anexo 2-Plan Inversiones'!N13+'[1]Anexo 2-Plan Inversiones'!O13+'[1]Anexo 2-Plan Inversiones'!O13+'[1]Anexo 2-Plan Inversiones'!P13</f>
        <v>1719090000</v>
      </c>
      <c r="Y16" s="9">
        <f>'[1]Anexo 2-Plan Inversiones'!Q13+'[1]Anexo 2-Plan Inversiones'!R13+'[1]Anexo 2-Plan Inversiones'!S13+'[1]Anexo 2-Plan Inversiones'!T13</f>
        <v>1729090000</v>
      </c>
      <c r="Z16" s="9">
        <f>'[1]Anexo 2-Plan Inversiones'!I13+'[1]Anexo 2-Plan Inversiones'!V13+'[1]Anexo 2-Plan Inversiones'!W13</f>
        <v>1708090000</v>
      </c>
      <c r="AA16" s="10" t="s">
        <v>170</v>
      </c>
      <c r="AB16" s="11" t="s">
        <v>171</v>
      </c>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row>
    <row r="17" spans="1:87" s="74" customFormat="1" ht="159" customHeight="1">
      <c r="A17" s="71">
        <v>30000000</v>
      </c>
      <c r="B17" s="72" t="s">
        <v>14</v>
      </c>
      <c r="C17" s="4">
        <v>12</v>
      </c>
      <c r="D17" s="5" t="s">
        <v>45</v>
      </c>
      <c r="E17" s="73">
        <v>0.002</v>
      </c>
      <c r="F17" s="2">
        <v>5</v>
      </c>
      <c r="G17" s="2">
        <v>5</v>
      </c>
      <c r="H17" s="5" t="s">
        <v>210</v>
      </c>
      <c r="I17" s="7" t="s">
        <v>211</v>
      </c>
      <c r="J17" s="7" t="s">
        <v>212</v>
      </c>
      <c r="K17" s="7">
        <v>10</v>
      </c>
      <c r="L17" s="9" t="s">
        <v>213</v>
      </c>
      <c r="M17" s="6" t="s">
        <v>46</v>
      </c>
      <c r="N17" s="73">
        <v>0.333</v>
      </c>
      <c r="O17" s="8" t="s">
        <v>214</v>
      </c>
      <c r="P17" s="8" t="s">
        <v>214</v>
      </c>
      <c r="Q17" s="8" t="s">
        <v>215</v>
      </c>
      <c r="R17" s="8" t="s">
        <v>216</v>
      </c>
      <c r="S17" s="8" t="s">
        <v>216</v>
      </c>
      <c r="T17" s="8" t="s">
        <v>216</v>
      </c>
      <c r="U17" s="8" t="s">
        <v>216</v>
      </c>
      <c r="V17" s="9">
        <f>W17+X17+Y17+Z17</f>
        <v>2000000</v>
      </c>
      <c r="W17" s="9">
        <f>'[1]Anexo 2-Plan Inversiones'!I14+'[1]Anexo 2-Plan Inversiones'!J14+'[1]Anexo 2-Plan Inversiones'!K14+'[1]Anexo 2-Plan Inversiones'!L14</f>
        <v>500000</v>
      </c>
      <c r="X17" s="9">
        <f>'[1]Anexo 2-Plan Inversiones'!M14+'[1]Anexo 2-Plan Inversiones'!N14+'[1]Anexo 2-Plan Inversiones'!O14+'[1]Anexo 2-Plan Inversiones'!P14</f>
        <v>500000</v>
      </c>
      <c r="Y17" s="9">
        <f>'[1]Anexo 2-Plan Inversiones'!Q14+'[1]Anexo 2-Plan Inversiones'!R14+'[1]Anexo 2-Plan Inversiones'!S14+'[1]Anexo 2-Plan Inversiones'!T14</f>
        <v>500000</v>
      </c>
      <c r="Z17" s="9">
        <f>'[1]Anexo 2-Plan Inversiones'!U14+'[1]Anexo 2-Plan Inversiones'!V14+'[1]Anexo 2-Plan Inversiones'!W14</f>
        <v>500000</v>
      </c>
      <c r="AA17" s="10" t="s">
        <v>170</v>
      </c>
      <c r="AB17" s="11" t="s">
        <v>171</v>
      </c>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row>
    <row r="18" spans="1:87" s="74" customFormat="1" ht="211.5" customHeight="1" thickBot="1">
      <c r="A18" s="71">
        <v>30000000</v>
      </c>
      <c r="B18" s="72" t="s">
        <v>14</v>
      </c>
      <c r="C18" s="18">
        <v>12</v>
      </c>
      <c r="D18" s="19" t="s">
        <v>47</v>
      </c>
      <c r="E18" s="95">
        <v>0.007</v>
      </c>
      <c r="F18" s="2">
        <v>6</v>
      </c>
      <c r="G18" s="2">
        <v>6</v>
      </c>
      <c r="H18" s="5" t="s">
        <v>217</v>
      </c>
      <c r="I18" s="7" t="s">
        <v>218</v>
      </c>
      <c r="J18" s="7">
        <v>12</v>
      </c>
      <c r="K18" s="7">
        <v>16</v>
      </c>
      <c r="L18" s="9" t="s">
        <v>219</v>
      </c>
      <c r="M18" s="8" t="s">
        <v>220</v>
      </c>
      <c r="N18" s="95">
        <v>0.333</v>
      </c>
      <c r="O18" s="8" t="s">
        <v>221</v>
      </c>
      <c r="P18" s="8" t="s">
        <v>222</v>
      </c>
      <c r="Q18" s="7" t="s">
        <v>223</v>
      </c>
      <c r="R18" s="7" t="s">
        <v>224</v>
      </c>
      <c r="S18" s="7" t="s">
        <v>225</v>
      </c>
      <c r="T18" s="7" t="s">
        <v>225</v>
      </c>
      <c r="U18" s="7" t="s">
        <v>226</v>
      </c>
      <c r="V18" s="9">
        <f>W18+X18+Y18+Z18</f>
        <v>6000000</v>
      </c>
      <c r="W18" s="9">
        <f>'[1]Anexo 2-Plan Inversiones'!I15+'[1]Anexo 2-Plan Inversiones'!J15+'[1]Anexo 2-Plan Inversiones'!K15+'[1]Anexo 2-Plan Inversiones'!L15</f>
        <v>1000000</v>
      </c>
      <c r="X18" s="9">
        <f>'[1]Anexo 2-Plan Inversiones'!I15+'[1]Anexo 2-Plan Inversiones'!M15+'[1]Anexo 2-Plan Inversiones'!N15+'[1]Anexo 2-Plan Inversiones'!O15+'[1]Anexo 2-Plan Inversiones'!P15</f>
        <v>2000000</v>
      </c>
      <c r="Y18" s="9">
        <f>'[1]Anexo 2-Plan Inversiones'!Q15+'[1]Anexo 2-Plan Inversiones'!R15+'[1]Anexo 2-Plan Inversiones'!S15+'[1]Anexo 2-Plan Inversiones'!T15</f>
        <v>2000000</v>
      </c>
      <c r="Z18" s="9">
        <f>'[1]Anexo 2-Plan Inversiones'!I15+'[1]Anexo 2-Plan Inversiones'!U15+'[1]Anexo 2-Plan Inversiones'!V15+'[1]Anexo 2-Plan Inversiones'!W15</f>
        <v>1000000</v>
      </c>
      <c r="AA18" s="10" t="s">
        <v>227</v>
      </c>
      <c r="AB18" s="11" t="s">
        <v>171</v>
      </c>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row>
    <row r="19" spans="4:28" ht="36" customHeight="1">
      <c r="D19" s="96"/>
      <c r="E19" s="97"/>
      <c r="F19" s="98"/>
      <c r="G19" s="99"/>
      <c r="H19" s="100"/>
      <c r="I19" s="97"/>
      <c r="J19" s="97"/>
      <c r="K19" s="97"/>
      <c r="L19" s="98"/>
      <c r="M19" s="97"/>
      <c r="N19" s="97"/>
      <c r="O19" s="97"/>
      <c r="P19" s="97"/>
      <c r="Q19" s="97"/>
      <c r="R19" s="97"/>
      <c r="S19" s="97"/>
      <c r="T19" s="97"/>
      <c r="U19" s="97"/>
      <c r="V19" s="98"/>
      <c r="W19" s="97"/>
      <c r="X19" s="97"/>
      <c r="Y19" s="97"/>
      <c r="Z19" s="97"/>
      <c r="AA19" s="97"/>
      <c r="AB19" s="97"/>
    </row>
    <row r="20" spans="6:12" s="101" customFormat="1" ht="12">
      <c r="F20" s="102"/>
      <c r="G20" s="103"/>
      <c r="H20" s="104"/>
      <c r="K20" s="6"/>
      <c r="L20" s="102"/>
    </row>
  </sheetData>
  <sheetProtection/>
  <mergeCells count="51">
    <mergeCell ref="A4:E4"/>
    <mergeCell ref="F4:AB4"/>
    <mergeCell ref="A1:AB1"/>
    <mergeCell ref="A2:AB2"/>
    <mergeCell ref="A3:E3"/>
    <mergeCell ref="F3:AB3"/>
    <mergeCell ref="E8:E9"/>
    <mergeCell ref="F8:F9"/>
    <mergeCell ref="A5:E5"/>
    <mergeCell ref="F5:AB5"/>
    <mergeCell ref="A6:E6"/>
    <mergeCell ref="F6:AB6"/>
    <mergeCell ref="D7:E7"/>
    <mergeCell ref="G7:AB7"/>
    <mergeCell ref="A8:A9"/>
    <mergeCell ref="B8:B9"/>
    <mergeCell ref="C8:C9"/>
    <mergeCell ref="D8:D9"/>
    <mergeCell ref="AA8:AA9"/>
    <mergeCell ref="G8:G9"/>
    <mergeCell ref="H8:H9"/>
    <mergeCell ref="I8:K8"/>
    <mergeCell ref="L8:L9"/>
    <mergeCell ref="M8:M9"/>
    <mergeCell ref="N8:N9"/>
    <mergeCell ref="V8:V9"/>
    <mergeCell ref="W8:Z8"/>
    <mergeCell ref="W12:W15"/>
    <mergeCell ref="X12:X15"/>
    <mergeCell ref="Y12:Y15"/>
    <mergeCell ref="Z12:Z15"/>
    <mergeCell ref="Q12:Q13"/>
    <mergeCell ref="O8:O9"/>
    <mergeCell ref="P8:Q8"/>
    <mergeCell ref="R8:U8"/>
    <mergeCell ref="AB8:AB9"/>
    <mergeCell ref="B12:B15"/>
    <mergeCell ref="C12:C15"/>
    <mergeCell ref="D12:D15"/>
    <mergeCell ref="E12:E15"/>
    <mergeCell ref="F12:F15"/>
    <mergeCell ref="G12:G15"/>
    <mergeCell ref="H12:H13"/>
    <mergeCell ref="O12:O13"/>
    <mergeCell ref="AB13:AB15"/>
    <mergeCell ref="AA13:AA15"/>
    <mergeCell ref="R12:R13"/>
    <mergeCell ref="S12:S13"/>
    <mergeCell ref="T12:T13"/>
    <mergeCell ref="U12:U13"/>
    <mergeCell ref="V12:V15"/>
  </mergeCells>
  <hyperlinks>
    <hyperlink ref="AB10" r:id="rId1" display="Argedl01@edatel.net.co"/>
    <hyperlink ref="AB11" r:id="rId2" display="Argedl01@edatel.net.co"/>
    <hyperlink ref="AB12" r:id="rId3" display="Argedl01@edatel.net.co"/>
    <hyperlink ref="AB13" r:id="rId4" display="Argedl01@edatel.net.co"/>
    <hyperlink ref="AB16" r:id="rId5" display="Argedl01@edatel.net.co"/>
    <hyperlink ref="AB17" r:id="rId6" display="Argedl01@edatel.net.co"/>
    <hyperlink ref="AB18" r:id="rId7" display="Argedl01@edatel.net.co"/>
  </hyperlink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CI95"/>
  <sheetViews>
    <sheetView tabSelected="1" zoomScale="52" zoomScaleNormal="52" zoomScalePageLayoutView="0" workbookViewId="0" topLeftCell="B1">
      <pane xSplit="8" ySplit="10" topLeftCell="J53" activePane="bottomRight" state="frozen"/>
      <selection pane="topLeft" activeCell="B1" sqref="B1"/>
      <selection pane="topRight" activeCell="J1" sqref="J1"/>
      <selection pane="bottomLeft" activeCell="B11" sqref="B11"/>
      <selection pane="bottomRight" activeCell="J8" sqref="J8:J10"/>
    </sheetView>
  </sheetViews>
  <sheetFormatPr defaultColWidth="11.421875" defaultRowHeight="12.75"/>
  <cols>
    <col min="1" max="1" width="9.8515625" style="39" customWidth="1"/>
    <col min="2" max="2" width="13.00390625" style="39" customWidth="1"/>
    <col min="3" max="3" width="4.7109375" style="39" customWidth="1"/>
    <col min="4" max="4" width="11.57421875" style="39" customWidth="1"/>
    <col min="5" max="5" width="6.28125" style="39" customWidth="1"/>
    <col min="6" max="6" width="5.28125" style="39" customWidth="1"/>
    <col min="7" max="7" width="23.421875" style="12" customWidth="1"/>
    <col min="8" max="8" width="6.7109375" style="12" customWidth="1"/>
    <col min="9" max="9" width="8.28125" style="12" customWidth="1"/>
    <col min="10" max="10" width="17.8515625" style="12" customWidth="1"/>
    <col min="11" max="11" width="5.7109375" style="12" customWidth="1"/>
    <col min="12" max="12" width="4.140625" style="12" customWidth="1"/>
    <col min="13" max="13" width="25.7109375" style="12" customWidth="1"/>
    <col min="14" max="14" width="42.8515625" style="12" customWidth="1"/>
    <col min="15" max="15" width="9.8515625" style="12" customWidth="1"/>
    <col min="16" max="16" width="10.57421875" style="12" customWidth="1"/>
    <col min="17" max="17" width="10.7109375" style="12" customWidth="1"/>
    <col min="18" max="18" width="10.7109375" style="39" customWidth="1"/>
    <col min="19" max="19" width="18.140625" style="39" customWidth="1"/>
    <col min="20" max="20" width="23.421875" style="39" customWidth="1"/>
    <col min="21" max="16384" width="11.421875" style="39" customWidth="1"/>
  </cols>
  <sheetData>
    <row r="1" spans="1:20" s="1" customFormat="1" ht="30" customHeight="1" thickBot="1">
      <c r="A1" s="334" t="s">
        <v>28</v>
      </c>
      <c r="B1" s="335"/>
      <c r="C1" s="335"/>
      <c r="D1" s="335"/>
      <c r="E1" s="335"/>
      <c r="F1" s="335"/>
      <c r="G1" s="335"/>
      <c r="H1" s="335"/>
      <c r="I1" s="335"/>
      <c r="J1" s="335"/>
      <c r="K1" s="335"/>
      <c r="L1" s="335"/>
      <c r="M1" s="335"/>
      <c r="N1" s="335"/>
      <c r="O1" s="335"/>
      <c r="P1" s="335"/>
      <c r="Q1" s="335"/>
      <c r="R1" s="335"/>
      <c r="S1" s="335"/>
      <c r="T1" s="336"/>
    </row>
    <row r="2" spans="1:20" s="1" customFormat="1" ht="33" customHeight="1" thickBot="1" thickTop="1">
      <c r="A2" s="337"/>
      <c r="B2" s="338"/>
      <c r="C2" s="338"/>
      <c r="D2" s="338"/>
      <c r="E2" s="338"/>
      <c r="F2" s="338"/>
      <c r="G2" s="338"/>
      <c r="H2" s="338"/>
      <c r="I2" s="338"/>
      <c r="J2" s="338"/>
      <c r="K2" s="338"/>
      <c r="L2" s="338"/>
      <c r="M2" s="338"/>
      <c r="N2" s="338"/>
      <c r="O2" s="338"/>
      <c r="P2" s="338"/>
      <c r="Q2" s="338"/>
      <c r="R2" s="338"/>
      <c r="S2" s="338"/>
      <c r="T2" s="339"/>
    </row>
    <row r="3" spans="1:20" s="113" customFormat="1" ht="32.25" customHeight="1">
      <c r="A3" s="340" t="s">
        <v>48</v>
      </c>
      <c r="B3" s="341"/>
      <c r="C3" s="341"/>
      <c r="D3" s="341"/>
      <c r="E3" s="341"/>
      <c r="F3" s="342" t="s">
        <v>29</v>
      </c>
      <c r="G3" s="332"/>
      <c r="H3" s="332"/>
      <c r="I3" s="332"/>
      <c r="J3" s="332"/>
      <c r="K3" s="332"/>
      <c r="L3" s="332"/>
      <c r="M3" s="332"/>
      <c r="N3" s="332"/>
      <c r="O3" s="332"/>
      <c r="P3" s="332"/>
      <c r="Q3" s="332"/>
      <c r="R3" s="332"/>
      <c r="S3" s="332"/>
      <c r="T3" s="332"/>
    </row>
    <row r="4" spans="1:20" s="113" customFormat="1" ht="27.75" customHeight="1">
      <c r="A4" s="331" t="s">
        <v>30</v>
      </c>
      <c r="B4" s="332"/>
      <c r="C4" s="332"/>
      <c r="D4" s="332"/>
      <c r="E4" s="332"/>
      <c r="F4" s="342" t="s">
        <v>31</v>
      </c>
      <c r="G4" s="332"/>
      <c r="H4" s="332"/>
      <c r="I4" s="332"/>
      <c r="J4" s="332"/>
      <c r="K4" s="332"/>
      <c r="L4" s="332"/>
      <c r="M4" s="332"/>
      <c r="N4" s="332"/>
      <c r="O4" s="332"/>
      <c r="P4" s="332"/>
      <c r="Q4" s="332"/>
      <c r="R4" s="332"/>
      <c r="S4" s="332"/>
      <c r="T4" s="332"/>
    </row>
    <row r="5" spans="1:20" s="113" customFormat="1" ht="27.75" customHeight="1">
      <c r="A5" s="331" t="s">
        <v>52</v>
      </c>
      <c r="B5" s="332"/>
      <c r="C5" s="332"/>
      <c r="D5" s="332"/>
      <c r="E5" s="332"/>
      <c r="F5" s="333">
        <v>31</v>
      </c>
      <c r="G5" s="332"/>
      <c r="H5" s="332"/>
      <c r="I5" s="332"/>
      <c r="J5" s="332"/>
      <c r="K5" s="332"/>
      <c r="L5" s="332"/>
      <c r="M5" s="332"/>
      <c r="N5" s="332"/>
      <c r="O5" s="332"/>
      <c r="P5" s="332"/>
      <c r="Q5" s="332"/>
      <c r="R5" s="332"/>
      <c r="S5" s="332"/>
      <c r="T5" s="332"/>
    </row>
    <row r="6" spans="1:20" s="113" customFormat="1" ht="24" customHeight="1" thickBot="1">
      <c r="A6" s="331" t="s">
        <v>33</v>
      </c>
      <c r="B6" s="332"/>
      <c r="C6" s="332"/>
      <c r="D6" s="332"/>
      <c r="E6" s="332"/>
      <c r="F6" s="344" t="s">
        <v>34</v>
      </c>
      <c r="G6" s="345"/>
      <c r="H6" s="345"/>
      <c r="I6" s="345"/>
      <c r="J6" s="345"/>
      <c r="K6" s="345"/>
      <c r="L6" s="345"/>
      <c r="M6" s="345"/>
      <c r="N6" s="345"/>
      <c r="O6" s="345"/>
      <c r="P6" s="345"/>
      <c r="Q6" s="345"/>
      <c r="R6" s="345"/>
      <c r="S6" s="345"/>
      <c r="T6" s="345"/>
    </row>
    <row r="7" spans="1:20" s="113" customFormat="1" ht="12" customHeight="1" hidden="1">
      <c r="A7" s="114"/>
      <c r="B7" s="115"/>
      <c r="C7" s="115"/>
      <c r="D7" s="332" t="s">
        <v>35</v>
      </c>
      <c r="E7" s="332"/>
      <c r="F7" s="346"/>
      <c r="G7" s="346"/>
      <c r="H7" s="346"/>
      <c r="I7" s="346"/>
      <c r="J7" s="346"/>
      <c r="K7" s="346"/>
      <c r="L7" s="346"/>
      <c r="M7" s="346"/>
      <c r="N7" s="346"/>
      <c r="O7" s="346"/>
      <c r="P7" s="346"/>
      <c r="Q7" s="346"/>
      <c r="R7" s="346"/>
      <c r="S7" s="346"/>
      <c r="T7" s="347"/>
    </row>
    <row r="8" spans="1:20" s="113" customFormat="1" ht="24.75" customHeight="1">
      <c r="A8" s="348" t="s">
        <v>36</v>
      </c>
      <c r="B8" s="346" t="s">
        <v>37</v>
      </c>
      <c r="C8" s="343" t="s">
        <v>49</v>
      </c>
      <c r="D8" s="346" t="s">
        <v>15</v>
      </c>
      <c r="E8" s="343" t="s">
        <v>53</v>
      </c>
      <c r="F8" s="343" t="s">
        <v>38</v>
      </c>
      <c r="G8" s="346" t="s">
        <v>40</v>
      </c>
      <c r="H8" s="343" t="s">
        <v>54</v>
      </c>
      <c r="I8" s="343" t="s">
        <v>39</v>
      </c>
      <c r="J8" s="346" t="s">
        <v>55</v>
      </c>
      <c r="K8" s="343" t="s">
        <v>27</v>
      </c>
      <c r="L8" s="343" t="s">
        <v>56</v>
      </c>
      <c r="M8" s="330" t="s">
        <v>57</v>
      </c>
      <c r="N8" s="349" t="s">
        <v>58</v>
      </c>
      <c r="O8" s="330" t="s">
        <v>59</v>
      </c>
      <c r="P8" s="330"/>
      <c r="Q8" s="330"/>
      <c r="R8" s="330"/>
      <c r="S8" s="330" t="s">
        <v>41</v>
      </c>
      <c r="T8" s="352" t="s">
        <v>42</v>
      </c>
    </row>
    <row r="9" spans="1:20" s="113" customFormat="1" ht="23.25" customHeight="1">
      <c r="A9" s="348"/>
      <c r="B9" s="346"/>
      <c r="C9" s="343"/>
      <c r="D9" s="346"/>
      <c r="E9" s="343"/>
      <c r="F9" s="343"/>
      <c r="G9" s="346"/>
      <c r="H9" s="343"/>
      <c r="I9" s="343"/>
      <c r="J9" s="346"/>
      <c r="K9" s="343"/>
      <c r="L9" s="343"/>
      <c r="M9" s="330"/>
      <c r="N9" s="349"/>
      <c r="O9" s="330" t="s">
        <v>60</v>
      </c>
      <c r="P9" s="330" t="s">
        <v>61</v>
      </c>
      <c r="Q9" s="330" t="s">
        <v>62</v>
      </c>
      <c r="R9" s="330" t="s">
        <v>63</v>
      </c>
      <c r="S9" s="330"/>
      <c r="T9" s="352"/>
    </row>
    <row r="10" spans="1:87" s="117" customFormat="1" ht="51" customHeight="1">
      <c r="A10" s="348"/>
      <c r="B10" s="346"/>
      <c r="C10" s="343"/>
      <c r="D10" s="346"/>
      <c r="E10" s="343"/>
      <c r="F10" s="343"/>
      <c r="G10" s="346"/>
      <c r="H10" s="343"/>
      <c r="I10" s="343"/>
      <c r="J10" s="346"/>
      <c r="K10" s="343"/>
      <c r="L10" s="343"/>
      <c r="M10" s="330"/>
      <c r="N10" s="349"/>
      <c r="O10" s="330"/>
      <c r="P10" s="330"/>
      <c r="Q10" s="330"/>
      <c r="R10" s="330"/>
      <c r="S10" s="330"/>
      <c r="T10" s="352"/>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row>
    <row r="11" spans="1:87" s="21" customFormat="1" ht="48.75" customHeight="1">
      <c r="A11" s="3">
        <v>30000000</v>
      </c>
      <c r="B11" s="377" t="s">
        <v>14</v>
      </c>
      <c r="C11" s="250"/>
      <c r="D11" s="234" t="s">
        <v>43</v>
      </c>
      <c r="E11" s="374">
        <v>0.035</v>
      </c>
      <c r="F11" s="254">
        <v>1</v>
      </c>
      <c r="G11" s="6" t="s">
        <v>244</v>
      </c>
      <c r="H11" s="380">
        <v>0.25</v>
      </c>
      <c r="I11" s="59" t="s">
        <v>236</v>
      </c>
      <c r="J11" s="256" t="s">
        <v>245</v>
      </c>
      <c r="K11" s="234"/>
      <c r="L11" s="234"/>
      <c r="M11" s="60" t="s">
        <v>247</v>
      </c>
      <c r="N11" s="60" t="s">
        <v>246</v>
      </c>
      <c r="O11" s="7">
        <v>1</v>
      </c>
      <c r="P11" s="7">
        <v>1</v>
      </c>
      <c r="Q11" s="7">
        <v>1</v>
      </c>
      <c r="R11" s="7">
        <v>1</v>
      </c>
      <c r="S11" s="231" t="s">
        <v>137</v>
      </c>
      <c r="T11" s="321" t="s">
        <v>64</v>
      </c>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row>
    <row r="12" spans="1:87" s="21" customFormat="1" ht="40.5" customHeight="1">
      <c r="A12" s="57"/>
      <c r="B12" s="378"/>
      <c r="C12" s="251"/>
      <c r="D12" s="235"/>
      <c r="E12" s="375"/>
      <c r="F12" s="255"/>
      <c r="G12" s="60" t="s">
        <v>243</v>
      </c>
      <c r="H12" s="381"/>
      <c r="I12" s="111">
        <v>1.2</v>
      </c>
      <c r="J12" s="257"/>
      <c r="K12" s="235"/>
      <c r="L12" s="235"/>
      <c r="M12" s="60" t="s">
        <v>249</v>
      </c>
      <c r="N12" s="60" t="s">
        <v>248</v>
      </c>
      <c r="O12" s="7">
        <v>0</v>
      </c>
      <c r="P12" s="7">
        <v>1</v>
      </c>
      <c r="Q12" s="7">
        <v>0</v>
      </c>
      <c r="R12" s="7">
        <v>1</v>
      </c>
      <c r="S12" s="232"/>
      <c r="T12" s="322"/>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row>
    <row r="13" spans="1:87" s="21" customFormat="1" ht="44.25" customHeight="1">
      <c r="A13" s="57"/>
      <c r="B13" s="378"/>
      <c r="C13" s="251"/>
      <c r="D13" s="235"/>
      <c r="E13" s="375"/>
      <c r="F13" s="255"/>
      <c r="G13" s="112" t="s">
        <v>229</v>
      </c>
      <c r="H13" s="381"/>
      <c r="I13" s="111">
        <v>1.3</v>
      </c>
      <c r="J13" s="257"/>
      <c r="K13" s="235"/>
      <c r="L13" s="235"/>
      <c r="M13" s="60" t="s">
        <v>237</v>
      </c>
      <c r="N13" s="60" t="s">
        <v>237</v>
      </c>
      <c r="O13" s="7">
        <v>1</v>
      </c>
      <c r="P13" s="7">
        <v>1</v>
      </c>
      <c r="Q13" s="7">
        <v>1</v>
      </c>
      <c r="R13" s="7">
        <v>1</v>
      </c>
      <c r="S13" s="232"/>
      <c r="T13" s="322"/>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row>
    <row r="14" spans="1:87" s="21" customFormat="1" ht="37.5" customHeight="1">
      <c r="A14" s="57"/>
      <c r="B14" s="378"/>
      <c r="C14" s="251"/>
      <c r="D14" s="235"/>
      <c r="E14" s="375"/>
      <c r="F14" s="255"/>
      <c r="G14" s="112" t="s">
        <v>230</v>
      </c>
      <c r="H14" s="381"/>
      <c r="I14" s="111">
        <v>1.4</v>
      </c>
      <c r="J14" s="257"/>
      <c r="K14" s="235"/>
      <c r="L14" s="235"/>
      <c r="M14" s="60" t="s">
        <v>238</v>
      </c>
      <c r="N14" s="60" t="s">
        <v>238</v>
      </c>
      <c r="O14" s="7">
        <v>1</v>
      </c>
      <c r="P14" s="7">
        <v>1</v>
      </c>
      <c r="Q14" s="7">
        <v>1</v>
      </c>
      <c r="R14" s="7">
        <v>1</v>
      </c>
      <c r="S14" s="232"/>
      <c r="T14" s="322"/>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row>
    <row r="15" spans="1:87" s="21" customFormat="1" ht="36" customHeight="1">
      <c r="A15" s="57"/>
      <c r="B15" s="378"/>
      <c r="C15" s="251"/>
      <c r="D15" s="235"/>
      <c r="E15" s="375"/>
      <c r="F15" s="255"/>
      <c r="G15" s="112" t="s">
        <v>231</v>
      </c>
      <c r="H15" s="381"/>
      <c r="I15" s="111">
        <v>1.5</v>
      </c>
      <c r="J15" s="257"/>
      <c r="K15" s="235"/>
      <c r="L15" s="235"/>
      <c r="M15" s="60" t="s">
        <v>239</v>
      </c>
      <c r="N15" s="60" t="s">
        <v>239</v>
      </c>
      <c r="O15" s="7">
        <v>0</v>
      </c>
      <c r="P15" s="7">
        <v>2</v>
      </c>
      <c r="Q15" s="7">
        <v>1</v>
      </c>
      <c r="R15" s="7">
        <v>1</v>
      </c>
      <c r="S15" s="232"/>
      <c r="T15" s="322"/>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row>
    <row r="16" spans="1:87" s="21" customFormat="1" ht="30" customHeight="1">
      <c r="A16" s="57"/>
      <c r="B16" s="378"/>
      <c r="C16" s="251"/>
      <c r="D16" s="235"/>
      <c r="E16" s="375"/>
      <c r="F16" s="255"/>
      <c r="G16" s="112" t="s">
        <v>232</v>
      </c>
      <c r="H16" s="381"/>
      <c r="I16" s="111">
        <v>1.6</v>
      </c>
      <c r="J16" s="257"/>
      <c r="K16" s="235"/>
      <c r="L16" s="235"/>
      <c r="M16" s="60" t="s">
        <v>240</v>
      </c>
      <c r="N16" s="60" t="s">
        <v>250</v>
      </c>
      <c r="O16" s="7">
        <v>3</v>
      </c>
      <c r="P16" s="7">
        <v>3</v>
      </c>
      <c r="Q16" s="7">
        <v>3</v>
      </c>
      <c r="R16" s="7">
        <v>3</v>
      </c>
      <c r="S16" s="232"/>
      <c r="T16" s="322"/>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row>
    <row r="17" spans="1:87" s="21" customFormat="1" ht="24.75" customHeight="1">
      <c r="A17" s="57"/>
      <c r="B17" s="378"/>
      <c r="C17" s="251"/>
      <c r="D17" s="235"/>
      <c r="E17" s="375"/>
      <c r="F17" s="255"/>
      <c r="G17" s="112" t="s">
        <v>233</v>
      </c>
      <c r="H17" s="381"/>
      <c r="I17" s="111">
        <v>1.7</v>
      </c>
      <c r="J17" s="257"/>
      <c r="K17" s="235"/>
      <c r="L17" s="235"/>
      <c r="M17" s="60" t="s">
        <v>241</v>
      </c>
      <c r="N17" s="60" t="s">
        <v>241</v>
      </c>
      <c r="O17" s="7">
        <v>1</v>
      </c>
      <c r="P17" s="7">
        <v>1</v>
      </c>
      <c r="Q17" s="7">
        <v>1</v>
      </c>
      <c r="R17" s="7">
        <v>1</v>
      </c>
      <c r="S17" s="232"/>
      <c r="T17" s="322"/>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row>
    <row r="18" spans="1:87" s="21" customFormat="1" ht="39.75" customHeight="1">
      <c r="A18" s="57"/>
      <c r="B18" s="378"/>
      <c r="C18" s="251"/>
      <c r="D18" s="235"/>
      <c r="E18" s="375"/>
      <c r="F18" s="255"/>
      <c r="G18" s="112" t="s">
        <v>234</v>
      </c>
      <c r="H18" s="381"/>
      <c r="I18" s="111">
        <v>1.8</v>
      </c>
      <c r="J18" s="257"/>
      <c r="K18" s="235"/>
      <c r="L18" s="235"/>
      <c r="M18" s="60" t="s">
        <v>242</v>
      </c>
      <c r="N18" s="60" t="s">
        <v>242</v>
      </c>
      <c r="O18" s="7">
        <v>2</v>
      </c>
      <c r="P18" s="7">
        <v>2</v>
      </c>
      <c r="Q18" s="7">
        <v>2</v>
      </c>
      <c r="R18" s="7">
        <v>2</v>
      </c>
      <c r="S18" s="232"/>
      <c r="T18" s="322"/>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row>
    <row r="19" spans="1:87" s="21" customFormat="1" ht="30" customHeight="1">
      <c r="A19" s="57"/>
      <c r="B19" s="379"/>
      <c r="C19" s="241"/>
      <c r="D19" s="317"/>
      <c r="E19" s="375"/>
      <c r="F19" s="383"/>
      <c r="G19" s="112" t="s">
        <v>235</v>
      </c>
      <c r="H19" s="381"/>
      <c r="I19" s="111">
        <v>1.9</v>
      </c>
      <c r="J19" s="258"/>
      <c r="K19" s="235"/>
      <c r="L19" s="317"/>
      <c r="M19" s="60" t="s">
        <v>235</v>
      </c>
      <c r="N19" s="60" t="s">
        <v>267</v>
      </c>
      <c r="O19" s="7">
        <v>0</v>
      </c>
      <c r="P19" s="7">
        <v>1</v>
      </c>
      <c r="Q19" s="7">
        <v>0</v>
      </c>
      <c r="R19" s="7">
        <v>1</v>
      </c>
      <c r="S19" s="233"/>
      <c r="T19" s="323"/>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row>
    <row r="20" spans="1:87" s="21" customFormat="1" ht="23.25" customHeight="1">
      <c r="A20" s="57"/>
      <c r="B20" s="24"/>
      <c r="C20" s="4"/>
      <c r="D20" s="5"/>
      <c r="E20" s="376"/>
      <c r="F20" s="2"/>
      <c r="G20" s="60"/>
      <c r="H20" s="382"/>
      <c r="I20" s="59"/>
      <c r="J20" s="60"/>
      <c r="K20" s="317"/>
      <c r="L20" s="8"/>
      <c r="M20" s="60"/>
      <c r="N20" s="8"/>
      <c r="O20" s="7"/>
      <c r="P20" s="7"/>
      <c r="Q20" s="7"/>
      <c r="R20" s="7"/>
      <c r="S20" s="10"/>
      <c r="T20" s="26"/>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row>
    <row r="21" spans="1:87" s="21" customFormat="1" ht="201.75" customHeight="1">
      <c r="A21" s="57">
        <v>30000001</v>
      </c>
      <c r="B21" s="24" t="s">
        <v>14</v>
      </c>
      <c r="C21" s="4"/>
      <c r="D21" s="5" t="s">
        <v>65</v>
      </c>
      <c r="E21" s="25" t="s">
        <v>66</v>
      </c>
      <c r="F21" s="2">
        <v>2</v>
      </c>
      <c r="G21" s="13" t="s">
        <v>67</v>
      </c>
      <c r="H21" s="4">
        <v>25</v>
      </c>
      <c r="I21" s="20" t="s">
        <v>68</v>
      </c>
      <c r="J21" s="8" t="s">
        <v>230</v>
      </c>
      <c r="K21" s="14"/>
      <c r="L21" s="8"/>
      <c r="M21" s="8" t="s">
        <v>264</v>
      </c>
      <c r="N21" s="8" t="s">
        <v>265</v>
      </c>
      <c r="O21" s="58" t="s">
        <v>262</v>
      </c>
      <c r="P21" s="58" t="s">
        <v>263</v>
      </c>
      <c r="Q21" s="58" t="s">
        <v>263</v>
      </c>
      <c r="R21" s="58" t="s">
        <v>263</v>
      </c>
      <c r="S21" s="10" t="s">
        <v>310</v>
      </c>
      <c r="T21" s="26" t="s">
        <v>64</v>
      </c>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row>
    <row r="22" spans="1:87" s="21" customFormat="1" ht="61.5" customHeight="1">
      <c r="A22" s="234">
        <v>30000002</v>
      </c>
      <c r="B22" s="354" t="s">
        <v>14</v>
      </c>
      <c r="C22" s="357"/>
      <c r="D22" s="358" t="s">
        <v>70</v>
      </c>
      <c r="E22" s="295"/>
      <c r="F22" s="365">
        <v>3</v>
      </c>
      <c r="G22" s="368" t="s">
        <v>71</v>
      </c>
      <c r="H22" s="350">
        <v>25</v>
      </c>
      <c r="I22" s="308">
        <v>3.1</v>
      </c>
      <c r="J22" s="27" t="s">
        <v>298</v>
      </c>
      <c r="K22" s="28"/>
      <c r="L22" s="28"/>
      <c r="M22" s="307" t="s">
        <v>313</v>
      </c>
      <c r="N22" s="29" t="s">
        <v>312</v>
      </c>
      <c r="O22" s="30">
        <v>0.01</v>
      </c>
      <c r="P22" s="30">
        <v>0.01</v>
      </c>
      <c r="Q22" s="31">
        <v>0.01</v>
      </c>
      <c r="R22" s="30">
        <v>0.01</v>
      </c>
      <c r="S22" s="32" t="s">
        <v>73</v>
      </c>
      <c r="T22" s="33" t="s">
        <v>74</v>
      </c>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row>
    <row r="23" spans="1:87" s="21" customFormat="1" ht="77.25" customHeight="1">
      <c r="A23" s="235"/>
      <c r="B23" s="355"/>
      <c r="C23" s="357"/>
      <c r="D23" s="359"/>
      <c r="E23" s="296"/>
      <c r="F23" s="366"/>
      <c r="G23" s="369"/>
      <c r="H23" s="351"/>
      <c r="I23" s="309"/>
      <c r="J23" s="34"/>
      <c r="K23" s="35"/>
      <c r="L23" s="35"/>
      <c r="M23" s="305"/>
      <c r="N23" s="107" t="s">
        <v>314</v>
      </c>
      <c r="O23" s="36">
        <v>0</v>
      </c>
      <c r="P23" s="36">
        <v>1</v>
      </c>
      <c r="Q23" s="37">
        <v>1</v>
      </c>
      <c r="R23" s="36">
        <v>0</v>
      </c>
      <c r="S23" s="32" t="s">
        <v>73</v>
      </c>
      <c r="T23" s="33" t="s">
        <v>74</v>
      </c>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row>
    <row r="24" spans="1:87" s="21" customFormat="1" ht="34.5" customHeight="1">
      <c r="A24" s="235"/>
      <c r="B24" s="355"/>
      <c r="C24" s="357"/>
      <c r="D24" s="359"/>
      <c r="E24" s="296"/>
      <c r="F24" s="366"/>
      <c r="G24" s="369"/>
      <c r="H24" s="351"/>
      <c r="I24" s="309"/>
      <c r="J24" s="27"/>
      <c r="K24" s="38"/>
      <c r="L24" s="38"/>
      <c r="M24" s="305"/>
      <c r="N24" s="108" t="s">
        <v>76</v>
      </c>
      <c r="O24" s="36">
        <v>3</v>
      </c>
      <c r="P24" s="36">
        <v>3</v>
      </c>
      <c r="Q24" s="37">
        <v>3</v>
      </c>
      <c r="R24" s="36">
        <v>3</v>
      </c>
      <c r="S24" s="32" t="s">
        <v>73</v>
      </c>
      <c r="T24" s="33" t="s">
        <v>74</v>
      </c>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row>
    <row r="25" spans="1:87" s="21" customFormat="1" ht="15.75" customHeight="1" hidden="1">
      <c r="A25" s="235"/>
      <c r="B25" s="356"/>
      <c r="C25" s="357"/>
      <c r="D25" s="359"/>
      <c r="E25" s="296"/>
      <c r="F25" s="366"/>
      <c r="G25" s="369"/>
      <c r="H25" s="351"/>
      <c r="I25" s="309"/>
      <c r="J25" s="27" t="s">
        <v>234</v>
      </c>
      <c r="K25" s="38"/>
      <c r="L25" s="38"/>
      <c r="M25" s="305"/>
      <c r="N25" s="108" t="s">
        <v>77</v>
      </c>
      <c r="O25" s="36">
        <v>1</v>
      </c>
      <c r="P25" s="36">
        <v>1</v>
      </c>
      <c r="Q25" s="37">
        <v>1</v>
      </c>
      <c r="R25" s="36">
        <v>1</v>
      </c>
      <c r="S25" s="32" t="s">
        <v>73</v>
      </c>
      <c r="T25" s="33" t="s">
        <v>74</v>
      </c>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row>
    <row r="26" spans="1:87" s="21" customFormat="1" ht="35.25" customHeight="1">
      <c r="A26" s="235"/>
      <c r="B26" s="54" t="s">
        <v>14</v>
      </c>
      <c r="C26" s="357"/>
      <c r="D26" s="359"/>
      <c r="E26" s="296"/>
      <c r="F26" s="366"/>
      <c r="G26" s="369"/>
      <c r="H26" s="351"/>
      <c r="I26" s="309"/>
      <c r="J26" s="27"/>
      <c r="K26" s="38"/>
      <c r="L26" s="38"/>
      <c r="M26" s="305"/>
      <c r="N26" s="107" t="s">
        <v>138</v>
      </c>
      <c r="O26" s="36">
        <v>3</v>
      </c>
      <c r="P26" s="36">
        <v>3</v>
      </c>
      <c r="Q26" s="37">
        <v>3</v>
      </c>
      <c r="R26" s="36">
        <v>3</v>
      </c>
      <c r="S26" s="32" t="s">
        <v>73</v>
      </c>
      <c r="T26" s="33" t="s">
        <v>74</v>
      </c>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row>
    <row r="27" spans="1:87" s="21" customFormat="1" ht="51" customHeight="1">
      <c r="A27" s="235"/>
      <c r="B27" s="54" t="s">
        <v>14</v>
      </c>
      <c r="C27" s="357"/>
      <c r="D27" s="359"/>
      <c r="E27" s="296"/>
      <c r="F27" s="366"/>
      <c r="G27" s="369"/>
      <c r="H27" s="351"/>
      <c r="I27" s="309"/>
      <c r="J27" s="27"/>
      <c r="K27" s="38"/>
      <c r="L27" s="38"/>
      <c r="M27" s="305"/>
      <c r="N27" s="107" t="s">
        <v>315</v>
      </c>
      <c r="O27" s="36">
        <v>6</v>
      </c>
      <c r="P27" s="36">
        <v>10</v>
      </c>
      <c r="Q27" s="37">
        <v>10</v>
      </c>
      <c r="R27" s="36">
        <v>10</v>
      </c>
      <c r="S27" s="32" t="s">
        <v>73</v>
      </c>
      <c r="T27" s="33" t="s">
        <v>74</v>
      </c>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row>
    <row r="28" spans="1:87" s="21" customFormat="1" ht="78.75" customHeight="1">
      <c r="A28" s="235"/>
      <c r="B28" s="54" t="s">
        <v>14</v>
      </c>
      <c r="C28" s="357"/>
      <c r="D28" s="359"/>
      <c r="E28" s="296"/>
      <c r="F28" s="366"/>
      <c r="G28" s="369"/>
      <c r="H28" s="351"/>
      <c r="I28" s="309"/>
      <c r="J28" s="27"/>
      <c r="K28" s="38"/>
      <c r="L28" s="38"/>
      <c r="M28" s="306"/>
      <c r="N28" s="107" t="s">
        <v>79</v>
      </c>
      <c r="O28" s="36">
        <v>3</v>
      </c>
      <c r="P28" s="36">
        <v>10</v>
      </c>
      <c r="Q28" s="37">
        <v>10</v>
      </c>
      <c r="R28" s="36">
        <v>10</v>
      </c>
      <c r="S28" s="32" t="s">
        <v>73</v>
      </c>
      <c r="T28" s="33" t="s">
        <v>74</v>
      </c>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row>
    <row r="29" spans="1:20" ht="48.75" customHeight="1">
      <c r="A29" s="235"/>
      <c r="C29" s="357"/>
      <c r="D29" s="359"/>
      <c r="E29" s="296"/>
      <c r="F29" s="366"/>
      <c r="G29" s="369"/>
      <c r="H29" s="351"/>
      <c r="I29" s="309"/>
      <c r="J29" s="34" t="s">
        <v>80</v>
      </c>
      <c r="K29" s="38"/>
      <c r="L29" s="38"/>
      <c r="M29" s="307" t="s">
        <v>316</v>
      </c>
      <c r="N29" s="29" t="s">
        <v>81</v>
      </c>
      <c r="O29" s="36">
        <v>1</v>
      </c>
      <c r="P29" s="36">
        <v>1</v>
      </c>
      <c r="Q29" s="36">
        <v>1</v>
      </c>
      <c r="R29" s="36">
        <v>1</v>
      </c>
      <c r="S29" s="32" t="s">
        <v>73</v>
      </c>
      <c r="T29" s="33" t="s">
        <v>74</v>
      </c>
    </row>
    <row r="30" spans="1:20" ht="60" customHeight="1">
      <c r="A30" s="235"/>
      <c r="C30" s="357"/>
      <c r="D30" s="359"/>
      <c r="E30" s="296"/>
      <c r="F30" s="366"/>
      <c r="G30" s="369"/>
      <c r="H30" s="351"/>
      <c r="I30" s="309"/>
      <c r="J30" s="27"/>
      <c r="K30" s="38"/>
      <c r="L30" s="38"/>
      <c r="M30" s="305"/>
      <c r="N30" s="29" t="s">
        <v>82</v>
      </c>
      <c r="O30" s="36">
        <v>8</v>
      </c>
      <c r="P30" s="36">
        <v>12</v>
      </c>
      <c r="Q30" s="36">
        <v>12</v>
      </c>
      <c r="R30" s="200">
        <v>12</v>
      </c>
      <c r="S30" s="32" t="s">
        <v>73</v>
      </c>
      <c r="T30" s="33" t="s">
        <v>74</v>
      </c>
    </row>
    <row r="31" spans="1:20" ht="60">
      <c r="A31" s="235"/>
      <c r="C31" s="357"/>
      <c r="D31" s="359"/>
      <c r="E31" s="296"/>
      <c r="F31" s="366"/>
      <c r="G31" s="369"/>
      <c r="H31" s="351"/>
      <c r="I31" s="309"/>
      <c r="J31" s="27"/>
      <c r="K31" s="38"/>
      <c r="L31" s="38"/>
      <c r="M31" s="305"/>
      <c r="N31" s="29" t="s">
        <v>83</v>
      </c>
      <c r="O31" s="36">
        <v>1</v>
      </c>
      <c r="P31" s="36">
        <v>1</v>
      </c>
      <c r="Q31" s="36">
        <v>2</v>
      </c>
      <c r="R31" s="36">
        <v>1</v>
      </c>
      <c r="S31" s="32" t="s">
        <v>73</v>
      </c>
      <c r="T31" s="33" t="s">
        <v>74</v>
      </c>
    </row>
    <row r="32" spans="1:20" ht="84">
      <c r="A32" s="235"/>
      <c r="C32" s="357"/>
      <c r="D32" s="359"/>
      <c r="E32" s="296"/>
      <c r="F32" s="366"/>
      <c r="G32" s="369"/>
      <c r="H32" s="351"/>
      <c r="I32" s="309"/>
      <c r="J32" s="34"/>
      <c r="K32" s="38"/>
      <c r="L32" s="38"/>
      <c r="M32" s="305"/>
      <c r="N32" s="29" t="s">
        <v>84</v>
      </c>
      <c r="O32" s="36">
        <v>1</v>
      </c>
      <c r="P32" s="36">
        <v>3</v>
      </c>
      <c r="Q32" s="36">
        <v>3</v>
      </c>
      <c r="R32" s="36">
        <v>2</v>
      </c>
      <c r="S32" s="32" t="s">
        <v>73</v>
      </c>
      <c r="T32" s="33" t="s">
        <v>74</v>
      </c>
    </row>
    <row r="33" spans="1:20" ht="60">
      <c r="A33" s="235"/>
      <c r="C33" s="357"/>
      <c r="D33" s="359"/>
      <c r="E33" s="296"/>
      <c r="F33" s="366"/>
      <c r="G33" s="369"/>
      <c r="H33" s="351"/>
      <c r="I33" s="309"/>
      <c r="J33" s="34"/>
      <c r="K33" s="38"/>
      <c r="L33" s="38"/>
      <c r="M33" s="305"/>
      <c r="N33" s="29" t="s">
        <v>85</v>
      </c>
      <c r="O33" s="40">
        <v>1</v>
      </c>
      <c r="P33" s="40">
        <v>1</v>
      </c>
      <c r="Q33" s="41">
        <v>1</v>
      </c>
      <c r="R33" s="41">
        <v>1</v>
      </c>
      <c r="S33" s="32" t="s">
        <v>73</v>
      </c>
      <c r="T33" s="33" t="s">
        <v>74</v>
      </c>
    </row>
    <row r="34" spans="1:20" ht="15.75">
      <c r="A34" s="235"/>
      <c r="C34" s="357"/>
      <c r="D34" s="359"/>
      <c r="E34" s="296"/>
      <c r="F34" s="366"/>
      <c r="G34" s="369"/>
      <c r="H34" s="351"/>
      <c r="I34" s="309"/>
      <c r="J34" s="27"/>
      <c r="K34" s="38"/>
      <c r="L34" s="38"/>
      <c r="M34" s="305"/>
      <c r="N34" s="29" t="s">
        <v>86</v>
      </c>
      <c r="O34" s="36">
        <v>0</v>
      </c>
      <c r="P34" s="36">
        <v>0</v>
      </c>
      <c r="Q34" s="36">
        <v>1</v>
      </c>
      <c r="R34" s="36">
        <v>0</v>
      </c>
      <c r="S34" s="32" t="s">
        <v>73</v>
      </c>
      <c r="T34" s="33" t="s">
        <v>74</v>
      </c>
    </row>
    <row r="35" spans="1:20" ht="36">
      <c r="A35" s="235"/>
      <c r="C35" s="357"/>
      <c r="D35" s="359"/>
      <c r="E35" s="296"/>
      <c r="F35" s="366"/>
      <c r="G35" s="369"/>
      <c r="H35" s="351"/>
      <c r="I35" s="309"/>
      <c r="J35" s="27"/>
      <c r="K35" s="38"/>
      <c r="L35" s="38"/>
      <c r="M35" s="305"/>
      <c r="N35" s="29" t="s">
        <v>87</v>
      </c>
      <c r="O35" s="36">
        <v>1</v>
      </c>
      <c r="P35" s="36">
        <v>1</v>
      </c>
      <c r="Q35" s="36">
        <v>1</v>
      </c>
      <c r="R35" s="36">
        <v>1</v>
      </c>
      <c r="S35" s="32" t="s">
        <v>73</v>
      </c>
      <c r="T35" s="33" t="s">
        <v>74</v>
      </c>
    </row>
    <row r="36" spans="1:20" ht="15.75" customHeight="1">
      <c r="A36" s="235"/>
      <c r="C36" s="357"/>
      <c r="D36" s="359"/>
      <c r="E36" s="296"/>
      <c r="F36" s="366"/>
      <c r="G36" s="369"/>
      <c r="H36" s="351"/>
      <c r="I36" s="309"/>
      <c r="J36" s="27"/>
      <c r="K36" s="38"/>
      <c r="L36" s="38"/>
      <c r="M36" s="305"/>
      <c r="N36" s="326" t="s">
        <v>88</v>
      </c>
      <c r="O36" s="328">
        <v>0</v>
      </c>
      <c r="P36" s="328">
        <v>1</v>
      </c>
      <c r="Q36" s="328">
        <v>1</v>
      </c>
      <c r="R36" s="328">
        <v>1</v>
      </c>
      <c r="S36" s="362" t="s">
        <v>73</v>
      </c>
      <c r="T36" s="33" t="s">
        <v>74</v>
      </c>
    </row>
    <row r="37" spans="1:20" ht="15.75" customHeight="1">
      <c r="A37" s="235"/>
      <c r="C37" s="357"/>
      <c r="D37" s="359"/>
      <c r="E37" s="296"/>
      <c r="F37" s="366"/>
      <c r="G37" s="369"/>
      <c r="H37" s="351"/>
      <c r="I37" s="309"/>
      <c r="J37" s="27"/>
      <c r="K37" s="38"/>
      <c r="L37" s="38"/>
      <c r="M37" s="305"/>
      <c r="N37" s="361"/>
      <c r="O37" s="353"/>
      <c r="P37" s="353"/>
      <c r="Q37" s="353"/>
      <c r="R37" s="353"/>
      <c r="S37" s="363"/>
      <c r="T37" s="33" t="s">
        <v>74</v>
      </c>
    </row>
    <row r="38" spans="1:20" ht="15.75">
      <c r="A38" s="235"/>
      <c r="C38" s="357"/>
      <c r="D38" s="359"/>
      <c r="E38" s="296"/>
      <c r="F38" s="366"/>
      <c r="G38" s="369"/>
      <c r="H38" s="351"/>
      <c r="I38" s="309"/>
      <c r="J38" s="27"/>
      <c r="K38" s="38"/>
      <c r="L38" s="38"/>
      <c r="M38" s="305"/>
      <c r="N38" s="327"/>
      <c r="O38" s="329"/>
      <c r="P38" s="329"/>
      <c r="Q38" s="329"/>
      <c r="R38" s="329"/>
      <c r="S38" s="364"/>
      <c r="T38" s="33" t="s">
        <v>74</v>
      </c>
    </row>
    <row r="39" spans="1:20" ht="48">
      <c r="A39" s="235"/>
      <c r="C39" s="357"/>
      <c r="D39" s="359"/>
      <c r="E39" s="296"/>
      <c r="F39" s="366"/>
      <c r="G39" s="369"/>
      <c r="H39" s="351"/>
      <c r="I39" s="309"/>
      <c r="J39" s="27" t="s">
        <v>89</v>
      </c>
      <c r="K39" s="38"/>
      <c r="L39" s="38"/>
      <c r="M39" s="305" t="s">
        <v>272</v>
      </c>
      <c r="N39" s="196" t="s">
        <v>90</v>
      </c>
      <c r="O39" s="36">
        <v>0</v>
      </c>
      <c r="P39" s="36">
        <v>10</v>
      </c>
      <c r="Q39" s="36">
        <v>10</v>
      </c>
      <c r="R39" s="36">
        <v>10</v>
      </c>
      <c r="S39" s="42" t="s">
        <v>73</v>
      </c>
      <c r="T39" s="33" t="s">
        <v>74</v>
      </c>
    </row>
    <row r="40" spans="1:20" ht="24">
      <c r="A40" s="235"/>
      <c r="C40" s="357"/>
      <c r="D40" s="359"/>
      <c r="E40" s="296"/>
      <c r="F40" s="366"/>
      <c r="G40" s="369"/>
      <c r="H40" s="351"/>
      <c r="I40" s="309"/>
      <c r="J40" s="27"/>
      <c r="K40" s="38"/>
      <c r="L40" s="38"/>
      <c r="M40" s="305"/>
      <c r="N40" s="195" t="s">
        <v>91</v>
      </c>
      <c r="O40" s="36">
        <v>0</v>
      </c>
      <c r="P40" s="36">
        <v>0</v>
      </c>
      <c r="Q40" s="36">
        <v>1</v>
      </c>
      <c r="R40" s="36">
        <v>0</v>
      </c>
      <c r="S40" s="32" t="s">
        <v>73</v>
      </c>
      <c r="T40" s="33" t="s">
        <v>74</v>
      </c>
    </row>
    <row r="41" spans="1:20" ht="24">
      <c r="A41" s="235"/>
      <c r="C41" s="357"/>
      <c r="D41" s="359"/>
      <c r="E41" s="296"/>
      <c r="F41" s="366"/>
      <c r="G41" s="369"/>
      <c r="H41" s="351"/>
      <c r="I41" s="309"/>
      <c r="J41" s="34"/>
      <c r="K41" s="38"/>
      <c r="L41" s="38"/>
      <c r="M41" s="305"/>
      <c r="N41" s="197" t="s">
        <v>92</v>
      </c>
      <c r="O41" s="36">
        <v>1</v>
      </c>
      <c r="P41" s="36">
        <v>1</v>
      </c>
      <c r="Q41" s="36">
        <v>1</v>
      </c>
      <c r="R41" s="36">
        <v>1</v>
      </c>
      <c r="S41" s="32" t="s">
        <v>73</v>
      </c>
      <c r="T41" s="33" t="s">
        <v>74</v>
      </c>
    </row>
    <row r="42" spans="1:20" ht="63">
      <c r="A42" s="235"/>
      <c r="C42" s="357"/>
      <c r="D42" s="359"/>
      <c r="E42" s="296"/>
      <c r="F42" s="366"/>
      <c r="G42" s="369"/>
      <c r="H42" s="351"/>
      <c r="I42" s="309"/>
      <c r="J42" s="34" t="s">
        <v>93</v>
      </c>
      <c r="K42" s="38"/>
      <c r="L42" s="38"/>
      <c r="M42" s="305" t="s">
        <v>273</v>
      </c>
      <c r="N42" s="29" t="s">
        <v>94</v>
      </c>
      <c r="O42" s="36">
        <v>3</v>
      </c>
      <c r="P42" s="36">
        <v>3</v>
      </c>
      <c r="Q42" s="36">
        <v>3</v>
      </c>
      <c r="R42" s="36">
        <v>3</v>
      </c>
      <c r="S42" s="32" t="s">
        <v>73</v>
      </c>
      <c r="T42" s="33" t="s">
        <v>74</v>
      </c>
    </row>
    <row r="43" spans="1:20" ht="15.75" customHeight="1">
      <c r="A43" s="235"/>
      <c r="C43" s="357"/>
      <c r="D43" s="359"/>
      <c r="E43" s="296"/>
      <c r="F43" s="366"/>
      <c r="G43" s="369"/>
      <c r="H43" s="351"/>
      <c r="I43" s="309"/>
      <c r="J43" s="34"/>
      <c r="K43" s="38"/>
      <c r="L43" s="38"/>
      <c r="M43" s="305"/>
      <c r="N43" s="326" t="s">
        <v>274</v>
      </c>
      <c r="O43" s="328">
        <v>0</v>
      </c>
      <c r="P43" s="328">
        <v>1</v>
      </c>
      <c r="Q43" s="328">
        <v>0</v>
      </c>
      <c r="R43" s="328">
        <v>0</v>
      </c>
      <c r="S43" s="362" t="s">
        <v>73</v>
      </c>
      <c r="T43" s="33" t="s">
        <v>74</v>
      </c>
    </row>
    <row r="44" spans="1:20" ht="15.75" customHeight="1">
      <c r="A44" s="235"/>
      <c r="C44" s="357"/>
      <c r="D44" s="359"/>
      <c r="E44" s="296"/>
      <c r="F44" s="366"/>
      <c r="G44" s="369"/>
      <c r="H44" s="351"/>
      <c r="I44" s="309"/>
      <c r="J44" s="34"/>
      <c r="K44" s="38"/>
      <c r="L44" s="38"/>
      <c r="M44" s="305"/>
      <c r="N44" s="327"/>
      <c r="O44" s="329"/>
      <c r="P44" s="329"/>
      <c r="Q44" s="329"/>
      <c r="R44" s="329"/>
      <c r="S44" s="364"/>
      <c r="T44" s="33" t="s">
        <v>74</v>
      </c>
    </row>
    <row r="45" spans="1:20" ht="36">
      <c r="A45" s="235"/>
      <c r="C45" s="357"/>
      <c r="D45" s="359"/>
      <c r="E45" s="296"/>
      <c r="F45" s="366"/>
      <c r="G45" s="369"/>
      <c r="H45" s="351"/>
      <c r="I45" s="309"/>
      <c r="J45" s="34"/>
      <c r="K45" s="38"/>
      <c r="L45" s="38"/>
      <c r="M45" s="305"/>
      <c r="N45" s="29" t="s">
        <v>95</v>
      </c>
      <c r="O45" s="36">
        <v>3</v>
      </c>
      <c r="P45" s="36">
        <v>3</v>
      </c>
      <c r="Q45" s="36">
        <v>3</v>
      </c>
      <c r="R45" s="36">
        <v>3</v>
      </c>
      <c r="S45" s="32" t="s">
        <v>73</v>
      </c>
      <c r="T45" s="33" t="s">
        <v>74</v>
      </c>
    </row>
    <row r="46" spans="1:20" ht="15.75">
      <c r="A46" s="235"/>
      <c r="C46" s="357"/>
      <c r="D46" s="359"/>
      <c r="E46" s="296"/>
      <c r="F46" s="366"/>
      <c r="G46" s="369"/>
      <c r="H46" s="351"/>
      <c r="I46" s="309"/>
      <c r="J46" s="34"/>
      <c r="K46" s="38"/>
      <c r="L46" s="38"/>
      <c r="M46" s="305"/>
      <c r="N46" s="326" t="s">
        <v>96</v>
      </c>
      <c r="O46" s="328">
        <v>0</v>
      </c>
      <c r="P46" s="328">
        <v>1</v>
      </c>
      <c r="Q46" s="328">
        <v>1</v>
      </c>
      <c r="R46" s="328">
        <v>0</v>
      </c>
      <c r="S46" s="295" t="s">
        <v>73</v>
      </c>
      <c r="T46" s="370" t="s">
        <v>74</v>
      </c>
    </row>
    <row r="47" spans="1:20" ht="15.75" customHeight="1">
      <c r="A47" s="235"/>
      <c r="C47" s="357"/>
      <c r="D47" s="359"/>
      <c r="E47" s="296"/>
      <c r="F47" s="366"/>
      <c r="G47" s="369"/>
      <c r="H47" s="351"/>
      <c r="I47" s="309"/>
      <c r="J47" s="34"/>
      <c r="K47" s="38"/>
      <c r="L47" s="38"/>
      <c r="M47" s="305"/>
      <c r="N47" s="327"/>
      <c r="O47" s="329"/>
      <c r="P47" s="329"/>
      <c r="Q47" s="329"/>
      <c r="R47" s="329"/>
      <c r="S47" s="297"/>
      <c r="T47" s="371"/>
    </row>
    <row r="48" spans="1:20" ht="24">
      <c r="A48" s="235"/>
      <c r="C48" s="357"/>
      <c r="D48" s="359"/>
      <c r="E48" s="296"/>
      <c r="F48" s="366"/>
      <c r="G48" s="369"/>
      <c r="H48" s="351"/>
      <c r="I48" s="309"/>
      <c r="J48" s="34"/>
      <c r="K48" s="38"/>
      <c r="L48" s="38"/>
      <c r="M48" s="305"/>
      <c r="N48" s="29" t="s">
        <v>97</v>
      </c>
      <c r="O48" s="36">
        <v>0</v>
      </c>
      <c r="P48" s="36">
        <v>1</v>
      </c>
      <c r="Q48" s="36">
        <v>0</v>
      </c>
      <c r="R48" s="36">
        <v>1</v>
      </c>
      <c r="S48" s="32" t="s">
        <v>73</v>
      </c>
      <c r="T48" s="33" t="s">
        <v>74</v>
      </c>
    </row>
    <row r="49" spans="1:20" ht="15.75">
      <c r="A49" s="235"/>
      <c r="C49" s="357"/>
      <c r="D49" s="359"/>
      <c r="E49" s="296"/>
      <c r="F49" s="366"/>
      <c r="G49" s="369"/>
      <c r="H49" s="351"/>
      <c r="I49" s="309"/>
      <c r="J49" s="34"/>
      <c r="K49" s="38"/>
      <c r="L49" s="38"/>
      <c r="M49" s="305"/>
      <c r="N49" s="29" t="s">
        <v>98</v>
      </c>
      <c r="O49" s="36">
        <v>0</v>
      </c>
      <c r="P49" s="36">
        <v>0</v>
      </c>
      <c r="Q49" s="36">
        <v>1</v>
      </c>
      <c r="R49" s="36">
        <v>0</v>
      </c>
      <c r="S49" s="32" t="s">
        <v>73</v>
      </c>
      <c r="T49" s="33" t="s">
        <v>74</v>
      </c>
    </row>
    <row r="50" spans="1:20" ht="36">
      <c r="A50" s="235"/>
      <c r="C50" s="357"/>
      <c r="D50" s="359"/>
      <c r="E50" s="296"/>
      <c r="F50" s="366"/>
      <c r="G50" s="369"/>
      <c r="H50" s="351"/>
      <c r="I50" s="309"/>
      <c r="J50" s="34"/>
      <c r="K50" s="38"/>
      <c r="L50" s="38"/>
      <c r="M50" s="305"/>
      <c r="N50" s="29" t="s">
        <v>275</v>
      </c>
      <c r="O50" s="36">
        <v>0</v>
      </c>
      <c r="P50" s="36">
        <v>0</v>
      </c>
      <c r="Q50" s="36">
        <v>1</v>
      </c>
      <c r="R50" s="36">
        <v>1</v>
      </c>
      <c r="S50" s="32" t="s">
        <v>73</v>
      </c>
      <c r="T50" s="33" t="s">
        <v>74</v>
      </c>
    </row>
    <row r="51" spans="1:20" ht="36">
      <c r="A51" s="235"/>
      <c r="C51" s="357"/>
      <c r="D51" s="359"/>
      <c r="E51" s="296"/>
      <c r="F51" s="366"/>
      <c r="G51" s="369"/>
      <c r="H51" s="351"/>
      <c r="I51" s="309"/>
      <c r="J51" s="34"/>
      <c r="K51" s="38"/>
      <c r="L51" s="38"/>
      <c r="M51" s="305"/>
      <c r="N51" s="29" t="s">
        <v>276</v>
      </c>
      <c r="O51" s="36">
        <v>8</v>
      </c>
      <c r="P51" s="36">
        <v>12</v>
      </c>
      <c r="Q51" s="36">
        <v>12</v>
      </c>
      <c r="R51" s="36">
        <v>12</v>
      </c>
      <c r="S51" s="32" t="s">
        <v>73</v>
      </c>
      <c r="T51" s="33" t="s">
        <v>74</v>
      </c>
    </row>
    <row r="52" spans="1:20" ht="7.5" customHeight="1">
      <c r="A52" s="235"/>
      <c r="C52" s="357"/>
      <c r="D52" s="359"/>
      <c r="E52" s="296"/>
      <c r="F52" s="366"/>
      <c r="G52" s="369"/>
      <c r="H52" s="351"/>
      <c r="I52" s="309"/>
      <c r="J52" s="34"/>
      <c r="K52" s="38"/>
      <c r="L52" s="38"/>
      <c r="M52" s="306"/>
      <c r="N52" s="223"/>
      <c r="O52" s="224"/>
      <c r="P52" s="224"/>
      <c r="Q52" s="224"/>
      <c r="R52" s="224"/>
      <c r="S52" s="222"/>
      <c r="T52" s="221"/>
    </row>
    <row r="53" spans="1:20" ht="48" customHeight="1">
      <c r="A53" s="235"/>
      <c r="C53" s="357"/>
      <c r="D53" s="359"/>
      <c r="E53" s="296"/>
      <c r="F53" s="366"/>
      <c r="G53" s="369"/>
      <c r="H53" s="351"/>
      <c r="I53" s="309"/>
      <c r="J53" s="372" t="s">
        <v>100</v>
      </c>
      <c r="K53" s="38"/>
      <c r="L53" s="38"/>
      <c r="M53" s="307" t="s">
        <v>277</v>
      </c>
      <c r="N53" s="29" t="s">
        <v>101</v>
      </c>
      <c r="O53" s="40">
        <v>3</v>
      </c>
      <c r="P53" s="40">
        <v>3</v>
      </c>
      <c r="Q53" s="36">
        <v>3</v>
      </c>
      <c r="R53" s="36">
        <v>3</v>
      </c>
      <c r="S53" s="32" t="s">
        <v>73</v>
      </c>
      <c r="T53" s="33" t="s">
        <v>74</v>
      </c>
    </row>
    <row r="54" spans="1:20" ht="36">
      <c r="A54" s="235"/>
      <c r="C54" s="357"/>
      <c r="D54" s="359"/>
      <c r="E54" s="296"/>
      <c r="F54" s="366"/>
      <c r="G54" s="369"/>
      <c r="H54" s="351"/>
      <c r="I54" s="309"/>
      <c r="J54" s="372"/>
      <c r="K54" s="38"/>
      <c r="L54" s="38"/>
      <c r="M54" s="305"/>
      <c r="N54" s="29" t="s">
        <v>102</v>
      </c>
      <c r="O54" s="40">
        <v>2</v>
      </c>
      <c r="P54" s="40">
        <v>2</v>
      </c>
      <c r="Q54" s="36">
        <v>2</v>
      </c>
      <c r="R54" s="36">
        <v>6</v>
      </c>
      <c r="S54" s="32" t="s">
        <v>73</v>
      </c>
      <c r="T54" s="33" t="s">
        <v>74</v>
      </c>
    </row>
    <row r="55" spans="1:20" ht="36">
      <c r="A55" s="235"/>
      <c r="C55" s="357"/>
      <c r="D55" s="359"/>
      <c r="E55" s="296"/>
      <c r="F55" s="366"/>
      <c r="G55" s="298" t="s">
        <v>103</v>
      </c>
      <c r="H55" s="351">
        <v>25</v>
      </c>
      <c r="I55" s="309">
        <v>3.2</v>
      </c>
      <c r="J55" s="34"/>
      <c r="K55" s="38"/>
      <c r="L55" s="38"/>
      <c r="M55" s="305"/>
      <c r="N55" s="29" t="s">
        <v>278</v>
      </c>
      <c r="O55" s="30">
        <v>0.1</v>
      </c>
      <c r="P55" s="30">
        <v>0.1</v>
      </c>
      <c r="Q55" s="30">
        <v>0.1</v>
      </c>
      <c r="R55" s="30">
        <v>0.1</v>
      </c>
      <c r="S55" s="32" t="s">
        <v>73</v>
      </c>
      <c r="T55" s="33" t="s">
        <v>74</v>
      </c>
    </row>
    <row r="56" spans="1:20" ht="36">
      <c r="A56" s="235"/>
      <c r="C56" s="357"/>
      <c r="D56" s="359"/>
      <c r="E56" s="296"/>
      <c r="F56" s="366"/>
      <c r="G56" s="298"/>
      <c r="H56" s="351"/>
      <c r="I56" s="309"/>
      <c r="J56" s="43"/>
      <c r="K56" s="44"/>
      <c r="L56" s="44"/>
      <c r="M56" s="305"/>
      <c r="N56" s="29" t="s">
        <v>104</v>
      </c>
      <c r="O56" s="36">
        <v>0</v>
      </c>
      <c r="P56" s="36">
        <v>2</v>
      </c>
      <c r="Q56" s="36">
        <v>3</v>
      </c>
      <c r="R56" s="36">
        <v>2</v>
      </c>
      <c r="S56" s="32" t="s">
        <v>73</v>
      </c>
      <c r="T56" s="33" t="s">
        <v>74</v>
      </c>
    </row>
    <row r="57" spans="1:20" ht="24">
      <c r="A57" s="235"/>
      <c r="C57" s="357"/>
      <c r="D57" s="359"/>
      <c r="E57" s="296"/>
      <c r="F57" s="366"/>
      <c r="G57" s="298"/>
      <c r="H57" s="351"/>
      <c r="I57" s="309"/>
      <c r="J57" s="34"/>
      <c r="K57" s="38"/>
      <c r="L57" s="38"/>
      <c r="M57" s="305"/>
      <c r="N57" s="29" t="s">
        <v>105</v>
      </c>
      <c r="O57" s="36">
        <v>0</v>
      </c>
      <c r="P57" s="36">
        <v>1</v>
      </c>
      <c r="Q57" s="36">
        <v>1</v>
      </c>
      <c r="R57" s="36">
        <v>0</v>
      </c>
      <c r="S57" s="32" t="s">
        <v>73</v>
      </c>
      <c r="T57" s="33" t="s">
        <v>74</v>
      </c>
    </row>
    <row r="58" spans="1:20" ht="24">
      <c r="A58" s="235"/>
      <c r="C58" s="357"/>
      <c r="D58" s="359"/>
      <c r="E58" s="296"/>
      <c r="F58" s="366"/>
      <c r="G58" s="298"/>
      <c r="H58" s="351"/>
      <c r="I58" s="309"/>
      <c r="J58" s="34"/>
      <c r="K58" s="38"/>
      <c r="L58" s="38"/>
      <c r="M58" s="305"/>
      <c r="N58" s="29" t="s">
        <v>106</v>
      </c>
      <c r="O58" s="36">
        <v>1</v>
      </c>
      <c r="P58" s="36">
        <v>3</v>
      </c>
      <c r="Q58" s="36">
        <v>3</v>
      </c>
      <c r="R58" s="36">
        <v>3</v>
      </c>
      <c r="S58" s="32" t="s">
        <v>73</v>
      </c>
      <c r="T58" s="33" t="s">
        <v>74</v>
      </c>
    </row>
    <row r="59" spans="1:20" ht="60">
      <c r="A59" s="235"/>
      <c r="C59" s="357"/>
      <c r="D59" s="359"/>
      <c r="E59" s="296"/>
      <c r="F59" s="366"/>
      <c r="G59" s="298"/>
      <c r="H59" s="351"/>
      <c r="I59" s="309"/>
      <c r="J59" s="34"/>
      <c r="K59" s="38"/>
      <c r="L59" s="38"/>
      <c r="M59" s="305"/>
      <c r="N59" s="29" t="s">
        <v>107</v>
      </c>
      <c r="O59" s="36">
        <v>0</v>
      </c>
      <c r="P59" s="36">
        <v>1</v>
      </c>
      <c r="Q59" s="36">
        <v>0</v>
      </c>
      <c r="R59" s="36">
        <v>0</v>
      </c>
      <c r="S59" s="32" t="s">
        <v>73</v>
      </c>
      <c r="T59" s="33" t="s">
        <v>74</v>
      </c>
    </row>
    <row r="60" spans="1:20" ht="60">
      <c r="A60" s="235"/>
      <c r="C60" s="357"/>
      <c r="D60" s="359"/>
      <c r="E60" s="296"/>
      <c r="F60" s="366"/>
      <c r="G60" s="298"/>
      <c r="H60" s="351"/>
      <c r="I60" s="309"/>
      <c r="J60" s="34"/>
      <c r="K60" s="38"/>
      <c r="L60" s="38"/>
      <c r="M60" s="305"/>
      <c r="N60" s="29" t="s">
        <v>108</v>
      </c>
      <c r="O60" s="36">
        <v>0</v>
      </c>
      <c r="P60" s="36">
        <v>1</v>
      </c>
      <c r="Q60" s="36">
        <v>0</v>
      </c>
      <c r="R60" s="36">
        <v>0</v>
      </c>
      <c r="S60" s="32" t="s">
        <v>73</v>
      </c>
      <c r="T60" s="33" t="s">
        <v>74</v>
      </c>
    </row>
    <row r="61" spans="1:20" ht="24">
      <c r="A61" s="235"/>
      <c r="C61" s="357"/>
      <c r="D61" s="359"/>
      <c r="E61" s="296"/>
      <c r="F61" s="366"/>
      <c r="G61" s="298"/>
      <c r="H61" s="351"/>
      <c r="I61" s="309"/>
      <c r="J61" s="34"/>
      <c r="K61" s="38"/>
      <c r="L61" s="38"/>
      <c r="M61" s="305"/>
      <c r="N61" s="29" t="s">
        <v>109</v>
      </c>
      <c r="O61" s="36">
        <v>8</v>
      </c>
      <c r="P61" s="36">
        <v>8</v>
      </c>
      <c r="Q61" s="36">
        <v>8</v>
      </c>
      <c r="R61" s="36">
        <v>8</v>
      </c>
      <c r="S61" s="32" t="s">
        <v>73</v>
      </c>
      <c r="T61" s="33" t="s">
        <v>74</v>
      </c>
    </row>
    <row r="62" spans="1:20" ht="24">
      <c r="A62" s="235"/>
      <c r="C62" s="357"/>
      <c r="D62" s="359"/>
      <c r="E62" s="296"/>
      <c r="F62" s="366"/>
      <c r="G62" s="298"/>
      <c r="H62" s="351"/>
      <c r="I62" s="309"/>
      <c r="J62" s="34"/>
      <c r="K62" s="38"/>
      <c r="L62" s="38"/>
      <c r="M62" s="306"/>
      <c r="N62" s="29" t="s">
        <v>110</v>
      </c>
      <c r="O62" s="36">
        <v>0</v>
      </c>
      <c r="P62" s="36">
        <v>2</v>
      </c>
      <c r="Q62" s="36">
        <v>1</v>
      </c>
      <c r="R62" s="36">
        <v>0</v>
      </c>
      <c r="S62" s="32" t="s">
        <v>73</v>
      </c>
      <c r="T62" s="33" t="s">
        <v>74</v>
      </c>
    </row>
    <row r="63" spans="1:20" ht="24" customHeight="1">
      <c r="A63" s="235"/>
      <c r="C63" s="357"/>
      <c r="D63" s="359"/>
      <c r="E63" s="296"/>
      <c r="F63" s="366"/>
      <c r="G63" s="298"/>
      <c r="H63" s="351"/>
      <c r="I63" s="309"/>
      <c r="J63" s="27"/>
      <c r="K63" s="38"/>
      <c r="L63" s="38"/>
      <c r="M63" s="307" t="s">
        <v>279</v>
      </c>
      <c r="N63" s="107" t="s">
        <v>110</v>
      </c>
      <c r="O63" s="36">
        <v>1</v>
      </c>
      <c r="P63" s="36">
        <v>1</v>
      </c>
      <c r="Q63" s="37">
        <v>1</v>
      </c>
      <c r="R63" s="36">
        <v>1</v>
      </c>
      <c r="S63" s="32" t="s">
        <v>73</v>
      </c>
      <c r="T63" s="33" t="s">
        <v>74</v>
      </c>
    </row>
    <row r="64" spans="1:20" ht="48">
      <c r="A64" s="235"/>
      <c r="C64" s="357"/>
      <c r="D64" s="359"/>
      <c r="E64" s="296"/>
      <c r="F64" s="366"/>
      <c r="G64" s="298"/>
      <c r="H64" s="351"/>
      <c r="I64" s="309"/>
      <c r="J64" s="27" t="s">
        <v>111</v>
      </c>
      <c r="K64" s="38"/>
      <c r="L64" s="38"/>
      <c r="M64" s="305"/>
      <c r="N64" s="107" t="s">
        <v>228</v>
      </c>
      <c r="O64" s="30">
        <v>0.8</v>
      </c>
      <c r="P64" s="30">
        <v>0.8</v>
      </c>
      <c r="Q64" s="31">
        <v>0.8</v>
      </c>
      <c r="R64" s="30">
        <v>0.8</v>
      </c>
      <c r="S64" s="32" t="s">
        <v>73</v>
      </c>
      <c r="T64" s="33" t="s">
        <v>74</v>
      </c>
    </row>
    <row r="65" spans="1:20" ht="60">
      <c r="A65" s="235"/>
      <c r="C65" s="357"/>
      <c r="D65" s="359"/>
      <c r="E65" s="296"/>
      <c r="F65" s="366"/>
      <c r="G65" s="298"/>
      <c r="H65" s="351"/>
      <c r="I65" s="309"/>
      <c r="J65" s="27"/>
      <c r="K65" s="38"/>
      <c r="L65" s="38"/>
      <c r="M65" s="305"/>
      <c r="N65" s="107" t="s">
        <v>112</v>
      </c>
      <c r="O65" s="36">
        <v>3</v>
      </c>
      <c r="P65" s="36">
        <v>3</v>
      </c>
      <c r="Q65" s="37">
        <v>3</v>
      </c>
      <c r="R65" s="36">
        <v>3</v>
      </c>
      <c r="S65" s="32" t="s">
        <v>73</v>
      </c>
      <c r="T65" s="33" t="s">
        <v>74</v>
      </c>
    </row>
    <row r="66" spans="1:20" ht="36">
      <c r="A66" s="235"/>
      <c r="C66" s="357"/>
      <c r="D66" s="359"/>
      <c r="E66" s="296"/>
      <c r="F66" s="366"/>
      <c r="G66" s="298"/>
      <c r="H66" s="351"/>
      <c r="I66" s="309"/>
      <c r="J66" s="27"/>
      <c r="K66" s="38"/>
      <c r="L66" s="38"/>
      <c r="M66" s="305"/>
      <c r="N66" s="107" t="s">
        <v>113</v>
      </c>
      <c r="O66" s="36">
        <v>3</v>
      </c>
      <c r="P66" s="36">
        <v>6</v>
      </c>
      <c r="Q66" s="37">
        <v>6</v>
      </c>
      <c r="R66" s="36">
        <v>6</v>
      </c>
      <c r="S66" s="32" t="s">
        <v>73</v>
      </c>
      <c r="T66" s="33" t="s">
        <v>74</v>
      </c>
    </row>
    <row r="67" spans="1:20" ht="48">
      <c r="A67" s="235"/>
      <c r="C67" s="357"/>
      <c r="D67" s="359"/>
      <c r="E67" s="296"/>
      <c r="F67" s="366"/>
      <c r="G67" s="298"/>
      <c r="H67" s="351"/>
      <c r="I67" s="309"/>
      <c r="J67" s="27"/>
      <c r="K67" s="38"/>
      <c r="L67" s="38"/>
      <c r="M67" s="305"/>
      <c r="N67" s="107" t="s">
        <v>114</v>
      </c>
      <c r="O67" s="36">
        <v>3</v>
      </c>
      <c r="P67" s="36">
        <v>3</v>
      </c>
      <c r="Q67" s="37">
        <v>4</v>
      </c>
      <c r="R67" s="36">
        <v>3</v>
      </c>
      <c r="S67" s="32" t="s">
        <v>73</v>
      </c>
      <c r="T67" s="33" t="s">
        <v>74</v>
      </c>
    </row>
    <row r="68" spans="1:20" ht="36">
      <c r="A68" s="235"/>
      <c r="C68" s="357"/>
      <c r="D68" s="359"/>
      <c r="E68" s="296"/>
      <c r="F68" s="366"/>
      <c r="G68" s="298"/>
      <c r="H68" s="351"/>
      <c r="I68" s="309"/>
      <c r="J68" s="34"/>
      <c r="K68" s="38"/>
      <c r="L68" s="38"/>
      <c r="M68" s="305"/>
      <c r="N68" s="107" t="s">
        <v>115</v>
      </c>
      <c r="O68" s="36">
        <v>1</v>
      </c>
      <c r="P68" s="36">
        <v>0</v>
      </c>
      <c r="Q68" s="37">
        <v>0</v>
      </c>
      <c r="R68" s="36">
        <v>0</v>
      </c>
      <c r="S68" s="32" t="s">
        <v>73</v>
      </c>
      <c r="T68" s="33" t="s">
        <v>74</v>
      </c>
    </row>
    <row r="69" spans="1:20" ht="15.75">
      <c r="A69" s="235"/>
      <c r="C69" s="357"/>
      <c r="D69" s="359"/>
      <c r="E69" s="296"/>
      <c r="F69" s="366"/>
      <c r="G69" s="298"/>
      <c r="H69" s="351"/>
      <c r="I69" s="309"/>
      <c r="J69" s="34"/>
      <c r="K69" s="38"/>
      <c r="L69" s="38"/>
      <c r="M69" s="305"/>
      <c r="N69" s="107" t="s">
        <v>116</v>
      </c>
      <c r="O69" s="36">
        <v>3</v>
      </c>
      <c r="P69" s="36">
        <v>3</v>
      </c>
      <c r="Q69" s="37">
        <v>3</v>
      </c>
      <c r="R69" s="36">
        <v>3</v>
      </c>
      <c r="S69" s="32" t="s">
        <v>73</v>
      </c>
      <c r="T69" s="33" t="s">
        <v>74</v>
      </c>
    </row>
    <row r="70" spans="1:20" ht="36" customHeight="1">
      <c r="A70" s="235"/>
      <c r="C70" s="357"/>
      <c r="D70" s="359"/>
      <c r="E70" s="296"/>
      <c r="F70" s="366"/>
      <c r="G70" s="298"/>
      <c r="H70" s="351"/>
      <c r="I70" s="309"/>
      <c r="J70" s="27"/>
      <c r="K70" s="38"/>
      <c r="L70" s="38"/>
      <c r="M70" s="305"/>
      <c r="N70" s="107" t="s">
        <v>117</v>
      </c>
      <c r="O70" s="36">
        <v>0</v>
      </c>
      <c r="P70" s="36">
        <v>1</v>
      </c>
      <c r="Q70" s="37">
        <v>1</v>
      </c>
      <c r="R70" s="36">
        <v>1</v>
      </c>
      <c r="S70" s="32" t="s">
        <v>73</v>
      </c>
      <c r="T70" s="33" t="s">
        <v>74</v>
      </c>
    </row>
    <row r="71" spans="1:20" ht="24" customHeight="1">
      <c r="A71" s="235"/>
      <c r="C71" s="357"/>
      <c r="D71" s="359"/>
      <c r="E71" s="296"/>
      <c r="F71" s="366"/>
      <c r="G71" s="298"/>
      <c r="H71" s="351"/>
      <c r="I71" s="309"/>
      <c r="J71" s="45"/>
      <c r="K71" s="38"/>
      <c r="L71" s="38"/>
      <c r="M71" s="306"/>
      <c r="N71" s="107" t="s">
        <v>118</v>
      </c>
      <c r="O71" s="36">
        <v>8</v>
      </c>
      <c r="P71" s="36">
        <v>8</v>
      </c>
      <c r="Q71" s="37">
        <v>8</v>
      </c>
      <c r="R71" s="36">
        <v>8</v>
      </c>
      <c r="S71" s="32" t="s">
        <v>73</v>
      </c>
      <c r="T71" s="33" t="s">
        <v>74</v>
      </c>
    </row>
    <row r="72" spans="1:20" ht="48" customHeight="1">
      <c r="A72" s="235"/>
      <c r="C72" s="357"/>
      <c r="D72" s="359"/>
      <c r="E72" s="296"/>
      <c r="F72" s="366"/>
      <c r="G72" s="298"/>
      <c r="H72" s="351"/>
      <c r="I72" s="309"/>
      <c r="J72" s="34" t="s">
        <v>119</v>
      </c>
      <c r="K72" s="38"/>
      <c r="L72" s="38"/>
      <c r="M72" s="307" t="s">
        <v>280</v>
      </c>
      <c r="N72" s="107" t="s">
        <v>120</v>
      </c>
      <c r="O72" s="36"/>
      <c r="P72" s="36"/>
      <c r="Q72" s="37"/>
      <c r="R72" s="36"/>
      <c r="S72" s="32" t="s">
        <v>73</v>
      </c>
      <c r="T72" s="33" t="s">
        <v>74</v>
      </c>
    </row>
    <row r="73" spans="1:20" ht="24">
      <c r="A73" s="235"/>
      <c r="C73" s="357"/>
      <c r="D73" s="359"/>
      <c r="E73" s="296"/>
      <c r="F73" s="366"/>
      <c r="G73" s="298"/>
      <c r="H73" s="351"/>
      <c r="I73" s="309"/>
      <c r="J73" s="27"/>
      <c r="K73" s="38"/>
      <c r="L73" s="38"/>
      <c r="M73" s="305"/>
      <c r="N73" s="107" t="s">
        <v>121</v>
      </c>
      <c r="O73" s="36">
        <v>3</v>
      </c>
      <c r="P73" s="36">
        <v>3</v>
      </c>
      <c r="Q73" s="37">
        <v>3</v>
      </c>
      <c r="R73" s="36">
        <v>3</v>
      </c>
      <c r="S73" s="32" t="s">
        <v>73</v>
      </c>
      <c r="T73" s="33" t="s">
        <v>74</v>
      </c>
    </row>
    <row r="74" spans="1:20" ht="24">
      <c r="A74" s="235"/>
      <c r="C74" s="357"/>
      <c r="D74" s="359"/>
      <c r="E74" s="296"/>
      <c r="F74" s="366"/>
      <c r="G74" s="298"/>
      <c r="H74" s="351"/>
      <c r="I74" s="309"/>
      <c r="J74" s="27"/>
      <c r="K74" s="38"/>
      <c r="L74" s="38"/>
      <c r="M74" s="305"/>
      <c r="N74" s="107" t="s">
        <v>122</v>
      </c>
      <c r="O74" s="36">
        <v>0</v>
      </c>
      <c r="P74" s="36">
        <v>1</v>
      </c>
      <c r="Q74" s="37">
        <v>2</v>
      </c>
      <c r="R74" s="36">
        <v>1</v>
      </c>
      <c r="S74" s="32" t="s">
        <v>73</v>
      </c>
      <c r="T74" s="33" t="s">
        <v>74</v>
      </c>
    </row>
    <row r="75" spans="1:20" ht="15.75">
      <c r="A75" s="235"/>
      <c r="C75" s="357"/>
      <c r="D75" s="359"/>
      <c r="E75" s="296"/>
      <c r="F75" s="366"/>
      <c r="G75" s="298"/>
      <c r="H75" s="351"/>
      <c r="I75" s="309"/>
      <c r="J75" s="27"/>
      <c r="K75" s="38"/>
      <c r="L75" s="38"/>
      <c r="M75" s="305"/>
      <c r="N75" s="107" t="s">
        <v>123</v>
      </c>
      <c r="O75" s="36">
        <v>0</v>
      </c>
      <c r="P75" s="36">
        <v>1</v>
      </c>
      <c r="Q75" s="37">
        <v>1</v>
      </c>
      <c r="R75" s="36">
        <v>0</v>
      </c>
      <c r="S75" s="32" t="s">
        <v>73</v>
      </c>
      <c r="T75" s="33" t="s">
        <v>74</v>
      </c>
    </row>
    <row r="76" spans="1:20" ht="24">
      <c r="A76" s="235"/>
      <c r="C76" s="357"/>
      <c r="D76" s="359"/>
      <c r="E76" s="296"/>
      <c r="F76" s="366"/>
      <c r="G76" s="298"/>
      <c r="H76" s="351"/>
      <c r="I76" s="309"/>
      <c r="J76" s="27"/>
      <c r="K76" s="38"/>
      <c r="L76" s="38"/>
      <c r="M76" s="305"/>
      <c r="N76" s="107" t="s">
        <v>261</v>
      </c>
      <c r="O76" s="30">
        <v>1</v>
      </c>
      <c r="P76" s="30">
        <v>1</v>
      </c>
      <c r="Q76" s="31">
        <v>1</v>
      </c>
      <c r="R76" s="30">
        <v>1</v>
      </c>
      <c r="S76" s="32" t="s">
        <v>73</v>
      </c>
      <c r="T76" s="33" t="s">
        <v>74</v>
      </c>
    </row>
    <row r="77" spans="1:20" ht="36">
      <c r="A77" s="235"/>
      <c r="C77" s="357"/>
      <c r="D77" s="359"/>
      <c r="E77" s="296"/>
      <c r="F77" s="366"/>
      <c r="G77" s="298"/>
      <c r="H77" s="351"/>
      <c r="I77" s="309"/>
      <c r="J77" s="27"/>
      <c r="K77" s="38"/>
      <c r="L77" s="38"/>
      <c r="M77" s="306"/>
      <c r="N77" s="108" t="s">
        <v>124</v>
      </c>
      <c r="O77" s="36">
        <v>1</v>
      </c>
      <c r="P77" s="36">
        <v>1</v>
      </c>
      <c r="Q77" s="37">
        <v>1</v>
      </c>
      <c r="R77" s="36">
        <v>1</v>
      </c>
      <c r="S77" s="32" t="s">
        <v>73</v>
      </c>
      <c r="T77" s="33" t="s">
        <v>74</v>
      </c>
    </row>
    <row r="78" spans="1:20" ht="63.75" customHeight="1">
      <c r="A78" s="235"/>
      <c r="B78" s="203" t="s">
        <v>14</v>
      </c>
      <c r="C78" s="357"/>
      <c r="D78" s="359"/>
      <c r="E78" s="296"/>
      <c r="F78" s="366"/>
      <c r="G78" s="298"/>
      <c r="H78" s="373"/>
      <c r="I78" s="310"/>
      <c r="J78" s="34" t="s">
        <v>125</v>
      </c>
      <c r="K78" s="38"/>
      <c r="L78" s="38"/>
      <c r="M78" s="198" t="s">
        <v>281</v>
      </c>
      <c r="N78" s="29" t="s">
        <v>299</v>
      </c>
      <c r="O78" s="36">
        <v>1</v>
      </c>
      <c r="P78" s="36">
        <v>1</v>
      </c>
      <c r="Q78" s="36">
        <v>1</v>
      </c>
      <c r="R78" s="36">
        <v>1</v>
      </c>
      <c r="S78" s="32" t="s">
        <v>266</v>
      </c>
      <c r="T78" s="33" t="s">
        <v>74</v>
      </c>
    </row>
    <row r="79" spans="1:20" ht="36" customHeight="1">
      <c r="A79" s="235"/>
      <c r="B79" s="203"/>
      <c r="C79" s="357"/>
      <c r="D79" s="359"/>
      <c r="E79" s="296"/>
      <c r="F79" s="366"/>
      <c r="G79" s="194" t="s">
        <v>126</v>
      </c>
      <c r="H79" s="182">
        <v>25</v>
      </c>
      <c r="I79" s="206" t="s">
        <v>127</v>
      </c>
      <c r="J79" s="46" t="s">
        <v>308</v>
      </c>
      <c r="K79" s="8"/>
      <c r="L79" s="58"/>
      <c r="M79" s="47" t="s">
        <v>269</v>
      </c>
      <c r="N79" s="47" t="s">
        <v>268</v>
      </c>
      <c r="O79" s="36">
        <v>1</v>
      </c>
      <c r="P79" s="36">
        <v>1</v>
      </c>
      <c r="Q79" s="37">
        <v>1</v>
      </c>
      <c r="R79" s="36">
        <v>1</v>
      </c>
      <c r="S79" s="32" t="s">
        <v>73</v>
      </c>
      <c r="T79" s="33" t="s">
        <v>74</v>
      </c>
    </row>
    <row r="80" spans="1:20" ht="84" customHeight="1">
      <c r="A80" s="235"/>
      <c r="B80" s="203"/>
      <c r="C80" s="357"/>
      <c r="D80" s="360"/>
      <c r="E80" s="297"/>
      <c r="F80" s="367"/>
      <c r="G80" s="201" t="s">
        <v>128</v>
      </c>
      <c r="H80" s="49">
        <v>25</v>
      </c>
      <c r="I80" s="20" t="s">
        <v>129</v>
      </c>
      <c r="J80" s="46" t="s">
        <v>130</v>
      </c>
      <c r="K80" s="17"/>
      <c r="L80" s="50"/>
      <c r="M80" s="47" t="s">
        <v>131</v>
      </c>
      <c r="N80" s="51" t="s">
        <v>132</v>
      </c>
      <c r="O80" s="36">
        <v>0</v>
      </c>
      <c r="P80" s="36">
        <v>0</v>
      </c>
      <c r="Q80" s="37">
        <v>1</v>
      </c>
      <c r="R80" s="36">
        <v>0</v>
      </c>
      <c r="S80" s="32" t="s">
        <v>311</v>
      </c>
      <c r="T80" s="33" t="s">
        <v>74</v>
      </c>
    </row>
    <row r="81" spans="1:20" ht="31.5" customHeight="1">
      <c r="A81" s="15"/>
      <c r="B81" s="203"/>
      <c r="C81" s="295"/>
      <c r="D81" s="311" t="s">
        <v>44</v>
      </c>
      <c r="E81" s="295"/>
      <c r="F81" s="308"/>
      <c r="G81" s="48"/>
      <c r="H81" s="314"/>
      <c r="I81" s="302">
        <v>4.1</v>
      </c>
      <c r="J81" s="250" t="s">
        <v>304</v>
      </c>
      <c r="K81" s="318"/>
      <c r="L81" s="39"/>
      <c r="M81" s="234" t="s">
        <v>282</v>
      </c>
      <c r="N81" s="51" t="s">
        <v>283</v>
      </c>
      <c r="O81" s="36">
        <v>0</v>
      </c>
      <c r="P81" s="36">
        <v>1</v>
      </c>
      <c r="Q81" s="36">
        <v>0</v>
      </c>
      <c r="R81" s="36">
        <v>1</v>
      </c>
      <c r="S81" s="231" t="s">
        <v>266</v>
      </c>
      <c r="T81" s="321" t="s">
        <v>64</v>
      </c>
    </row>
    <row r="82" spans="1:20" ht="34.5" customHeight="1">
      <c r="A82" s="15"/>
      <c r="B82" s="203"/>
      <c r="C82" s="296"/>
      <c r="D82" s="312"/>
      <c r="E82" s="296"/>
      <c r="F82" s="309"/>
      <c r="G82" s="218"/>
      <c r="H82" s="315"/>
      <c r="I82" s="303"/>
      <c r="J82" s="251"/>
      <c r="K82" s="319"/>
      <c r="L82" s="39"/>
      <c r="M82" s="235"/>
      <c r="N82" s="51" t="s">
        <v>284</v>
      </c>
      <c r="O82" s="36">
        <v>1</v>
      </c>
      <c r="P82" s="36">
        <v>1</v>
      </c>
      <c r="Q82" s="36">
        <v>1</v>
      </c>
      <c r="R82" s="36">
        <v>1</v>
      </c>
      <c r="S82" s="232"/>
      <c r="T82" s="322"/>
    </row>
    <row r="83" spans="1:20" ht="34.5" customHeight="1">
      <c r="A83" s="15"/>
      <c r="B83" s="203"/>
      <c r="C83" s="296"/>
      <c r="D83" s="312"/>
      <c r="E83" s="296"/>
      <c r="F83" s="309"/>
      <c r="G83" s="324" t="s">
        <v>305</v>
      </c>
      <c r="H83" s="315"/>
      <c r="I83" s="303"/>
      <c r="J83" s="251"/>
      <c r="K83" s="319"/>
      <c r="L83" s="39"/>
      <c r="M83" s="235"/>
      <c r="N83" s="51" t="s">
        <v>285</v>
      </c>
      <c r="O83" s="36">
        <v>1</v>
      </c>
      <c r="P83" s="36">
        <v>2</v>
      </c>
      <c r="Q83" s="36">
        <v>1</v>
      </c>
      <c r="R83" s="36">
        <v>2</v>
      </c>
      <c r="S83" s="232"/>
      <c r="T83" s="322"/>
    </row>
    <row r="84" spans="1:20" ht="30.75" customHeight="1">
      <c r="A84" s="15"/>
      <c r="B84" s="203"/>
      <c r="C84" s="296"/>
      <c r="D84" s="312"/>
      <c r="E84" s="296"/>
      <c r="F84" s="309"/>
      <c r="G84" s="324"/>
      <c r="H84" s="315"/>
      <c r="I84" s="303"/>
      <c r="J84" s="251"/>
      <c r="K84" s="319"/>
      <c r="L84" s="39"/>
      <c r="M84" s="235"/>
      <c r="N84" s="51" t="s">
        <v>286</v>
      </c>
      <c r="O84" s="36">
        <v>3</v>
      </c>
      <c r="P84" s="36">
        <v>3</v>
      </c>
      <c r="Q84" s="36">
        <v>3</v>
      </c>
      <c r="R84" s="36">
        <v>3</v>
      </c>
      <c r="S84" s="232"/>
      <c r="T84" s="322"/>
    </row>
    <row r="85" spans="1:20" ht="35.25" customHeight="1">
      <c r="A85" s="15"/>
      <c r="B85" s="203"/>
      <c r="C85" s="296"/>
      <c r="D85" s="312"/>
      <c r="E85" s="296"/>
      <c r="F85" s="309"/>
      <c r="G85" s="324"/>
      <c r="H85" s="315"/>
      <c r="I85" s="303"/>
      <c r="J85" s="251"/>
      <c r="K85" s="319"/>
      <c r="L85" s="39"/>
      <c r="M85" s="235"/>
      <c r="N85" s="51" t="s">
        <v>287</v>
      </c>
      <c r="O85" s="30">
        <v>0.9</v>
      </c>
      <c r="P85" s="30">
        <v>0.9</v>
      </c>
      <c r="Q85" s="30">
        <v>0.9</v>
      </c>
      <c r="R85" s="30">
        <v>0.9</v>
      </c>
      <c r="S85" s="232"/>
      <c r="T85" s="322"/>
    </row>
    <row r="86" spans="1:20" ht="38.25" customHeight="1">
      <c r="A86" s="15"/>
      <c r="B86" s="203"/>
      <c r="C86" s="296"/>
      <c r="D86" s="312"/>
      <c r="E86" s="296"/>
      <c r="F86" s="309"/>
      <c r="G86" s="324"/>
      <c r="H86" s="315"/>
      <c r="I86" s="303"/>
      <c r="J86" s="251"/>
      <c r="K86" s="319"/>
      <c r="L86" s="39"/>
      <c r="M86" s="235"/>
      <c r="N86" s="51" t="s">
        <v>288</v>
      </c>
      <c r="O86" s="30">
        <v>1</v>
      </c>
      <c r="P86" s="30">
        <v>1</v>
      </c>
      <c r="Q86" s="30">
        <v>1</v>
      </c>
      <c r="R86" s="30">
        <v>1</v>
      </c>
      <c r="S86" s="232"/>
      <c r="T86" s="322"/>
    </row>
    <row r="87" spans="1:20" ht="29.25" customHeight="1">
      <c r="A87" s="15"/>
      <c r="B87" s="203"/>
      <c r="C87" s="296"/>
      <c r="D87" s="312"/>
      <c r="E87" s="296"/>
      <c r="F87" s="309"/>
      <c r="G87" s="324"/>
      <c r="H87" s="315"/>
      <c r="I87" s="303"/>
      <c r="J87" s="251"/>
      <c r="K87" s="319"/>
      <c r="L87" s="39"/>
      <c r="M87" s="235"/>
      <c r="N87" s="51" t="s">
        <v>289</v>
      </c>
      <c r="O87" s="30">
        <v>0.9</v>
      </c>
      <c r="P87" s="30">
        <v>0.9</v>
      </c>
      <c r="Q87" s="30">
        <v>0.9</v>
      </c>
      <c r="R87" s="30">
        <v>0.9</v>
      </c>
      <c r="S87" s="232"/>
      <c r="T87" s="322"/>
    </row>
    <row r="88" spans="1:20" ht="21" customHeight="1">
      <c r="A88" s="15"/>
      <c r="B88" s="203"/>
      <c r="C88" s="296"/>
      <c r="D88" s="312"/>
      <c r="E88" s="296"/>
      <c r="F88" s="309"/>
      <c r="G88" s="325"/>
      <c r="H88" s="315"/>
      <c r="I88" s="304"/>
      <c r="J88" s="241"/>
      <c r="K88" s="319"/>
      <c r="L88" s="39"/>
      <c r="M88" s="317"/>
      <c r="N88" s="51" t="s">
        <v>290</v>
      </c>
      <c r="O88" s="30">
        <v>0.15</v>
      </c>
      <c r="P88" s="30">
        <v>0.15</v>
      </c>
      <c r="Q88" s="30">
        <v>0.15</v>
      </c>
      <c r="R88" s="30">
        <v>0.15</v>
      </c>
      <c r="S88" s="232"/>
      <c r="T88" s="322"/>
    </row>
    <row r="89" spans="1:20" ht="45.75" customHeight="1">
      <c r="A89" s="15"/>
      <c r="B89" s="203"/>
      <c r="C89" s="296"/>
      <c r="D89" s="312"/>
      <c r="E89" s="296"/>
      <c r="F89" s="309"/>
      <c r="G89" s="201" t="s">
        <v>306</v>
      </c>
      <c r="H89" s="315"/>
      <c r="I89" s="202">
        <v>4.2</v>
      </c>
      <c r="J89" s="4" t="s">
        <v>303</v>
      </c>
      <c r="K89" s="319"/>
      <c r="L89" s="39"/>
      <c r="M89" s="8" t="s">
        <v>291</v>
      </c>
      <c r="N89" s="51" t="s">
        <v>292</v>
      </c>
      <c r="O89" s="36">
        <v>0</v>
      </c>
      <c r="P89" s="36">
        <v>1</v>
      </c>
      <c r="Q89" s="36">
        <v>1</v>
      </c>
      <c r="R89" s="36">
        <v>0</v>
      </c>
      <c r="S89" s="232"/>
      <c r="T89" s="322"/>
    </row>
    <row r="90" spans="1:20" ht="45.75" customHeight="1">
      <c r="A90" s="15"/>
      <c r="B90" s="203"/>
      <c r="C90" s="296"/>
      <c r="D90" s="312"/>
      <c r="E90" s="296"/>
      <c r="F90" s="309"/>
      <c r="G90" s="13" t="s">
        <v>307</v>
      </c>
      <c r="H90" s="315"/>
      <c r="I90" s="302">
        <v>4.3</v>
      </c>
      <c r="J90" s="234" t="s">
        <v>302</v>
      </c>
      <c r="K90" s="319"/>
      <c r="L90" s="300"/>
      <c r="M90" s="234" t="s">
        <v>293</v>
      </c>
      <c r="N90" s="51" t="s">
        <v>294</v>
      </c>
      <c r="O90" s="36">
        <v>2</v>
      </c>
      <c r="P90" s="36">
        <v>2</v>
      </c>
      <c r="Q90" s="36">
        <v>2</v>
      </c>
      <c r="R90" s="36">
        <v>2</v>
      </c>
      <c r="S90" s="232"/>
      <c r="T90" s="322"/>
    </row>
    <row r="91" spans="1:20" ht="45.75" customHeight="1">
      <c r="A91" s="15"/>
      <c r="B91" s="203"/>
      <c r="C91" s="296"/>
      <c r="D91" s="312"/>
      <c r="E91" s="296"/>
      <c r="F91" s="309"/>
      <c r="G91" s="298"/>
      <c r="H91" s="315"/>
      <c r="I91" s="303"/>
      <c r="J91" s="235"/>
      <c r="K91" s="319"/>
      <c r="L91" s="300"/>
      <c r="M91" s="235"/>
      <c r="N91" s="51" t="s">
        <v>295</v>
      </c>
      <c r="O91" s="200">
        <v>2</v>
      </c>
      <c r="P91" s="36">
        <v>2</v>
      </c>
      <c r="Q91" s="36">
        <v>2</v>
      </c>
      <c r="R91" s="36">
        <v>2</v>
      </c>
      <c r="S91" s="232"/>
      <c r="T91" s="322"/>
    </row>
    <row r="92" spans="1:20" ht="45.75" customHeight="1">
      <c r="A92" s="15"/>
      <c r="B92" s="203"/>
      <c r="C92" s="296"/>
      <c r="D92" s="312"/>
      <c r="E92" s="296"/>
      <c r="F92" s="309"/>
      <c r="G92" s="298"/>
      <c r="H92" s="315"/>
      <c r="I92" s="303"/>
      <c r="J92" s="235"/>
      <c r="K92" s="319"/>
      <c r="L92" s="300"/>
      <c r="M92" s="235"/>
      <c r="N92" s="51" t="s">
        <v>296</v>
      </c>
      <c r="O92" s="36">
        <v>0</v>
      </c>
      <c r="P92" s="36">
        <v>1</v>
      </c>
      <c r="Q92" s="36">
        <v>1</v>
      </c>
      <c r="R92" s="36">
        <v>0</v>
      </c>
      <c r="S92" s="232"/>
      <c r="T92" s="322"/>
    </row>
    <row r="93" spans="1:20" ht="45.75" customHeight="1">
      <c r="A93" s="15"/>
      <c r="B93" s="203"/>
      <c r="C93" s="297"/>
      <c r="D93" s="313"/>
      <c r="E93" s="297"/>
      <c r="F93" s="310"/>
      <c r="G93" s="299"/>
      <c r="H93" s="316"/>
      <c r="I93" s="304"/>
      <c r="J93" s="317"/>
      <c r="K93" s="320"/>
      <c r="L93" s="301"/>
      <c r="M93" s="317"/>
      <c r="N93" s="8" t="s">
        <v>297</v>
      </c>
      <c r="O93" s="199">
        <v>1</v>
      </c>
      <c r="P93" s="199">
        <v>3</v>
      </c>
      <c r="Q93" s="199">
        <v>3</v>
      </c>
      <c r="R93" s="199">
        <v>3</v>
      </c>
      <c r="S93" s="233"/>
      <c r="T93" s="323"/>
    </row>
    <row r="94" spans="1:20" ht="210.75" customHeight="1">
      <c r="A94" s="55">
        <v>3000005</v>
      </c>
      <c r="B94" s="203"/>
      <c r="C94" s="4"/>
      <c r="D94" s="5" t="s">
        <v>45</v>
      </c>
      <c r="E94" s="25">
        <v>0.0021593416826038267</v>
      </c>
      <c r="F94" s="2">
        <v>5</v>
      </c>
      <c r="G94" s="6" t="s">
        <v>46</v>
      </c>
      <c r="H94" s="22">
        <v>33.3</v>
      </c>
      <c r="I94" s="9" t="s">
        <v>50</v>
      </c>
      <c r="J94" s="8" t="s">
        <v>133</v>
      </c>
      <c r="K94" s="17"/>
      <c r="L94" s="4"/>
      <c r="M94" s="8" t="s">
        <v>134</v>
      </c>
      <c r="N94" s="8" t="s">
        <v>253</v>
      </c>
      <c r="O94" s="199" t="s">
        <v>254</v>
      </c>
      <c r="P94" s="199" t="s">
        <v>255</v>
      </c>
      <c r="Q94" s="199" t="s">
        <v>301</v>
      </c>
      <c r="R94" s="199" t="s">
        <v>255</v>
      </c>
      <c r="S94" s="10" t="s">
        <v>266</v>
      </c>
      <c r="T94" s="26" t="s">
        <v>64</v>
      </c>
    </row>
    <row r="95" spans="1:20" ht="192.75" thickBot="1">
      <c r="A95" s="56">
        <v>300006</v>
      </c>
      <c r="B95" s="204"/>
      <c r="C95" s="18"/>
      <c r="D95" s="19" t="s">
        <v>47</v>
      </c>
      <c r="E95" s="52">
        <v>0.0014285270919180857</v>
      </c>
      <c r="F95" s="2">
        <v>6</v>
      </c>
      <c r="G95" s="8" t="s">
        <v>135</v>
      </c>
      <c r="H95" s="23">
        <v>33</v>
      </c>
      <c r="I95" s="9" t="s">
        <v>51</v>
      </c>
      <c r="J95" s="8" t="s">
        <v>136</v>
      </c>
      <c r="K95" s="8"/>
      <c r="L95" s="53"/>
      <c r="M95" s="53" t="s">
        <v>256</v>
      </c>
      <c r="N95" s="53" t="s">
        <v>257</v>
      </c>
      <c r="O95" s="199" t="s">
        <v>258</v>
      </c>
      <c r="P95" s="199" t="s">
        <v>259</v>
      </c>
      <c r="Q95" s="199" t="s">
        <v>259</v>
      </c>
      <c r="R95" s="199" t="s">
        <v>260</v>
      </c>
      <c r="S95" s="10" t="s">
        <v>266</v>
      </c>
      <c r="T95" s="26" t="s">
        <v>64</v>
      </c>
    </row>
  </sheetData>
  <sheetProtection/>
  <mergeCells count="100">
    <mergeCell ref="E11:E20"/>
    <mergeCell ref="C11:C19"/>
    <mergeCell ref="B11:B19"/>
    <mergeCell ref="S11:S19"/>
    <mergeCell ref="T11:T19"/>
    <mergeCell ref="H11:H20"/>
    <mergeCell ref="K11:K20"/>
    <mergeCell ref="L11:L19"/>
    <mergeCell ref="J11:J19"/>
    <mergeCell ref="F11:F19"/>
    <mergeCell ref="D11:D19"/>
    <mergeCell ref="O36:O38"/>
    <mergeCell ref="F22:F80"/>
    <mergeCell ref="G22:G54"/>
    <mergeCell ref="P36:P38"/>
    <mergeCell ref="T46:T47"/>
    <mergeCell ref="J53:J54"/>
    <mergeCell ref="G55:G78"/>
    <mergeCell ref="H55:H78"/>
    <mergeCell ref="I55:I78"/>
    <mergeCell ref="S36:S38"/>
    <mergeCell ref="P43:P44"/>
    <mergeCell ref="Q43:Q44"/>
    <mergeCell ref="R43:R44"/>
    <mergeCell ref="S43:S44"/>
    <mergeCell ref="P46:P47"/>
    <mergeCell ref="Q46:Q47"/>
    <mergeCell ref="R46:R47"/>
    <mergeCell ref="S46:S47"/>
    <mergeCell ref="R36:R38"/>
    <mergeCell ref="B22:B25"/>
    <mergeCell ref="C22:C80"/>
    <mergeCell ref="D22:D80"/>
    <mergeCell ref="N36:N38"/>
    <mergeCell ref="E22:E80"/>
    <mergeCell ref="I22:I54"/>
    <mergeCell ref="M22:M28"/>
    <mergeCell ref="M53:M62"/>
    <mergeCell ref="A22:A80"/>
    <mergeCell ref="T8:T10"/>
    <mergeCell ref="O9:O10"/>
    <mergeCell ref="P9:P10"/>
    <mergeCell ref="Q9:Q10"/>
    <mergeCell ref="R9:R10"/>
    <mergeCell ref="M8:M10"/>
    <mergeCell ref="S8:S10"/>
    <mergeCell ref="E8:E10"/>
    <mergeCell ref="O46:O47"/>
    <mergeCell ref="G8:G10"/>
    <mergeCell ref="H8:H10"/>
    <mergeCell ref="I8:I10"/>
    <mergeCell ref="J8:J10"/>
    <mergeCell ref="K8:K10"/>
    <mergeCell ref="H22:H54"/>
    <mergeCell ref="A6:E6"/>
    <mergeCell ref="F6:T6"/>
    <mergeCell ref="D7:E7"/>
    <mergeCell ref="F7:T7"/>
    <mergeCell ref="A8:A10"/>
    <mergeCell ref="B8:B10"/>
    <mergeCell ref="C8:C10"/>
    <mergeCell ref="D8:D10"/>
    <mergeCell ref="N8:N10"/>
    <mergeCell ref="F8:F10"/>
    <mergeCell ref="O8:R8"/>
    <mergeCell ref="A5:E5"/>
    <mergeCell ref="F5:T5"/>
    <mergeCell ref="A1:T1"/>
    <mergeCell ref="A2:T2"/>
    <mergeCell ref="A3:E3"/>
    <mergeCell ref="F3:T3"/>
    <mergeCell ref="A4:E4"/>
    <mergeCell ref="F4:T4"/>
    <mergeCell ref="L8:L10"/>
    <mergeCell ref="M29:M38"/>
    <mergeCell ref="S81:S93"/>
    <mergeCell ref="T81:T93"/>
    <mergeCell ref="G83:G88"/>
    <mergeCell ref="N43:N44"/>
    <mergeCell ref="O43:O44"/>
    <mergeCell ref="N46:N47"/>
    <mergeCell ref="I81:I88"/>
    <mergeCell ref="M39:M41"/>
    <mergeCell ref="Q36:Q38"/>
    <mergeCell ref="H81:H93"/>
    <mergeCell ref="M90:M93"/>
    <mergeCell ref="M81:M88"/>
    <mergeCell ref="J90:J93"/>
    <mergeCell ref="M63:M71"/>
    <mergeCell ref="K81:K93"/>
    <mergeCell ref="C81:C93"/>
    <mergeCell ref="G91:G93"/>
    <mergeCell ref="L90:L93"/>
    <mergeCell ref="J81:J88"/>
    <mergeCell ref="I90:I93"/>
    <mergeCell ref="M42:M52"/>
    <mergeCell ref="M72:M77"/>
    <mergeCell ref="E81:E93"/>
    <mergeCell ref="F81:F93"/>
    <mergeCell ref="D81:D93"/>
  </mergeCells>
  <hyperlinks>
    <hyperlink ref="T11" r:id="rId1" display="argedl01@edatel.net.co0"/>
    <hyperlink ref="T21" r:id="rId2" display="argedl01@edatel.net.co0"/>
    <hyperlink ref="T22" r:id="rId3" display="argehs01@edatel.net.co"/>
    <hyperlink ref="T95" r:id="rId4" display="argedl01@edatel.net.co0"/>
    <hyperlink ref="T94" r:id="rId5" display="argedl01@edatel.net.co0"/>
    <hyperlink ref="T81" r:id="rId6" display="argedl01@edatel.net.co0"/>
  </hyperlinks>
  <printOptions/>
  <pageMargins left="0.984251968503937" right="0.5118110236220472" top="0.92" bottom="0.21" header="0" footer="0"/>
  <pageSetup horizontalDpi="120" verticalDpi="120" orientation="landscape" paperSize="14" scale="60" r:id="rId7"/>
</worksheet>
</file>

<file path=xl/worksheets/sheet3.xml><?xml version="1.0" encoding="utf-8"?>
<worksheet xmlns="http://schemas.openxmlformats.org/spreadsheetml/2006/main" xmlns:r="http://schemas.openxmlformats.org/officeDocument/2006/relationships">
  <dimension ref="A1:AJ96"/>
  <sheetViews>
    <sheetView zoomScale="46" zoomScaleNormal="46" zoomScalePageLayoutView="0" workbookViewId="0" topLeftCell="A1">
      <selection activeCell="N20" sqref="N20"/>
    </sheetView>
  </sheetViews>
  <sheetFormatPr defaultColWidth="11.421875" defaultRowHeight="12.75"/>
  <cols>
    <col min="1" max="1" width="5.57421875" style="169" customWidth="1"/>
    <col min="2" max="2" width="10.7109375" style="169" bestFit="1" customWidth="1"/>
    <col min="3" max="3" width="3.00390625" style="169" bestFit="1" customWidth="1"/>
    <col min="4" max="4" width="11.8515625" style="169" customWidth="1"/>
    <col min="5" max="5" width="6.28125" style="169" customWidth="1"/>
    <col min="6" max="6" width="5.28125" style="169" customWidth="1"/>
    <col min="7" max="7" width="18.140625" style="169" customWidth="1"/>
    <col min="8" max="8" width="5.57421875" style="169" customWidth="1"/>
    <col min="9" max="9" width="6.8515625" style="169" customWidth="1"/>
    <col min="10" max="10" width="18.28125" style="169" customWidth="1"/>
    <col min="11" max="11" width="4.57421875" style="169" customWidth="1"/>
    <col min="12" max="12" width="3.7109375" style="169" customWidth="1"/>
    <col min="13" max="13" width="22.421875" style="169" customWidth="1"/>
    <col min="14" max="14" width="25.57421875" style="169" customWidth="1"/>
    <col min="15" max="15" width="9.140625" style="169" customWidth="1"/>
    <col min="16" max="16" width="10.140625" style="169" customWidth="1"/>
    <col min="17" max="17" width="13.140625" style="169" customWidth="1"/>
    <col min="18" max="18" width="8.28125" style="169" customWidth="1"/>
    <col min="19" max="19" width="7.421875" style="169" customWidth="1"/>
    <col min="20" max="20" width="7.00390625" style="169" customWidth="1"/>
    <col min="21" max="22" width="8.00390625" style="169" customWidth="1"/>
    <col min="23" max="23" width="5.57421875" style="169" customWidth="1"/>
    <col min="24" max="25" width="5.28125" style="169" customWidth="1"/>
    <col min="26" max="26" width="3.421875" style="169" customWidth="1"/>
    <col min="27" max="32" width="5.28125" style="169" customWidth="1"/>
    <col min="33" max="33" width="7.57421875" style="169" customWidth="1"/>
    <col min="34" max="34" width="8.00390625" style="169" customWidth="1"/>
    <col min="35" max="35" width="17.00390625" style="169" customWidth="1"/>
    <col min="36" max="36" width="14.8515625" style="169" customWidth="1"/>
    <col min="37" max="16384" width="11.421875" style="169" customWidth="1"/>
  </cols>
  <sheetData>
    <row r="1" spans="1:36" s="113" customFormat="1" ht="30" customHeight="1" thickBot="1">
      <c r="A1" s="411" t="s">
        <v>0</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3"/>
    </row>
    <row r="2" spans="1:36" s="113" customFormat="1" ht="37.5" customHeight="1" thickBot="1" thickTop="1">
      <c r="A2" s="414"/>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6"/>
    </row>
    <row r="3" spans="1:36" s="113" customFormat="1" ht="32.25" customHeight="1">
      <c r="A3" s="340" t="s">
        <v>48</v>
      </c>
      <c r="B3" s="341"/>
      <c r="C3" s="341"/>
      <c r="D3" s="341"/>
      <c r="E3" s="341"/>
      <c r="F3" s="341" t="s">
        <v>29</v>
      </c>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417"/>
    </row>
    <row r="4" spans="1:36" s="113" customFormat="1" ht="27.75" customHeight="1">
      <c r="A4" s="331" t="s">
        <v>30</v>
      </c>
      <c r="B4" s="332"/>
      <c r="C4" s="332"/>
      <c r="D4" s="332"/>
      <c r="E4" s="332"/>
      <c r="F4" s="430" t="s">
        <v>1</v>
      </c>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2"/>
    </row>
    <row r="5" spans="1:36" s="113" customFormat="1" ht="27.75" customHeight="1">
      <c r="A5" s="331" t="s">
        <v>32</v>
      </c>
      <c r="B5" s="332"/>
      <c r="C5" s="332"/>
      <c r="D5" s="332"/>
      <c r="E5" s="332"/>
      <c r="F5" s="433">
        <v>40202</v>
      </c>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2"/>
    </row>
    <row r="6" spans="1:36" s="113" customFormat="1" ht="24" customHeight="1">
      <c r="A6" s="331" t="s">
        <v>33</v>
      </c>
      <c r="B6" s="332"/>
      <c r="C6" s="332"/>
      <c r="D6" s="332"/>
      <c r="E6" s="332"/>
      <c r="F6" s="430" t="s">
        <v>2</v>
      </c>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2"/>
    </row>
    <row r="7" spans="1:36" s="113" customFormat="1" ht="12" customHeight="1" hidden="1">
      <c r="A7" s="118"/>
      <c r="B7" s="119"/>
      <c r="C7" s="119"/>
      <c r="D7" s="341" t="s">
        <v>35</v>
      </c>
      <c r="E7" s="341"/>
      <c r="F7" s="421"/>
      <c r="G7" s="421"/>
      <c r="H7" s="421"/>
      <c r="I7" s="421"/>
      <c r="J7" s="421"/>
      <c r="K7" s="421"/>
      <c r="L7" s="421"/>
      <c r="M7" s="421"/>
      <c r="N7" s="421"/>
      <c r="O7" s="421"/>
      <c r="P7" s="421"/>
      <c r="Q7" s="421"/>
      <c r="R7" s="421"/>
      <c r="S7" s="422"/>
      <c r="AJ7" s="120"/>
    </row>
    <row r="8" spans="1:36" s="113" customFormat="1" ht="24.75" customHeight="1">
      <c r="A8" s="348" t="s">
        <v>36</v>
      </c>
      <c r="B8" s="346" t="s">
        <v>37</v>
      </c>
      <c r="C8" s="343" t="s">
        <v>49</v>
      </c>
      <c r="D8" s="429" t="s">
        <v>15</v>
      </c>
      <c r="E8" s="423" t="s">
        <v>53</v>
      </c>
      <c r="F8" s="343" t="s">
        <v>38</v>
      </c>
      <c r="G8" s="346" t="s">
        <v>40</v>
      </c>
      <c r="H8" s="343" t="s">
        <v>54</v>
      </c>
      <c r="I8" s="343" t="s">
        <v>39</v>
      </c>
      <c r="J8" s="349" t="s">
        <v>55</v>
      </c>
      <c r="K8" s="343" t="s">
        <v>27</v>
      </c>
      <c r="L8" s="343" t="s">
        <v>3</v>
      </c>
      <c r="M8" s="330" t="s">
        <v>4</v>
      </c>
      <c r="N8" s="349" t="s">
        <v>5</v>
      </c>
      <c r="O8" s="352" t="s">
        <v>6</v>
      </c>
      <c r="P8" s="426"/>
      <c r="Q8" s="426"/>
      <c r="R8" s="427"/>
      <c r="S8" s="428" t="s">
        <v>7</v>
      </c>
      <c r="T8" s="437" t="s">
        <v>8</v>
      </c>
      <c r="U8" s="437"/>
      <c r="V8" s="437"/>
      <c r="W8" s="437"/>
      <c r="X8" s="437"/>
      <c r="Y8" s="437"/>
      <c r="Z8" s="437"/>
      <c r="AA8" s="437"/>
      <c r="AB8" s="437"/>
      <c r="AC8" s="437"/>
      <c r="AD8" s="437"/>
      <c r="AE8" s="437"/>
      <c r="AF8" s="437"/>
      <c r="AG8" s="437"/>
      <c r="AH8" s="437"/>
      <c r="AI8" s="330" t="s">
        <v>41</v>
      </c>
      <c r="AJ8" s="436" t="s">
        <v>42</v>
      </c>
    </row>
    <row r="9" spans="1:36" s="113" customFormat="1" ht="23.25" customHeight="1">
      <c r="A9" s="348"/>
      <c r="B9" s="346"/>
      <c r="C9" s="343"/>
      <c r="D9" s="422"/>
      <c r="E9" s="424"/>
      <c r="F9" s="343"/>
      <c r="G9" s="346"/>
      <c r="H9" s="343"/>
      <c r="I9" s="343"/>
      <c r="J9" s="349"/>
      <c r="K9" s="343"/>
      <c r="L9" s="343"/>
      <c r="M9" s="330"/>
      <c r="N9" s="349"/>
      <c r="O9" s="330" t="s">
        <v>60</v>
      </c>
      <c r="P9" s="330" t="s">
        <v>61</v>
      </c>
      <c r="Q9" s="330" t="s">
        <v>62</v>
      </c>
      <c r="R9" s="330" t="s">
        <v>63</v>
      </c>
      <c r="S9" s="428"/>
      <c r="T9" s="434" t="s">
        <v>9</v>
      </c>
      <c r="U9" s="434"/>
      <c r="V9" s="434" t="s">
        <v>17</v>
      </c>
      <c r="W9" s="434"/>
      <c r="X9" s="435" t="s">
        <v>18</v>
      </c>
      <c r="Y9" s="435" t="s">
        <v>19</v>
      </c>
      <c r="Z9" s="435" t="s">
        <v>20</v>
      </c>
      <c r="AA9" s="435" t="s">
        <v>21</v>
      </c>
      <c r="AB9" s="435" t="s">
        <v>22</v>
      </c>
      <c r="AC9" s="435" t="s">
        <v>23</v>
      </c>
      <c r="AD9" s="435" t="s">
        <v>24</v>
      </c>
      <c r="AE9" s="435" t="s">
        <v>25</v>
      </c>
      <c r="AF9" s="435" t="s">
        <v>16</v>
      </c>
      <c r="AG9" s="435" t="s">
        <v>10</v>
      </c>
      <c r="AH9" s="435" t="s">
        <v>26</v>
      </c>
      <c r="AI9" s="330"/>
      <c r="AJ9" s="436"/>
    </row>
    <row r="10" spans="1:36" s="117" customFormat="1" ht="75.75" customHeight="1">
      <c r="A10" s="348"/>
      <c r="B10" s="346"/>
      <c r="C10" s="343"/>
      <c r="D10" s="421"/>
      <c r="E10" s="425"/>
      <c r="F10" s="343"/>
      <c r="G10" s="346"/>
      <c r="H10" s="343"/>
      <c r="I10" s="343"/>
      <c r="J10" s="349"/>
      <c r="K10" s="343"/>
      <c r="L10" s="343"/>
      <c r="M10" s="330"/>
      <c r="N10" s="349"/>
      <c r="O10" s="330"/>
      <c r="P10" s="330"/>
      <c r="Q10" s="330"/>
      <c r="R10" s="330"/>
      <c r="S10" s="428"/>
      <c r="T10" s="121" t="s">
        <v>11</v>
      </c>
      <c r="U10" s="121" t="s">
        <v>12</v>
      </c>
      <c r="V10" s="121" t="s">
        <v>11</v>
      </c>
      <c r="W10" s="121" t="s">
        <v>12</v>
      </c>
      <c r="X10" s="435"/>
      <c r="Y10" s="435"/>
      <c r="Z10" s="435"/>
      <c r="AA10" s="435"/>
      <c r="AB10" s="435"/>
      <c r="AC10" s="435"/>
      <c r="AD10" s="435"/>
      <c r="AE10" s="435"/>
      <c r="AF10" s="435"/>
      <c r="AG10" s="435"/>
      <c r="AH10" s="435"/>
      <c r="AI10" s="330"/>
      <c r="AJ10" s="436"/>
    </row>
    <row r="11" spans="1:36" s="117" customFormat="1" ht="33" customHeight="1">
      <c r="A11" s="377">
        <v>30000</v>
      </c>
      <c r="B11" s="377" t="s">
        <v>14</v>
      </c>
      <c r="C11" s="438"/>
      <c r="D11" s="234" t="s">
        <v>43</v>
      </c>
      <c r="E11" s="441">
        <v>0.035</v>
      </c>
      <c r="F11" s="122"/>
      <c r="G11" s="6" t="s">
        <v>244</v>
      </c>
      <c r="H11" s="438"/>
      <c r="I11" s="59" t="s">
        <v>236</v>
      </c>
      <c r="J11" s="256" t="s">
        <v>245</v>
      </c>
      <c r="K11" s="438"/>
      <c r="L11" s="438"/>
      <c r="M11" s="60" t="s">
        <v>247</v>
      </c>
      <c r="N11" s="60" t="s">
        <v>246</v>
      </c>
      <c r="O11" s="7">
        <v>1</v>
      </c>
      <c r="P11" s="7">
        <v>1</v>
      </c>
      <c r="Q11" s="7">
        <v>1</v>
      </c>
      <c r="R11" s="7">
        <v>1</v>
      </c>
      <c r="S11" s="444">
        <v>1690609096</v>
      </c>
      <c r="T11" s="447"/>
      <c r="U11" s="123"/>
      <c r="V11" s="124"/>
      <c r="W11" s="418">
        <v>1086808608</v>
      </c>
      <c r="X11" s="418">
        <v>577180932</v>
      </c>
      <c r="Y11" s="418"/>
      <c r="Z11" s="418"/>
      <c r="AA11" s="418"/>
      <c r="AB11" s="418"/>
      <c r="AC11" s="418">
        <v>3342875</v>
      </c>
      <c r="AD11" s="418"/>
      <c r="AE11" s="418"/>
      <c r="AF11" s="418"/>
      <c r="AG11" s="418"/>
      <c r="AH11" s="418">
        <v>23276681</v>
      </c>
      <c r="AI11" s="188" t="s">
        <v>251</v>
      </c>
      <c r="AJ11" s="450" t="s">
        <v>13</v>
      </c>
    </row>
    <row r="12" spans="1:36" s="117" customFormat="1" ht="27" customHeight="1">
      <c r="A12" s="378"/>
      <c r="B12" s="378"/>
      <c r="C12" s="439"/>
      <c r="D12" s="235"/>
      <c r="E12" s="442"/>
      <c r="F12" s="122"/>
      <c r="G12" s="60" t="s">
        <v>243</v>
      </c>
      <c r="H12" s="439"/>
      <c r="I12" s="111">
        <v>1.2</v>
      </c>
      <c r="J12" s="257"/>
      <c r="K12" s="439"/>
      <c r="L12" s="439"/>
      <c r="M12" s="60" t="s">
        <v>249</v>
      </c>
      <c r="N12" s="60" t="s">
        <v>248</v>
      </c>
      <c r="O12" s="7">
        <v>0</v>
      </c>
      <c r="P12" s="7">
        <v>1</v>
      </c>
      <c r="Q12" s="7">
        <v>1</v>
      </c>
      <c r="R12" s="7">
        <v>1</v>
      </c>
      <c r="S12" s="445"/>
      <c r="T12" s="448"/>
      <c r="U12" s="125"/>
      <c r="V12" s="126"/>
      <c r="W12" s="419"/>
      <c r="X12" s="419"/>
      <c r="Y12" s="419"/>
      <c r="Z12" s="419"/>
      <c r="AA12" s="419"/>
      <c r="AB12" s="419"/>
      <c r="AC12" s="419"/>
      <c r="AD12" s="419"/>
      <c r="AE12" s="419"/>
      <c r="AF12" s="419"/>
      <c r="AG12" s="419"/>
      <c r="AH12" s="419"/>
      <c r="AI12" s="189"/>
      <c r="AJ12" s="451"/>
    </row>
    <row r="13" spans="1:36" s="117" customFormat="1" ht="34.5" customHeight="1">
      <c r="A13" s="378"/>
      <c r="B13" s="378"/>
      <c r="C13" s="439"/>
      <c r="D13" s="235"/>
      <c r="E13" s="442"/>
      <c r="F13" s="122"/>
      <c r="G13" s="112" t="s">
        <v>229</v>
      </c>
      <c r="H13" s="439"/>
      <c r="I13" s="111">
        <v>1.3</v>
      </c>
      <c r="J13" s="257"/>
      <c r="K13" s="439"/>
      <c r="L13" s="439"/>
      <c r="M13" s="60" t="s">
        <v>237</v>
      </c>
      <c r="N13" s="60" t="s">
        <v>237</v>
      </c>
      <c r="O13" s="7"/>
      <c r="P13" s="7"/>
      <c r="Q13" s="7"/>
      <c r="R13" s="7"/>
      <c r="S13" s="445"/>
      <c r="T13" s="448"/>
      <c r="U13" s="125"/>
      <c r="V13" s="126"/>
      <c r="W13" s="419"/>
      <c r="X13" s="419"/>
      <c r="Y13" s="419"/>
      <c r="Z13" s="419"/>
      <c r="AA13" s="419"/>
      <c r="AB13" s="419"/>
      <c r="AC13" s="419"/>
      <c r="AD13" s="419"/>
      <c r="AE13" s="419"/>
      <c r="AF13" s="419"/>
      <c r="AG13" s="419"/>
      <c r="AH13" s="419"/>
      <c r="AI13" s="189"/>
      <c r="AJ13" s="451"/>
    </row>
    <row r="14" spans="1:36" s="117" customFormat="1" ht="34.5" customHeight="1">
      <c r="A14" s="378"/>
      <c r="B14" s="378"/>
      <c r="C14" s="439"/>
      <c r="D14" s="235"/>
      <c r="E14" s="442"/>
      <c r="F14" s="122"/>
      <c r="G14" s="112" t="s">
        <v>230</v>
      </c>
      <c r="H14" s="439"/>
      <c r="I14" s="111">
        <v>1.4</v>
      </c>
      <c r="J14" s="257"/>
      <c r="K14" s="439"/>
      <c r="L14" s="439"/>
      <c r="M14" s="60" t="s">
        <v>238</v>
      </c>
      <c r="N14" s="60" t="s">
        <v>238</v>
      </c>
      <c r="O14" s="7">
        <v>1</v>
      </c>
      <c r="P14" s="7">
        <v>1</v>
      </c>
      <c r="Q14" s="7">
        <v>1</v>
      </c>
      <c r="R14" s="7">
        <v>1</v>
      </c>
      <c r="S14" s="445"/>
      <c r="T14" s="448"/>
      <c r="U14" s="125"/>
      <c r="V14" s="126"/>
      <c r="W14" s="419"/>
      <c r="X14" s="419"/>
      <c r="Y14" s="419"/>
      <c r="Z14" s="419"/>
      <c r="AA14" s="419"/>
      <c r="AB14" s="419"/>
      <c r="AC14" s="419"/>
      <c r="AD14" s="419"/>
      <c r="AE14" s="419"/>
      <c r="AF14" s="419"/>
      <c r="AG14" s="419"/>
      <c r="AH14" s="419"/>
      <c r="AI14" s="189"/>
      <c r="AJ14" s="451"/>
    </row>
    <row r="15" spans="1:36" s="117" customFormat="1" ht="30.75" customHeight="1">
      <c r="A15" s="378"/>
      <c r="B15" s="378"/>
      <c r="C15" s="439"/>
      <c r="D15" s="235"/>
      <c r="E15" s="442"/>
      <c r="F15" s="122"/>
      <c r="G15" s="112" t="s">
        <v>231</v>
      </c>
      <c r="H15" s="439"/>
      <c r="I15" s="111">
        <v>1.5</v>
      </c>
      <c r="J15" s="257"/>
      <c r="K15" s="439"/>
      <c r="L15" s="439"/>
      <c r="M15" s="60" t="s">
        <v>239</v>
      </c>
      <c r="N15" s="60" t="s">
        <v>239</v>
      </c>
      <c r="O15" s="7">
        <v>0</v>
      </c>
      <c r="P15" s="7">
        <v>2</v>
      </c>
      <c r="Q15" s="7">
        <v>2</v>
      </c>
      <c r="R15" s="7">
        <v>1</v>
      </c>
      <c r="S15" s="445"/>
      <c r="T15" s="448"/>
      <c r="U15" s="125"/>
      <c r="V15" s="126"/>
      <c r="W15" s="419"/>
      <c r="X15" s="419"/>
      <c r="Y15" s="419"/>
      <c r="Z15" s="419"/>
      <c r="AA15" s="419"/>
      <c r="AB15" s="419"/>
      <c r="AC15" s="419"/>
      <c r="AD15" s="419"/>
      <c r="AE15" s="419"/>
      <c r="AF15" s="419"/>
      <c r="AG15" s="419"/>
      <c r="AH15" s="419"/>
      <c r="AI15" s="189"/>
      <c r="AJ15" s="451"/>
    </row>
    <row r="16" spans="1:36" s="117" customFormat="1" ht="30" customHeight="1">
      <c r="A16" s="378"/>
      <c r="B16" s="378"/>
      <c r="C16" s="439"/>
      <c r="D16" s="235"/>
      <c r="E16" s="442"/>
      <c r="F16" s="122"/>
      <c r="G16" s="112" t="s">
        <v>232</v>
      </c>
      <c r="H16" s="439"/>
      <c r="I16" s="111">
        <v>1.6</v>
      </c>
      <c r="J16" s="257"/>
      <c r="K16" s="439"/>
      <c r="L16" s="439"/>
      <c r="M16" s="60" t="s">
        <v>240</v>
      </c>
      <c r="N16" s="60" t="s">
        <v>250</v>
      </c>
      <c r="O16" s="7">
        <v>3</v>
      </c>
      <c r="P16" s="7">
        <v>3</v>
      </c>
      <c r="Q16" s="7">
        <v>3</v>
      </c>
      <c r="R16" s="7">
        <v>3</v>
      </c>
      <c r="S16" s="445"/>
      <c r="T16" s="448"/>
      <c r="U16" s="125"/>
      <c r="V16" s="126"/>
      <c r="W16" s="419"/>
      <c r="X16" s="419"/>
      <c r="Y16" s="419"/>
      <c r="Z16" s="419"/>
      <c r="AA16" s="419"/>
      <c r="AB16" s="419"/>
      <c r="AC16" s="419"/>
      <c r="AD16" s="419"/>
      <c r="AE16" s="419"/>
      <c r="AF16" s="419"/>
      <c r="AG16" s="419"/>
      <c r="AH16" s="419"/>
      <c r="AI16" s="189"/>
      <c r="AJ16" s="451"/>
    </row>
    <row r="17" spans="1:36" s="117" customFormat="1" ht="27.75" customHeight="1">
      <c r="A17" s="378"/>
      <c r="B17" s="378"/>
      <c r="C17" s="439"/>
      <c r="D17" s="235"/>
      <c r="E17" s="442"/>
      <c r="F17" s="122"/>
      <c r="G17" s="112" t="s">
        <v>233</v>
      </c>
      <c r="H17" s="439"/>
      <c r="I17" s="111">
        <v>1.7</v>
      </c>
      <c r="J17" s="257"/>
      <c r="K17" s="439"/>
      <c r="L17" s="439"/>
      <c r="M17" s="60" t="s">
        <v>241</v>
      </c>
      <c r="N17" s="60" t="s">
        <v>241</v>
      </c>
      <c r="O17" s="7">
        <v>1</v>
      </c>
      <c r="P17" s="7">
        <v>1</v>
      </c>
      <c r="Q17" s="7">
        <v>1</v>
      </c>
      <c r="R17" s="7">
        <v>1</v>
      </c>
      <c r="S17" s="445"/>
      <c r="T17" s="448"/>
      <c r="U17" s="125"/>
      <c r="V17" s="126"/>
      <c r="W17" s="419"/>
      <c r="X17" s="419"/>
      <c r="Y17" s="419"/>
      <c r="Z17" s="419"/>
      <c r="AA17" s="419"/>
      <c r="AB17" s="419"/>
      <c r="AC17" s="419"/>
      <c r="AD17" s="419"/>
      <c r="AE17" s="419"/>
      <c r="AF17" s="419"/>
      <c r="AG17" s="419"/>
      <c r="AH17" s="419"/>
      <c r="AI17" s="189"/>
      <c r="AJ17" s="451"/>
    </row>
    <row r="18" spans="1:36" s="117" customFormat="1" ht="34.5" customHeight="1">
      <c r="A18" s="378"/>
      <c r="B18" s="378"/>
      <c r="C18" s="439"/>
      <c r="D18" s="235"/>
      <c r="E18" s="442"/>
      <c r="F18" s="122"/>
      <c r="G18" s="112" t="s">
        <v>234</v>
      </c>
      <c r="H18" s="439"/>
      <c r="I18" s="111">
        <v>1.8</v>
      </c>
      <c r="J18" s="257"/>
      <c r="K18" s="439"/>
      <c r="L18" s="439"/>
      <c r="M18" s="60" t="s">
        <v>242</v>
      </c>
      <c r="N18" s="60" t="s">
        <v>242</v>
      </c>
      <c r="O18" s="7">
        <v>2</v>
      </c>
      <c r="P18" s="7">
        <v>2</v>
      </c>
      <c r="Q18" s="7">
        <v>2</v>
      </c>
      <c r="R18" s="7">
        <v>2</v>
      </c>
      <c r="S18" s="445"/>
      <c r="T18" s="448"/>
      <c r="U18" s="125"/>
      <c r="V18" s="126"/>
      <c r="W18" s="419"/>
      <c r="X18" s="419"/>
      <c r="Y18" s="419"/>
      <c r="Z18" s="419"/>
      <c r="AA18" s="420"/>
      <c r="AB18" s="419"/>
      <c r="AC18" s="419"/>
      <c r="AD18" s="420"/>
      <c r="AE18" s="419"/>
      <c r="AF18" s="419"/>
      <c r="AG18" s="419"/>
      <c r="AH18" s="419"/>
      <c r="AI18" s="189"/>
      <c r="AJ18" s="451"/>
    </row>
    <row r="19" spans="1:36" s="117" customFormat="1" ht="28.5" customHeight="1">
      <c r="A19" s="379"/>
      <c r="B19" s="379"/>
      <c r="C19" s="440"/>
      <c r="D19" s="317"/>
      <c r="E19" s="443"/>
      <c r="F19" s="122"/>
      <c r="G19" s="112" t="s">
        <v>235</v>
      </c>
      <c r="H19" s="440"/>
      <c r="I19" s="111">
        <v>1.9</v>
      </c>
      <c r="J19" s="258"/>
      <c r="K19" s="440"/>
      <c r="L19" s="440"/>
      <c r="M19" s="60" t="s">
        <v>235</v>
      </c>
      <c r="N19" s="60" t="s">
        <v>267</v>
      </c>
      <c r="O19" s="7">
        <v>0</v>
      </c>
      <c r="P19" s="7">
        <v>1</v>
      </c>
      <c r="Q19" s="7">
        <v>1</v>
      </c>
      <c r="R19" s="7">
        <v>1</v>
      </c>
      <c r="S19" s="446"/>
      <c r="T19" s="449"/>
      <c r="U19" s="127"/>
      <c r="V19" s="128"/>
      <c r="W19" s="420"/>
      <c r="X19" s="420"/>
      <c r="Y19" s="420"/>
      <c r="Z19" s="420"/>
      <c r="AA19" s="129"/>
      <c r="AB19" s="420"/>
      <c r="AC19" s="420"/>
      <c r="AD19" s="129"/>
      <c r="AE19" s="420"/>
      <c r="AF19" s="420"/>
      <c r="AG19" s="420"/>
      <c r="AH19" s="420"/>
      <c r="AI19" s="190"/>
      <c r="AJ19" s="452"/>
    </row>
    <row r="20" spans="1:36" s="149" customFormat="1" ht="262.5" customHeight="1">
      <c r="A20" s="130">
        <v>30000001</v>
      </c>
      <c r="B20" s="131" t="s">
        <v>14</v>
      </c>
      <c r="C20" s="115"/>
      <c r="D20" s="132" t="s">
        <v>65</v>
      </c>
      <c r="E20" s="133" t="s">
        <v>66</v>
      </c>
      <c r="F20" s="134">
        <v>2</v>
      </c>
      <c r="G20" s="135" t="s">
        <v>67</v>
      </c>
      <c r="H20" s="115">
        <v>25</v>
      </c>
      <c r="I20" s="136" t="s">
        <v>68</v>
      </c>
      <c r="J20" s="137" t="s">
        <v>69</v>
      </c>
      <c r="K20" s="138"/>
      <c r="L20" s="137"/>
      <c r="M20" s="8" t="s">
        <v>264</v>
      </c>
      <c r="N20" s="8" t="s">
        <v>265</v>
      </c>
      <c r="O20" s="58" t="s">
        <v>262</v>
      </c>
      <c r="P20" s="58" t="s">
        <v>263</v>
      </c>
      <c r="Q20" s="58" t="s">
        <v>263</v>
      </c>
      <c r="R20" s="58" t="s">
        <v>263</v>
      </c>
      <c r="S20" s="205">
        <v>161131541</v>
      </c>
      <c r="T20" s="140"/>
      <c r="U20" s="141"/>
      <c r="V20" s="140"/>
      <c r="W20" s="205">
        <v>161131541</v>
      </c>
      <c r="X20" s="142"/>
      <c r="Y20" s="142"/>
      <c r="Z20" s="142"/>
      <c r="AA20" s="142"/>
      <c r="AB20" s="142"/>
      <c r="AC20" s="143"/>
      <c r="AD20" s="142"/>
      <c r="AE20" s="144"/>
      <c r="AF20" s="142"/>
      <c r="AG20" s="145"/>
      <c r="AH20" s="146"/>
      <c r="AI20" s="147" t="s">
        <v>266</v>
      </c>
      <c r="AJ20" s="148" t="s">
        <v>13</v>
      </c>
    </row>
    <row r="21" spans="1:36" s="149" customFormat="1" ht="144" customHeight="1">
      <c r="A21" s="384">
        <v>30000002</v>
      </c>
      <c r="B21" s="453" t="s">
        <v>14</v>
      </c>
      <c r="C21" s="456"/>
      <c r="D21" s="457" t="s">
        <v>70</v>
      </c>
      <c r="E21" s="402"/>
      <c r="F21" s="460">
        <v>3</v>
      </c>
      <c r="G21" s="463" t="s">
        <v>71</v>
      </c>
      <c r="H21" s="465">
        <v>25</v>
      </c>
      <c r="I21" s="467">
        <v>3.1</v>
      </c>
      <c r="J21" s="150" t="s">
        <v>72</v>
      </c>
      <c r="K21" s="151"/>
      <c r="L21" s="151"/>
      <c r="M21" s="307" t="s">
        <v>270</v>
      </c>
      <c r="N21" s="29" t="s">
        <v>300</v>
      </c>
      <c r="O21" s="30">
        <v>0.01</v>
      </c>
      <c r="P21" s="30">
        <v>0.01</v>
      </c>
      <c r="Q21" s="31">
        <v>0.04</v>
      </c>
      <c r="R21" s="30">
        <v>0.01</v>
      </c>
      <c r="S21" s="396">
        <v>47878569</v>
      </c>
      <c r="T21" s="396"/>
      <c r="U21" s="476"/>
      <c r="V21" s="396">
        <v>47878569</v>
      </c>
      <c r="W21" s="484"/>
      <c r="X21" s="398"/>
      <c r="Y21" s="398"/>
      <c r="Z21" s="398"/>
      <c r="AA21" s="398"/>
      <c r="AB21" s="191"/>
      <c r="AC21" s="399"/>
      <c r="AD21" s="480"/>
      <c r="AE21" s="398"/>
      <c r="AF21" s="399"/>
      <c r="AG21" s="477"/>
      <c r="AH21" s="398"/>
      <c r="AI21" s="483" t="s">
        <v>252</v>
      </c>
      <c r="AJ21" s="408" t="s">
        <v>74</v>
      </c>
    </row>
    <row r="22" spans="1:36" s="149" customFormat="1" ht="96" customHeight="1">
      <c r="A22" s="385"/>
      <c r="B22" s="454"/>
      <c r="C22" s="456"/>
      <c r="D22" s="458"/>
      <c r="E22" s="403"/>
      <c r="F22" s="461"/>
      <c r="G22" s="464"/>
      <c r="H22" s="466"/>
      <c r="I22" s="468"/>
      <c r="J22" s="152"/>
      <c r="K22" s="153"/>
      <c r="L22" s="153"/>
      <c r="M22" s="305"/>
      <c r="N22" s="107" t="s">
        <v>75</v>
      </c>
      <c r="O22" s="36">
        <v>0</v>
      </c>
      <c r="P22" s="36">
        <v>1</v>
      </c>
      <c r="Q22" s="37">
        <v>1</v>
      </c>
      <c r="R22" s="36">
        <v>0</v>
      </c>
      <c r="S22" s="397"/>
      <c r="T22" s="397"/>
      <c r="U22" s="476"/>
      <c r="V22" s="397"/>
      <c r="W22" s="484"/>
      <c r="X22" s="398"/>
      <c r="Y22" s="398"/>
      <c r="Z22" s="398"/>
      <c r="AA22" s="398"/>
      <c r="AB22" s="192"/>
      <c r="AC22" s="400"/>
      <c r="AD22" s="481"/>
      <c r="AE22" s="398"/>
      <c r="AF22" s="400"/>
      <c r="AG22" s="478"/>
      <c r="AH22" s="398"/>
      <c r="AI22" s="483"/>
      <c r="AJ22" s="409"/>
    </row>
    <row r="23" spans="1:36" s="149" customFormat="1" ht="60">
      <c r="A23" s="385"/>
      <c r="B23" s="454"/>
      <c r="C23" s="456"/>
      <c r="D23" s="458"/>
      <c r="E23" s="403"/>
      <c r="F23" s="461"/>
      <c r="G23" s="464"/>
      <c r="H23" s="466"/>
      <c r="I23" s="468"/>
      <c r="J23" s="150"/>
      <c r="K23" s="156"/>
      <c r="L23" s="156"/>
      <c r="M23" s="305"/>
      <c r="N23" s="108" t="s">
        <v>76</v>
      </c>
      <c r="O23" s="36">
        <v>4</v>
      </c>
      <c r="P23" s="36">
        <v>4</v>
      </c>
      <c r="Q23" s="37">
        <v>4</v>
      </c>
      <c r="R23" s="36">
        <v>4</v>
      </c>
      <c r="S23" s="397"/>
      <c r="T23" s="397"/>
      <c r="U23" s="476"/>
      <c r="V23" s="397"/>
      <c r="W23" s="484"/>
      <c r="X23" s="398"/>
      <c r="Y23" s="398"/>
      <c r="Z23" s="398"/>
      <c r="AA23" s="398"/>
      <c r="AB23" s="192"/>
      <c r="AC23" s="400"/>
      <c r="AD23" s="481"/>
      <c r="AE23" s="398"/>
      <c r="AF23" s="400"/>
      <c r="AG23" s="478"/>
      <c r="AH23" s="398"/>
      <c r="AI23" s="483"/>
      <c r="AJ23" s="409"/>
    </row>
    <row r="24" spans="1:36" s="149" customFormat="1" ht="24">
      <c r="A24" s="385"/>
      <c r="B24" s="455"/>
      <c r="C24" s="456"/>
      <c r="D24" s="458"/>
      <c r="E24" s="403"/>
      <c r="F24" s="461"/>
      <c r="G24" s="464"/>
      <c r="H24" s="466"/>
      <c r="I24" s="468"/>
      <c r="J24" s="150"/>
      <c r="K24" s="156"/>
      <c r="L24" s="156"/>
      <c r="M24" s="305"/>
      <c r="N24" s="108" t="s">
        <v>77</v>
      </c>
      <c r="O24" s="36">
        <v>1</v>
      </c>
      <c r="P24" s="36">
        <v>1</v>
      </c>
      <c r="Q24" s="37">
        <v>1</v>
      </c>
      <c r="R24" s="36">
        <v>1</v>
      </c>
      <c r="S24" s="397"/>
      <c r="T24" s="397"/>
      <c r="U24" s="476"/>
      <c r="V24" s="397"/>
      <c r="W24" s="484"/>
      <c r="X24" s="398"/>
      <c r="Y24" s="398"/>
      <c r="Z24" s="398"/>
      <c r="AA24" s="398"/>
      <c r="AB24" s="192"/>
      <c r="AC24" s="400"/>
      <c r="AD24" s="481"/>
      <c r="AE24" s="398"/>
      <c r="AF24" s="400"/>
      <c r="AG24" s="478"/>
      <c r="AH24" s="398"/>
      <c r="AI24" s="483"/>
      <c r="AJ24" s="409"/>
    </row>
    <row r="25" spans="1:36" s="158" customFormat="1" ht="48">
      <c r="A25" s="385"/>
      <c r="B25" s="157" t="s">
        <v>14</v>
      </c>
      <c r="C25" s="456"/>
      <c r="D25" s="458"/>
      <c r="E25" s="403"/>
      <c r="F25" s="461"/>
      <c r="G25" s="464"/>
      <c r="H25" s="466"/>
      <c r="I25" s="468"/>
      <c r="J25" s="150"/>
      <c r="K25" s="156"/>
      <c r="L25" s="156"/>
      <c r="M25" s="305"/>
      <c r="N25" s="107" t="s">
        <v>138</v>
      </c>
      <c r="O25" s="36">
        <v>3</v>
      </c>
      <c r="P25" s="36">
        <v>3</v>
      </c>
      <c r="Q25" s="37">
        <v>3</v>
      </c>
      <c r="R25" s="36">
        <v>3</v>
      </c>
      <c r="S25" s="397"/>
      <c r="T25" s="397"/>
      <c r="U25" s="476"/>
      <c r="V25" s="397"/>
      <c r="W25" s="484"/>
      <c r="X25" s="398"/>
      <c r="Y25" s="398"/>
      <c r="Z25" s="398"/>
      <c r="AA25" s="398"/>
      <c r="AB25" s="192"/>
      <c r="AC25" s="400"/>
      <c r="AD25" s="481"/>
      <c r="AE25" s="398"/>
      <c r="AF25" s="400"/>
      <c r="AG25" s="478"/>
      <c r="AH25" s="398"/>
      <c r="AI25" s="483"/>
      <c r="AJ25" s="409"/>
    </row>
    <row r="26" spans="1:36" s="158" customFormat="1" ht="60">
      <c r="A26" s="385"/>
      <c r="B26" s="157" t="s">
        <v>14</v>
      </c>
      <c r="C26" s="456"/>
      <c r="D26" s="458"/>
      <c r="E26" s="403"/>
      <c r="F26" s="461"/>
      <c r="G26" s="464"/>
      <c r="H26" s="466"/>
      <c r="I26" s="468"/>
      <c r="J26" s="150"/>
      <c r="K26" s="156"/>
      <c r="L26" s="156"/>
      <c r="M26" s="305"/>
      <c r="N26" s="107" t="s">
        <v>78</v>
      </c>
      <c r="O26" s="36">
        <v>6</v>
      </c>
      <c r="P26" s="36">
        <v>10</v>
      </c>
      <c r="Q26" s="37">
        <v>10</v>
      </c>
      <c r="R26" s="36">
        <v>10</v>
      </c>
      <c r="S26" s="397"/>
      <c r="T26" s="397"/>
      <c r="U26" s="476"/>
      <c r="V26" s="397"/>
      <c r="W26" s="484"/>
      <c r="X26" s="398"/>
      <c r="Y26" s="398"/>
      <c r="Z26" s="398"/>
      <c r="AA26" s="398"/>
      <c r="AB26" s="192"/>
      <c r="AC26" s="400"/>
      <c r="AD26" s="481"/>
      <c r="AE26" s="398"/>
      <c r="AF26" s="400"/>
      <c r="AG26" s="478"/>
      <c r="AH26" s="398"/>
      <c r="AI26" s="483"/>
      <c r="AJ26" s="409"/>
    </row>
    <row r="27" spans="1:36" s="158" customFormat="1" ht="96">
      <c r="A27" s="385"/>
      <c r="B27" s="157" t="s">
        <v>14</v>
      </c>
      <c r="C27" s="456"/>
      <c r="D27" s="458"/>
      <c r="E27" s="403"/>
      <c r="F27" s="461"/>
      <c r="G27" s="464"/>
      <c r="H27" s="466"/>
      <c r="I27" s="468"/>
      <c r="J27" s="150"/>
      <c r="K27" s="156"/>
      <c r="L27" s="156"/>
      <c r="M27" s="306"/>
      <c r="N27" s="107" t="s">
        <v>79</v>
      </c>
      <c r="O27" s="36">
        <v>3</v>
      </c>
      <c r="P27" s="36">
        <v>10</v>
      </c>
      <c r="Q27" s="37">
        <v>10</v>
      </c>
      <c r="R27" s="36">
        <v>10</v>
      </c>
      <c r="S27" s="397"/>
      <c r="T27" s="397"/>
      <c r="U27" s="476"/>
      <c r="V27" s="397"/>
      <c r="W27" s="484"/>
      <c r="X27" s="398"/>
      <c r="Y27" s="398"/>
      <c r="Z27" s="398"/>
      <c r="AA27" s="398"/>
      <c r="AB27" s="192"/>
      <c r="AC27" s="400"/>
      <c r="AD27" s="481"/>
      <c r="AE27" s="398"/>
      <c r="AF27" s="400"/>
      <c r="AG27" s="478"/>
      <c r="AH27" s="398"/>
      <c r="AI27" s="483"/>
      <c r="AJ27" s="409"/>
    </row>
    <row r="28" spans="1:36" s="158" customFormat="1" ht="48">
      <c r="A28" s="385"/>
      <c r="C28" s="456"/>
      <c r="D28" s="458"/>
      <c r="E28" s="403"/>
      <c r="F28" s="461"/>
      <c r="G28" s="464"/>
      <c r="H28" s="466"/>
      <c r="I28" s="468"/>
      <c r="J28" s="152" t="s">
        <v>80</v>
      </c>
      <c r="K28" s="156"/>
      <c r="L28" s="156"/>
      <c r="M28" s="307" t="s">
        <v>271</v>
      </c>
      <c r="N28" s="29" t="s">
        <v>81</v>
      </c>
      <c r="O28" s="36">
        <v>1</v>
      </c>
      <c r="P28" s="36">
        <v>1</v>
      </c>
      <c r="Q28" s="36">
        <v>1</v>
      </c>
      <c r="R28" s="36">
        <v>1</v>
      </c>
      <c r="S28" s="397"/>
      <c r="T28" s="397"/>
      <c r="U28" s="476"/>
      <c r="V28" s="397"/>
      <c r="W28" s="484"/>
      <c r="X28" s="398"/>
      <c r="Y28" s="398"/>
      <c r="Z28" s="398"/>
      <c r="AA28" s="398"/>
      <c r="AB28" s="192"/>
      <c r="AC28" s="400"/>
      <c r="AD28" s="481"/>
      <c r="AE28" s="398"/>
      <c r="AF28" s="400"/>
      <c r="AG28" s="478"/>
      <c r="AH28" s="398"/>
      <c r="AI28" s="483"/>
      <c r="AJ28" s="409"/>
    </row>
    <row r="29" spans="1:36" s="158" customFormat="1" ht="156" customHeight="1">
      <c r="A29" s="385"/>
      <c r="C29" s="456"/>
      <c r="D29" s="458"/>
      <c r="E29" s="403"/>
      <c r="F29" s="461"/>
      <c r="G29" s="464"/>
      <c r="H29" s="466"/>
      <c r="I29" s="468"/>
      <c r="J29" s="150"/>
      <c r="K29" s="156"/>
      <c r="L29" s="156"/>
      <c r="M29" s="305"/>
      <c r="N29" s="29" t="s">
        <v>82</v>
      </c>
      <c r="O29" s="36">
        <v>8</v>
      </c>
      <c r="P29" s="36">
        <v>15</v>
      </c>
      <c r="Q29" s="36">
        <v>15</v>
      </c>
      <c r="R29" s="200">
        <v>10</v>
      </c>
      <c r="S29" s="397"/>
      <c r="T29" s="397"/>
      <c r="U29" s="476"/>
      <c r="V29" s="397"/>
      <c r="W29" s="484"/>
      <c r="X29" s="398"/>
      <c r="Y29" s="398"/>
      <c r="Z29" s="398"/>
      <c r="AA29" s="398"/>
      <c r="AB29" s="192"/>
      <c r="AC29" s="400"/>
      <c r="AD29" s="481"/>
      <c r="AE29" s="398"/>
      <c r="AF29" s="400"/>
      <c r="AG29" s="478"/>
      <c r="AH29" s="398"/>
      <c r="AI29" s="483"/>
      <c r="AJ29" s="409"/>
    </row>
    <row r="30" spans="1:36" s="158" customFormat="1" ht="96" customHeight="1">
      <c r="A30" s="385"/>
      <c r="C30" s="456"/>
      <c r="D30" s="458"/>
      <c r="E30" s="403"/>
      <c r="F30" s="461"/>
      <c r="G30" s="464"/>
      <c r="H30" s="466"/>
      <c r="I30" s="468"/>
      <c r="J30" s="150"/>
      <c r="K30" s="156"/>
      <c r="L30" s="156"/>
      <c r="M30" s="305"/>
      <c r="N30" s="29" t="s">
        <v>83</v>
      </c>
      <c r="O30" s="36">
        <v>1</v>
      </c>
      <c r="P30" s="36">
        <v>1</v>
      </c>
      <c r="Q30" s="36">
        <v>2</v>
      </c>
      <c r="R30" s="36">
        <v>1</v>
      </c>
      <c r="S30" s="397"/>
      <c r="T30" s="397"/>
      <c r="U30" s="476"/>
      <c r="V30" s="397"/>
      <c r="W30" s="484"/>
      <c r="X30" s="398"/>
      <c r="Y30" s="398"/>
      <c r="Z30" s="398"/>
      <c r="AA30" s="398"/>
      <c r="AB30" s="192"/>
      <c r="AC30" s="400"/>
      <c r="AD30" s="481"/>
      <c r="AE30" s="398"/>
      <c r="AF30" s="400"/>
      <c r="AG30" s="478"/>
      <c r="AH30" s="398"/>
      <c r="AI30" s="483"/>
      <c r="AJ30" s="409"/>
    </row>
    <row r="31" spans="1:36" s="158" customFormat="1" ht="144">
      <c r="A31" s="385"/>
      <c r="C31" s="456"/>
      <c r="D31" s="458"/>
      <c r="E31" s="403"/>
      <c r="F31" s="461"/>
      <c r="G31" s="464"/>
      <c r="H31" s="466"/>
      <c r="I31" s="468"/>
      <c r="J31" s="152"/>
      <c r="K31" s="156"/>
      <c r="L31" s="156"/>
      <c r="M31" s="305"/>
      <c r="N31" s="29" t="s">
        <v>84</v>
      </c>
      <c r="O31" s="36">
        <v>1</v>
      </c>
      <c r="P31" s="36">
        <v>3</v>
      </c>
      <c r="Q31" s="36">
        <v>3</v>
      </c>
      <c r="R31" s="36">
        <v>2</v>
      </c>
      <c r="S31" s="397"/>
      <c r="T31" s="397"/>
      <c r="U31" s="476"/>
      <c r="V31" s="397"/>
      <c r="W31" s="484"/>
      <c r="X31" s="398"/>
      <c r="Y31" s="398"/>
      <c r="Z31" s="398"/>
      <c r="AA31" s="398"/>
      <c r="AB31" s="192"/>
      <c r="AC31" s="400"/>
      <c r="AD31" s="481"/>
      <c r="AE31" s="398"/>
      <c r="AF31" s="400"/>
      <c r="AG31" s="478"/>
      <c r="AH31" s="398"/>
      <c r="AI31" s="483"/>
      <c r="AJ31" s="409"/>
    </row>
    <row r="32" spans="1:36" s="158" customFormat="1" ht="96">
      <c r="A32" s="385"/>
      <c r="C32" s="456"/>
      <c r="D32" s="458"/>
      <c r="E32" s="403"/>
      <c r="F32" s="461"/>
      <c r="G32" s="464"/>
      <c r="H32" s="466"/>
      <c r="I32" s="468"/>
      <c r="J32" s="152"/>
      <c r="K32" s="156"/>
      <c r="L32" s="156"/>
      <c r="M32" s="305"/>
      <c r="N32" s="29" t="s">
        <v>85</v>
      </c>
      <c r="O32" s="40">
        <v>1</v>
      </c>
      <c r="P32" s="40">
        <v>1</v>
      </c>
      <c r="Q32" s="41">
        <v>1</v>
      </c>
      <c r="R32" s="41">
        <v>1</v>
      </c>
      <c r="S32" s="397"/>
      <c r="T32" s="397"/>
      <c r="U32" s="476"/>
      <c r="V32" s="397"/>
      <c r="W32" s="484"/>
      <c r="X32" s="398"/>
      <c r="Y32" s="398"/>
      <c r="Z32" s="398"/>
      <c r="AA32" s="398"/>
      <c r="AB32" s="192"/>
      <c r="AC32" s="400"/>
      <c r="AD32" s="481"/>
      <c r="AE32" s="398"/>
      <c r="AF32" s="400"/>
      <c r="AG32" s="478"/>
      <c r="AH32" s="398"/>
      <c r="AI32" s="483"/>
      <c r="AJ32" s="409"/>
    </row>
    <row r="33" spans="1:36" s="158" customFormat="1" ht="24">
      <c r="A33" s="385"/>
      <c r="C33" s="456"/>
      <c r="D33" s="458"/>
      <c r="E33" s="403"/>
      <c r="F33" s="461"/>
      <c r="G33" s="464"/>
      <c r="H33" s="466"/>
      <c r="I33" s="468"/>
      <c r="J33" s="150"/>
      <c r="K33" s="156"/>
      <c r="L33" s="156"/>
      <c r="M33" s="305"/>
      <c r="N33" s="29" t="s">
        <v>86</v>
      </c>
      <c r="O33" s="36">
        <v>0</v>
      </c>
      <c r="P33" s="36">
        <v>0</v>
      </c>
      <c r="Q33" s="36">
        <v>1</v>
      </c>
      <c r="R33" s="36">
        <v>0</v>
      </c>
      <c r="S33" s="397"/>
      <c r="T33" s="397"/>
      <c r="U33" s="476"/>
      <c r="V33" s="397"/>
      <c r="W33" s="484"/>
      <c r="X33" s="398"/>
      <c r="Y33" s="398"/>
      <c r="Z33" s="398"/>
      <c r="AA33" s="398"/>
      <c r="AB33" s="192"/>
      <c r="AC33" s="400"/>
      <c r="AD33" s="481"/>
      <c r="AE33" s="398"/>
      <c r="AF33" s="400"/>
      <c r="AG33" s="478"/>
      <c r="AH33" s="398"/>
      <c r="AI33" s="483"/>
      <c r="AJ33" s="409"/>
    </row>
    <row r="34" spans="1:36" s="158" customFormat="1" ht="72">
      <c r="A34" s="385"/>
      <c r="C34" s="456"/>
      <c r="D34" s="458"/>
      <c r="E34" s="403"/>
      <c r="F34" s="461"/>
      <c r="G34" s="464"/>
      <c r="H34" s="466"/>
      <c r="I34" s="468"/>
      <c r="J34" s="150"/>
      <c r="K34" s="156"/>
      <c r="L34" s="156"/>
      <c r="M34" s="305"/>
      <c r="N34" s="29" t="s">
        <v>87</v>
      </c>
      <c r="O34" s="36">
        <v>1</v>
      </c>
      <c r="P34" s="36">
        <v>1</v>
      </c>
      <c r="Q34" s="36">
        <v>1</v>
      </c>
      <c r="R34" s="36">
        <v>1</v>
      </c>
      <c r="S34" s="397"/>
      <c r="T34" s="397"/>
      <c r="U34" s="476"/>
      <c r="V34" s="397"/>
      <c r="W34" s="484"/>
      <c r="X34" s="398"/>
      <c r="Y34" s="398"/>
      <c r="Z34" s="398"/>
      <c r="AA34" s="398"/>
      <c r="AB34" s="192"/>
      <c r="AC34" s="400"/>
      <c r="AD34" s="481"/>
      <c r="AE34" s="398"/>
      <c r="AF34" s="400"/>
      <c r="AG34" s="478"/>
      <c r="AH34" s="398"/>
      <c r="AI34" s="483"/>
      <c r="AJ34" s="409"/>
    </row>
    <row r="35" spans="1:36" s="158" customFormat="1" ht="15.75" customHeight="1">
      <c r="A35" s="385"/>
      <c r="C35" s="456"/>
      <c r="D35" s="458"/>
      <c r="E35" s="403"/>
      <c r="F35" s="461"/>
      <c r="G35" s="464"/>
      <c r="H35" s="466"/>
      <c r="I35" s="468"/>
      <c r="J35" s="150"/>
      <c r="K35" s="156"/>
      <c r="L35" s="156"/>
      <c r="M35" s="305"/>
      <c r="N35" s="326" t="s">
        <v>88</v>
      </c>
      <c r="O35" s="328">
        <v>0</v>
      </c>
      <c r="P35" s="328">
        <v>1</v>
      </c>
      <c r="Q35" s="328">
        <v>1</v>
      </c>
      <c r="R35" s="328">
        <v>1</v>
      </c>
      <c r="S35" s="397"/>
      <c r="T35" s="397"/>
      <c r="U35" s="476"/>
      <c r="V35" s="397"/>
      <c r="W35" s="484"/>
      <c r="X35" s="398"/>
      <c r="Y35" s="398"/>
      <c r="Z35" s="398"/>
      <c r="AA35" s="398"/>
      <c r="AB35" s="192"/>
      <c r="AC35" s="400"/>
      <c r="AD35" s="481"/>
      <c r="AE35" s="398"/>
      <c r="AF35" s="400"/>
      <c r="AG35" s="478"/>
      <c r="AH35" s="398"/>
      <c r="AI35" s="483"/>
      <c r="AJ35" s="409"/>
    </row>
    <row r="36" spans="1:36" s="158" customFormat="1" ht="15.75">
      <c r="A36" s="385"/>
      <c r="C36" s="456"/>
      <c r="D36" s="458"/>
      <c r="E36" s="403"/>
      <c r="F36" s="461"/>
      <c r="G36" s="464"/>
      <c r="H36" s="466"/>
      <c r="I36" s="468"/>
      <c r="J36" s="150"/>
      <c r="K36" s="156"/>
      <c r="L36" s="156"/>
      <c r="M36" s="305"/>
      <c r="N36" s="361"/>
      <c r="O36" s="353"/>
      <c r="P36" s="353"/>
      <c r="Q36" s="353"/>
      <c r="R36" s="353"/>
      <c r="S36" s="397"/>
      <c r="T36" s="397"/>
      <c r="U36" s="476"/>
      <c r="V36" s="397"/>
      <c r="W36" s="484"/>
      <c r="X36" s="398"/>
      <c r="Y36" s="398"/>
      <c r="Z36" s="398"/>
      <c r="AA36" s="398"/>
      <c r="AB36" s="192"/>
      <c r="AC36" s="400"/>
      <c r="AD36" s="481"/>
      <c r="AE36" s="398"/>
      <c r="AF36" s="400"/>
      <c r="AG36" s="478"/>
      <c r="AH36" s="398"/>
      <c r="AI36" s="483"/>
      <c r="AJ36" s="409"/>
    </row>
    <row r="37" spans="1:36" s="158" customFormat="1" ht="15.75">
      <c r="A37" s="385"/>
      <c r="C37" s="456"/>
      <c r="D37" s="458"/>
      <c r="E37" s="403"/>
      <c r="F37" s="461"/>
      <c r="G37" s="464"/>
      <c r="H37" s="466"/>
      <c r="I37" s="468"/>
      <c r="J37" s="150"/>
      <c r="K37" s="156"/>
      <c r="L37" s="156"/>
      <c r="M37" s="305"/>
      <c r="N37" s="361"/>
      <c r="O37" s="353"/>
      <c r="P37" s="353"/>
      <c r="Q37" s="353"/>
      <c r="R37" s="353"/>
      <c r="S37" s="397"/>
      <c r="T37" s="397"/>
      <c r="U37" s="476"/>
      <c r="V37" s="397"/>
      <c r="W37" s="484"/>
      <c r="X37" s="398"/>
      <c r="Y37" s="398"/>
      <c r="Z37" s="398"/>
      <c r="AA37" s="398"/>
      <c r="AB37" s="192"/>
      <c r="AC37" s="400"/>
      <c r="AD37" s="481"/>
      <c r="AE37" s="398"/>
      <c r="AF37" s="400"/>
      <c r="AG37" s="478"/>
      <c r="AH37" s="398"/>
      <c r="AI37" s="483"/>
      <c r="AJ37" s="409"/>
    </row>
    <row r="38" spans="1:36" s="158" customFormat="1" ht="72">
      <c r="A38" s="385"/>
      <c r="C38" s="456"/>
      <c r="D38" s="458"/>
      <c r="E38" s="403"/>
      <c r="F38" s="461"/>
      <c r="G38" s="464"/>
      <c r="H38" s="466"/>
      <c r="I38" s="468"/>
      <c r="J38" s="207" t="s">
        <v>89</v>
      </c>
      <c r="K38" s="151"/>
      <c r="L38" s="151"/>
      <c r="M38" s="307" t="s">
        <v>272</v>
      </c>
      <c r="N38" s="196" t="s">
        <v>90</v>
      </c>
      <c r="O38" s="36">
        <v>0</v>
      </c>
      <c r="P38" s="36">
        <v>10</v>
      </c>
      <c r="Q38" s="36">
        <v>10</v>
      </c>
      <c r="R38" s="36">
        <v>10</v>
      </c>
      <c r="S38" s="397"/>
      <c r="T38" s="397"/>
      <c r="U38" s="476"/>
      <c r="V38" s="397"/>
      <c r="W38" s="484"/>
      <c r="X38" s="398"/>
      <c r="Y38" s="398"/>
      <c r="Z38" s="398"/>
      <c r="AA38" s="398"/>
      <c r="AB38" s="192"/>
      <c r="AC38" s="400"/>
      <c r="AD38" s="481"/>
      <c r="AE38" s="398"/>
      <c r="AF38" s="400"/>
      <c r="AG38" s="478"/>
      <c r="AH38" s="398"/>
      <c r="AI38" s="483"/>
      <c r="AJ38" s="409"/>
    </row>
    <row r="39" spans="1:36" s="158" customFormat="1" ht="36">
      <c r="A39" s="385"/>
      <c r="C39" s="456"/>
      <c r="D39" s="458"/>
      <c r="E39" s="403"/>
      <c r="F39" s="461"/>
      <c r="G39" s="464"/>
      <c r="H39" s="466"/>
      <c r="I39" s="468"/>
      <c r="J39" s="208"/>
      <c r="K39" s="156"/>
      <c r="L39" s="156"/>
      <c r="M39" s="305"/>
      <c r="N39" s="195" t="s">
        <v>91</v>
      </c>
      <c r="O39" s="36">
        <v>0</v>
      </c>
      <c r="P39" s="36">
        <v>0</v>
      </c>
      <c r="Q39" s="36">
        <v>1</v>
      </c>
      <c r="R39" s="36">
        <v>0</v>
      </c>
      <c r="S39" s="397"/>
      <c r="T39" s="397"/>
      <c r="U39" s="476"/>
      <c r="V39" s="397"/>
      <c r="W39" s="484"/>
      <c r="X39" s="398"/>
      <c r="Y39" s="398"/>
      <c r="Z39" s="398"/>
      <c r="AA39" s="398"/>
      <c r="AB39" s="192"/>
      <c r="AC39" s="400"/>
      <c r="AD39" s="481"/>
      <c r="AE39" s="398"/>
      <c r="AF39" s="400"/>
      <c r="AG39" s="478"/>
      <c r="AH39" s="398"/>
      <c r="AI39" s="483"/>
      <c r="AJ39" s="409"/>
    </row>
    <row r="40" spans="1:36" s="158" customFormat="1" ht="48">
      <c r="A40" s="385"/>
      <c r="C40" s="456"/>
      <c r="D40" s="458"/>
      <c r="E40" s="403"/>
      <c r="F40" s="461"/>
      <c r="G40" s="464"/>
      <c r="H40" s="466"/>
      <c r="I40" s="468"/>
      <c r="J40" s="209"/>
      <c r="K40" s="210"/>
      <c r="L40" s="210"/>
      <c r="M40" s="306"/>
      <c r="N40" s="197" t="s">
        <v>92</v>
      </c>
      <c r="O40" s="36">
        <v>1</v>
      </c>
      <c r="P40" s="36">
        <v>1</v>
      </c>
      <c r="Q40" s="36">
        <v>1</v>
      </c>
      <c r="R40" s="36">
        <v>1</v>
      </c>
      <c r="S40" s="397"/>
      <c r="T40" s="397"/>
      <c r="U40" s="476"/>
      <c r="V40" s="397"/>
      <c r="W40" s="484"/>
      <c r="X40" s="398"/>
      <c r="Y40" s="398"/>
      <c r="Z40" s="398"/>
      <c r="AA40" s="398"/>
      <c r="AB40" s="192"/>
      <c r="AC40" s="400"/>
      <c r="AD40" s="481"/>
      <c r="AE40" s="398"/>
      <c r="AF40" s="400"/>
      <c r="AG40" s="478"/>
      <c r="AH40" s="398"/>
      <c r="AI40" s="483"/>
      <c r="AJ40" s="409"/>
    </row>
    <row r="41" spans="1:36" s="158" customFormat="1" ht="63">
      <c r="A41" s="385"/>
      <c r="C41" s="456"/>
      <c r="D41" s="458"/>
      <c r="E41" s="403"/>
      <c r="F41" s="461"/>
      <c r="G41" s="464"/>
      <c r="H41" s="466"/>
      <c r="I41" s="468"/>
      <c r="J41" s="152" t="s">
        <v>93</v>
      </c>
      <c r="K41" s="156"/>
      <c r="L41" s="156"/>
      <c r="M41" s="307" t="s">
        <v>273</v>
      </c>
      <c r="N41" s="197" t="s">
        <v>94</v>
      </c>
      <c r="O41" s="183">
        <v>3</v>
      </c>
      <c r="P41" s="183">
        <v>3</v>
      </c>
      <c r="Q41" s="183">
        <v>3</v>
      </c>
      <c r="R41" s="183">
        <v>3</v>
      </c>
      <c r="S41" s="397"/>
      <c r="T41" s="397"/>
      <c r="U41" s="476"/>
      <c r="V41" s="397"/>
      <c r="W41" s="484"/>
      <c r="X41" s="398"/>
      <c r="Y41" s="398"/>
      <c r="Z41" s="398"/>
      <c r="AA41" s="398"/>
      <c r="AB41" s="192"/>
      <c r="AC41" s="400"/>
      <c r="AD41" s="481"/>
      <c r="AE41" s="398"/>
      <c r="AF41" s="400"/>
      <c r="AG41" s="478"/>
      <c r="AH41" s="398"/>
      <c r="AI41" s="483"/>
      <c r="AJ41" s="409"/>
    </row>
    <row r="42" spans="1:36" s="158" customFormat="1" ht="15.75" customHeight="1">
      <c r="A42" s="385"/>
      <c r="C42" s="456"/>
      <c r="D42" s="458"/>
      <c r="E42" s="403"/>
      <c r="F42" s="461"/>
      <c r="G42" s="464"/>
      <c r="H42" s="466"/>
      <c r="I42" s="468"/>
      <c r="J42" s="152"/>
      <c r="K42" s="156"/>
      <c r="L42" s="156"/>
      <c r="M42" s="305"/>
      <c r="N42" s="326" t="s">
        <v>274</v>
      </c>
      <c r="O42" s="328">
        <v>0</v>
      </c>
      <c r="P42" s="328">
        <v>1</v>
      </c>
      <c r="Q42" s="328">
        <v>0</v>
      </c>
      <c r="R42" s="328">
        <v>0</v>
      </c>
      <c r="S42" s="397"/>
      <c r="T42" s="397"/>
      <c r="U42" s="476"/>
      <c r="V42" s="397"/>
      <c r="W42" s="484"/>
      <c r="X42" s="398"/>
      <c r="Y42" s="398"/>
      <c r="Z42" s="398"/>
      <c r="AA42" s="398"/>
      <c r="AB42" s="192"/>
      <c r="AC42" s="400"/>
      <c r="AD42" s="481"/>
      <c r="AE42" s="398"/>
      <c r="AF42" s="400"/>
      <c r="AG42" s="478"/>
      <c r="AH42" s="398"/>
      <c r="AI42" s="483"/>
      <c r="AJ42" s="409"/>
    </row>
    <row r="43" spans="1:36" s="158" customFormat="1" ht="15.75">
      <c r="A43" s="385"/>
      <c r="C43" s="456"/>
      <c r="D43" s="458"/>
      <c r="E43" s="403"/>
      <c r="F43" s="461"/>
      <c r="G43" s="464"/>
      <c r="H43" s="466"/>
      <c r="I43" s="468"/>
      <c r="J43" s="152"/>
      <c r="K43" s="156"/>
      <c r="L43" s="156"/>
      <c r="M43" s="305"/>
      <c r="N43" s="327"/>
      <c r="O43" s="329"/>
      <c r="P43" s="329"/>
      <c r="Q43" s="329"/>
      <c r="R43" s="329"/>
      <c r="S43" s="397"/>
      <c r="T43" s="397"/>
      <c r="U43" s="476"/>
      <c r="V43" s="397"/>
      <c r="W43" s="484"/>
      <c r="X43" s="398"/>
      <c r="Y43" s="398"/>
      <c r="Z43" s="398"/>
      <c r="AA43" s="398"/>
      <c r="AB43" s="192"/>
      <c r="AC43" s="400"/>
      <c r="AD43" s="481"/>
      <c r="AE43" s="398"/>
      <c r="AF43" s="400"/>
      <c r="AG43" s="478"/>
      <c r="AH43" s="398"/>
      <c r="AI43" s="483"/>
      <c r="AJ43" s="409"/>
    </row>
    <row r="44" spans="1:36" s="158" customFormat="1" ht="60">
      <c r="A44" s="385"/>
      <c r="C44" s="456"/>
      <c r="D44" s="458"/>
      <c r="E44" s="403"/>
      <c r="F44" s="461"/>
      <c r="G44" s="464"/>
      <c r="H44" s="466"/>
      <c r="I44" s="468"/>
      <c r="J44" s="152"/>
      <c r="K44" s="156"/>
      <c r="L44" s="156"/>
      <c r="M44" s="305"/>
      <c r="N44" s="29" t="s">
        <v>95</v>
      </c>
      <c r="O44" s="36">
        <v>3</v>
      </c>
      <c r="P44" s="36">
        <v>3</v>
      </c>
      <c r="Q44" s="36">
        <v>3</v>
      </c>
      <c r="R44" s="36">
        <v>3</v>
      </c>
      <c r="S44" s="397"/>
      <c r="T44" s="397"/>
      <c r="U44" s="476"/>
      <c r="V44" s="397"/>
      <c r="W44" s="484"/>
      <c r="X44" s="398"/>
      <c r="Y44" s="398"/>
      <c r="Z44" s="398"/>
      <c r="AA44" s="398"/>
      <c r="AB44" s="192"/>
      <c r="AC44" s="400"/>
      <c r="AD44" s="481"/>
      <c r="AE44" s="398"/>
      <c r="AF44" s="400"/>
      <c r="AG44" s="478"/>
      <c r="AH44" s="398"/>
      <c r="AI44" s="483"/>
      <c r="AJ44" s="409"/>
    </row>
    <row r="45" spans="1:36" s="158" customFormat="1" ht="15.75" customHeight="1">
      <c r="A45" s="385"/>
      <c r="C45" s="456"/>
      <c r="D45" s="458"/>
      <c r="E45" s="403"/>
      <c r="F45" s="461"/>
      <c r="G45" s="464"/>
      <c r="H45" s="466"/>
      <c r="I45" s="468"/>
      <c r="J45" s="152"/>
      <c r="K45" s="156"/>
      <c r="L45" s="156"/>
      <c r="M45" s="305"/>
      <c r="N45" s="326" t="s">
        <v>96</v>
      </c>
      <c r="O45" s="328">
        <v>0</v>
      </c>
      <c r="P45" s="328">
        <v>1</v>
      </c>
      <c r="Q45" s="328">
        <v>1</v>
      </c>
      <c r="R45" s="328">
        <v>0</v>
      </c>
      <c r="S45" s="397"/>
      <c r="T45" s="397"/>
      <c r="U45" s="476"/>
      <c r="V45" s="397"/>
      <c r="W45" s="484"/>
      <c r="X45" s="398"/>
      <c r="Y45" s="398"/>
      <c r="Z45" s="398"/>
      <c r="AA45" s="398"/>
      <c r="AB45" s="192"/>
      <c r="AC45" s="400"/>
      <c r="AD45" s="481"/>
      <c r="AE45" s="398"/>
      <c r="AF45" s="400"/>
      <c r="AG45" s="478"/>
      <c r="AH45" s="398"/>
      <c r="AI45" s="483"/>
      <c r="AJ45" s="409"/>
    </row>
    <row r="46" spans="1:36" s="158" customFormat="1" ht="15.75">
      <c r="A46" s="385"/>
      <c r="C46" s="456"/>
      <c r="D46" s="458"/>
      <c r="E46" s="403"/>
      <c r="F46" s="461"/>
      <c r="G46" s="464"/>
      <c r="H46" s="466"/>
      <c r="I46" s="468"/>
      <c r="J46" s="152"/>
      <c r="K46" s="156"/>
      <c r="L46" s="156"/>
      <c r="M46" s="305"/>
      <c r="N46" s="327"/>
      <c r="O46" s="329"/>
      <c r="P46" s="329"/>
      <c r="Q46" s="329"/>
      <c r="R46" s="329"/>
      <c r="S46" s="397"/>
      <c r="T46" s="397"/>
      <c r="U46" s="476"/>
      <c r="V46" s="397"/>
      <c r="W46" s="484"/>
      <c r="X46" s="398"/>
      <c r="Y46" s="398"/>
      <c r="Z46" s="398"/>
      <c r="AA46" s="398"/>
      <c r="AB46" s="192"/>
      <c r="AC46" s="400"/>
      <c r="AD46" s="481"/>
      <c r="AE46" s="398"/>
      <c r="AF46" s="400"/>
      <c r="AG46" s="478"/>
      <c r="AH46" s="398"/>
      <c r="AI46" s="483"/>
      <c r="AJ46" s="409"/>
    </row>
    <row r="47" spans="1:36" s="158" customFormat="1" ht="48">
      <c r="A47" s="385"/>
      <c r="C47" s="456"/>
      <c r="D47" s="458"/>
      <c r="E47" s="403"/>
      <c r="F47" s="461"/>
      <c r="G47" s="464"/>
      <c r="H47" s="466"/>
      <c r="I47" s="468"/>
      <c r="J47" s="152"/>
      <c r="K47" s="156"/>
      <c r="L47" s="156"/>
      <c r="M47" s="305"/>
      <c r="N47" s="29" t="s">
        <v>97</v>
      </c>
      <c r="O47" s="36">
        <v>0</v>
      </c>
      <c r="P47" s="36">
        <v>1</v>
      </c>
      <c r="Q47" s="36">
        <v>0</v>
      </c>
      <c r="R47" s="36">
        <v>1</v>
      </c>
      <c r="S47" s="397"/>
      <c r="T47" s="397"/>
      <c r="U47" s="476"/>
      <c r="V47" s="397"/>
      <c r="W47" s="484"/>
      <c r="X47" s="398"/>
      <c r="Y47" s="398"/>
      <c r="Z47" s="398"/>
      <c r="AA47" s="398"/>
      <c r="AB47" s="192"/>
      <c r="AC47" s="400"/>
      <c r="AD47" s="481"/>
      <c r="AE47" s="398"/>
      <c r="AF47" s="400"/>
      <c r="AG47" s="478"/>
      <c r="AH47" s="398"/>
      <c r="AI47" s="483"/>
      <c r="AJ47" s="409"/>
    </row>
    <row r="48" spans="1:36" s="158" customFormat="1" ht="24">
      <c r="A48" s="385"/>
      <c r="C48" s="456"/>
      <c r="D48" s="458"/>
      <c r="E48" s="403"/>
      <c r="F48" s="461"/>
      <c r="G48" s="464"/>
      <c r="H48" s="466"/>
      <c r="I48" s="468"/>
      <c r="J48" s="152"/>
      <c r="K48" s="156"/>
      <c r="L48" s="156"/>
      <c r="M48" s="305"/>
      <c r="N48" s="29" t="s">
        <v>98</v>
      </c>
      <c r="O48" s="36">
        <v>0</v>
      </c>
      <c r="P48" s="36">
        <v>0</v>
      </c>
      <c r="Q48" s="36">
        <v>1</v>
      </c>
      <c r="R48" s="36">
        <v>0</v>
      </c>
      <c r="S48" s="397"/>
      <c r="T48" s="397"/>
      <c r="U48" s="476"/>
      <c r="V48" s="397"/>
      <c r="W48" s="484"/>
      <c r="X48" s="398"/>
      <c r="Y48" s="398"/>
      <c r="Z48" s="398"/>
      <c r="AA48" s="398"/>
      <c r="AB48" s="192"/>
      <c r="AC48" s="400"/>
      <c r="AD48" s="481"/>
      <c r="AE48" s="398"/>
      <c r="AF48" s="400"/>
      <c r="AG48" s="478"/>
      <c r="AH48" s="398"/>
      <c r="AI48" s="483"/>
      <c r="AJ48" s="409"/>
    </row>
    <row r="49" spans="1:36" s="158" customFormat="1" ht="48">
      <c r="A49" s="385"/>
      <c r="C49" s="456"/>
      <c r="D49" s="458"/>
      <c r="E49" s="403"/>
      <c r="F49" s="461"/>
      <c r="G49" s="464"/>
      <c r="H49" s="466"/>
      <c r="I49" s="468"/>
      <c r="J49" s="152"/>
      <c r="K49" s="156"/>
      <c r="L49" s="156"/>
      <c r="M49" s="305"/>
      <c r="N49" s="29" t="s">
        <v>275</v>
      </c>
      <c r="O49" s="36">
        <v>0</v>
      </c>
      <c r="P49" s="36">
        <v>0</v>
      </c>
      <c r="Q49" s="36">
        <v>1</v>
      </c>
      <c r="R49" s="36">
        <v>1</v>
      </c>
      <c r="S49" s="397"/>
      <c r="T49" s="397"/>
      <c r="U49" s="476"/>
      <c r="V49" s="397"/>
      <c r="W49" s="484"/>
      <c r="X49" s="398"/>
      <c r="Y49" s="398"/>
      <c r="Z49" s="398"/>
      <c r="AA49" s="398"/>
      <c r="AB49" s="192"/>
      <c r="AC49" s="400"/>
      <c r="AD49" s="481"/>
      <c r="AE49" s="398"/>
      <c r="AF49" s="400"/>
      <c r="AG49" s="478"/>
      <c r="AH49" s="398"/>
      <c r="AI49" s="483"/>
      <c r="AJ49" s="409"/>
    </row>
    <row r="50" spans="1:36" s="158" customFormat="1" ht="60">
      <c r="A50" s="385"/>
      <c r="C50" s="456"/>
      <c r="D50" s="458"/>
      <c r="E50" s="403"/>
      <c r="F50" s="461"/>
      <c r="G50" s="464"/>
      <c r="H50" s="466"/>
      <c r="I50" s="468"/>
      <c r="J50" s="152"/>
      <c r="K50" s="156"/>
      <c r="L50" s="156"/>
      <c r="M50" s="305"/>
      <c r="N50" s="29" t="s">
        <v>276</v>
      </c>
      <c r="O50" s="36">
        <v>8</v>
      </c>
      <c r="P50" s="36">
        <v>12</v>
      </c>
      <c r="Q50" s="36">
        <v>12</v>
      </c>
      <c r="R50" s="36">
        <v>12</v>
      </c>
      <c r="S50" s="397"/>
      <c r="T50" s="397"/>
      <c r="U50" s="476"/>
      <c r="V50" s="397"/>
      <c r="W50" s="484"/>
      <c r="X50" s="398"/>
      <c r="Y50" s="398"/>
      <c r="Z50" s="398"/>
      <c r="AA50" s="398"/>
      <c r="AB50" s="192"/>
      <c r="AC50" s="400"/>
      <c r="AD50" s="481"/>
      <c r="AE50" s="398"/>
      <c r="AF50" s="400"/>
      <c r="AG50" s="478"/>
      <c r="AH50" s="398"/>
      <c r="AI50" s="483"/>
      <c r="AJ50" s="409"/>
    </row>
    <row r="51" spans="1:36" s="158" customFormat="1" ht="15.75">
      <c r="A51" s="385"/>
      <c r="C51" s="456"/>
      <c r="D51" s="458"/>
      <c r="E51" s="403"/>
      <c r="F51" s="461"/>
      <c r="G51" s="464"/>
      <c r="H51" s="466"/>
      <c r="I51" s="468"/>
      <c r="J51" s="152"/>
      <c r="K51" s="156"/>
      <c r="L51" s="156"/>
      <c r="M51" s="305"/>
      <c r="N51" s="307" t="s">
        <v>99</v>
      </c>
      <c r="O51" s="470">
        <v>1</v>
      </c>
      <c r="P51" s="470">
        <v>1</v>
      </c>
      <c r="Q51" s="470">
        <v>1</v>
      </c>
      <c r="R51" s="470">
        <v>1</v>
      </c>
      <c r="S51" s="397"/>
      <c r="T51" s="397"/>
      <c r="U51" s="476"/>
      <c r="V51" s="397"/>
      <c r="W51" s="484"/>
      <c r="X51" s="398"/>
      <c r="Y51" s="398"/>
      <c r="Z51" s="398"/>
      <c r="AA51" s="398"/>
      <c r="AB51" s="192"/>
      <c r="AC51" s="400"/>
      <c r="AD51" s="481"/>
      <c r="AE51" s="398"/>
      <c r="AF51" s="400"/>
      <c r="AG51" s="478"/>
      <c r="AH51" s="398"/>
      <c r="AI51" s="483"/>
      <c r="AJ51" s="409"/>
    </row>
    <row r="52" spans="1:36" s="158" customFormat="1" ht="144" customHeight="1">
      <c r="A52" s="385"/>
      <c r="C52" s="456"/>
      <c r="D52" s="458"/>
      <c r="E52" s="403"/>
      <c r="F52" s="461"/>
      <c r="G52" s="464"/>
      <c r="H52" s="466"/>
      <c r="I52" s="468"/>
      <c r="J52" s="193"/>
      <c r="K52" s="156"/>
      <c r="L52" s="156"/>
      <c r="M52" s="305"/>
      <c r="N52" s="305"/>
      <c r="O52" s="471"/>
      <c r="P52" s="471"/>
      <c r="Q52" s="471"/>
      <c r="R52" s="471"/>
      <c r="S52" s="397"/>
      <c r="T52" s="397"/>
      <c r="U52" s="476"/>
      <c r="V52" s="397"/>
      <c r="W52" s="484"/>
      <c r="X52" s="398"/>
      <c r="Y52" s="398"/>
      <c r="Z52" s="398"/>
      <c r="AA52" s="398"/>
      <c r="AB52" s="192"/>
      <c r="AC52" s="400"/>
      <c r="AD52" s="481"/>
      <c r="AE52" s="398"/>
      <c r="AF52" s="400"/>
      <c r="AG52" s="478"/>
      <c r="AH52" s="398"/>
      <c r="AI52" s="483"/>
      <c r="AJ52" s="409"/>
    </row>
    <row r="53" spans="1:36" s="158" customFormat="1" ht="84">
      <c r="A53" s="385"/>
      <c r="C53" s="456"/>
      <c r="D53" s="458"/>
      <c r="E53" s="403"/>
      <c r="F53" s="461"/>
      <c r="G53" s="464"/>
      <c r="H53" s="466"/>
      <c r="I53" s="468"/>
      <c r="J53" s="211" t="s">
        <v>100</v>
      </c>
      <c r="K53" s="151"/>
      <c r="L53" s="151"/>
      <c r="M53" s="307" t="s">
        <v>277</v>
      </c>
      <c r="N53" s="29" t="s">
        <v>101</v>
      </c>
      <c r="O53" s="40">
        <v>3</v>
      </c>
      <c r="P53" s="40">
        <v>3</v>
      </c>
      <c r="Q53" s="36">
        <v>3</v>
      </c>
      <c r="R53" s="36">
        <v>3</v>
      </c>
      <c r="S53" s="397"/>
      <c r="T53" s="397"/>
      <c r="U53" s="476"/>
      <c r="V53" s="397"/>
      <c r="W53" s="484"/>
      <c r="X53" s="398"/>
      <c r="Y53" s="398"/>
      <c r="Z53" s="398"/>
      <c r="AA53" s="398"/>
      <c r="AB53" s="192"/>
      <c r="AC53" s="400"/>
      <c r="AD53" s="481"/>
      <c r="AE53" s="398"/>
      <c r="AF53" s="400"/>
      <c r="AG53" s="478"/>
      <c r="AH53" s="398"/>
      <c r="AI53" s="483"/>
      <c r="AJ53" s="409"/>
    </row>
    <row r="54" spans="1:36" s="158" customFormat="1" ht="48">
      <c r="A54" s="385"/>
      <c r="C54" s="456"/>
      <c r="D54" s="458"/>
      <c r="E54" s="403"/>
      <c r="F54" s="461"/>
      <c r="G54" s="473" t="s">
        <v>103</v>
      </c>
      <c r="H54" s="466">
        <v>25</v>
      </c>
      <c r="I54" s="468">
        <v>3.2</v>
      </c>
      <c r="J54" s="212"/>
      <c r="K54" s="156"/>
      <c r="L54" s="156"/>
      <c r="M54" s="305"/>
      <c r="N54" s="29" t="s">
        <v>102</v>
      </c>
      <c r="O54" s="40">
        <v>2</v>
      </c>
      <c r="P54" s="40">
        <v>2</v>
      </c>
      <c r="Q54" s="36">
        <v>2</v>
      </c>
      <c r="R54" s="36">
        <v>6</v>
      </c>
      <c r="S54" s="397"/>
      <c r="T54" s="397"/>
      <c r="U54" s="476"/>
      <c r="V54" s="397"/>
      <c r="W54" s="484"/>
      <c r="X54" s="398"/>
      <c r="Y54" s="398"/>
      <c r="Z54" s="398"/>
      <c r="AA54" s="398"/>
      <c r="AB54" s="192"/>
      <c r="AC54" s="400"/>
      <c r="AD54" s="481"/>
      <c r="AE54" s="398"/>
      <c r="AF54" s="400"/>
      <c r="AG54" s="478"/>
      <c r="AH54" s="398"/>
      <c r="AI54" s="483"/>
      <c r="AJ54" s="409"/>
    </row>
    <row r="55" spans="1:36" s="158" customFormat="1" ht="60">
      <c r="A55" s="385"/>
      <c r="C55" s="456"/>
      <c r="D55" s="458"/>
      <c r="E55" s="403"/>
      <c r="F55" s="461"/>
      <c r="G55" s="473"/>
      <c r="H55" s="466"/>
      <c r="I55" s="468"/>
      <c r="J55" s="213"/>
      <c r="K55" s="159"/>
      <c r="L55" s="159"/>
      <c r="M55" s="305"/>
      <c r="N55" s="29" t="s">
        <v>278</v>
      </c>
      <c r="O55" s="30">
        <v>0.1</v>
      </c>
      <c r="P55" s="30">
        <v>0.1</v>
      </c>
      <c r="Q55" s="30">
        <v>0.1</v>
      </c>
      <c r="R55" s="30">
        <v>0.1</v>
      </c>
      <c r="S55" s="397"/>
      <c r="T55" s="397"/>
      <c r="U55" s="476"/>
      <c r="V55" s="397"/>
      <c r="W55" s="484"/>
      <c r="X55" s="398"/>
      <c r="Y55" s="398"/>
      <c r="Z55" s="398"/>
      <c r="AA55" s="398"/>
      <c r="AB55" s="192"/>
      <c r="AC55" s="400"/>
      <c r="AD55" s="481"/>
      <c r="AE55" s="398"/>
      <c r="AF55" s="400"/>
      <c r="AG55" s="478"/>
      <c r="AH55" s="398"/>
      <c r="AI55" s="483"/>
      <c r="AJ55" s="409"/>
    </row>
    <row r="56" spans="1:36" s="158" customFormat="1" ht="60">
      <c r="A56" s="385"/>
      <c r="C56" s="456"/>
      <c r="D56" s="458"/>
      <c r="E56" s="403"/>
      <c r="F56" s="461"/>
      <c r="G56" s="473"/>
      <c r="H56" s="466"/>
      <c r="I56" s="468"/>
      <c r="J56" s="212"/>
      <c r="K56" s="156"/>
      <c r="L56" s="156"/>
      <c r="M56" s="305"/>
      <c r="N56" s="29" t="s">
        <v>104</v>
      </c>
      <c r="O56" s="36">
        <v>0</v>
      </c>
      <c r="P56" s="36">
        <v>2</v>
      </c>
      <c r="Q56" s="36">
        <v>3</v>
      </c>
      <c r="R56" s="36">
        <v>2</v>
      </c>
      <c r="S56" s="397"/>
      <c r="T56" s="397"/>
      <c r="U56" s="476"/>
      <c r="V56" s="397"/>
      <c r="W56" s="484"/>
      <c r="X56" s="398"/>
      <c r="Y56" s="398"/>
      <c r="Z56" s="398"/>
      <c r="AA56" s="398"/>
      <c r="AB56" s="192"/>
      <c r="AC56" s="400"/>
      <c r="AD56" s="481"/>
      <c r="AE56" s="398"/>
      <c r="AF56" s="400"/>
      <c r="AG56" s="478"/>
      <c r="AH56" s="398"/>
      <c r="AI56" s="483"/>
      <c r="AJ56" s="409"/>
    </row>
    <row r="57" spans="1:36" s="158" customFormat="1" ht="36">
      <c r="A57" s="385"/>
      <c r="C57" s="456"/>
      <c r="D57" s="458"/>
      <c r="E57" s="403"/>
      <c r="F57" s="461"/>
      <c r="G57" s="473"/>
      <c r="H57" s="466"/>
      <c r="I57" s="468"/>
      <c r="J57" s="212"/>
      <c r="K57" s="156"/>
      <c r="L57" s="156"/>
      <c r="M57" s="305"/>
      <c r="N57" s="29" t="s">
        <v>105</v>
      </c>
      <c r="O57" s="36">
        <v>0</v>
      </c>
      <c r="P57" s="36">
        <v>1</v>
      </c>
      <c r="Q57" s="36">
        <v>1</v>
      </c>
      <c r="R57" s="36">
        <v>0</v>
      </c>
      <c r="S57" s="397"/>
      <c r="T57" s="397"/>
      <c r="U57" s="476"/>
      <c r="V57" s="397"/>
      <c r="W57" s="484"/>
      <c r="X57" s="398"/>
      <c r="Y57" s="398"/>
      <c r="Z57" s="398"/>
      <c r="AA57" s="398"/>
      <c r="AB57" s="192"/>
      <c r="AC57" s="400"/>
      <c r="AD57" s="481"/>
      <c r="AE57" s="398"/>
      <c r="AF57" s="400"/>
      <c r="AG57" s="478"/>
      <c r="AH57" s="398"/>
      <c r="AI57" s="483"/>
      <c r="AJ57" s="409"/>
    </row>
    <row r="58" spans="1:36" s="158" customFormat="1" ht="36">
      <c r="A58" s="385"/>
      <c r="C58" s="456"/>
      <c r="D58" s="458"/>
      <c r="E58" s="403"/>
      <c r="F58" s="461"/>
      <c r="G58" s="473"/>
      <c r="H58" s="466"/>
      <c r="I58" s="468"/>
      <c r="J58" s="212"/>
      <c r="K58" s="156"/>
      <c r="L58" s="156"/>
      <c r="M58" s="305"/>
      <c r="N58" s="29" t="s">
        <v>106</v>
      </c>
      <c r="O58" s="36">
        <v>1</v>
      </c>
      <c r="P58" s="36">
        <v>3</v>
      </c>
      <c r="Q58" s="36">
        <v>3</v>
      </c>
      <c r="R58" s="36">
        <v>3</v>
      </c>
      <c r="S58" s="397"/>
      <c r="T58" s="397"/>
      <c r="U58" s="476"/>
      <c r="V58" s="397"/>
      <c r="W58" s="484"/>
      <c r="X58" s="398"/>
      <c r="Y58" s="398"/>
      <c r="Z58" s="398"/>
      <c r="AA58" s="398"/>
      <c r="AB58" s="192"/>
      <c r="AC58" s="400"/>
      <c r="AD58" s="481"/>
      <c r="AE58" s="398"/>
      <c r="AF58" s="400"/>
      <c r="AG58" s="478"/>
      <c r="AH58" s="398"/>
      <c r="AI58" s="483"/>
      <c r="AJ58" s="409"/>
    </row>
    <row r="59" spans="1:36" s="158" customFormat="1" ht="96">
      <c r="A59" s="385"/>
      <c r="C59" s="456"/>
      <c r="D59" s="458"/>
      <c r="E59" s="403"/>
      <c r="F59" s="461"/>
      <c r="G59" s="473"/>
      <c r="H59" s="466"/>
      <c r="I59" s="468"/>
      <c r="J59" s="212"/>
      <c r="K59" s="156"/>
      <c r="L59" s="156"/>
      <c r="M59" s="305"/>
      <c r="N59" s="29" t="s">
        <v>107</v>
      </c>
      <c r="O59" s="36">
        <v>0</v>
      </c>
      <c r="P59" s="36">
        <v>1</v>
      </c>
      <c r="Q59" s="36">
        <v>0</v>
      </c>
      <c r="R59" s="36">
        <v>0</v>
      </c>
      <c r="S59" s="397"/>
      <c r="T59" s="397"/>
      <c r="U59" s="476"/>
      <c r="V59" s="397"/>
      <c r="W59" s="484"/>
      <c r="X59" s="398"/>
      <c r="Y59" s="398"/>
      <c r="Z59" s="398"/>
      <c r="AA59" s="398"/>
      <c r="AB59" s="192"/>
      <c r="AC59" s="400"/>
      <c r="AD59" s="481"/>
      <c r="AE59" s="398"/>
      <c r="AF59" s="400"/>
      <c r="AG59" s="478"/>
      <c r="AH59" s="398"/>
      <c r="AI59" s="483"/>
      <c r="AJ59" s="409"/>
    </row>
    <row r="60" spans="1:36" s="158" customFormat="1" ht="96">
      <c r="A60" s="385"/>
      <c r="C60" s="456"/>
      <c r="D60" s="458"/>
      <c r="E60" s="403"/>
      <c r="F60" s="461"/>
      <c r="G60" s="473"/>
      <c r="H60" s="466"/>
      <c r="I60" s="468"/>
      <c r="J60" s="212"/>
      <c r="K60" s="156"/>
      <c r="L60" s="156"/>
      <c r="M60" s="305"/>
      <c r="N60" s="29" t="s">
        <v>108</v>
      </c>
      <c r="O60" s="36">
        <v>0</v>
      </c>
      <c r="P60" s="36">
        <v>1</v>
      </c>
      <c r="Q60" s="36">
        <v>0</v>
      </c>
      <c r="R60" s="36">
        <v>0</v>
      </c>
      <c r="S60" s="397"/>
      <c r="T60" s="397"/>
      <c r="U60" s="476"/>
      <c r="V60" s="397"/>
      <c r="W60" s="484"/>
      <c r="X60" s="398"/>
      <c r="Y60" s="398"/>
      <c r="Z60" s="398"/>
      <c r="AA60" s="398"/>
      <c r="AB60" s="192"/>
      <c r="AC60" s="400"/>
      <c r="AD60" s="481"/>
      <c r="AE60" s="398"/>
      <c r="AF60" s="400"/>
      <c r="AG60" s="478"/>
      <c r="AH60" s="398"/>
      <c r="AI60" s="483"/>
      <c r="AJ60" s="409"/>
    </row>
    <row r="61" spans="1:36" s="158" customFormat="1" ht="48">
      <c r="A61" s="385"/>
      <c r="C61" s="456"/>
      <c r="D61" s="458"/>
      <c r="E61" s="403"/>
      <c r="F61" s="461"/>
      <c r="G61" s="473"/>
      <c r="H61" s="466"/>
      <c r="I61" s="468"/>
      <c r="J61" s="212"/>
      <c r="K61" s="156"/>
      <c r="L61" s="156"/>
      <c r="M61" s="305"/>
      <c r="N61" s="29" t="s">
        <v>109</v>
      </c>
      <c r="O61" s="36">
        <v>8</v>
      </c>
      <c r="P61" s="36">
        <v>8</v>
      </c>
      <c r="Q61" s="36">
        <v>8</v>
      </c>
      <c r="R61" s="36">
        <v>8</v>
      </c>
      <c r="S61" s="397"/>
      <c r="T61" s="397"/>
      <c r="U61" s="476"/>
      <c r="V61" s="397"/>
      <c r="W61" s="484"/>
      <c r="X61" s="398"/>
      <c r="Y61" s="398"/>
      <c r="Z61" s="398"/>
      <c r="AA61" s="398"/>
      <c r="AB61" s="192"/>
      <c r="AC61" s="400"/>
      <c r="AD61" s="481"/>
      <c r="AE61" s="398"/>
      <c r="AF61" s="400"/>
      <c r="AG61" s="478"/>
      <c r="AH61" s="398"/>
      <c r="AI61" s="483"/>
      <c r="AJ61" s="409"/>
    </row>
    <row r="62" spans="1:36" s="158" customFormat="1" ht="48">
      <c r="A62" s="385"/>
      <c r="C62" s="456"/>
      <c r="D62" s="458"/>
      <c r="E62" s="403"/>
      <c r="F62" s="461"/>
      <c r="G62" s="473"/>
      <c r="H62" s="466"/>
      <c r="I62" s="461"/>
      <c r="J62" s="214"/>
      <c r="K62" s="156"/>
      <c r="L62" s="156"/>
      <c r="M62" s="472"/>
      <c r="N62" s="29" t="s">
        <v>110</v>
      </c>
      <c r="O62" s="36">
        <v>0</v>
      </c>
      <c r="P62" s="36">
        <v>2</v>
      </c>
      <c r="Q62" s="36">
        <v>1</v>
      </c>
      <c r="R62" s="36">
        <v>0</v>
      </c>
      <c r="S62" s="397"/>
      <c r="T62" s="397"/>
      <c r="U62" s="476"/>
      <c r="V62" s="397"/>
      <c r="W62" s="484"/>
      <c r="X62" s="398"/>
      <c r="Y62" s="398"/>
      <c r="Z62" s="398"/>
      <c r="AA62" s="398"/>
      <c r="AB62" s="192"/>
      <c r="AC62" s="400"/>
      <c r="AD62" s="481"/>
      <c r="AE62" s="398"/>
      <c r="AF62" s="400"/>
      <c r="AG62" s="478"/>
      <c r="AH62" s="398"/>
      <c r="AI62" s="483"/>
      <c r="AJ62" s="409"/>
    </row>
    <row r="63" spans="1:36" s="158" customFormat="1" ht="48">
      <c r="A63" s="385"/>
      <c r="C63" s="456"/>
      <c r="D63" s="458"/>
      <c r="E63" s="403"/>
      <c r="F63" s="461"/>
      <c r="G63" s="473"/>
      <c r="H63" s="466"/>
      <c r="I63" s="468"/>
      <c r="J63" s="150"/>
      <c r="K63" s="156"/>
      <c r="L63" s="156"/>
      <c r="M63" s="305"/>
      <c r="N63" s="109" t="s">
        <v>110</v>
      </c>
      <c r="O63" s="184">
        <v>1</v>
      </c>
      <c r="P63" s="184">
        <v>1</v>
      </c>
      <c r="Q63" s="185">
        <v>1</v>
      </c>
      <c r="R63" s="184">
        <v>1</v>
      </c>
      <c r="S63" s="397"/>
      <c r="T63" s="397"/>
      <c r="U63" s="476"/>
      <c r="V63" s="397"/>
      <c r="W63" s="484"/>
      <c r="X63" s="398"/>
      <c r="Y63" s="398"/>
      <c r="Z63" s="398"/>
      <c r="AA63" s="398"/>
      <c r="AB63" s="192"/>
      <c r="AC63" s="400"/>
      <c r="AD63" s="481"/>
      <c r="AE63" s="398"/>
      <c r="AF63" s="400"/>
      <c r="AG63" s="478"/>
      <c r="AH63" s="398"/>
      <c r="AI63" s="483"/>
      <c r="AJ63" s="409"/>
    </row>
    <row r="64" spans="1:36" s="158" customFormat="1" ht="72">
      <c r="A64" s="385"/>
      <c r="C64" s="456"/>
      <c r="D64" s="458"/>
      <c r="E64" s="403"/>
      <c r="F64" s="461"/>
      <c r="G64" s="473"/>
      <c r="H64" s="466"/>
      <c r="I64" s="468"/>
      <c r="J64" s="207" t="s">
        <v>111</v>
      </c>
      <c r="K64" s="151"/>
      <c r="L64" s="151"/>
      <c r="M64" s="307" t="s">
        <v>279</v>
      </c>
      <c r="N64" s="107" t="s">
        <v>228</v>
      </c>
      <c r="O64" s="30">
        <v>0.8</v>
      </c>
      <c r="P64" s="30">
        <v>0.8</v>
      </c>
      <c r="Q64" s="31">
        <v>0.8</v>
      </c>
      <c r="R64" s="30">
        <v>0.8</v>
      </c>
      <c r="S64" s="397"/>
      <c r="T64" s="397"/>
      <c r="U64" s="476"/>
      <c r="V64" s="397"/>
      <c r="W64" s="484"/>
      <c r="X64" s="398"/>
      <c r="Y64" s="398"/>
      <c r="Z64" s="398"/>
      <c r="AA64" s="398"/>
      <c r="AB64" s="192"/>
      <c r="AC64" s="400"/>
      <c r="AD64" s="481"/>
      <c r="AE64" s="398"/>
      <c r="AF64" s="400"/>
      <c r="AG64" s="478"/>
      <c r="AH64" s="398"/>
      <c r="AI64" s="483"/>
      <c r="AJ64" s="409"/>
    </row>
    <row r="65" spans="1:36" s="158" customFormat="1" ht="96">
      <c r="A65" s="385"/>
      <c r="C65" s="456"/>
      <c r="D65" s="458"/>
      <c r="E65" s="403"/>
      <c r="F65" s="461"/>
      <c r="G65" s="473"/>
      <c r="H65" s="466"/>
      <c r="I65" s="468"/>
      <c r="J65" s="208"/>
      <c r="K65" s="156"/>
      <c r="L65" s="156"/>
      <c r="M65" s="305"/>
      <c r="N65" s="107" t="s">
        <v>112</v>
      </c>
      <c r="O65" s="36">
        <v>3</v>
      </c>
      <c r="P65" s="36">
        <v>3</v>
      </c>
      <c r="Q65" s="37">
        <v>3</v>
      </c>
      <c r="R65" s="36">
        <v>3</v>
      </c>
      <c r="S65" s="397"/>
      <c r="T65" s="397"/>
      <c r="U65" s="476"/>
      <c r="V65" s="397"/>
      <c r="W65" s="484"/>
      <c r="X65" s="398"/>
      <c r="Y65" s="398"/>
      <c r="Z65" s="398"/>
      <c r="AA65" s="398"/>
      <c r="AB65" s="192"/>
      <c r="AC65" s="400"/>
      <c r="AD65" s="481"/>
      <c r="AE65" s="398"/>
      <c r="AF65" s="400"/>
      <c r="AG65" s="478"/>
      <c r="AH65" s="398"/>
      <c r="AI65" s="483"/>
      <c r="AJ65" s="409"/>
    </row>
    <row r="66" spans="1:36" s="158" customFormat="1" ht="60">
      <c r="A66" s="385"/>
      <c r="C66" s="456"/>
      <c r="D66" s="458"/>
      <c r="E66" s="403"/>
      <c r="F66" s="461"/>
      <c r="G66" s="473"/>
      <c r="H66" s="466"/>
      <c r="I66" s="468"/>
      <c r="J66" s="208"/>
      <c r="K66" s="156"/>
      <c r="L66" s="156"/>
      <c r="M66" s="305"/>
      <c r="N66" s="107" t="s">
        <v>113</v>
      </c>
      <c r="O66" s="36">
        <v>3</v>
      </c>
      <c r="P66" s="36">
        <v>6</v>
      </c>
      <c r="Q66" s="37">
        <v>6</v>
      </c>
      <c r="R66" s="36">
        <v>6</v>
      </c>
      <c r="S66" s="397"/>
      <c r="T66" s="397"/>
      <c r="U66" s="476"/>
      <c r="V66" s="397"/>
      <c r="W66" s="484"/>
      <c r="X66" s="398"/>
      <c r="Y66" s="398"/>
      <c r="Z66" s="398"/>
      <c r="AA66" s="398"/>
      <c r="AB66" s="192"/>
      <c r="AC66" s="400"/>
      <c r="AD66" s="481"/>
      <c r="AE66" s="398"/>
      <c r="AF66" s="400"/>
      <c r="AG66" s="478"/>
      <c r="AH66" s="398"/>
      <c r="AI66" s="483"/>
      <c r="AJ66" s="409"/>
    </row>
    <row r="67" spans="1:36" s="158" customFormat="1" ht="72">
      <c r="A67" s="385"/>
      <c r="C67" s="456"/>
      <c r="D67" s="458"/>
      <c r="E67" s="403"/>
      <c r="F67" s="461"/>
      <c r="G67" s="473"/>
      <c r="H67" s="466"/>
      <c r="I67" s="468"/>
      <c r="J67" s="212"/>
      <c r="K67" s="156"/>
      <c r="L67" s="156"/>
      <c r="M67" s="305"/>
      <c r="N67" s="107" t="s">
        <v>114</v>
      </c>
      <c r="O67" s="36">
        <v>3</v>
      </c>
      <c r="P67" s="36">
        <v>3</v>
      </c>
      <c r="Q67" s="37">
        <v>4</v>
      </c>
      <c r="R67" s="36">
        <v>3</v>
      </c>
      <c r="S67" s="397"/>
      <c r="T67" s="397"/>
      <c r="U67" s="476"/>
      <c r="V67" s="397"/>
      <c r="W67" s="484"/>
      <c r="X67" s="398"/>
      <c r="Y67" s="398"/>
      <c r="Z67" s="398"/>
      <c r="AA67" s="398"/>
      <c r="AB67" s="192"/>
      <c r="AC67" s="400"/>
      <c r="AD67" s="481"/>
      <c r="AE67" s="398"/>
      <c r="AF67" s="400"/>
      <c r="AG67" s="478"/>
      <c r="AH67" s="398"/>
      <c r="AI67" s="483"/>
      <c r="AJ67" s="409"/>
    </row>
    <row r="68" spans="1:36" s="158" customFormat="1" ht="60">
      <c r="A68" s="385"/>
      <c r="C68" s="456"/>
      <c r="D68" s="458"/>
      <c r="E68" s="403"/>
      <c r="F68" s="461"/>
      <c r="G68" s="473"/>
      <c r="H68" s="466"/>
      <c r="I68" s="468"/>
      <c r="J68" s="212"/>
      <c r="K68" s="156"/>
      <c r="L68" s="156"/>
      <c r="M68" s="305"/>
      <c r="N68" s="107" t="s">
        <v>115</v>
      </c>
      <c r="O68" s="36">
        <v>1</v>
      </c>
      <c r="P68" s="36">
        <v>0</v>
      </c>
      <c r="Q68" s="37">
        <v>0</v>
      </c>
      <c r="R68" s="36">
        <v>0</v>
      </c>
      <c r="S68" s="397"/>
      <c r="T68" s="397"/>
      <c r="U68" s="476"/>
      <c r="V68" s="397"/>
      <c r="W68" s="484"/>
      <c r="X68" s="398"/>
      <c r="Y68" s="398"/>
      <c r="Z68" s="398"/>
      <c r="AA68" s="398"/>
      <c r="AB68" s="192"/>
      <c r="AC68" s="400"/>
      <c r="AD68" s="481"/>
      <c r="AE68" s="398"/>
      <c r="AF68" s="400"/>
      <c r="AG68" s="478"/>
      <c r="AH68" s="398"/>
      <c r="AI68" s="483"/>
      <c r="AJ68" s="409"/>
    </row>
    <row r="69" spans="1:36" s="158" customFormat="1" ht="24">
      <c r="A69" s="385"/>
      <c r="C69" s="456"/>
      <c r="D69" s="458"/>
      <c r="E69" s="403"/>
      <c r="F69" s="461"/>
      <c r="G69" s="473"/>
      <c r="H69" s="466"/>
      <c r="I69" s="468"/>
      <c r="J69" s="208"/>
      <c r="K69" s="156"/>
      <c r="L69" s="156"/>
      <c r="M69" s="305"/>
      <c r="N69" s="107" t="s">
        <v>116</v>
      </c>
      <c r="O69" s="36">
        <v>3</v>
      </c>
      <c r="P69" s="36">
        <v>3</v>
      </c>
      <c r="Q69" s="37">
        <v>3</v>
      </c>
      <c r="R69" s="36">
        <v>3</v>
      </c>
      <c r="S69" s="397"/>
      <c r="T69" s="397"/>
      <c r="U69" s="476"/>
      <c r="V69" s="397"/>
      <c r="W69" s="484"/>
      <c r="X69" s="398"/>
      <c r="Y69" s="398"/>
      <c r="Z69" s="398"/>
      <c r="AA69" s="398"/>
      <c r="AB69" s="192"/>
      <c r="AC69" s="400"/>
      <c r="AD69" s="481"/>
      <c r="AE69" s="398"/>
      <c r="AF69" s="400"/>
      <c r="AG69" s="478"/>
      <c r="AH69" s="398"/>
      <c r="AI69" s="483"/>
      <c r="AJ69" s="409"/>
    </row>
    <row r="70" spans="1:36" s="158" customFormat="1" ht="60">
      <c r="A70" s="385"/>
      <c r="C70" s="456"/>
      <c r="D70" s="458"/>
      <c r="E70" s="403"/>
      <c r="F70" s="461"/>
      <c r="G70" s="473"/>
      <c r="H70" s="466"/>
      <c r="I70" s="468"/>
      <c r="J70" s="215"/>
      <c r="K70" s="156"/>
      <c r="L70" s="156"/>
      <c r="M70" s="305"/>
      <c r="N70" s="107" t="s">
        <v>117</v>
      </c>
      <c r="O70" s="36">
        <v>0</v>
      </c>
      <c r="P70" s="36">
        <v>1</v>
      </c>
      <c r="Q70" s="37">
        <v>1</v>
      </c>
      <c r="R70" s="36">
        <v>1</v>
      </c>
      <c r="S70" s="397"/>
      <c r="T70" s="397"/>
      <c r="U70" s="476"/>
      <c r="V70" s="397"/>
      <c r="W70" s="484"/>
      <c r="X70" s="398"/>
      <c r="Y70" s="398"/>
      <c r="Z70" s="398"/>
      <c r="AA70" s="398"/>
      <c r="AB70" s="192"/>
      <c r="AC70" s="400"/>
      <c r="AD70" s="481"/>
      <c r="AE70" s="398"/>
      <c r="AF70" s="400"/>
      <c r="AG70" s="478"/>
      <c r="AH70" s="398"/>
      <c r="AI70" s="483"/>
      <c r="AJ70" s="409"/>
    </row>
    <row r="71" spans="1:36" s="158" customFormat="1" ht="36">
      <c r="A71" s="385"/>
      <c r="C71" s="456"/>
      <c r="D71" s="458"/>
      <c r="E71" s="403"/>
      <c r="F71" s="461"/>
      <c r="G71" s="473"/>
      <c r="H71" s="466"/>
      <c r="I71" s="468"/>
      <c r="J71" s="209"/>
      <c r="K71" s="210"/>
      <c r="L71" s="210"/>
      <c r="M71" s="306"/>
      <c r="N71" s="107" t="s">
        <v>118</v>
      </c>
      <c r="O71" s="36">
        <v>8</v>
      </c>
      <c r="P71" s="36">
        <v>8</v>
      </c>
      <c r="Q71" s="37">
        <v>8</v>
      </c>
      <c r="R71" s="36">
        <v>8</v>
      </c>
      <c r="S71" s="397"/>
      <c r="T71" s="397"/>
      <c r="U71" s="476"/>
      <c r="V71" s="397"/>
      <c r="W71" s="484"/>
      <c r="X71" s="398"/>
      <c r="Y71" s="398"/>
      <c r="Z71" s="398"/>
      <c r="AA71" s="398"/>
      <c r="AB71" s="192"/>
      <c r="AC71" s="400"/>
      <c r="AD71" s="481"/>
      <c r="AE71" s="398"/>
      <c r="AF71" s="400"/>
      <c r="AG71" s="478"/>
      <c r="AH71" s="398"/>
      <c r="AI71" s="483"/>
      <c r="AJ71" s="409"/>
    </row>
    <row r="72" spans="1:36" s="158" customFormat="1" ht="72">
      <c r="A72" s="385"/>
      <c r="C72" s="456"/>
      <c r="D72" s="458"/>
      <c r="E72" s="403"/>
      <c r="F72" s="461"/>
      <c r="G72" s="473"/>
      <c r="H72" s="466"/>
      <c r="I72" s="468"/>
      <c r="J72" s="152" t="s">
        <v>119</v>
      </c>
      <c r="K72" s="156"/>
      <c r="L72" s="156"/>
      <c r="M72" s="307" t="s">
        <v>309</v>
      </c>
      <c r="N72" s="110" t="s">
        <v>120</v>
      </c>
      <c r="O72" s="183"/>
      <c r="P72" s="183"/>
      <c r="Q72" s="186"/>
      <c r="R72" s="183"/>
      <c r="S72" s="397"/>
      <c r="T72" s="397"/>
      <c r="U72" s="476"/>
      <c r="V72" s="397"/>
      <c r="W72" s="484"/>
      <c r="X72" s="398"/>
      <c r="Y72" s="398"/>
      <c r="Z72" s="398"/>
      <c r="AA72" s="398"/>
      <c r="AB72" s="192"/>
      <c r="AC72" s="400"/>
      <c r="AD72" s="481"/>
      <c r="AE72" s="398"/>
      <c r="AF72" s="400"/>
      <c r="AG72" s="478"/>
      <c r="AH72" s="398"/>
      <c r="AI72" s="483"/>
      <c r="AJ72" s="409"/>
    </row>
    <row r="73" spans="1:36" s="158" customFormat="1" ht="48">
      <c r="A73" s="385"/>
      <c r="C73" s="456"/>
      <c r="D73" s="458"/>
      <c r="E73" s="403"/>
      <c r="F73" s="461"/>
      <c r="G73" s="473"/>
      <c r="H73" s="466"/>
      <c r="I73" s="468"/>
      <c r="J73" s="150"/>
      <c r="K73" s="156"/>
      <c r="L73" s="156"/>
      <c r="M73" s="305"/>
      <c r="N73" s="107" t="s">
        <v>121</v>
      </c>
      <c r="O73" s="36">
        <v>3</v>
      </c>
      <c r="P73" s="36">
        <v>3</v>
      </c>
      <c r="Q73" s="37">
        <v>3</v>
      </c>
      <c r="R73" s="36">
        <v>3</v>
      </c>
      <c r="S73" s="397"/>
      <c r="T73" s="397"/>
      <c r="U73" s="476"/>
      <c r="V73" s="397"/>
      <c r="W73" s="484"/>
      <c r="X73" s="398"/>
      <c r="Y73" s="398"/>
      <c r="Z73" s="398"/>
      <c r="AA73" s="398"/>
      <c r="AB73" s="192"/>
      <c r="AC73" s="400"/>
      <c r="AD73" s="481"/>
      <c r="AE73" s="398"/>
      <c r="AF73" s="400"/>
      <c r="AG73" s="478"/>
      <c r="AH73" s="398"/>
      <c r="AI73" s="483"/>
      <c r="AJ73" s="409"/>
    </row>
    <row r="74" spans="1:36" s="158" customFormat="1" ht="36">
      <c r="A74" s="385"/>
      <c r="C74" s="456"/>
      <c r="D74" s="458"/>
      <c r="E74" s="403"/>
      <c r="F74" s="461"/>
      <c r="G74" s="473"/>
      <c r="H74" s="466"/>
      <c r="I74" s="468"/>
      <c r="J74" s="150"/>
      <c r="K74" s="156"/>
      <c r="L74" s="156"/>
      <c r="M74" s="305"/>
      <c r="N74" s="107" t="s">
        <v>122</v>
      </c>
      <c r="O74" s="36">
        <v>0</v>
      </c>
      <c r="P74" s="36">
        <v>1</v>
      </c>
      <c r="Q74" s="37">
        <v>2</v>
      </c>
      <c r="R74" s="36">
        <v>1</v>
      </c>
      <c r="S74" s="397"/>
      <c r="T74" s="397"/>
      <c r="U74" s="476"/>
      <c r="V74" s="397"/>
      <c r="W74" s="484"/>
      <c r="X74" s="398"/>
      <c r="Y74" s="398"/>
      <c r="Z74" s="398"/>
      <c r="AA74" s="398"/>
      <c r="AB74" s="192"/>
      <c r="AC74" s="400"/>
      <c r="AD74" s="481"/>
      <c r="AE74" s="398"/>
      <c r="AF74" s="400"/>
      <c r="AG74" s="478"/>
      <c r="AH74" s="398"/>
      <c r="AI74" s="483"/>
      <c r="AJ74" s="409"/>
    </row>
    <row r="75" spans="1:36" s="158" customFormat="1" ht="24">
      <c r="A75" s="385"/>
      <c r="C75" s="456"/>
      <c r="D75" s="458"/>
      <c r="E75" s="403"/>
      <c r="F75" s="461"/>
      <c r="G75" s="473"/>
      <c r="H75" s="466"/>
      <c r="I75" s="468"/>
      <c r="J75" s="150"/>
      <c r="K75" s="156"/>
      <c r="L75" s="156"/>
      <c r="M75" s="305"/>
      <c r="N75" s="107" t="s">
        <v>123</v>
      </c>
      <c r="O75" s="36">
        <v>0</v>
      </c>
      <c r="P75" s="36">
        <v>1</v>
      </c>
      <c r="Q75" s="37">
        <v>1</v>
      </c>
      <c r="R75" s="36">
        <v>0</v>
      </c>
      <c r="S75" s="397"/>
      <c r="T75" s="397"/>
      <c r="U75" s="476"/>
      <c r="V75" s="397"/>
      <c r="W75" s="484"/>
      <c r="X75" s="398"/>
      <c r="Y75" s="398"/>
      <c r="Z75" s="398"/>
      <c r="AA75" s="398"/>
      <c r="AB75" s="192"/>
      <c r="AC75" s="400"/>
      <c r="AD75" s="481"/>
      <c r="AE75" s="398"/>
      <c r="AF75" s="400"/>
      <c r="AG75" s="478"/>
      <c r="AH75" s="398"/>
      <c r="AI75" s="483"/>
      <c r="AJ75" s="409"/>
    </row>
    <row r="76" spans="1:36" s="158" customFormat="1" ht="48">
      <c r="A76" s="385"/>
      <c r="C76" s="456"/>
      <c r="D76" s="458"/>
      <c r="E76" s="403"/>
      <c r="F76" s="461"/>
      <c r="G76" s="473"/>
      <c r="H76" s="466"/>
      <c r="I76" s="468"/>
      <c r="J76" s="150"/>
      <c r="K76" s="156"/>
      <c r="L76" s="156"/>
      <c r="M76" s="305"/>
      <c r="N76" s="107" t="s">
        <v>261</v>
      </c>
      <c r="O76" s="30">
        <v>1</v>
      </c>
      <c r="P76" s="30">
        <v>1</v>
      </c>
      <c r="Q76" s="31">
        <v>1</v>
      </c>
      <c r="R76" s="30">
        <v>1</v>
      </c>
      <c r="S76" s="397"/>
      <c r="T76" s="397"/>
      <c r="U76" s="476"/>
      <c r="V76" s="397"/>
      <c r="W76" s="484"/>
      <c r="X76" s="398"/>
      <c r="Y76" s="398"/>
      <c r="Z76" s="398"/>
      <c r="AA76" s="398"/>
      <c r="AB76" s="192"/>
      <c r="AC76" s="400"/>
      <c r="AD76" s="481"/>
      <c r="AE76" s="398"/>
      <c r="AF76" s="400"/>
      <c r="AG76" s="478"/>
      <c r="AH76" s="398"/>
      <c r="AI76" s="483"/>
      <c r="AJ76" s="409"/>
    </row>
    <row r="77" spans="1:36" s="158" customFormat="1" ht="63.75">
      <c r="A77" s="385"/>
      <c r="C77" s="456"/>
      <c r="D77" s="458"/>
      <c r="E77" s="403"/>
      <c r="F77" s="461"/>
      <c r="G77" s="473"/>
      <c r="H77" s="474"/>
      <c r="I77" s="475"/>
      <c r="J77" s="152" t="s">
        <v>125</v>
      </c>
      <c r="K77" s="156"/>
      <c r="L77" s="156"/>
      <c r="M77" s="198" t="s">
        <v>281</v>
      </c>
      <c r="N77" s="29" t="s">
        <v>299</v>
      </c>
      <c r="O77" s="36">
        <v>1</v>
      </c>
      <c r="P77" s="36">
        <v>1</v>
      </c>
      <c r="Q77" s="37">
        <v>1</v>
      </c>
      <c r="R77" s="36">
        <v>1</v>
      </c>
      <c r="S77" s="397"/>
      <c r="T77" s="397"/>
      <c r="U77" s="476"/>
      <c r="V77" s="397"/>
      <c r="W77" s="484"/>
      <c r="X77" s="398"/>
      <c r="Y77" s="398"/>
      <c r="Z77" s="398"/>
      <c r="AA77" s="398"/>
      <c r="AB77" s="192"/>
      <c r="AC77" s="400"/>
      <c r="AD77" s="481"/>
      <c r="AE77" s="398"/>
      <c r="AF77" s="400"/>
      <c r="AG77" s="478"/>
      <c r="AH77" s="398"/>
      <c r="AI77" s="483"/>
      <c r="AJ77" s="409"/>
    </row>
    <row r="78" spans="1:36" s="158" customFormat="1" ht="36">
      <c r="A78" s="385"/>
      <c r="C78" s="456"/>
      <c r="D78" s="458"/>
      <c r="E78" s="403"/>
      <c r="F78" s="461"/>
      <c r="G78" s="160" t="s">
        <v>126</v>
      </c>
      <c r="H78" s="161">
        <v>25</v>
      </c>
      <c r="I78" s="136" t="s">
        <v>127</v>
      </c>
      <c r="J78" s="46" t="s">
        <v>308</v>
      </c>
      <c r="K78" s="8"/>
      <c r="L78" s="58"/>
      <c r="M78" s="47" t="s">
        <v>269</v>
      </c>
      <c r="N78" s="47" t="s">
        <v>268</v>
      </c>
      <c r="O78" s="36">
        <v>1</v>
      </c>
      <c r="P78" s="36">
        <v>1</v>
      </c>
      <c r="Q78" s="36">
        <v>1</v>
      </c>
      <c r="R78" s="36">
        <v>1</v>
      </c>
      <c r="S78" s="397"/>
      <c r="T78" s="397"/>
      <c r="U78" s="476"/>
      <c r="V78" s="397"/>
      <c r="W78" s="484"/>
      <c r="X78" s="398"/>
      <c r="Y78" s="398"/>
      <c r="Z78" s="398"/>
      <c r="AA78" s="398"/>
      <c r="AB78" s="192"/>
      <c r="AC78" s="400"/>
      <c r="AD78" s="481"/>
      <c r="AE78" s="398"/>
      <c r="AF78" s="400"/>
      <c r="AG78" s="478"/>
      <c r="AH78" s="398"/>
      <c r="AI78" s="483"/>
      <c r="AJ78" s="409"/>
    </row>
    <row r="79" spans="1:36" ht="144" customHeight="1">
      <c r="A79" s="385"/>
      <c r="B79" s="158"/>
      <c r="C79" s="456"/>
      <c r="D79" s="459"/>
      <c r="E79" s="404"/>
      <c r="F79" s="462"/>
      <c r="G79" s="164" t="s">
        <v>128</v>
      </c>
      <c r="H79" s="165">
        <v>25</v>
      </c>
      <c r="I79" s="136" t="s">
        <v>129</v>
      </c>
      <c r="J79" s="162" t="s">
        <v>130</v>
      </c>
      <c r="K79" s="166"/>
      <c r="L79" s="167"/>
      <c r="M79" s="163" t="s">
        <v>131</v>
      </c>
      <c r="N79" s="168" t="s">
        <v>132</v>
      </c>
      <c r="O79" s="154">
        <v>0</v>
      </c>
      <c r="P79" s="154">
        <v>0</v>
      </c>
      <c r="Q79" s="155">
        <v>1</v>
      </c>
      <c r="R79" s="154">
        <v>0</v>
      </c>
      <c r="S79" s="397"/>
      <c r="T79" s="397"/>
      <c r="U79" s="476"/>
      <c r="V79" s="397"/>
      <c r="W79" s="484"/>
      <c r="X79" s="398"/>
      <c r="Y79" s="398"/>
      <c r="Z79" s="398"/>
      <c r="AA79" s="398"/>
      <c r="AB79" s="192"/>
      <c r="AC79" s="400"/>
      <c r="AD79" s="481"/>
      <c r="AE79" s="398"/>
      <c r="AF79" s="401"/>
      <c r="AG79" s="479"/>
      <c r="AH79" s="398"/>
      <c r="AI79" s="483"/>
      <c r="AJ79" s="409"/>
    </row>
    <row r="80" spans="1:36" ht="23.25" customHeight="1">
      <c r="A80" s="189"/>
      <c r="B80" s="158"/>
      <c r="C80" s="402"/>
      <c r="D80" s="311" t="s">
        <v>44</v>
      </c>
      <c r="E80" s="295"/>
      <c r="F80" s="308"/>
      <c r="G80" s="48"/>
      <c r="H80" s="314"/>
      <c r="I80" s="302">
        <v>4.1</v>
      </c>
      <c r="J80" s="250" t="s">
        <v>304</v>
      </c>
      <c r="K80" s="318"/>
      <c r="L80" s="39"/>
      <c r="M80" s="234" t="s">
        <v>282</v>
      </c>
      <c r="N80" s="51" t="s">
        <v>283</v>
      </c>
      <c r="O80" s="36">
        <v>0</v>
      </c>
      <c r="P80" s="36">
        <v>1</v>
      </c>
      <c r="Q80" s="36">
        <v>0</v>
      </c>
      <c r="R80" s="36">
        <v>1</v>
      </c>
      <c r="S80" s="405">
        <v>108000000</v>
      </c>
      <c r="T80" s="387"/>
      <c r="U80" s="390"/>
      <c r="V80" s="187"/>
      <c r="W80" s="405">
        <v>108000000</v>
      </c>
      <c r="X80" s="390"/>
      <c r="Y80" s="390"/>
      <c r="Z80" s="390"/>
      <c r="AA80" s="390"/>
      <c r="AB80" s="192"/>
      <c r="AC80" s="400"/>
      <c r="AD80" s="481"/>
      <c r="AE80" s="390"/>
      <c r="AF80" s="390"/>
      <c r="AG80" s="393">
        <v>168334000</v>
      </c>
      <c r="AH80" s="390"/>
      <c r="AI80" s="384" t="s">
        <v>251</v>
      </c>
      <c r="AJ80" s="409"/>
    </row>
    <row r="81" spans="1:36" ht="23.25" customHeight="1">
      <c r="A81" s="189"/>
      <c r="B81" s="158"/>
      <c r="C81" s="403"/>
      <c r="D81" s="312"/>
      <c r="E81" s="296"/>
      <c r="F81" s="309"/>
      <c r="G81" s="48"/>
      <c r="H81" s="315"/>
      <c r="I81" s="303"/>
      <c r="J81" s="251"/>
      <c r="K81" s="319"/>
      <c r="L81" s="39"/>
      <c r="M81" s="235"/>
      <c r="N81" s="51" t="s">
        <v>284</v>
      </c>
      <c r="O81" s="36">
        <v>1</v>
      </c>
      <c r="P81" s="36">
        <v>1</v>
      </c>
      <c r="Q81" s="36">
        <v>1</v>
      </c>
      <c r="R81" s="36">
        <v>1</v>
      </c>
      <c r="S81" s="406"/>
      <c r="T81" s="388"/>
      <c r="U81" s="391"/>
      <c r="V81" s="178"/>
      <c r="W81" s="406"/>
      <c r="X81" s="391"/>
      <c r="Y81" s="391"/>
      <c r="Z81" s="391"/>
      <c r="AA81" s="391"/>
      <c r="AB81" s="192"/>
      <c r="AC81" s="400"/>
      <c r="AD81" s="481"/>
      <c r="AE81" s="391"/>
      <c r="AF81" s="391"/>
      <c r="AG81" s="394"/>
      <c r="AH81" s="391"/>
      <c r="AI81" s="385"/>
      <c r="AJ81" s="409"/>
    </row>
    <row r="82" spans="1:36" ht="23.25" customHeight="1">
      <c r="A82" s="189"/>
      <c r="B82" s="158"/>
      <c r="C82" s="403"/>
      <c r="D82" s="312"/>
      <c r="E82" s="296"/>
      <c r="F82" s="309"/>
      <c r="G82" s="324" t="s">
        <v>305</v>
      </c>
      <c r="H82" s="315"/>
      <c r="I82" s="303"/>
      <c r="J82" s="251"/>
      <c r="K82" s="319"/>
      <c r="L82" s="39"/>
      <c r="M82" s="235"/>
      <c r="N82" s="51" t="s">
        <v>285</v>
      </c>
      <c r="O82" s="36">
        <v>1</v>
      </c>
      <c r="P82" s="36">
        <v>2</v>
      </c>
      <c r="Q82" s="36">
        <v>1</v>
      </c>
      <c r="R82" s="36">
        <v>2</v>
      </c>
      <c r="S82" s="406"/>
      <c r="T82" s="388"/>
      <c r="U82" s="391"/>
      <c r="V82" s="178"/>
      <c r="W82" s="406"/>
      <c r="X82" s="391"/>
      <c r="Y82" s="391"/>
      <c r="Z82" s="391"/>
      <c r="AA82" s="391"/>
      <c r="AB82" s="192"/>
      <c r="AC82" s="400"/>
      <c r="AD82" s="481"/>
      <c r="AE82" s="391"/>
      <c r="AF82" s="391"/>
      <c r="AG82" s="394"/>
      <c r="AH82" s="391"/>
      <c r="AI82" s="385"/>
      <c r="AJ82" s="409"/>
    </row>
    <row r="83" spans="1:36" ht="23.25" customHeight="1">
      <c r="A83" s="189"/>
      <c r="B83" s="158"/>
      <c r="C83" s="403"/>
      <c r="D83" s="312"/>
      <c r="E83" s="296"/>
      <c r="F83" s="309"/>
      <c r="G83" s="324"/>
      <c r="H83" s="315"/>
      <c r="I83" s="303"/>
      <c r="J83" s="251"/>
      <c r="K83" s="319"/>
      <c r="L83" s="39"/>
      <c r="M83" s="235"/>
      <c r="N83" s="51" t="s">
        <v>286</v>
      </c>
      <c r="O83" s="36">
        <v>3</v>
      </c>
      <c r="P83" s="36">
        <v>3</v>
      </c>
      <c r="Q83" s="36">
        <v>3</v>
      </c>
      <c r="R83" s="36">
        <v>3</v>
      </c>
      <c r="S83" s="406"/>
      <c r="T83" s="388"/>
      <c r="U83" s="391"/>
      <c r="V83" s="178"/>
      <c r="W83" s="406"/>
      <c r="X83" s="391"/>
      <c r="Y83" s="391"/>
      <c r="Z83" s="391"/>
      <c r="AA83" s="391"/>
      <c r="AB83" s="192"/>
      <c r="AC83" s="400"/>
      <c r="AD83" s="481"/>
      <c r="AE83" s="391"/>
      <c r="AF83" s="391"/>
      <c r="AG83" s="394"/>
      <c r="AH83" s="391"/>
      <c r="AI83" s="385"/>
      <c r="AJ83" s="409"/>
    </row>
    <row r="84" spans="1:36" ht="23.25" customHeight="1">
      <c r="A84" s="189"/>
      <c r="B84" s="158"/>
      <c r="C84" s="403"/>
      <c r="D84" s="312"/>
      <c r="E84" s="296"/>
      <c r="F84" s="309"/>
      <c r="G84" s="324"/>
      <c r="H84" s="315"/>
      <c r="I84" s="303"/>
      <c r="J84" s="251"/>
      <c r="K84" s="319"/>
      <c r="L84" s="39"/>
      <c r="M84" s="235"/>
      <c r="N84" s="51" t="s">
        <v>287</v>
      </c>
      <c r="O84" s="30">
        <v>0.9</v>
      </c>
      <c r="P84" s="30">
        <v>0.9</v>
      </c>
      <c r="Q84" s="30">
        <v>0.9</v>
      </c>
      <c r="R84" s="30">
        <v>0.9</v>
      </c>
      <c r="S84" s="406"/>
      <c r="T84" s="388"/>
      <c r="U84" s="391"/>
      <c r="V84" s="178"/>
      <c r="W84" s="406"/>
      <c r="X84" s="391"/>
      <c r="Y84" s="391"/>
      <c r="Z84" s="391"/>
      <c r="AA84" s="391"/>
      <c r="AB84" s="192"/>
      <c r="AC84" s="400"/>
      <c r="AD84" s="481"/>
      <c r="AE84" s="391"/>
      <c r="AF84" s="391"/>
      <c r="AG84" s="394"/>
      <c r="AH84" s="391"/>
      <c r="AI84" s="385"/>
      <c r="AJ84" s="409"/>
    </row>
    <row r="85" spans="1:36" ht="23.25" customHeight="1">
      <c r="A85" s="189"/>
      <c r="B85" s="158"/>
      <c r="C85" s="403"/>
      <c r="D85" s="312"/>
      <c r="E85" s="296"/>
      <c r="F85" s="309"/>
      <c r="G85" s="324"/>
      <c r="H85" s="315"/>
      <c r="I85" s="303"/>
      <c r="J85" s="251"/>
      <c r="K85" s="319"/>
      <c r="L85" s="39"/>
      <c r="M85" s="235"/>
      <c r="N85" s="51" t="s">
        <v>288</v>
      </c>
      <c r="O85" s="30">
        <v>1</v>
      </c>
      <c r="P85" s="30">
        <v>1</v>
      </c>
      <c r="Q85" s="30">
        <v>1</v>
      </c>
      <c r="R85" s="30">
        <v>1</v>
      </c>
      <c r="S85" s="406"/>
      <c r="T85" s="388"/>
      <c r="U85" s="391"/>
      <c r="V85" s="178"/>
      <c r="W85" s="406"/>
      <c r="X85" s="391"/>
      <c r="Y85" s="391"/>
      <c r="Z85" s="391"/>
      <c r="AA85" s="391"/>
      <c r="AB85" s="192"/>
      <c r="AC85" s="400"/>
      <c r="AD85" s="481"/>
      <c r="AE85" s="391"/>
      <c r="AF85" s="391"/>
      <c r="AG85" s="394"/>
      <c r="AH85" s="391"/>
      <c r="AI85" s="385"/>
      <c r="AJ85" s="409"/>
    </row>
    <row r="86" spans="1:36" ht="23.25" customHeight="1">
      <c r="A86" s="189"/>
      <c r="B86" s="158"/>
      <c r="C86" s="403"/>
      <c r="D86" s="312"/>
      <c r="E86" s="296"/>
      <c r="F86" s="309"/>
      <c r="G86" s="324"/>
      <c r="H86" s="315"/>
      <c r="I86" s="303"/>
      <c r="J86" s="251"/>
      <c r="K86" s="319"/>
      <c r="L86" s="39"/>
      <c r="M86" s="235"/>
      <c r="N86" s="51" t="s">
        <v>289</v>
      </c>
      <c r="O86" s="30">
        <v>0.9</v>
      </c>
      <c r="P86" s="30">
        <v>0.9</v>
      </c>
      <c r="Q86" s="30">
        <v>0.9</v>
      </c>
      <c r="R86" s="30">
        <v>0.9</v>
      </c>
      <c r="S86" s="406"/>
      <c r="T86" s="388"/>
      <c r="U86" s="391"/>
      <c r="V86" s="178"/>
      <c r="W86" s="406"/>
      <c r="X86" s="391"/>
      <c r="Y86" s="391"/>
      <c r="Z86" s="391"/>
      <c r="AA86" s="391"/>
      <c r="AB86" s="192"/>
      <c r="AC86" s="400"/>
      <c r="AD86" s="481"/>
      <c r="AE86" s="391"/>
      <c r="AF86" s="391"/>
      <c r="AG86" s="394"/>
      <c r="AH86" s="391"/>
      <c r="AI86" s="385"/>
      <c r="AJ86" s="409"/>
    </row>
    <row r="87" spans="1:36" ht="23.25" customHeight="1">
      <c r="A87" s="189"/>
      <c r="B87" s="158"/>
      <c r="C87" s="403"/>
      <c r="D87" s="312"/>
      <c r="E87" s="296"/>
      <c r="F87" s="309"/>
      <c r="G87" s="324"/>
      <c r="H87" s="315"/>
      <c r="I87" s="304"/>
      <c r="J87" s="241"/>
      <c r="K87" s="319"/>
      <c r="L87" s="39"/>
      <c r="M87" s="317"/>
      <c r="N87" s="51" t="s">
        <v>290</v>
      </c>
      <c r="O87" s="30">
        <v>0.15</v>
      </c>
      <c r="P87" s="30">
        <v>0.15</v>
      </c>
      <c r="Q87" s="30">
        <v>0.15</v>
      </c>
      <c r="R87" s="30">
        <v>0.15</v>
      </c>
      <c r="S87" s="406"/>
      <c r="T87" s="388"/>
      <c r="U87" s="391"/>
      <c r="V87" s="178"/>
      <c r="W87" s="406"/>
      <c r="X87" s="391"/>
      <c r="Y87" s="391"/>
      <c r="Z87" s="391"/>
      <c r="AA87" s="391"/>
      <c r="AB87" s="192"/>
      <c r="AC87" s="400"/>
      <c r="AD87" s="481"/>
      <c r="AE87" s="391"/>
      <c r="AF87" s="391"/>
      <c r="AG87" s="394"/>
      <c r="AH87" s="391"/>
      <c r="AI87" s="385"/>
      <c r="AJ87" s="409"/>
    </row>
    <row r="88" spans="1:36" ht="23.25" customHeight="1">
      <c r="A88" s="189"/>
      <c r="B88" s="158"/>
      <c r="C88" s="403"/>
      <c r="D88" s="312"/>
      <c r="E88" s="296"/>
      <c r="F88" s="309"/>
      <c r="G88" s="201" t="s">
        <v>306</v>
      </c>
      <c r="H88" s="315"/>
      <c r="I88" s="202">
        <v>4.2</v>
      </c>
      <c r="J88" s="4" t="s">
        <v>303</v>
      </c>
      <c r="K88" s="319"/>
      <c r="L88" s="39"/>
      <c r="M88" s="8" t="s">
        <v>291</v>
      </c>
      <c r="N88" s="51" t="s">
        <v>292</v>
      </c>
      <c r="O88" s="36">
        <v>0</v>
      </c>
      <c r="P88" s="36">
        <v>1</v>
      </c>
      <c r="Q88" s="36">
        <v>1</v>
      </c>
      <c r="R88" s="36">
        <v>0</v>
      </c>
      <c r="S88" s="406"/>
      <c r="T88" s="388"/>
      <c r="U88" s="391"/>
      <c r="V88" s="178"/>
      <c r="W88" s="406"/>
      <c r="X88" s="391"/>
      <c r="Y88" s="391"/>
      <c r="Z88" s="391"/>
      <c r="AA88" s="391"/>
      <c r="AB88" s="192"/>
      <c r="AC88" s="400"/>
      <c r="AD88" s="481"/>
      <c r="AE88" s="391"/>
      <c r="AF88" s="391"/>
      <c r="AG88" s="394"/>
      <c r="AH88" s="391"/>
      <c r="AI88" s="385"/>
      <c r="AJ88" s="409"/>
    </row>
    <row r="89" spans="1:36" ht="23.25" customHeight="1">
      <c r="A89" s="189"/>
      <c r="B89" s="158"/>
      <c r="C89" s="403"/>
      <c r="D89" s="312"/>
      <c r="E89" s="296"/>
      <c r="F89" s="309"/>
      <c r="G89" s="469" t="s">
        <v>307</v>
      </c>
      <c r="H89" s="315"/>
      <c r="I89" s="302">
        <v>4.3</v>
      </c>
      <c r="J89" s="234" t="s">
        <v>302</v>
      </c>
      <c r="K89" s="319"/>
      <c r="L89" s="300"/>
      <c r="M89" s="234" t="s">
        <v>293</v>
      </c>
      <c r="N89" s="51" t="s">
        <v>294</v>
      </c>
      <c r="O89" s="36">
        <v>2</v>
      </c>
      <c r="P89" s="36">
        <v>2</v>
      </c>
      <c r="Q89" s="36">
        <v>2</v>
      </c>
      <c r="R89" s="36">
        <v>2</v>
      </c>
      <c r="S89" s="406"/>
      <c r="T89" s="388"/>
      <c r="U89" s="391"/>
      <c r="V89" s="178"/>
      <c r="W89" s="406"/>
      <c r="X89" s="391"/>
      <c r="Y89" s="391"/>
      <c r="Z89" s="391"/>
      <c r="AA89" s="391"/>
      <c r="AB89" s="192"/>
      <c r="AC89" s="400"/>
      <c r="AD89" s="481"/>
      <c r="AE89" s="391"/>
      <c r="AF89" s="391"/>
      <c r="AG89" s="394"/>
      <c r="AH89" s="391"/>
      <c r="AI89" s="385"/>
      <c r="AJ89" s="409"/>
    </row>
    <row r="90" spans="1:36" ht="23.25" customHeight="1">
      <c r="A90" s="189"/>
      <c r="B90" s="158"/>
      <c r="C90" s="403"/>
      <c r="D90" s="312"/>
      <c r="E90" s="296"/>
      <c r="F90" s="309"/>
      <c r="G90" s="298"/>
      <c r="H90" s="315"/>
      <c r="I90" s="303"/>
      <c r="J90" s="235"/>
      <c r="K90" s="319"/>
      <c r="L90" s="300"/>
      <c r="M90" s="235"/>
      <c r="N90" s="51" t="s">
        <v>295</v>
      </c>
      <c r="O90" s="200">
        <v>2</v>
      </c>
      <c r="P90" s="36">
        <v>2</v>
      </c>
      <c r="Q90" s="36">
        <v>2</v>
      </c>
      <c r="R90" s="36">
        <v>2</v>
      </c>
      <c r="S90" s="406"/>
      <c r="T90" s="388"/>
      <c r="U90" s="391"/>
      <c r="V90" s="178"/>
      <c r="W90" s="406"/>
      <c r="X90" s="391"/>
      <c r="Y90" s="391"/>
      <c r="Z90" s="391"/>
      <c r="AA90" s="391"/>
      <c r="AB90" s="192"/>
      <c r="AC90" s="400"/>
      <c r="AD90" s="481"/>
      <c r="AE90" s="391"/>
      <c r="AF90" s="391"/>
      <c r="AG90" s="394"/>
      <c r="AH90" s="391"/>
      <c r="AI90" s="385"/>
      <c r="AJ90" s="409"/>
    </row>
    <row r="91" spans="1:36" ht="23.25" customHeight="1">
      <c r="A91" s="189"/>
      <c r="B91" s="158"/>
      <c r="C91" s="403"/>
      <c r="D91" s="312"/>
      <c r="E91" s="296"/>
      <c r="F91" s="309"/>
      <c r="G91" s="298"/>
      <c r="H91" s="315"/>
      <c r="I91" s="303"/>
      <c r="J91" s="235"/>
      <c r="K91" s="319"/>
      <c r="L91" s="300"/>
      <c r="M91" s="235"/>
      <c r="N91" s="51" t="s">
        <v>296</v>
      </c>
      <c r="O91" s="36">
        <v>0</v>
      </c>
      <c r="P91" s="36">
        <v>1</v>
      </c>
      <c r="Q91" s="36">
        <v>1</v>
      </c>
      <c r="R91" s="36">
        <v>0</v>
      </c>
      <c r="S91" s="406"/>
      <c r="T91" s="388"/>
      <c r="U91" s="391"/>
      <c r="V91" s="178"/>
      <c r="W91" s="406"/>
      <c r="X91" s="391"/>
      <c r="Y91" s="391"/>
      <c r="Z91" s="391"/>
      <c r="AA91" s="391"/>
      <c r="AB91" s="192"/>
      <c r="AC91" s="400"/>
      <c r="AD91" s="481"/>
      <c r="AE91" s="391"/>
      <c r="AF91" s="391"/>
      <c r="AG91" s="394"/>
      <c r="AH91" s="391"/>
      <c r="AI91" s="385"/>
      <c r="AJ91" s="409"/>
    </row>
    <row r="92" spans="1:36" ht="23.25" customHeight="1">
      <c r="A92" s="189"/>
      <c r="B92" s="158"/>
      <c r="C92" s="404"/>
      <c r="D92" s="313"/>
      <c r="E92" s="297"/>
      <c r="F92" s="310"/>
      <c r="G92" s="299"/>
      <c r="H92" s="316"/>
      <c r="I92" s="304"/>
      <c r="J92" s="317"/>
      <c r="K92" s="320"/>
      <c r="L92" s="301"/>
      <c r="M92" s="317"/>
      <c r="N92" s="8" t="s">
        <v>297</v>
      </c>
      <c r="O92" s="199">
        <v>1</v>
      </c>
      <c r="P92" s="199">
        <v>3</v>
      </c>
      <c r="Q92" s="199">
        <v>3</v>
      </c>
      <c r="R92" s="199">
        <v>3</v>
      </c>
      <c r="S92" s="406"/>
      <c r="T92" s="388"/>
      <c r="U92" s="391"/>
      <c r="V92" s="178"/>
      <c r="W92" s="406"/>
      <c r="X92" s="391"/>
      <c r="Y92" s="391"/>
      <c r="Z92" s="391"/>
      <c r="AA92" s="391"/>
      <c r="AB92" s="192"/>
      <c r="AC92" s="400"/>
      <c r="AD92" s="481"/>
      <c r="AE92" s="391"/>
      <c r="AF92" s="391"/>
      <c r="AG92" s="394"/>
      <c r="AH92" s="391"/>
      <c r="AI92" s="385"/>
      <c r="AJ92" s="409"/>
    </row>
    <row r="93" spans="1:36" ht="18.75" customHeight="1">
      <c r="A93" s="170"/>
      <c r="B93" s="170"/>
      <c r="C93" s="171"/>
      <c r="D93" s="132"/>
      <c r="E93" s="133"/>
      <c r="F93" s="134"/>
      <c r="G93" s="172"/>
      <c r="H93" s="173"/>
      <c r="I93" s="174"/>
      <c r="J93" s="137"/>
      <c r="K93" s="137"/>
      <c r="L93" s="175"/>
      <c r="M93" s="175"/>
      <c r="N93" s="176"/>
      <c r="O93" s="139"/>
      <c r="P93" s="139"/>
      <c r="Q93" s="139"/>
      <c r="R93" s="139"/>
      <c r="S93" s="407"/>
      <c r="T93" s="389"/>
      <c r="U93" s="392"/>
      <c r="V93" s="216"/>
      <c r="W93" s="407"/>
      <c r="X93" s="392"/>
      <c r="Y93" s="392"/>
      <c r="Z93" s="392"/>
      <c r="AA93" s="392"/>
      <c r="AB93" s="192"/>
      <c r="AC93" s="400"/>
      <c r="AD93" s="481"/>
      <c r="AE93" s="392"/>
      <c r="AF93" s="392"/>
      <c r="AG93" s="395"/>
      <c r="AH93" s="392"/>
      <c r="AI93" s="386"/>
      <c r="AJ93" s="409"/>
    </row>
    <row r="94" spans="1:36" ht="192">
      <c r="A94" s="170">
        <v>3000005</v>
      </c>
      <c r="B94" s="170" t="s">
        <v>14</v>
      </c>
      <c r="C94" s="115"/>
      <c r="D94" s="132" t="s">
        <v>45</v>
      </c>
      <c r="E94" s="133">
        <v>0.0021593416826038267</v>
      </c>
      <c r="F94" s="134">
        <v>5</v>
      </c>
      <c r="G94" s="172" t="s">
        <v>46</v>
      </c>
      <c r="H94" s="173">
        <v>33.3</v>
      </c>
      <c r="I94" s="174" t="s">
        <v>50</v>
      </c>
      <c r="J94" s="137" t="s">
        <v>133</v>
      </c>
      <c r="K94" s="115"/>
      <c r="L94" s="115"/>
      <c r="M94" s="8" t="s">
        <v>134</v>
      </c>
      <c r="N94" s="8" t="s">
        <v>253</v>
      </c>
      <c r="O94" s="199" t="s">
        <v>254</v>
      </c>
      <c r="P94" s="199" t="s">
        <v>255</v>
      </c>
      <c r="Q94" s="199" t="s">
        <v>301</v>
      </c>
      <c r="R94" s="199" t="s">
        <v>255</v>
      </c>
      <c r="S94" s="180">
        <v>500000</v>
      </c>
      <c r="T94" s="181"/>
      <c r="U94" s="181"/>
      <c r="V94" s="180"/>
      <c r="W94" s="177"/>
      <c r="X94" s="180"/>
      <c r="Y94" s="180"/>
      <c r="Z94" s="180"/>
      <c r="AA94" s="179"/>
      <c r="AB94" s="179"/>
      <c r="AC94" s="401"/>
      <c r="AD94" s="482"/>
      <c r="AE94" s="180"/>
      <c r="AF94" s="180"/>
      <c r="AG94" s="180">
        <v>500000</v>
      </c>
      <c r="AH94" s="180"/>
      <c r="AI94" s="147" t="s">
        <v>251</v>
      </c>
      <c r="AJ94" s="410"/>
    </row>
    <row r="95" spans="1:36" ht="276">
      <c r="A95" s="170">
        <v>300006</v>
      </c>
      <c r="B95" s="170" t="s">
        <v>14</v>
      </c>
      <c r="C95" s="115"/>
      <c r="D95" s="132" t="s">
        <v>47</v>
      </c>
      <c r="E95" s="133">
        <v>0.0014285270919180857</v>
      </c>
      <c r="F95" s="134">
        <v>6</v>
      </c>
      <c r="G95" s="137" t="s">
        <v>135</v>
      </c>
      <c r="H95" s="173">
        <v>33</v>
      </c>
      <c r="I95" s="174" t="s">
        <v>51</v>
      </c>
      <c r="J95" s="137" t="s">
        <v>136</v>
      </c>
      <c r="K95" s="137"/>
      <c r="L95" s="175"/>
      <c r="M95" s="53" t="s">
        <v>256</v>
      </c>
      <c r="N95" s="53" t="s">
        <v>257</v>
      </c>
      <c r="O95" s="199" t="s">
        <v>258</v>
      </c>
      <c r="P95" s="199" t="s">
        <v>259</v>
      </c>
      <c r="Q95" s="199" t="s">
        <v>259</v>
      </c>
      <c r="R95" s="199" t="s">
        <v>260</v>
      </c>
      <c r="S95" s="180">
        <v>6000000</v>
      </c>
      <c r="T95" s="180"/>
      <c r="U95" s="180"/>
      <c r="V95" s="180"/>
      <c r="W95" s="180">
        <v>6000000</v>
      </c>
      <c r="X95" s="180"/>
      <c r="Y95" s="180"/>
      <c r="Z95" s="180"/>
      <c r="AA95" s="180"/>
      <c r="AB95" s="180"/>
      <c r="AC95" s="180"/>
      <c r="AD95" s="180"/>
      <c r="AE95" s="180"/>
      <c r="AF95" s="180"/>
      <c r="AG95" s="180"/>
      <c r="AH95" s="180"/>
      <c r="AI95" s="220" t="s">
        <v>251</v>
      </c>
      <c r="AJ95" s="219" t="s">
        <v>13</v>
      </c>
    </row>
    <row r="96" spans="18:23" ht="192" customHeight="1">
      <c r="R96" s="217"/>
      <c r="S96" s="217"/>
      <c r="T96" s="217"/>
      <c r="U96" s="217"/>
      <c r="V96" s="217"/>
      <c r="W96" s="217"/>
    </row>
  </sheetData>
  <sheetProtection/>
  <mergeCells count="156">
    <mergeCell ref="AI21:AI79"/>
    <mergeCell ref="N35:N37"/>
    <mergeCell ref="O35:O37"/>
    <mergeCell ref="P35:P37"/>
    <mergeCell ref="Q35:Q37"/>
    <mergeCell ref="W21:W79"/>
    <mergeCell ref="X21:X79"/>
    <mergeCell ref="Y21:Y79"/>
    <mergeCell ref="Z21:Z79"/>
    <mergeCell ref="P51:P52"/>
    <mergeCell ref="AG21:AG79"/>
    <mergeCell ref="AH21:AH79"/>
    <mergeCell ref="AA21:AA79"/>
    <mergeCell ref="AC21:AC94"/>
    <mergeCell ref="AD21:AD94"/>
    <mergeCell ref="AH80:AH93"/>
    <mergeCell ref="U21:U79"/>
    <mergeCell ref="Q42:Q43"/>
    <mergeCell ref="R42:R43"/>
    <mergeCell ref="N45:N46"/>
    <mergeCell ref="O45:O46"/>
    <mergeCell ref="P45:P46"/>
    <mergeCell ref="Q45:Q46"/>
    <mergeCell ref="R35:R37"/>
    <mergeCell ref="Q51:Q52"/>
    <mergeCell ref="R51:R52"/>
    <mergeCell ref="G21:G53"/>
    <mergeCell ref="H21:H53"/>
    <mergeCell ref="I21:I53"/>
    <mergeCell ref="G89:G92"/>
    <mergeCell ref="O51:O52"/>
    <mergeCell ref="M53:M63"/>
    <mergeCell ref="M64:M71"/>
    <mergeCell ref="G54:G77"/>
    <mergeCell ref="H54:H77"/>
    <mergeCell ref="I54:I77"/>
    <mergeCell ref="A21:A79"/>
    <mergeCell ref="B21:B24"/>
    <mergeCell ref="C21:C79"/>
    <mergeCell ref="D21:D79"/>
    <mergeCell ref="E21:E79"/>
    <mergeCell ref="F21:F79"/>
    <mergeCell ref="AJ11:AJ19"/>
    <mergeCell ref="I89:I92"/>
    <mergeCell ref="J89:J92"/>
    <mergeCell ref="L89:L92"/>
    <mergeCell ref="M89:M92"/>
    <mergeCell ref="S80:S93"/>
    <mergeCell ref="S21:S79"/>
    <mergeCell ref="T21:T79"/>
    <mergeCell ref="P42:P43"/>
    <mergeCell ref="N51:N52"/>
    <mergeCell ref="AG11:AG19"/>
    <mergeCell ref="AH11:AH19"/>
    <mergeCell ref="AB11:AB19"/>
    <mergeCell ref="AC11:AC19"/>
    <mergeCell ref="AD11:AD18"/>
    <mergeCell ref="AE11:AE19"/>
    <mergeCell ref="J11:J19"/>
    <mergeCell ref="K11:K19"/>
    <mergeCell ref="L11:L19"/>
    <mergeCell ref="S11:S19"/>
    <mergeCell ref="T11:T19"/>
    <mergeCell ref="AF11:AF19"/>
    <mergeCell ref="A11:A19"/>
    <mergeCell ref="B11:B19"/>
    <mergeCell ref="C11:C19"/>
    <mergeCell ref="D11:D19"/>
    <mergeCell ref="E11:E19"/>
    <mergeCell ref="H11:H19"/>
    <mergeCell ref="AJ8:AJ10"/>
    <mergeCell ref="X9:X10"/>
    <mergeCell ref="AH9:AH10"/>
    <mergeCell ref="AG9:AG10"/>
    <mergeCell ref="AD9:AD10"/>
    <mergeCell ref="AE9:AE10"/>
    <mergeCell ref="AF9:AF10"/>
    <mergeCell ref="AA9:AA10"/>
    <mergeCell ref="AB9:AB10"/>
    <mergeCell ref="T8:AH8"/>
    <mergeCell ref="AI8:AI10"/>
    <mergeCell ref="R9:R10"/>
    <mergeCell ref="T9:U9"/>
    <mergeCell ref="V9:W9"/>
    <mergeCell ref="Z9:Z10"/>
    <mergeCell ref="AC9:AC10"/>
    <mergeCell ref="Y9:Y10"/>
    <mergeCell ref="J8:J10"/>
    <mergeCell ref="K8:K10"/>
    <mergeCell ref="L8:L10"/>
    <mergeCell ref="O9:O10"/>
    <mergeCell ref="P9:P10"/>
    <mergeCell ref="Q9:Q10"/>
    <mergeCell ref="B8:B10"/>
    <mergeCell ref="C8:C10"/>
    <mergeCell ref="D8:D10"/>
    <mergeCell ref="M8:M10"/>
    <mergeCell ref="A4:E4"/>
    <mergeCell ref="F4:AJ4"/>
    <mergeCell ref="A5:E5"/>
    <mergeCell ref="F5:AJ5"/>
    <mergeCell ref="A6:E6"/>
    <mergeCell ref="F6:AJ6"/>
    <mergeCell ref="D7:E7"/>
    <mergeCell ref="F7:S7"/>
    <mergeCell ref="E8:E10"/>
    <mergeCell ref="F8:F10"/>
    <mergeCell ref="G8:G10"/>
    <mergeCell ref="H8:H10"/>
    <mergeCell ref="N8:N10"/>
    <mergeCell ref="O8:R8"/>
    <mergeCell ref="S8:S10"/>
    <mergeCell ref="I8:I10"/>
    <mergeCell ref="A1:AJ1"/>
    <mergeCell ref="A2:AJ2"/>
    <mergeCell ref="A3:E3"/>
    <mergeCell ref="F3:AJ3"/>
    <mergeCell ref="A8:A10"/>
    <mergeCell ref="W11:W19"/>
    <mergeCell ref="X11:X19"/>
    <mergeCell ref="Y11:Y19"/>
    <mergeCell ref="Z11:Z19"/>
    <mergeCell ref="AA11:AA18"/>
    <mergeCell ref="AJ21:AJ94"/>
    <mergeCell ref="D80:D92"/>
    <mergeCell ref="E80:E92"/>
    <mergeCell ref="F80:F92"/>
    <mergeCell ref="H80:H92"/>
    <mergeCell ref="I80:I87"/>
    <mergeCell ref="J80:J87"/>
    <mergeCell ref="K80:K92"/>
    <mergeCell ref="M80:M87"/>
    <mergeCell ref="G82:G87"/>
    <mergeCell ref="C80:C92"/>
    <mergeCell ref="U80:U93"/>
    <mergeCell ref="W80:W93"/>
    <mergeCell ref="X80:X93"/>
    <mergeCell ref="Y80:Y93"/>
    <mergeCell ref="Z80:Z93"/>
    <mergeCell ref="M21:M27"/>
    <mergeCell ref="M28:M37"/>
    <mergeCell ref="M38:M40"/>
    <mergeCell ref="M41:M52"/>
    <mergeCell ref="R45:R46"/>
    <mergeCell ref="N42:N43"/>
    <mergeCell ref="O42:O43"/>
    <mergeCell ref="AI80:AI93"/>
    <mergeCell ref="M72:M76"/>
    <mergeCell ref="T80:T93"/>
    <mergeCell ref="AA80:AA93"/>
    <mergeCell ref="AE80:AE93"/>
    <mergeCell ref="AF80:AF93"/>
    <mergeCell ref="AG80:AG93"/>
    <mergeCell ref="V21:V79"/>
    <mergeCell ref="AE21:AE79"/>
    <mergeCell ref="AF21:AF79"/>
  </mergeCells>
  <hyperlinks>
    <hyperlink ref="AJ20" r:id="rId1" display="argedl01@edatel.net.co"/>
    <hyperlink ref="AJ21" r:id="rId2" display="argehs01@edatel.net.co"/>
    <hyperlink ref="AJ95" r:id="rId3" display="argedl01@edatel.net.co"/>
  </hyperlinks>
  <printOptions/>
  <pageMargins left="0.7480314960629921" right="0.3937007874015748" top="0.5118110236220472" bottom="0.2755905511811024" header="0" footer="0"/>
  <pageSetup horizontalDpi="600" verticalDpi="600" orientation="landscape" paperSize="14" scale="48"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David Suarez Sanchez</cp:lastModifiedBy>
  <cp:lastPrinted>2011-05-24T17:16:13Z</cp:lastPrinted>
  <dcterms:created xsi:type="dcterms:W3CDTF">2009-04-01T23:50:49Z</dcterms:created>
  <dcterms:modified xsi:type="dcterms:W3CDTF">2014-02-05T16:49:50Z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