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1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tabRatio="609" firstSheet="5" activeTab="9"/>
  </bookViews>
  <sheets>
    <sheet name="Aseguramiento" sheetId="1" r:id="rId1"/>
    <sheet name="Prestación Servicios" sheetId="2" r:id="rId2"/>
    <sheet name="Salud Pública 1" sheetId="3" r:id="rId3"/>
    <sheet name="Salud Pública 2" sheetId="4" r:id="rId4"/>
    <sheet name="Salud Pública 3" sheetId="5" r:id="rId5"/>
    <sheet name="Salud Pública 4" sheetId="6" r:id="rId6"/>
    <sheet name="Salud Pública 5" sheetId="7" r:id="rId7"/>
    <sheet name="Salud Pública 6" sheetId="8" r:id="rId8"/>
    <sheet name="Salud Pública 7" sheetId="9" r:id="rId9"/>
    <sheet name="Promoción Social" sheetId="10" r:id="rId10"/>
    <sheet name="Gestión Operativa" sheetId="11" r:id="rId11"/>
  </sheets>
  <definedNames/>
  <calcPr fullCalcOnLoad="1"/>
</workbook>
</file>

<file path=xl/sharedStrings.xml><?xml version="1.0" encoding="utf-8"?>
<sst xmlns="http://schemas.openxmlformats.org/spreadsheetml/2006/main" count="891" uniqueCount="487">
  <si>
    <t>REPÚBLICA DE COLOMBIA</t>
  </si>
  <si>
    <t>PROPIOS</t>
  </si>
  <si>
    <t>CREDITO</t>
  </si>
  <si>
    <t>NACION</t>
  </si>
  <si>
    <t>OTROS</t>
  </si>
  <si>
    <t>1.6. PROGRAMA</t>
  </si>
  <si>
    <t>FORMULACION DEL PLAN DE ACCIÓN  DESDE LAS ACTIVIDADES Y PROYECTOS ENMARCADOS EN EL PLAN DE DESARROLLO.</t>
  </si>
  <si>
    <t>1.1. NOMBRE DE LA DEPENDENCIA O ENTIDAD:</t>
  </si>
  <si>
    <t>ARTICULO PRES/AÑO</t>
  </si>
  <si>
    <t>1.2.COMPONENTE ESTRATEGICO:</t>
  </si>
  <si>
    <t>1.3. SECTOR:</t>
  </si>
  <si>
    <t>1.4.  ELABORADO POR:</t>
  </si>
  <si>
    <t>DISTRITO DE BARRANQUILLA</t>
  </si>
  <si>
    <t>Abr</t>
  </si>
  <si>
    <t>May</t>
  </si>
  <si>
    <t>Ene</t>
  </si>
  <si>
    <t>Feb</t>
  </si>
  <si>
    <t>Mar</t>
  </si>
  <si>
    <t>Jun</t>
  </si>
  <si>
    <t>Jul</t>
  </si>
  <si>
    <t>Ago</t>
  </si>
  <si>
    <t>Sep</t>
  </si>
  <si>
    <t>Oct</t>
  </si>
  <si>
    <t>Nov</t>
  </si>
  <si>
    <t>Dic</t>
  </si>
  <si>
    <t>&gt;</t>
  </si>
  <si>
    <t>DISTRITO</t>
  </si>
  <si>
    <t>SGP</t>
  </si>
  <si>
    <t xml:space="preserve"> Código BPIN</t>
  </si>
  <si>
    <t>1.7. METAS</t>
  </si>
  <si>
    <t>1.8. PROYECTO / ACCION</t>
  </si>
  <si>
    <t>1.9. METAS</t>
  </si>
  <si>
    <t>1.10. ACTIVIDADES</t>
  </si>
  <si>
    <t>1.11. CRONOGRAMA</t>
  </si>
  <si>
    <t>1.12. RESPONSABLE</t>
  </si>
  <si>
    <t>1.14 FUENTES DE FINANCIACIÓN</t>
  </si>
  <si>
    <t>1.13. COSTO INVERSION (Miles)</t>
  </si>
  <si>
    <r>
      <t xml:space="preserve">VIGENCIA     </t>
    </r>
    <r>
      <rPr>
        <b/>
        <u val="single"/>
        <sz val="11"/>
        <rFont val="Arial Narrow"/>
        <family val="2"/>
      </rPr>
      <t>2013</t>
    </r>
  </si>
  <si>
    <t>Secretaría de Salud Pública Distrital</t>
  </si>
  <si>
    <t xml:space="preserve">Eje Barranquilla con Equidad Social; Estrategia Barranquilla Saludable </t>
  </si>
  <si>
    <t>Salud</t>
  </si>
  <si>
    <t>Antonio Issa - Jefe de Seguridad Sociual en Salud</t>
  </si>
  <si>
    <t>ASEGURAMIENTO EN SALUD</t>
  </si>
  <si>
    <t>Mantener la cobertura universal del aseguramiento en salud</t>
  </si>
  <si>
    <t>CONTINUIDAD DE LA AFILIACION EN EL REGIMEN SUBSIDIADO EN EL DISTRITO</t>
  </si>
  <si>
    <t xml:space="preserve">100% de la población identificada en su estado de aseguramiento </t>
  </si>
  <si>
    <t>Promover la afiliación en la red prestadora y directamente en las EPSS</t>
  </si>
  <si>
    <t>proveer los recursos financieros necesarios para la continuidad de los afiliados regimen sub sidiado</t>
  </si>
  <si>
    <t>garantizar la continuidad de la nivelación del Pos Regimen  Subsidiado y Regimen Contributivo</t>
  </si>
  <si>
    <t>100% de  afiliación a población identificada sin aseguramiento</t>
  </si>
  <si>
    <t>1. Planeación de las actividades</t>
  </si>
  <si>
    <t>2. Asignación de área de trabajo (promedio 500 hogares por Caminante)</t>
  </si>
  <si>
    <t>3. Visita domiciliaria (Promedio de 4 visitas anuales, según nivel de riesgo)</t>
  </si>
  <si>
    <t xml:space="preserve">4. Plan de intervenciones, según riesgo identificado: Eventos de capacitación, actividades IEC individual y colectiva. </t>
  </si>
  <si>
    <t>5. Segumiento y monitoreo</t>
  </si>
  <si>
    <t>Jefe Oficina Aseguramiento</t>
  </si>
  <si>
    <t>AUDITORIA A LAS ENTIDADES ADMINISTRADORAS DE PLANES DE BENEFICIOS</t>
  </si>
  <si>
    <t>GESTION, INSPECCIÓN, VIGILANCIA  Y CONTROL AL ASEGURAMIENTO EN SALUD</t>
  </si>
  <si>
    <t>Acciones de IVC al 100% de las EPS Programadas</t>
  </si>
  <si>
    <t>Auditorias al cumplimiento del 100% de las EPSS en materia de Aseguramiento y Acceso de servicios frente a la población afiliada conforme a la red contratada.</t>
  </si>
  <si>
    <t>Elaboración de Cronograma de visitas a EPS</t>
  </si>
  <si>
    <t>Realización de visitas</t>
  </si>
  <si>
    <t>Elaboración de Informes de visitas</t>
  </si>
  <si>
    <t>Solicitud de Planes de Mejoramiento en caso de hallazgos encontrados</t>
  </si>
  <si>
    <t>Secretaría de  Salud  Distrital</t>
  </si>
  <si>
    <t xml:space="preserve">Eje Barranquilla con Equidad Social; Estrategia Barranquilla con Vivienda </t>
  </si>
  <si>
    <t>Rosmery Wehedeking P- Jefe oficina Garantía de la Calidad</t>
  </si>
  <si>
    <t>PRESTACIÓN Y DESARROLLO DE SERVICIOS DE SALUD CON CALIDAD</t>
  </si>
  <si>
    <t>Mejorar la Infraestructura física y dotación Hospitalaria de 9 IPS de la red pública Distrital.</t>
  </si>
  <si>
    <t>Construcción Planta Fisica y Dotación de Equipos para la Institución Hospitalaria Chinita La Luz en el Distrito de Barranquilla</t>
  </si>
  <si>
    <t>Mejorar la Infraestructura física y dotación Hospitalaria en el 100% de 4 IPS de la red pública Distrital.</t>
  </si>
  <si>
    <t>Adecuación del terrreno</t>
  </si>
  <si>
    <t>Secretaria de Salud Distrital</t>
  </si>
  <si>
    <t>x</t>
  </si>
  <si>
    <t>Preliminares (Trazado, excavaciones y cerramiento)</t>
  </si>
  <si>
    <t>Cimentación (vigas y zapatas)</t>
  </si>
  <si>
    <t>Estrctura (Columna, vigas de amarre, lozas de entre pisos, escaleras, rampas, tanques subterraneos, placas, dinteles, pergolas, pavimento, andenes y bordillos)</t>
  </si>
  <si>
    <t>Construcción Planta Fisica y Dotación de Equipos para la Institución Hospitalaria PASO C La Playa en el Distrito de Barranquilla</t>
  </si>
  <si>
    <t>Manposteria (levante de muros y jardineras)</t>
  </si>
  <si>
    <t>Instalaciones subterraneas (registros sanitarios y electricos)</t>
  </si>
  <si>
    <t xml:space="preserve">Instalaciones hidraulicas </t>
  </si>
  <si>
    <t>Instalaciones de gases medicinales</t>
  </si>
  <si>
    <t>Construcción Planta Fisica y Dotación de Equipos para la Institución Hospitalaria La Manga Fase II en el Distrito de Barranquilla</t>
  </si>
  <si>
    <t>Pañetes internos y externos</t>
  </si>
  <si>
    <t>Instalaciones electricas (cableado estructurado)</t>
  </si>
  <si>
    <t xml:space="preserve">Carpinteria de madera (puertas) </t>
  </si>
  <si>
    <t xml:space="preserve">Carpinteria metalica (Puertas, ventanas, vidrios fijos y vidrios templados) </t>
  </si>
  <si>
    <t xml:space="preserve">Construcción Planta Fisica y Dotación de Equipos para la Institución Hospitalaria CAMINO Nuevo Barranquila. </t>
  </si>
  <si>
    <t>Acababos  (cielo raso, estuco de muros, pinturas, pisos, camaras, sesores y mesonez)</t>
  </si>
  <si>
    <t>Señalización</t>
  </si>
  <si>
    <t xml:space="preserve">Dotación de equipos biomedicos y muebles  </t>
  </si>
  <si>
    <t>Iniciar el proceso de  acreditación en 10 Prestadores certificados del Distrito.</t>
  </si>
  <si>
    <t>Promoción de la acreditación en las IPS del Distrito de Barranquilla</t>
  </si>
  <si>
    <t xml:space="preserve"> 5 IPS certificadas iniciadas en el proceso de acreditación</t>
  </si>
  <si>
    <t>Realización de actividades de promoción y sensibilización del sistema de acreditación en los prestadores de servicios de salud certificados</t>
  </si>
  <si>
    <t>Jefe oficina Garantía de la calidad</t>
  </si>
  <si>
    <t>Iniciar acompañamiento a los prestadores de servicios de salud certificados que deseen iniciar su proceso de acreditación</t>
  </si>
  <si>
    <t>Incrementar al 100% el porcentaje de Prestadores certificados en el distrito de Barranquilla.</t>
  </si>
  <si>
    <t>Fortalecimiento de la certificación en salud de los prestadores inscritos en el Distrito de Barranquilla</t>
  </si>
  <si>
    <t>Elaborar el Estudio para el desarrollo del censo de prestadores en el Distrito de Barranquilla..</t>
  </si>
  <si>
    <t>Iniciar la planeación y procesos logísticos para la realización del censo de prestadores de servicios de salud en el año 2014</t>
  </si>
  <si>
    <t>Asistencia técinca del 40% de los prestadores inscritos</t>
  </si>
  <si>
    <t>Incremento en  la realización de  las actividades de asistencias tecnica e  Inspección vigilancia y control  a Prestadores deServicios de salud</t>
  </si>
  <si>
    <t xml:space="preserve">Tener certificada el 75% de los prestadores verificados en el año </t>
  </si>
  <si>
    <t>Implementación y Cumplimiento  del cronograma de visitas de verificación establecido</t>
  </si>
  <si>
    <t>Fortalecer el sistema de Gestión de la calidad en el 100% de los prestadores de Salud del distrito de Barranquilla</t>
  </si>
  <si>
    <t>Fortalecimiento de los sistemas de Gestión de la calidad en los prestadores de Salud del distrito de Barranquilla</t>
  </si>
  <si>
    <t>Implementar el sistema efectivo del proceso de monitoreo de la calidad en el 40% de las  Instituciones prestadoras de salud en el Distrito de Barranquila.</t>
  </si>
  <si>
    <t xml:space="preserve">Actividades de sensibilización a prestadores  </t>
  </si>
  <si>
    <t>Asistencia Tecnica a las Instituciones Prestadoras de Salud</t>
  </si>
  <si>
    <t>Verificación del reporte obligatorio de los programas de farmaco y tecnovigilancia, indicadores de calidad, circular única,mantenimiento hospitalario, tecnologa biomédica, referencia y contrareferencia y Seguimeinto a riesgos .</t>
  </si>
  <si>
    <t>Desarrollo de actuaciones Administrativas por incumolimiento</t>
  </si>
  <si>
    <t>Lograr un sistema de Información integral en salud implementado en un 100% en la red prestadora.</t>
  </si>
  <si>
    <t>Implementación de un Sistema Integral de Información en Salud Para la Vigilancia y el Control en la Prestación de los Servicios con Enfoque Diferencial</t>
  </si>
  <si>
    <t>Implementación de un sistema de informacion integrado en la Red Pública Distrital</t>
  </si>
  <si>
    <t>Estudio Previo de necesidades</t>
  </si>
  <si>
    <t>Jefe oficina Atención Prioritaria</t>
  </si>
  <si>
    <t xml:space="preserve">Inicio de etapa precontractual </t>
  </si>
  <si>
    <t>Proceso de contratación</t>
  </si>
  <si>
    <t>implementación y operativisación del Sistema de Información en Salud</t>
  </si>
  <si>
    <t>Seguimiento y evaluación del Proceso.</t>
  </si>
  <si>
    <t>Mantener igual o por encima del 90% la satisfacción de los usuarios en la prestación de servicios de salud.</t>
  </si>
  <si>
    <t>Mejoramiento de la Infraestructura y Dotación del Servicio de Atención a la Comunidad</t>
  </si>
  <si>
    <t xml:space="preserve">Mejorar la calidad de la atención de los usuarios en los 4 puntos de atención y en el SAC  a través de la adecuación de la infraestructura y renovación de equipos de oficina  </t>
  </si>
  <si>
    <t>Elaboracion y presentacion del estudio de conveniencia y oportunidad</t>
  </si>
  <si>
    <t>Profesional Especializado - SAC</t>
  </si>
  <si>
    <t xml:space="preserve">Ejecución de obras </t>
  </si>
  <si>
    <t>Mejoramiento del Sistema de Atención a la Comunidad - SAC</t>
  </si>
  <si>
    <t>Medir la satisfacción de los usuario con relación a  los servicio de salud brindados por las EPS-S-C- e IPS en el Distrito de Barranquilla</t>
  </si>
  <si>
    <t>Aplicación de encuestas</t>
  </si>
  <si>
    <t>Tabulación de encuestas</t>
  </si>
  <si>
    <t>Análisis de los resultados por EPS y por IPS</t>
  </si>
  <si>
    <t>Socialización de los resultados  con cada una de las entidades  evaluadas  para las acciones de mejora a que haya lugar</t>
  </si>
  <si>
    <t>Salud-2</t>
  </si>
  <si>
    <r>
      <t xml:space="preserve">VIGENCIA     </t>
    </r>
    <r>
      <rPr>
        <b/>
        <u val="single"/>
        <sz val="9"/>
        <rFont val="Arial Narrow"/>
        <family val="2"/>
      </rPr>
      <t>2013</t>
    </r>
  </si>
  <si>
    <t>Secretaría de Salud Distrital de Barranquilla</t>
  </si>
  <si>
    <t>Eje Barranquilla con Equidad Social; Estrategia Barranquilla Saludable.</t>
  </si>
  <si>
    <t xml:space="preserve">SALUD </t>
  </si>
  <si>
    <t>Ana Cecilia Camacho Camargo- Carlos De la Peña.</t>
  </si>
  <si>
    <t>Vigilancia y Control de Salud Publica.</t>
  </si>
  <si>
    <t>Incrementar al 85% la tasa de curación de los casos de Tuberculosis Pulmonar baciloscopia positiva.</t>
  </si>
  <si>
    <t>Prevencion de Enfermedades Transmisibles y zoonosis.                                          ( TB y LEPRA).</t>
  </si>
  <si>
    <t>100%  IPS del Distrito de Barranquilla donde funciona el programa de control de la Tuberculosis  Actualizadas  sobre la Guia de Atencion del Programa.</t>
  </si>
  <si>
    <t xml:space="preserve">2 capacitaciones a grupos de medicos y de funcionarios encargados del programa </t>
  </si>
  <si>
    <t>Ana Cecilia Camacho</t>
  </si>
  <si>
    <t>2 capacitaciones a grupos de lideres comunitarios sobre la prevencion, vigilancia y control de tuberculosis y lepra .</t>
  </si>
  <si>
    <t>4 Capacitaciones a caminantes sobre  la bùsqueda de sintomàticos respiratorio, atenciòn grupos especiales , casos de abandono , farmacoresistentes .</t>
  </si>
  <si>
    <t>Guias de atencion de tuberculosis sensible, resistente,  protocolos de vigilancia y circular normativa en lugar visible de las IPS del distrito de Barranquilla para que sean consultadas oportunamente por los medico y funcionarios tratantes.</t>
  </si>
  <si>
    <t>Asistencia Tecnica   al 100% de IPS (indicadores) que tienen el programa de Tuberculosis, y seguimiento a indicadores.</t>
  </si>
  <si>
    <t>Realizar asistencia técnica, y seguimiento de planes de mejoramiento a todos las IPS de la red publica  donde funciona el programa en la  jurisdicción de Barranquilla.</t>
  </si>
  <si>
    <t>Realizar asistencia técnica y  seguimiento de planes de mejoramiento  a todos las IPS contributiva  donde funciona el programa en la  jurisdicción de Barranquilla.</t>
  </si>
  <si>
    <t>Verificacion del cumplimiento de la estrategia DOTS/TAES en la totalidad de las IPS del distrito de Barranquilla verificada cada trimestre.</t>
  </si>
  <si>
    <t>Desarrollo de Investigacion operativa encaminada a detectar fallas en el progarma, que permitan una toma de decisiones adecuada y la realizacion de asistencias tecncias ajustadas a la realidad del programa.</t>
  </si>
  <si>
    <t>Realizacion de 3 reuniones de concertacion intersectorial para el manejo integral de la patología.</t>
  </si>
  <si>
    <t>Dos reuniones de concertacion con las EPS encaminadas a garantizar suministro oportuno de tratamiento a pacientes multidrogorresistentes y acciones de seguimiento.</t>
  </si>
  <si>
    <t>Reducir a menos de 3,6 la tasa de mortalidad por tuberculosis.</t>
  </si>
  <si>
    <t>100% de pacientes con TB han recibido asesoría para en la prueba del VIH.</t>
  </si>
  <si>
    <t>Velar por la concordancia del 100% de la informacion de SIVIGILA  con al del prograam de TBC, mediante el cruce mensual de la informacion.</t>
  </si>
  <si>
    <t>100% Bases de datos del progarma actualizadas y depuradas.</t>
  </si>
  <si>
    <t xml:space="preserve">Aumentar al 70% la detección de casos de tuberculosis </t>
  </si>
  <si>
    <t>Captar el 70%  de los Sintomáticos respiratorios.</t>
  </si>
  <si>
    <t>Verificar la implementacion de la busqueda activa de los sintomaticos respiratorios en el 100% de las IPS en las que funciona el programa- en las asistencias tecnicas.</t>
  </si>
  <si>
    <t>Hacer seguimiento a la toma de muestras al 100% de los sintomaticos respiratorios.</t>
  </si>
  <si>
    <t>Participacion en el 100% de los Comités de Infancia y Adolescencia programados desde la oficina de salud ambiental y prevencion y promoción.</t>
  </si>
  <si>
    <t>Implementar acciones de articulación con los diferentes programas(programas/estrategias AIEPI, PAI, VIH/Sida, seguridad alimentaria,vigilancia epidemiologica )  y sectores relacionados con el manejo de la patologia.( ONGS, Gestion Social, ICBF,EPS).</t>
  </si>
  <si>
    <t>Mantener la Prevalencia de Lepra a menos de un caso por 10.000 habitantes.</t>
  </si>
  <si>
    <t>Acciones de demanda inducida al 100%  de Sintomáticos de Piel y neurológico.</t>
  </si>
  <si>
    <t>Capacitación al 100% de los caminantes en la identificación de sintomaticos de piel.</t>
  </si>
  <si>
    <t>Realización de 2 capacitaciones dirigidas a profesionales de la salud de IPS publicas y privadas en deteccion de pacientes sintomaticos de piel.</t>
  </si>
  <si>
    <t>Seguimiento a 100% de convivientes y pacientes con Lepra durante y después del tratamiento.</t>
  </si>
  <si>
    <t>Visitas de primera vez y de seguimiento al 100% de los casos de lepra diagnosticados.</t>
  </si>
  <si>
    <t>Seguimiento al 100% de los convivientes detectados.</t>
  </si>
  <si>
    <t>Mantener la base de datos de los convivientes actualizada.</t>
  </si>
  <si>
    <t>Cero  casos de rabia humana, canina y felina</t>
  </si>
  <si>
    <t>Prevencion de Enfermedades Transmisibles y zoonosis.     (Zonosis)</t>
  </si>
  <si>
    <t>Realizar Vacunación antirrabica al 80% de los  perros y gatos censados en el Distrito de Barranquilla.</t>
  </si>
  <si>
    <t>Distribución de 20.000 volantes sobre prevención de la Rabia</t>
  </si>
  <si>
    <t>CARLOS DE LA PEÑA ESCORCIA</t>
  </si>
  <si>
    <t>Realizar 24 Charlas educativas sobre Zoonosis</t>
  </si>
  <si>
    <t xml:space="preserve">Aplicación de la vacuna antirrábica por encima del  80% de la población felina y canina censada                                                             </t>
  </si>
  <si>
    <t xml:space="preserve">Actualización del censo de la población canina y felina del Distrito de Barranquilla </t>
  </si>
  <si>
    <t>Realización de una (1) Jornada de Vacunación antirrabica .</t>
  </si>
  <si>
    <t>Realización de dos monitoreos de vacunación antirrabica animal por barrio intervenido.</t>
  </si>
  <si>
    <t>Formulación un proyecto de esterilización de animales..</t>
  </si>
  <si>
    <t>Realizar una (1) visitas de inspección, vigilancia, seguimiento, control  y evaluacion sanitaria  a cada una de las  60  clinicas y consultorios veterinarios</t>
  </si>
  <si>
    <t>Sistematizar el 100% de la informacion generada por las inspecciones realizadas por los técnicos</t>
  </si>
  <si>
    <t>Aplicación de la guía práctica al 100% de las  personas agredidas por un animal con sospecha y /o  Rabia y notificadas a la Oficina de Salud pública</t>
  </si>
  <si>
    <t>Seguimiento, evaluación y control del 100% de los accidentes rábicos reportados a Salud  Pública</t>
  </si>
  <si>
    <t>Realizar dos (2) talleres  sobre manejo de  protocolos, manual de procedimientos en el manejo de los accidentes rábicos y aplicación del tratamiento antirrábico en humanos</t>
  </si>
  <si>
    <t>Mantener en cero la letalidad por Leptospirosis</t>
  </si>
  <si>
    <t>Desrratización del 100 % de los establecimientos donde hay proliferación de roedores</t>
  </si>
  <si>
    <t>Aplicación de rodenticida a 55.000 establecimientos</t>
  </si>
  <si>
    <t>Realizar 60 Charlas educativas sobre Leptospirosis</t>
  </si>
  <si>
    <t>Talento humano de salud de la red prestadora actualizado en protocolos, guias de atención y manejo de la Leptospirosis., dengue/dengue grave y otras ETV</t>
  </si>
  <si>
    <t xml:space="preserve">Realizar dos (2) talleres  sobre manejo de  protocolos, manual de procedimientos en el manejo de la leptospirosis </t>
  </si>
  <si>
    <t>Mantener en cero la tasa de mortalidad por malaria importada.</t>
  </si>
  <si>
    <t>Realizar dos (2) talleres  sobre manejo de  protocolos, manual de procedimientos en el manejo de la Malaria</t>
  </si>
  <si>
    <t>Reducir la letalidad por dengue a menos del 2%</t>
  </si>
  <si>
    <t>Controlar el 100% de criaderos de aedes aegypti que se presenten en las cinco localidades del Distrito de Barranquilla</t>
  </si>
  <si>
    <t>Realizar dos (2) talleres  sobre manejo de  protocolos, manual de procedimientos en el manejo de dengue grave</t>
  </si>
  <si>
    <t>TOTAL DEL PROYECTO</t>
  </si>
  <si>
    <t xml:space="preserve">NOTA METAS NUEVAS  EN NARANJA </t>
  </si>
  <si>
    <r>
      <t xml:space="preserve">VIGENCIA     </t>
    </r>
    <r>
      <rPr>
        <b/>
        <u val="single"/>
        <sz val="9"/>
        <rFont val="Arial"/>
        <family val="2"/>
      </rPr>
      <t>2013</t>
    </r>
  </si>
  <si>
    <t>Secretaría de Salud  Distrital</t>
  </si>
  <si>
    <t>Nancy Carcamo- Liz Chacon-Jaime Muñoz</t>
  </si>
  <si>
    <t>Vigilancia y Control en Salud Publica.</t>
  </si>
  <si>
    <t>Reducir la Razón de mortalidad materna a 45 por 100,000</t>
  </si>
  <si>
    <t xml:space="preserve"> Fortalecimiento del Control a los Servicios  de Atencion Integral del Binomio Madre-Hijo en las IPS del Distrito de Barranquilla</t>
  </si>
  <si>
    <t>Mantener coberturas de Control Prenatal por encima del  95%.</t>
  </si>
  <si>
    <t xml:space="preserve">Brindar 2 asistencia tecnicas a medicos, enfermeras y ginecologos en el manejo de la gestante con riesgo y sin riesgo. </t>
  </si>
  <si>
    <t xml:space="preserve">NANCY CARCAMO,  JAIME MUÑOZ, LIZ CHACON </t>
  </si>
  <si>
    <t>Realizar 2 eventos masivos con gestantes para la concientizaciòn de asistir al control prenatal.</t>
  </si>
  <si>
    <t>Seguimiento y monitoreo a las acciones de demanda inducida al control prenatal por la estrategia salud en mi casa.</t>
  </si>
  <si>
    <t>Realizar 1 capacitaciòn a las madres comunitarias en consejeria a la gestante y maternas.</t>
  </si>
  <si>
    <t>100%  (43) IPS Pùblicas con auditoria de los programas de control prenatal y atenciòn del parto de acuerdo a la norma 412 del 2000.</t>
  </si>
  <si>
    <t>Auditoria de las historias clinicas de control prenatal y atenciòn del parto a 43  IPS para la verificaciòn de cumplimiento de protocolos y normas .</t>
  </si>
  <si>
    <t>23,5% de (85) IPS Privadas con auditoria de los programas de control prenatal y atenciòn del parto de acuerdo a la norma 412 del 2000.</t>
  </si>
  <si>
    <t>Auditoria de las historias clinicas de control prenatal y atenciòn del parto a 20  IPS para la verificaciòn de cumplimiento de protocolos y normas.</t>
  </si>
  <si>
    <t>50% De las IPS  que realizan atenciòn materno-perinatal con talento humano  capacitado en atención integral a la gestante y al recién nacido.</t>
  </si>
  <si>
    <t>Realizar 2 capacitaciones a medicos , enfermeras , ginecologos en la implementaciòn de la estrategia de Morbilidad Materna Extrema.</t>
  </si>
  <si>
    <t>Realizar 1 capacitaciòn en coordinaciòn con el programa de salud infantil sobre AIEPI CLINICO NEONATAL. a medicos ,enfermeras y pediatras.</t>
  </si>
  <si>
    <t>Realizar 2 capacitaciòn a medicos , enfermeras , ginecologos en la prestaciòn del servicio de la interrupciòn voluntaria del embarazo.</t>
  </si>
  <si>
    <t xml:space="preserve"> Promocion y Fomento de la Salud Sexual y Reproductiva en el Distrito de Barranquilla</t>
  </si>
  <si>
    <t>100%  EPS e IPS cumpliendo con acciones de vigilancia epidemiológica en eventos de Salud Sexual y Reproductiva. En las 5 lineas de acción.</t>
  </si>
  <si>
    <t>Implementar la vigilancia en la estrategia de Morbilidad Materna Extrema en las IPS de 3 y 4 nivel de complejidad de ginecobstetricia.</t>
  </si>
  <si>
    <t>40.000.000</t>
  </si>
  <si>
    <t>Coordinar con las dependencias de garantia de calidad y vigilancia plan de de visitas a IPS de atenciòn ginecosbtetrica en epoca de carnaval, para verificar el cumpliemiento de normas y talento humano.</t>
  </si>
  <si>
    <t>Seguimiento y vigilancia a eventos de interes de salud pùblica relacionados con la salud sexual y reproductiva en poblaciones vulnerables teniendo en cuenta el reporte del SIVIGILA. Y a eventos de violencia Sexual.</t>
  </si>
  <si>
    <t>Fortalecer  la Red de apoyo en salud sexual y reproductiva funcional  en la coordinaciòn y articulaciòn intersectorial.</t>
  </si>
  <si>
    <t>Reducir la mortalidad por Cáncer de Cuello Uterino a 6,8 X 100,000 mujeres</t>
  </si>
  <si>
    <t>85% de las EPS cumplan con el programa de prevención de cáncer cérvico uterino</t>
  </si>
  <si>
    <t>2 asistencia tecnica a las 24 EPS y Red Publica para aumentar cobertura  en la deteccion precoz  con la citologia cervicouterina, calidad en la toma de la muestra, entrega de resultados   y  tratamiento oportuno.</t>
  </si>
  <si>
    <t>seguimiento y monitoreo a las acciones de demanda inducida al programa de prevenciòn de cancer cervicouterino de la red pùblica.</t>
  </si>
  <si>
    <t>Mantener por encima del 88% la cobertura de terapia antiretroviral para VIH.</t>
  </si>
  <si>
    <t>100%  de los pacientes que requieren tratamiento para VIH recibiendolo por parte de la EAPB</t>
  </si>
  <si>
    <t>Brindar 2 asistencia tecnica a 24 EPS , y 12 IPS  en atenciòn integral en pacientes con Diagnostico de VIH.</t>
  </si>
  <si>
    <t>Emitir Informes del 100% de los casos que lo ameriten según  los hallazgos encontrados a la dependencia competente</t>
  </si>
  <si>
    <t>Desarrollar mecanismos de articulacion con las IPS Publica y  caminantes de la salud para el seguimiento y vigilancia especifica de pacientes con coinfeciiòn de  VIH/SIDA y Tuberculosis que incumplen a los controles.</t>
  </si>
  <si>
    <t>Mantener por debajo de 2,4 la tasa de fecundidad global</t>
  </si>
  <si>
    <t>60% DE COBERTURA  de la estrategia de  información, educación y comunicación (IEC), para el fomento de la salud sexual y reproductiva sana y responsable, Implementada en la poblaciòn barranquilera.</t>
  </si>
  <si>
    <t>Realizar sondeo en la poblaciòn barranquillera sobre el cubrimiento de las estrategias de IEC.</t>
  </si>
  <si>
    <t>Desarrollar estrategias de IEC en eventos de concertaciòn masiva como carnavales , dia mundial de lucha contra el sida , evnetos deportivos , instituciones educativas , empresas.</t>
  </si>
  <si>
    <t>Implementacion de los Servicios Amigables  en Salud Sexual y Reproductiva para Adolescentes y Jovenes en la Red Prestadora del Distrito.</t>
  </si>
  <si>
    <t xml:space="preserve"> 11 instituciones con Servicios amigables para jovenes y adolescenctes funcionanado en la red de salud del Distrito.</t>
  </si>
  <si>
    <t>Brindar  12 asistencias tecnicas, para el fortalecimiento de los 11 SASJA existentes.</t>
  </si>
  <si>
    <t>Realizar 30 visitas de inspecciòn, monitoreo y  seguimiento de los indicadores de productividad de los Servicios Amigables.</t>
  </si>
  <si>
    <t xml:space="preserve">Identificar las localidades con mayor incidencia de embarazos en adolescentes y coordinar acciones preventivas intersectoriales.  </t>
  </si>
  <si>
    <t>Conformar grupos juveniles en las 5 localidades de Distrito para que realicen acciones de veedurias de los servicios de salud que  prestan a la poblaciòn adolescente.</t>
  </si>
  <si>
    <t>Capacitar a las 5 organizaciones juveniles  para que ejerzan funciones de multiplicadores en SSR.</t>
  </si>
  <si>
    <t>Estudio de comportamiento y actitudes que presentan los estudiantes en las instituciones educativas de la estrategia Salud en la Escuela - 170 escuelas.fundamentado en las 6 lineas de la politica SSR.</t>
  </si>
  <si>
    <t>5 localidades de Barranquilla con organizaciones juveniles y veedurias.</t>
  </si>
  <si>
    <t xml:space="preserve">Realizar 4 talleres para la comunidad docente, coordinadores de SASJA, entidades del estado y operadores,  sobre la normatividad vigente en SSR (Plan decenal, SASJA, rutas de atención e intervencion,DSR).  </t>
  </si>
  <si>
    <t>Reducir al 2% la transmision materno infantil por VIH</t>
  </si>
  <si>
    <t>Fortalecimiento del Control a los Servicios  de Atencion Integral del Binomio Madre-Hijo en las IPS del Distrito de Barranquilla</t>
  </si>
  <si>
    <t>100% de las gestantes con VIH cubiertas con la estrategia de reduccion de la transmision vertical de VIH.</t>
  </si>
  <si>
    <t>Realizar seguimiento a cada caso para el cumplimiento de la ESTRATEGIA DE LA REDUCCIÒN DE LA TRANSMISIÒN VERTICAL DEL VIH.</t>
  </si>
  <si>
    <t>Brindar 2 asistencia tecnica a EPS ,IPS PUBLICAS Y PRIVADAS para el fortalecieminto de la ESTRATEGIA DE LA REDUCCIÒN DE LA TRANSMISIÒN VERTICAL DEL VIH y la atenciòn integral a los casos.</t>
  </si>
  <si>
    <t xml:space="preserve">Reducir a 0.5 x 1000 nacidos vivos la tasa de transmision de la sifilis congenita </t>
  </si>
  <si>
    <t>100%  de las gestantes con  diagnostico de sifilis gestacional con manejo integral para la reducciòn de la sifilis congenita.</t>
  </si>
  <si>
    <t>Realizar seguimeinto, monitoreo y vigilancia para el cumplimiento de la norma en atenciòn a gestantes con sifilis y sifilis congenita en  las IPS.</t>
  </si>
  <si>
    <t>Implementar estrategia de atención unica para administratción de tratamiento,seguimiento y monitoreo a gestantes diagnosticas con sifilis y a su pareja en los caminos , para concentrar las masas de gestantes con el Diagnostico y mantenerlas monitoreadas.</t>
  </si>
  <si>
    <t>Desarrollar mecanismos de articulacion con la IPS Publica y  caminantes de la salud para el seguimiento y vigilancia especifica de pacientes con diagnostico de Sifilis gestacional que imcumplen a los controles.</t>
  </si>
  <si>
    <t>Secretaría de Planeación Distrital</t>
  </si>
  <si>
    <t>Eje Barranquilla con Equidad Social, Estrategia Barranquilla  Saludable.</t>
  </si>
  <si>
    <t>Humberto Pérez</t>
  </si>
  <si>
    <t xml:space="preserve">Lograr un indice de COP promedio alos 12 años de edad, menor de 2.3 </t>
  </si>
  <si>
    <t>100% de las UPGDs  que intervinieron en el proceso  de construccion a la linea base de salud oral  activas en el porceso de notificacion.</t>
  </si>
  <si>
    <t xml:space="preserve"> 100%  de las UPGDs centinelas en la notificacion  del evento  Fluorosis Dental  activas.</t>
  </si>
  <si>
    <t>Humberto Mendoza</t>
  </si>
  <si>
    <t xml:space="preserve">100% del personal de caminantes dela salud (IPS universitaria de Antioquia)  capacitado para la multipicar informacion  en salud oral a la comuniadad asisgnada </t>
  </si>
  <si>
    <t xml:space="preserve">Se consolida la informacion en archivos planos( mensualmente), y son enviados al area vig epidemiologica para su analisis y la emision del informe en donde se identifican las deficiencias y logros alcanzados a las metas 1 y 2 del PNSP en salud oral. </t>
  </si>
  <si>
    <t xml:space="preserve">Coberturas de aplicación de fluor al 80%  de poblacion de 5 a 19 años en EPS subsidiadaas </t>
  </si>
  <si>
    <t xml:space="preserve">100% al personal de coogestores de la Red Unidos capacitado para la multipicar informacion  en salud oral </t>
  </si>
  <si>
    <t xml:space="preserve">Coberturas de aplicación de fluor al 20%  de poblacion de 5 a 19 años en EPS contributivas, </t>
  </si>
  <si>
    <t>100% de las EPS S y C realicen acciones de IEC  a sus afiliados en sus diferentes programas para garantizar los accesos a los servicios odontologicos de forma preventiva, incluyendo a la poblacion amparada bajo la ley de victimas.</t>
  </si>
  <si>
    <t xml:space="preserve">Coberturas de Detartraje al 50%  de poblacion de mayores de 12 años  en EPS subsidiadas </t>
  </si>
  <si>
    <t xml:space="preserve">Difunde y vigila el cumplimiento de la norma técnica de atención preventiva en salud bucal. </t>
  </si>
  <si>
    <t xml:space="preserve">Coberturas de Detartraje al 20%  de poblacion de mayores de 12 años  en EPS contributivas, </t>
  </si>
  <si>
    <t xml:space="preserve">Requerir  el diligenciamiento de la lista de chequeo  trimestral en salud oral en la que se vigilara la informacion, confrontandola con la informacion enviadas en las matrices de ejecucion  por parte del referente de pyp de EPS C  y  S   </t>
  </si>
  <si>
    <t xml:space="preserve">Coberturas de aplicación de sellantes al 80%  de poblacion de 3 a 15 años en EPS subsidiadas </t>
  </si>
  <si>
    <t>100% de las EPS S y C capacitena su red prestadora, en la norma tecnica en salud oral.</t>
  </si>
  <si>
    <t>Coberturas de aplicación de sellantes al 20%  de poblacion de 3 a 15 años en  para contributivas.</t>
  </si>
  <si>
    <t>Realiza Vigilancia sobre la fluoración de la sal y fortalece las acciones de vigilancia, prevención y control de fluorosis.    ( Trimestralmente con visitas de IVC en la Planta AAA).</t>
  </si>
  <si>
    <t xml:space="preserve">Lograr y mantener los dientes permanentes en el 60% en los mayores de 18 años </t>
  </si>
  <si>
    <t xml:space="preserve">Coberturas en control y remocion de placa bacteriana del 50%  en poblacion mayor de 2 años en EPS subsidiadas </t>
  </si>
  <si>
    <t>Dos jornadas de capacitacion de: Promoción de hábitos higiénicos de salud bucal en el hogar, ámbito laboral, escolar y en instituciones como guarderías y hogares de bienestar.  Promover en las madres, padres y cuidadores el primer  acceso a los servicios odontológicos en los niños menores de 1 año.</t>
  </si>
  <si>
    <t>Coberturas en control y remocion de placa bacteriana del 20%  en poblacion mayor de 2 años en EPS contributivas.</t>
  </si>
  <si>
    <t>Promovee el ejercicio de los derechos y deberes de los usuarios a los servicios de salud bucal.Informa a las embarazadas y educa al personal de salud acerca de la importancia de la salud oral en el control prenatal y su impacto en el control del riesgo de la preeclampsia.  (AIEPI).</t>
  </si>
  <si>
    <t>Secretaría de Salud Distrital</t>
  </si>
  <si>
    <t>Eje Barranquilla con Equidad Social; Estrategia Barranquilla Saludable</t>
  </si>
  <si>
    <t>Matilde Cutha.</t>
  </si>
  <si>
    <t>Vigilancia y Control  en Saldu Publica.</t>
  </si>
  <si>
    <t xml:space="preserve">Mantener  por debajo de 16,09 X 1,000 NV, la tasa de mortalidad infantil                                                                                                                                                                                                                                                                                                                                                              </t>
  </si>
  <si>
    <t xml:space="preserve">Implementacion dela Estrategia Atención Integral de las Enfermedades prevalentes de la infancia ( AIEPI - EDA - IRA) </t>
  </si>
  <si>
    <t xml:space="preserve">Garantizar la disponibilidad  y funcionalidad en el 100% de  las SALAS ERA </t>
  </si>
  <si>
    <t>Visita trimestral  para verificar la operatividad de las SALAS ERA</t>
  </si>
  <si>
    <t xml:space="preserve">Matilde Cutta Bolivar Referente Salud Infantil </t>
  </si>
  <si>
    <t xml:space="preserve">Continuar con el proceso de Implementación  de AIEPI en el 50% de las EPS S y C </t>
  </si>
  <si>
    <t>Formular, presentar y lograr viabilidad del proyecto</t>
  </si>
  <si>
    <t xml:space="preserve">Gestionar contratación de talento humano experto en AIEPI Clínico Neonatal y Comunitario (2 pediatras y 1 Nutricionista) </t>
  </si>
  <si>
    <t>Coordinar trimestralmente y ejecutar acciones de inspección, vigilancia al cumplimiento de las acciones de promoción de la salud y prevención de la enfermedad en las EPS programadas.</t>
  </si>
  <si>
    <t>Vigilar el establecimiento de la  inducción de acuerdo a la necesidad para el personal nuevo que ejecuta las acciones y tareas con los niños, niñas y gestantes en la EPS  Programadas.</t>
  </si>
  <si>
    <t xml:space="preserve">Implementar la estrategia AIEPI en un 20% de las IPS del Distrito de Barranquilla </t>
  </si>
  <si>
    <t>Vigilar el establecimiento de la  inducción de acuerdo a la necesidad para el personal nuevo que ejecuta las acciones y tareas con los niños, niñas y gestantes en la  IPS Programadas.</t>
  </si>
  <si>
    <t>Mantener por debajo de 17,81 x 1,000 NV la tasa de mortalidad en menores de 5 años.</t>
  </si>
  <si>
    <t>Elaborar microplaneación para garantizar la ejecución del proyecto en cuanto a capacitación, acompañamiento, asesoría,seguimiento y evaluación al personal capacitado en AIEPI Clinico y Comunitario de el 20% de las   IPS y el 50 % de las EPS</t>
  </si>
  <si>
    <t>Asistir a los talleres, reuniones, seminarios, congresos programados a nivel nacional, regional y local.</t>
  </si>
  <si>
    <t xml:space="preserve">Acompañar en la aplicación de la planeación, programación, ejecución y evaluación para la capacitación y desarrollo de  jornadas de salud infantil </t>
  </si>
  <si>
    <t>Coordinar trimestralmente y ejecutar acciones de inspección, vigilancia al cumplimiento de las acciones de promoción de la salud y prevencuión de la enfermedad con enfoques de riesgo, etnoculturalidad en las IPS programadas.</t>
  </si>
  <si>
    <t xml:space="preserve">Participar en el 100% de los COVES y COVECOM de eventos de salud infantil, coordinados por Vigilancia epidemiológica </t>
  </si>
  <si>
    <t>Gestionar la reproducción de guías de atención y consejería en el hogar, cuadros de procedimientos AIEPI.</t>
  </si>
  <si>
    <t>Mantener igual o por encima del 95% la cobertura de vacunación con todos los biológicos del programa PAI.</t>
  </si>
  <si>
    <t>Programa Ampliado de Inmunizaciones ( PAI).</t>
  </si>
  <si>
    <t>Lograr coberturas de vacunación en  los niños y niñas de 1 año con  Fiebre Amarilla y Triple Viral  mayor o igual al 95%</t>
  </si>
  <si>
    <t>Movilizar y Coordinar acciones intersectoriales con entes aliados  en el cumplimiento de metas   para lograr  y mantener coberturas utiles de vacunacion en todos los biologicos  por encima del 95%</t>
  </si>
  <si>
    <t>Astrid Restrepo</t>
  </si>
  <si>
    <t>Lograr el 95 % de coberturas en menores de 1 año con todos los biologicos polio , Penta , Rotavirus , BCG  
Lograr el 95 % de coberturas en los niños y niñas de 1 año con todos los biologicos  ( F.A   y TV  )</t>
  </si>
  <si>
    <t xml:space="preserve">promocion de la estrategia de  vacunacion  , sin barreras   con la participacion intersectorial y comunitaria , para el logro de coberturas  utiles en vacunacion 
</t>
  </si>
  <si>
    <t>Lograr coberturas de vacunacion en  los niños y niñas de 5 años  con sus refuerzos de Polio, DPT Y Triple Viral mayor o igual al 95%</t>
  </si>
  <si>
    <t xml:space="preserve">lograr que el 100 % de los prestadores  en salud con acciones de Promocion y Prevencion  operen en el distrito con aistencia para la implementacion de  politicas y planes de salud publica </t>
  </si>
  <si>
    <t xml:space="preserve">Garantízar 100  % Seguridad en la cadena de frio ,  disponibilidad de Insumos y biológicos a nivel territorial , adquisicion de  insumos criticos  como jeringas , papeleria  y logistica necesaria para las jornadas de vacunacion  ,  </t>
  </si>
  <si>
    <t xml:space="preserve">Fortalecimiento de una Red de Frio Distrital en un 100% con requisitos esenciales y de calidad para la conservación de cada biológico del Programa Ampliado de Inmunización dado a sus densidad poblacional y los retos y avances Nacionales e introducción de nuevos biológicos                                                              </t>
  </si>
  <si>
    <t xml:space="preserve">Inspeccion, Vigilancia y Control  del programa permanente en vacunacion </t>
  </si>
  <si>
    <t>Lograr coberturas de vacunacion en los menores de 1 año con los biologicos de Polio, BCG y Pentavalente mayor o igual al 95%</t>
  </si>
  <si>
    <t xml:space="preserve">la vigilancia, análisis y seguimiento a la poblacion vacunada  ,  Monitoreando   forma permanente el consolidadado diario  y mensual de la informacion con auditoria en la calidad del dato a la Ips prestadoras de servicios de vacunacion  para  Consolidar y analizar la informacion  de datos a nivel distrital  y envio oportuno a Bogota .                                                                                          </t>
  </si>
  <si>
    <t xml:space="preserve">Disposición de un sistema único de Información para identificar la oportunida en el 100 % de casos sospechosos o probables notificados oportunamente al sivigila </t>
  </si>
  <si>
    <t xml:space="preserve">Iinspeccion. vigilancia y control del programa permanente de vacunacion </t>
  </si>
  <si>
    <t>Lograr una mediana de duración de la lactancia materna de 3.8 meses.</t>
  </si>
  <si>
    <t xml:space="preserve">Implementación de la Estrategia Instituciones Amigadela Mujer y la Infancia (IAMI) </t>
  </si>
  <si>
    <t xml:space="preserve">Continuar con el proceso de Implementación de la Estrategia Institución Amiga de la Mujer y la Infancia IAMI con enfoque de derechos y deberes, en dos CAMINOS del distrito de Barranquilla </t>
  </si>
  <si>
    <t>Gestionar la contratación de talento humano de apoyo ( Un profesional experto y certificado en IAMI y  una Nutricionista experta en IAMI) para garantizar el proceso de implementacion de la estrategia</t>
  </si>
  <si>
    <t>Aplicar el manual de AUTO APRECIACIÓN de la IAMI para evaluar avance en el proceso de implementación de la IAMI. Tener punto de partida para el 2013.</t>
  </si>
  <si>
    <t>Brindar asistencia técnica (capacitación, acompañamiento, apoyo, seguimiento y evaluación) al proceso de implementación de la IAMI en los caminos Bosque de María y Simón Bolívar. En el primer trimestre cada 15 días, posterior de acuerdo a lo establecido en el comité.</t>
  </si>
  <si>
    <t xml:space="preserve">Coordinar elaboración del plan de capacitacion del recurso humano para la ejecucion de las actividades para lograr en cumplimiento de los diez pasos de la estrategia IAMI. </t>
  </si>
  <si>
    <t>Brindar acompañamiento en el desarrollo del cronograma del plan de capacitación para actualización e inducción del talento humano antiguo y nuevo de los CAMINOS bosque de María y Simón Bolívar</t>
  </si>
  <si>
    <t xml:space="preserve">Programar seguimiento 2 veces al año a 12 personas de salud capacitado en IAMI/2012 y a los nuevos capacitados para verificar la aplicación de la estrategia en la prestación de la atención en los servicios que se atienden mujeres, niños, niñas, adolescentes y su familia. </t>
  </si>
  <si>
    <t xml:space="preserve">Gestionar contratación de experto en IAMI para realizar 4 cursos de Consejeria en Lactancia Materna para formar 100 consejeros en lactancia materna y nutrición </t>
  </si>
  <si>
    <t xml:space="preserve">Continuar con el proceso de Implementación de la Estrategia Institución Amiga de la Mujer y la Infancia IAMI con enfoque de derechos y deberes en el 50 % de las EPS s y c del distrito de Barranquilla, y el 25% de las IPS privadas (clínicas que atienden parto)
</t>
  </si>
  <si>
    <t>Reuniones trimestrales  para revisión de los POAS de las EPS e IPS programadas, trabajo conjunto con el equipo de IVC, Oficina de Garantia de la Calidad para verificar puesta en marcha las acciones para la implementación de la IAMI con enfoque de derechos y deberes, que brinde atención con calidad y calidez.</t>
  </si>
  <si>
    <t xml:space="preserve">Realizar visitas trimestrales de vigilancia al cumplimiento a la capacitacion del recurso humano para la ejecucion de las actividades incluidas en el POA para la implementación de la IAMI en las EPS e IPS programadas. </t>
  </si>
  <si>
    <t>Realizar visitas trimestral de Auditoría del proceso de ejecucion de las actividades en las EPS c, s e IPS de acuerdo a la programación</t>
  </si>
  <si>
    <t xml:space="preserve">Visitas trimestrales   para verificar el cumplimiento de las acciones para la implementación de la estrategia IAMI, en el 50% de las EPS, S y C , y el 25% de las IPS programadas en cumplimiento de la normatividad vigente. </t>
  </si>
  <si>
    <t xml:space="preserve">Continuar con las Visitas de asistencia tecnica para la implementación del programa madre canguro en las 24 Clinicas que atienden parto, que ya recivieron visita de promoción. </t>
  </si>
  <si>
    <t>Evaluación final con la aplicación del formulario de AUTOAPRECIACIÓN para el cumplimiento de los diez pasos a las EPS que trabajan la implementación de la IAMI</t>
  </si>
  <si>
    <t>Matilde Cutha Bolivar,</t>
  </si>
  <si>
    <t>Reducir al 2,6% la proporción de desnutrición global en menores de 5 años.</t>
  </si>
  <si>
    <t xml:space="preserve">Implementacion del Programa de Recuperación Nutricional </t>
  </si>
  <si>
    <t xml:space="preserve">Implementación de las guías de atención a la población menor de cinco años en el 100% de las casas saludables  y hogares comunitarios 
</t>
  </si>
  <si>
    <t>Continuar con el seguimiento al 60% del personal capacitado para verificar la aplicación de las guías de clasificación, atención, seguimiento y vigilancia del niño o niña con o a reisgo a desnutrición.</t>
  </si>
  <si>
    <t>Seguimiento y control al  100% de las EPS C y S, en desparasitación y suplementación con micronutrientes a grupos de más alta vulnerabilidad (desplazados, discapacitados, damnificados, desmovilizados) en cumplimiento a la ley de victimas</t>
  </si>
  <si>
    <t xml:space="preserve">Asistir a eventos de capacitación, actualización, reuniones a nivel Nacional, regional, internacional y local </t>
  </si>
  <si>
    <t xml:space="preserve">Realizar visitas mensuales de acuerdo a la necesidad al cumplimiento de la oportunidad y calidad de las notificaciones de los eventos de nutrición a vigilar </t>
  </si>
  <si>
    <t>Reducir por debajo de 6,7 x 100,000 la mortalidad por Desnutrición en menores de 5 años.</t>
  </si>
  <si>
    <t>Vigilar el  funcionamiento del Centro de Recuperación Nutricional del Barrio SOURDIS de Barranquilla de acuerdo a lo contratado</t>
  </si>
  <si>
    <t xml:space="preserve">Garantizar el seguimiento y la vigilancia nutricional al 100% de los niños y niñas que ingresan con desnutrición grave. </t>
  </si>
  <si>
    <t>Garantizar el seguimiento y la vigilancia nutricional al 70% de los niños y niñas que  egresan del Centro de Recuperación Nutricional y pasan a la fase III (atención ambulatoria).</t>
  </si>
  <si>
    <t>Elaborar y concertar el plan de capacitacion en la guia de manejo del desnutrido al 40% de los profesionales de la salud de la Red Pública.</t>
  </si>
  <si>
    <t xml:space="preserve">Ajustar  y continuar con  el acompañamiento a la implementación de la ruta de captacion, atencion seguimeinto y vigilancia y ninos y niñas con desnutricion. </t>
  </si>
  <si>
    <t xml:space="preserve">Implementación del programa canguro  en el 100% de las instituciones que atienden partos  </t>
  </si>
  <si>
    <t>Brindar trimestral asistencia técnica (capacitación, acompañamiento, apoyo, seguimiento y evaluación) al 30% de las IPS sobre los patrones de Crecimiento OMS, instalar el software ANTHRO y ANTRHO PLUS</t>
  </si>
  <si>
    <t>Eje Barranquilla con Equidad Social,  Estrategia Barranquilla Saludable</t>
  </si>
  <si>
    <t>SALUD</t>
  </si>
  <si>
    <t>Cielo Rodriguez Picalua- Maria Perez.</t>
  </si>
  <si>
    <t xml:space="preserve">Aumentar por encima del 26% la prevalencia de actividad física y global en adolescentes entre 13 y 17 años. </t>
  </si>
  <si>
    <t>Prevencion de enfermedades Cronicas No Transmisibles</t>
  </si>
  <si>
    <t xml:space="preserve">
Fomentar la actividad física diaria y hábitos alimentarios en niños escolarizados y adolescentes del 50% de los colegios del distrito. 
</t>
  </si>
  <si>
    <t>Continuar con el proceso de abogacia ante la secretaria de Educacion Distrital, para garantizar la inclusionen el pensum escolar de 1 hora diaria de actividad fisica y habitos alimentarios.</t>
  </si>
  <si>
    <t>Cielo Rodriguez Picalua-Maria Pérez .</t>
  </si>
  <si>
    <t>Aumentar por encima de 42,6% la prevalencia de actividad física mínima en adultos entre 18 y 64 años.</t>
  </si>
  <si>
    <t>Asi mismo en la población  de 18 a 64 años, en el 40% de las universidades y el 40% de las empresas de la ciudad</t>
  </si>
  <si>
    <t>Promoción de la actividad física en los servicios de salud, escenarios educativos, redes y grupos comunitarios y ámbitos laborales, entre otros.</t>
  </si>
  <si>
    <t>X</t>
  </si>
  <si>
    <t>Promoción de la dieta saludable en los servicios de salud, comedores, restaurantes públicos y en los restaurantes de empresas e instituciones de trabajo, entre otros.</t>
  </si>
  <si>
    <t>Informes de avances de 2 proyectos de Investigacion DEMOJUAN y VIDA NUEVA (DIABETES GESTACIONAL).Informes finales  de los 2 proyectos Cartografia Social y Factores asociados a la de Actividad fisica en personas de 15 a 69 años.</t>
  </si>
  <si>
    <t>Implementar en un 100% la estrategia  (IEC), y la estrategia barranquilla saludable en las 5 localidades del distrito</t>
  </si>
  <si>
    <t>Desarrolla entornos saludables en coordinación con las EPS C y S, ARL, los sectores educativo, de cultura, deporte y otros.</t>
  </si>
  <si>
    <t>Realizar 3 talleres de capacitacion al recurso humano de las EPS y su red prestadora,sobre estilos de vida saludables y su marco normativo fundamentado en el Modelo de Atencion Primaria en Salud.</t>
  </si>
  <si>
    <t xml:space="preserve">Incrementar por encima de 12,7 años la edad promedio de inicio del consumo de cigarrillos en población menor de 18 años. </t>
  </si>
  <si>
    <t>Implementar la estrategia instituciones educativas y espacios laborales libres de humo en un 40%</t>
  </si>
  <si>
    <t xml:space="preserve"> Desarrollo de la estrategia instituciones educativas, espacios de trabajo y públicos libres de humo y combustibles sólidos en coordinación con EPS, ARL, sectores educación, cultura y deporte.</t>
  </si>
  <si>
    <t>Promover las acciones de diagnóstico temprano de la enfermedad renal crónica - ERC. (Línea de base: por definir).</t>
  </si>
  <si>
    <t>Promoción de campañas de diagnóstico precoz de diabetes e hipertensión arterial en coordinación con las EPS C y S, y  ARL.</t>
  </si>
  <si>
    <t>Identificar  y focalizar los determinantes de las condiciones de salud de la población con enfoque diferencial, según ciclo vital y grupos vulnerables.</t>
  </si>
  <si>
    <t>Promover acciones preventivas para mantener o reducir la prevalencia de limitaciones evitables (Línea de base: 6,4%. Fuente: DANE 2005).</t>
  </si>
  <si>
    <t>100% de las UPGD activas en el reporte de eventos relacionados con  cronicas no transmisibles.</t>
  </si>
  <si>
    <t>Fortalecer las alianzas estratégicas en el 100% de aseguradoras y prestadores de servicios de salud públicos y privados para garantizar el desarrollo de la estrategia VISIÓN 20/20. Dec. 3039.</t>
  </si>
  <si>
    <t xml:space="preserve">Promoción del Programa Visión 20/20 e inducción a la demanda de los servicios de atención en salud en coordinación con las EPS C y S. </t>
  </si>
  <si>
    <t>Impulsar el desarrollo de acciones de caracterización, estratificación, focalización y georreferenciación de los riesgos y condiciones de salud.</t>
  </si>
  <si>
    <t>Articulación con la Unidad de Vigilancia en Salud Pública para verificar en los Comités de VSP de Entidades territoriales, EPS e IPS como llevan a cabo la investigación operativa de las enfermedades crónicas no transmisibles.</t>
  </si>
  <si>
    <t>Seguimiento y evaluacion al 100% de EPS y su Red  Prestadora  sobre el cumplimiento de la implementacion de la estrategia sobre estilos de vida saludables, con enfasis en la poblacion de adolescentes y adultos.</t>
  </si>
  <si>
    <t>Fortalecer los mecanismos de capacitación y actualización del talento humano para mejorar la vigilancia, prevención y la atención de las enfermedades crónicas no trasmisibles.</t>
  </si>
  <si>
    <t xml:space="preserve">Sandra Gonzalez </t>
  </si>
  <si>
    <t xml:space="preserve">Vigilancia y control de la Salud Publica </t>
  </si>
  <si>
    <t>Reducir en un 2,25 la tasa de suicidio.</t>
  </si>
  <si>
    <t>Implementacion del Modelo de Atencion Primaria en Salud Mental.</t>
  </si>
  <si>
    <t>Planes operativos del 50% de las EPS desarrollando actividades de las líneas de política de salud mental y reducción de consumo de sustancias psicoactivas.</t>
  </si>
  <si>
    <t xml:space="preserve">Asesorar a las todas las EPS en la incorporación de el componente de salud mental en los planes operativos anuales, a traves de dos asistencias técnicas </t>
  </si>
  <si>
    <t>Sandra Gonzalez Referente Programa Salud Mental</t>
  </si>
  <si>
    <t>10 capacitaciones y/o asistencias técnicas en eventos de interes en salud mental :Violencia intrafamiliar, violencia contra la mujer, violencia sexual violencias, Conducta suicida (intento y suicidio) Drogas (consumo de SPA) y Trastornos mentales.</t>
  </si>
  <si>
    <t>Visita a todas las EPS para realizar seguimiento a las acciones de promoción y prevención en el componente de salud mental.</t>
  </si>
  <si>
    <t>El 50% de las IPS de la red publica  y el  4% de  las EPSs desarrollando   la estrategia de atención primaria (APS) en salud mental</t>
  </si>
  <si>
    <t>Ejecutar  (1) el proyecto de diseño del componente de salud mental e n el modelo de atención primaria en salud en la red publica y dos EPS</t>
  </si>
  <si>
    <t>Cinco (5) capacitaciones en atención primaria en salud mental a los equipos de  salud en la escuela y caminates de la salud.</t>
  </si>
  <si>
    <t>Entrenamiento y certificación de 50 agentes en salud mental.</t>
  </si>
  <si>
    <t>Implementación de la estartegia de APS en salud mental en 20 nuevos colegios para la " protección de los niños, niñas y jóvenes frente a la violencia escolar, violencia de genero,violencia sexual y consumo de SPA.</t>
  </si>
  <si>
    <t>Cinco (5) reuniones con los colegios seleccionados.</t>
  </si>
  <si>
    <t>Capacitación a el equipo de docentes responsables de la implementación de la estrategia.</t>
  </si>
  <si>
    <t>Entrenamiento a grupo multiplicador pares .</t>
  </si>
  <si>
    <t>Estrategia  IEC de" protección de los niños, niñas y jóvenes frente al "consumo de Alcohol  y  de REDUCCION DE DAÑO, consumo responsable dirigidos en los Adultos  implementada (SI =100%; NO=%)</t>
  </si>
  <si>
    <t>Continuar con la estategia "domina el trago".</t>
  </si>
  <si>
    <t>Participar en los cuatro (4) eventos masivos de carnaval para la digfusion de la estrategia "Domina el trago"</t>
  </si>
  <si>
    <t>Difundir a traves de tres eventos plan de protección de la vida y consumo seguro: formación en principios del Saber Beber a  docentes colegios y universidades,organizaciones comunitarias, representante de empresas privadas.</t>
  </si>
  <si>
    <t xml:space="preserve">Tres reuniones de articulación de grupos de red de apoyo a pacientes y familiares para el fortalecimiento del tejido social </t>
  </si>
  <si>
    <t>Dos encuentros de seguimiento a las 45 familias del programa piloto familias fuertes.</t>
  </si>
  <si>
    <t>Seguimiento al programa Familias Fuertes.</t>
  </si>
  <si>
    <t>Fortalecer la articulacion de grupos y/o asociaciones en salud mental.</t>
  </si>
  <si>
    <r>
      <t xml:space="preserve">VIGENCIA     </t>
    </r>
    <r>
      <rPr>
        <b/>
        <u val="single"/>
        <sz val="10"/>
        <rFont val="Arial Narrow"/>
        <family val="2"/>
      </rPr>
      <t>2013</t>
    </r>
  </si>
  <si>
    <t>Xenia Morelos Arnedo - Profesional Especializado</t>
  </si>
  <si>
    <t>Gestión Para el Desarrollo Operativo y Funcional del Plan Nacional de Salud Pública (PNSP)</t>
  </si>
  <si>
    <t>Formular y ejecutar el 100% de programas y proyectos del PST</t>
  </si>
  <si>
    <t>Gestión Operativo y Funcional del Plan de Salud Pública.</t>
  </si>
  <si>
    <t>Perfil epidemiològico actualizado : si (100%) No (0%)</t>
  </si>
  <si>
    <t>Actualizar indicadores de salud</t>
  </si>
  <si>
    <t>Oficina gestión estratégica</t>
  </si>
  <si>
    <t>Consolidar y analizar informe de gestiòn de las diferentes dependencias</t>
  </si>
  <si>
    <t>Ejecutar el 100% de recursos financieros asignados en el proyecto</t>
  </si>
  <si>
    <t>Seguimiento cuatrimestral a la ejecuciòn de los recursos financieros.</t>
  </si>
  <si>
    <t>Despacho Secretaria de Salud</t>
  </si>
  <si>
    <t>Vincular el 100% de recursos humano solicitados en el proyecto</t>
  </si>
  <si>
    <t>Aplicaciòn de instructivo de mediciòn del recurso humano</t>
  </si>
  <si>
    <t xml:space="preserve"> Plan de Salud Territorial evaluado en el 100%</t>
  </si>
  <si>
    <t>Diseño y aplicaciòn de  Instrumentos para la evaluaciòn del PST</t>
  </si>
  <si>
    <t>Aplicaciòn de instructivo de evaluaciòn de metas del PST</t>
  </si>
  <si>
    <t>Oficina Gestión estratégica</t>
  </si>
  <si>
    <t>Analisis de resultados de la evaluaciòn de metas del PST</t>
  </si>
  <si>
    <t>Elaboraciòn de Informes finales de evaluaciòn del PST</t>
  </si>
  <si>
    <t>Evaluar el 100% de los POA de las EPS</t>
  </si>
  <si>
    <t>Solicitar planes de mejoramiento en acciones no conforme</t>
  </si>
  <si>
    <t>Iniciar  procesos administrativos al 100% de los hallazgos generados en los procesos de IVC SDS</t>
  </si>
  <si>
    <t xml:space="preserve">Seguimiento a las actuaciones administrativas por incumplimientos  </t>
  </si>
  <si>
    <t>Oficina Jurídica</t>
  </si>
  <si>
    <t>Forma DEG-022</t>
  </si>
  <si>
    <t xml:space="preserve">FORMULACION DEL PLAN DE ACCION DESDE LAS ACTIVIDADES INHERENTES A LA GESTION ADMINISTRATIVA </t>
  </si>
  <si>
    <r>
      <t xml:space="preserve">VIGENCIA </t>
    </r>
    <r>
      <rPr>
        <b/>
        <u val="single"/>
        <sz val="12"/>
        <rFont val="Arial Narrow"/>
        <family val="2"/>
      </rPr>
      <t>2013</t>
    </r>
  </si>
  <si>
    <t xml:space="preserve">2.1. NOMBRE DE LA DEPENDENCIA O ENTIDAD: </t>
  </si>
  <si>
    <t>2.2. ELABORADO POR:</t>
  </si>
  <si>
    <t>GALA GONZALEZ CABALLERO</t>
  </si>
  <si>
    <t>2.3 NOMBRE DE LA ACCION</t>
  </si>
  <si>
    <t>2.4 METAS</t>
  </si>
  <si>
    <t>2.5. ACTIVIDADES</t>
  </si>
  <si>
    <t>2.6. RESPONSABLE</t>
  </si>
  <si>
    <t>2.7. CRONOGRAMA</t>
  </si>
  <si>
    <t>2.8. COSTO</t>
  </si>
  <si>
    <t>2.9 FUENTES DE FINANCIACIÓN</t>
  </si>
  <si>
    <t>ENE</t>
  </si>
  <si>
    <t>FEB</t>
  </si>
  <si>
    <t>MAR</t>
  </si>
  <si>
    <t>ABR</t>
  </si>
  <si>
    <t>MAY</t>
  </si>
  <si>
    <t>JUN</t>
  </si>
  <si>
    <t>JUL</t>
  </si>
  <si>
    <t>AGO</t>
  </si>
  <si>
    <t>SEP</t>
  </si>
  <si>
    <t>OCT</t>
  </si>
  <si>
    <t>NOV</t>
  </si>
  <si>
    <t>DIC</t>
  </si>
  <si>
    <t>ARTICULO PRES / AÑO</t>
  </si>
  <si>
    <t xml:space="preserve">Programa para la promoción de la salud, prevención de riesgos y atención de las poblaciones especiales
</t>
  </si>
  <si>
    <t>1. 50% de la red pública , EAPB y ARP realizando atención en salud con enfoque diferencial.</t>
  </si>
  <si>
    <t>1. Capacitacion a caminantes de la salud  en acciones de intervenciones en salud publica fundamentada en la normatividad y atencion en el marco de la ley de victimas.</t>
  </si>
  <si>
    <t>Profesional especializado</t>
  </si>
  <si>
    <t>2.  Dos (2) reuniones de asistencia técnica a funcionarios de las EPSS para disminuir barreras en la atención de la población víctima</t>
  </si>
  <si>
    <t>3. Realizacion de  6 visitas de asistencia tecnica a los funcionarios de la Red Publica para operativizar  la entrega y seguimiento de las bases de datos, sistema de informacion y las rutas de atencion en salud de la poblacion especial victimas (Desplazados,desaparicion forzada,torturas, secuestrados).</t>
  </si>
  <si>
    <t>4.  4 reuniones de coordinación con la UAO para establecer estrategias que mejoren el acceso a los servicios de salud a la población víctima</t>
  </si>
  <si>
    <t>2. 100%  de cobertura en atención psicosocial de la población en situación de desplazamiento identificada que lo requiera.</t>
  </si>
  <si>
    <t>1.  Realizacion  5 reuniones con funcionarios administrativos de la red publica y EPS para socializar el  plan de intervenciones establecido para    poblaciones especiales.</t>
  </si>
  <si>
    <t>2.  Visitas de verificación del cumplimiento de los estandares de calidad de la atención a la  población víctima</t>
  </si>
  <si>
    <t>3.  Elaborar informe de visita</t>
  </si>
  <si>
    <t>4.  Solicitar planes de mejoramiento de acuerdo a los hallazgos  encontrados en la visita</t>
  </si>
  <si>
    <t>3.  Ampliar la cobertura de la atención integral Habilitación y Rehabilitación de la Población Discapacitada de 130 beneficiarios a 150</t>
  </si>
  <si>
    <t>1. Reunión de coordinación con IPS asignada</t>
  </si>
  <si>
    <t>(Profesional Universitario)</t>
  </si>
  <si>
    <t xml:space="preserve">2.  Visitas de seguimiento a la IPS  </t>
  </si>
  <si>
    <t>4.  Atender en el 100% la población inimputable repotada a la SDS  de Barranquilla</t>
  </si>
  <si>
    <t>1.  Visitas de verificación del cumplimiento de los estandares de calidad de atención a la  población inimputable</t>
  </si>
  <si>
    <t>2.  Elaborar informe de visita con recomendaciones de acuerdo a los hallazgos encontrados</t>
  </si>
  <si>
    <t>3.  Envío de recomendaciones a IPS</t>
  </si>
</sst>
</file>

<file path=xl/styles.xml><?xml version="1.0" encoding="utf-8"?>
<styleSheet xmlns="http://schemas.openxmlformats.org/spreadsheetml/2006/main">
  <numFmts count="53">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quot;$&quot;* #,##0.00_);_(&quot;$&quot;* \(#,##0.00\);_(&quot;$&quot;* &quot;-&quot;??_);_(@_)"/>
    <numFmt numFmtId="186" formatCode="&quot;C$&quot;#,##0_);\(&quot;C$&quot;#,##0\)"/>
    <numFmt numFmtId="187" formatCode="&quot;C$&quot;#,##0_);[Red]\(&quot;C$&quot;#,##0\)"/>
    <numFmt numFmtId="188" formatCode="&quot;C$&quot;#,##0.00_);\(&quot;C$&quot;#,##0.00\)"/>
    <numFmt numFmtId="189" formatCode="&quot;C$&quot;#,##0.00_);[Red]\(&quot;C$&quot;#,##0.00\)"/>
    <numFmt numFmtId="190" formatCode="_(&quot;C$&quot;* #,##0_);_(&quot;C$&quot;* \(#,##0\);_(&quot;C$&quot;* &quot;-&quot;_);_(@_)"/>
    <numFmt numFmtId="191" formatCode="_(&quot;C$&quot;* #,##0.00_);_(&quot;C$&quot;* \(#,##0.00\);_(&quot;C$&quot;* &quot;-&quot;??_);_(@_)"/>
    <numFmt numFmtId="192" formatCode="&quot;N$&quot;#,##0_);\(&quot;N$&quot;#,##0\)"/>
    <numFmt numFmtId="193" formatCode="&quot;N$&quot;#,##0_);[Red]\(&quot;N$&quot;#,##0\)"/>
    <numFmt numFmtId="194" formatCode="&quot;N$&quot;#,##0.00_);\(&quot;N$&quot;#,##0.00\)"/>
    <numFmt numFmtId="195" formatCode="&quot;N$&quot;#,##0.00_);[Red]\(&quot;N$&quot;#,##0.00\)"/>
    <numFmt numFmtId="196" formatCode="_(&quot;N$&quot;* #,##0_);_(&quot;N$&quot;* \(#,##0\);_(&quot;N$&quot;* &quot;-&quot;_);_(@_)"/>
    <numFmt numFmtId="197" formatCode="_(&quot;N$&quot;* #,##0.00_);_(&quot;N$&quot;* \(#,##0.00\);_(&quot;N$&quot;* &quot;-&quot;??_);_(@_)"/>
    <numFmt numFmtId="198" formatCode="0;[Red]0"/>
    <numFmt numFmtId="199" formatCode="0.0%"/>
    <numFmt numFmtId="200" formatCode="&quot;$&quot;#,##0.00;[Red]&quot;$&quot;#,##0.00"/>
    <numFmt numFmtId="201" formatCode="_(* #,##0.0_);_(* \(#,##0.0\);_(* &quot;-&quot;??_);_(@_)"/>
    <numFmt numFmtId="202" formatCode="_(* #,##0_);_(* \(#,##0\);_(* &quot;-&quot;??_);_(@_)"/>
    <numFmt numFmtId="203" formatCode="&quot;Sí&quot;;&quot;Sí&quot;;&quot;No&quot;"/>
    <numFmt numFmtId="204" formatCode="&quot;Verdadero&quot;;&quot;Verdadero&quot;;&quot;Falso&quot;"/>
    <numFmt numFmtId="205" formatCode="&quot;Activado&quot;;&quot;Activado&quot;;&quot;Desactivado&quot;"/>
    <numFmt numFmtId="206" formatCode="#,##0;[Red]#,##0"/>
    <numFmt numFmtId="207" formatCode="&quot;$&quot;#,##0;[Red]&quot;$&quot;#,##0"/>
    <numFmt numFmtId="208" formatCode="#,##0.000;[Red]#,##0.000"/>
  </numFmts>
  <fonts count="66">
    <font>
      <sz val="10"/>
      <name val="Arial"/>
      <family val="0"/>
    </font>
    <font>
      <b/>
      <sz val="10"/>
      <name val="Arial"/>
      <family val="0"/>
    </font>
    <font>
      <i/>
      <sz val="10"/>
      <name val="Arial"/>
      <family val="0"/>
    </font>
    <font>
      <b/>
      <i/>
      <sz val="10"/>
      <name val="Arial"/>
      <family val="0"/>
    </font>
    <font>
      <sz val="11"/>
      <name val="Arial Narrow"/>
      <family val="2"/>
    </font>
    <font>
      <b/>
      <sz val="11"/>
      <name val="Arial Narrow"/>
      <family val="2"/>
    </font>
    <font>
      <sz val="14"/>
      <name val="Arial Narrow"/>
      <family val="2"/>
    </font>
    <font>
      <u val="single"/>
      <sz val="7.5"/>
      <color indexed="12"/>
      <name val="Arial"/>
      <family val="2"/>
    </font>
    <font>
      <u val="single"/>
      <sz val="7.5"/>
      <color indexed="36"/>
      <name val="Arial"/>
      <family val="2"/>
    </font>
    <font>
      <b/>
      <u val="single"/>
      <sz val="11"/>
      <name val="Arial Narrow"/>
      <family val="2"/>
    </font>
    <font>
      <sz val="10"/>
      <name val="Arial Narrow"/>
      <family val="2"/>
    </font>
    <font>
      <sz val="9"/>
      <name val="Arial"/>
      <family val="2"/>
    </font>
    <font>
      <sz val="9"/>
      <name val="Arial Narrow"/>
      <family val="2"/>
    </font>
    <font>
      <sz val="12"/>
      <name val="Arial Narrow"/>
      <family val="2"/>
    </font>
    <font>
      <b/>
      <sz val="9"/>
      <name val="Arial Narrow"/>
      <family val="2"/>
    </font>
    <font>
      <b/>
      <u val="single"/>
      <sz val="9"/>
      <name val="Arial Narrow"/>
      <family val="2"/>
    </font>
    <font>
      <b/>
      <sz val="9"/>
      <name val="Arial"/>
      <family val="2"/>
    </font>
    <font>
      <sz val="8"/>
      <name val="Arial"/>
      <family val="2"/>
    </font>
    <font>
      <b/>
      <u val="single"/>
      <sz val="9"/>
      <name val="Arial"/>
      <family val="2"/>
    </font>
    <font>
      <sz val="9"/>
      <color indexed="8"/>
      <name val="Arial"/>
      <family val="2"/>
    </font>
    <font>
      <b/>
      <sz val="11"/>
      <name val="Arial"/>
      <family val="2"/>
    </font>
    <font>
      <b/>
      <sz val="8"/>
      <name val="Arial Narrow"/>
      <family val="2"/>
    </font>
    <font>
      <sz val="8"/>
      <name val="Arial Narrow"/>
      <family val="2"/>
    </font>
    <font>
      <b/>
      <sz val="10"/>
      <name val="Arial Narrow"/>
      <family val="2"/>
    </font>
    <font>
      <b/>
      <u val="single"/>
      <sz val="10"/>
      <name val="Arial Narrow"/>
      <family val="2"/>
    </font>
    <font>
      <b/>
      <sz val="12"/>
      <name val="Arial Narrow"/>
      <family val="2"/>
    </font>
    <font>
      <b/>
      <u val="single"/>
      <sz val="12"/>
      <name val="Arial Narrow"/>
      <family val="2"/>
    </font>
    <font>
      <sz val="11"/>
      <name val="Arial"/>
      <family val="2"/>
    </font>
    <font>
      <sz val="11"/>
      <color indexed="8"/>
      <name val="Calibri"/>
      <family val="2"/>
    </font>
    <font>
      <sz val="11"/>
      <color indexed="9"/>
      <name val="Calibri"/>
      <family val="2"/>
    </font>
    <font>
      <sz val="11"/>
      <color indexed="17"/>
      <name val="Calibri"/>
      <family val="2"/>
    </font>
    <font>
      <b/>
      <sz val="11"/>
      <color indexed="10"/>
      <name val="Calibri"/>
      <family val="2"/>
    </font>
    <font>
      <b/>
      <sz val="11"/>
      <color indexed="9"/>
      <name val="Calibri"/>
      <family val="2"/>
    </font>
    <font>
      <sz val="11"/>
      <color indexed="10"/>
      <name val="Calibri"/>
      <family val="2"/>
    </font>
    <font>
      <b/>
      <sz val="11"/>
      <color indexed="62"/>
      <name val="Calibri"/>
      <family val="2"/>
    </font>
    <font>
      <sz val="11"/>
      <color indexed="62"/>
      <name val="Calibri"/>
      <family val="2"/>
    </font>
    <font>
      <sz val="11"/>
      <color indexed="20"/>
      <name val="Calibri"/>
      <family val="2"/>
    </font>
    <font>
      <sz val="11"/>
      <color indexed="19"/>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0"/>
      <color indexed="8"/>
      <name val="Arial Narrow"/>
      <family val="2"/>
    </font>
    <font>
      <sz val="9"/>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9"/>
      <color theme="1"/>
      <name val="Arial"/>
      <family val="2"/>
    </font>
    <font>
      <sz val="10"/>
      <color theme="1"/>
      <name val="Arial Narrow"/>
      <family val="2"/>
    </font>
    <font>
      <sz val="9"/>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24997000396251678"/>
        <bgColor indexed="64"/>
      </patternFill>
    </fill>
    <fill>
      <patternFill patternType="solid">
        <fgColor theme="0" tint="-0.3499799966812134"/>
        <bgColor indexed="64"/>
      </patternFill>
    </fill>
    <fill>
      <patternFill patternType="solid">
        <fgColor theme="0"/>
        <bgColor indexed="64"/>
      </patternFill>
    </fill>
    <fill>
      <patternFill patternType="solid">
        <fgColor theme="0" tint="-0.1499900072813034"/>
        <bgColor indexed="64"/>
      </patternFill>
    </fill>
    <fill>
      <patternFill patternType="solid">
        <fgColor rgb="FF92D050"/>
        <bgColor indexed="64"/>
      </patternFill>
    </fill>
    <fill>
      <patternFill patternType="solid">
        <fgColor theme="0" tint="-0.4999699890613556"/>
        <bgColor indexed="64"/>
      </patternFill>
    </fill>
    <fill>
      <patternFill patternType="solid">
        <fgColor theme="9" tint="-0.24997000396251678"/>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thin"/>
      <right style="thin"/>
      <top style="thin"/>
      <bottom style="thin"/>
    </border>
    <border>
      <left style="hair"/>
      <right style="hair"/>
      <top style="thin"/>
      <bottom>
        <color indexed="63"/>
      </bottom>
    </border>
    <border>
      <left>
        <color indexed="63"/>
      </left>
      <right style="thin"/>
      <top style="thin"/>
      <bottom>
        <color indexed="63"/>
      </bottom>
    </border>
    <border>
      <left style="hair"/>
      <right style="hair"/>
      <top style="hair"/>
      <bottom style="hair"/>
    </border>
    <border>
      <left>
        <color indexed="63"/>
      </left>
      <right style="thin"/>
      <top style="hair"/>
      <bottom style="hair"/>
    </border>
    <border>
      <left style="hair"/>
      <right style="hair"/>
      <top>
        <color indexed="63"/>
      </top>
      <bottom style="thin"/>
    </border>
    <border>
      <left>
        <color indexed="63"/>
      </left>
      <right style="thin"/>
      <top>
        <color indexed="63"/>
      </top>
      <bottom style="thin"/>
    </border>
    <border>
      <left style="thin"/>
      <right>
        <color indexed="63"/>
      </right>
      <top style="thin"/>
      <bottom style="thin"/>
    </border>
    <border>
      <left style="hair"/>
      <right style="hair"/>
      <top style="thin"/>
      <bottom style="thin"/>
    </border>
    <border>
      <left>
        <color indexed="63"/>
      </left>
      <right style="thin"/>
      <top style="thin"/>
      <bottom style="thin"/>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medium"/>
      <bottom>
        <color indexed="63"/>
      </bottom>
    </border>
    <border>
      <left style="hair"/>
      <right style="hair"/>
      <top>
        <color indexed="63"/>
      </top>
      <bottom style="hair"/>
    </border>
    <border>
      <left>
        <color indexed="63"/>
      </left>
      <right style="thin"/>
      <top>
        <color indexed="63"/>
      </top>
      <bottom style="hair"/>
    </border>
    <border>
      <left style="hair"/>
      <right>
        <color indexed="63"/>
      </right>
      <top style="hair"/>
      <bottom style="thin"/>
    </border>
    <border>
      <left style="hair"/>
      <right>
        <color indexed="63"/>
      </right>
      <top style="thin"/>
      <bottom style="thin"/>
    </border>
    <border>
      <left style="hair"/>
      <right>
        <color indexed="63"/>
      </right>
      <top style="hair"/>
      <bottom style="hair"/>
    </border>
    <border>
      <left style="hair"/>
      <right>
        <color indexed="63"/>
      </right>
      <top style="thin"/>
      <bottom style="hair"/>
    </border>
    <border>
      <left>
        <color indexed="63"/>
      </left>
      <right>
        <color indexed="63"/>
      </right>
      <top style="thin"/>
      <bottom style="thin"/>
    </border>
    <border>
      <left style="thin"/>
      <right style="hair"/>
      <top style="thin"/>
      <bottom style="hair"/>
    </border>
    <border>
      <left style="hair"/>
      <right style="hair"/>
      <top style="thin"/>
      <bottom style="hair"/>
    </border>
    <border>
      <left style="thin"/>
      <right style="hair"/>
      <top style="hair"/>
      <bottom style="hair"/>
    </border>
    <border>
      <left style="thin"/>
      <right style="hair"/>
      <top style="hair"/>
      <bottom style="thin"/>
    </border>
    <border>
      <left style="hair"/>
      <right style="hair"/>
      <top style="hair"/>
      <bottom style="thin"/>
    </border>
    <border>
      <left style="thin"/>
      <right>
        <color indexed="63"/>
      </right>
      <top>
        <color indexed="63"/>
      </top>
      <bottom style="thin"/>
    </border>
    <border>
      <left style="thin"/>
      <right style="thin"/>
      <top style="thin"/>
      <bottom>
        <color indexed="63"/>
      </bottom>
    </border>
    <border>
      <left>
        <color indexed="63"/>
      </left>
      <right>
        <color indexed="63"/>
      </right>
      <top style="thin"/>
      <bottom>
        <color indexed="63"/>
      </bottom>
    </border>
    <border>
      <left>
        <color indexed="63"/>
      </left>
      <right>
        <color indexed="63"/>
      </right>
      <top style="hair"/>
      <bottom style="hair"/>
    </border>
    <border>
      <left>
        <color indexed="63"/>
      </left>
      <right>
        <color indexed="63"/>
      </right>
      <top style="hair"/>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style="hair"/>
    </border>
    <border>
      <left>
        <color indexed="63"/>
      </left>
      <right style="hair"/>
      <top>
        <color indexed="63"/>
      </top>
      <bottom>
        <color indexed="63"/>
      </bottom>
    </border>
    <border>
      <left style="hair"/>
      <right style="hair"/>
      <top>
        <color indexed="63"/>
      </top>
      <bottom>
        <color indexed="63"/>
      </bottom>
    </border>
    <border>
      <left style="hair"/>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hair"/>
      <top>
        <color indexed="63"/>
      </top>
      <bottom style="hair"/>
    </border>
    <border>
      <left style="hair"/>
      <right>
        <color indexed="63"/>
      </right>
      <top>
        <color indexed="63"/>
      </top>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style="thin"/>
      <right>
        <color indexed="63"/>
      </right>
      <top>
        <color indexed="63"/>
      </top>
      <bottom style="double"/>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0" applyNumberFormat="0" applyBorder="0" applyAlignment="0" applyProtection="0"/>
    <xf numFmtId="0" fontId="49" fillId="21" borderId="1" applyNumberFormat="0" applyAlignment="0" applyProtection="0"/>
    <xf numFmtId="0" fontId="50" fillId="22" borderId="2" applyNumberFormat="0" applyAlignment="0" applyProtection="0"/>
    <xf numFmtId="0" fontId="51" fillId="0" borderId="3" applyNumberFormat="0" applyFill="0" applyAlignment="0" applyProtection="0"/>
    <xf numFmtId="0" fontId="52" fillId="0" borderId="4" applyNumberFormat="0" applyFill="0" applyAlignment="0" applyProtection="0"/>
    <xf numFmtId="0" fontId="53" fillId="0" borderId="0" applyNumberFormat="0" applyFill="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54" fillId="29"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5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0" fontId="56" fillId="31" borderId="0" applyNumberFormat="0" applyBorder="0" applyAlignment="0" applyProtection="0"/>
    <xf numFmtId="0" fontId="0" fillId="0" borderId="0">
      <alignment/>
      <protection/>
    </xf>
    <xf numFmtId="0" fontId="0" fillId="0" borderId="0">
      <alignment/>
      <protection/>
    </xf>
    <xf numFmtId="0" fontId="46" fillId="0" borderId="0">
      <alignment/>
      <protection/>
    </xf>
    <xf numFmtId="0" fontId="0" fillId="32" borderId="5" applyNumberFormat="0" applyFont="0" applyAlignment="0" applyProtection="0"/>
    <xf numFmtId="9" fontId="0" fillId="0" borderId="0" applyFont="0" applyFill="0" applyBorder="0" applyAlignment="0" applyProtection="0"/>
    <xf numFmtId="0" fontId="57" fillId="21" borderId="6"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7" applyNumberFormat="0" applyFill="0" applyAlignment="0" applyProtection="0"/>
    <xf numFmtId="0" fontId="53" fillId="0" borderId="8" applyNumberFormat="0" applyFill="0" applyAlignment="0" applyProtection="0"/>
    <xf numFmtId="0" fontId="62" fillId="0" borderId="9" applyNumberFormat="0" applyFill="0" applyAlignment="0" applyProtection="0"/>
  </cellStyleXfs>
  <cellXfs count="844">
    <xf numFmtId="0" fontId="0" fillId="0" borderId="0" xfId="0" applyAlignment="1">
      <alignment/>
    </xf>
    <xf numFmtId="0" fontId="4" fillId="0" borderId="0" xfId="0" applyFont="1" applyAlignment="1">
      <alignment horizontal="left"/>
    </xf>
    <xf numFmtId="0" fontId="5" fillId="0" borderId="0" xfId="0" applyFont="1" applyAlignment="1">
      <alignment horizontal="right"/>
    </xf>
    <xf numFmtId="0" fontId="5" fillId="0" borderId="10" xfId="0" applyFont="1" applyBorder="1" applyAlignment="1">
      <alignment horizontal="left"/>
    </xf>
    <xf numFmtId="0" fontId="5" fillId="0" borderId="11" xfId="0" applyFont="1" applyBorder="1" applyAlignment="1">
      <alignment horizontal="centerContinuous"/>
    </xf>
    <xf numFmtId="0" fontId="5" fillId="0" borderId="12" xfId="0" applyFont="1" applyBorder="1" applyAlignment="1">
      <alignment horizontal="left"/>
    </xf>
    <xf numFmtId="0" fontId="5" fillId="0" borderId="13" xfId="0" applyFont="1" applyBorder="1" applyAlignment="1">
      <alignment horizontal="left"/>
    </xf>
    <xf numFmtId="0" fontId="5" fillId="0" borderId="0" xfId="0" applyFont="1" applyBorder="1" applyAlignment="1">
      <alignment horizontal="centerContinuous"/>
    </xf>
    <xf numFmtId="0" fontId="5" fillId="0" borderId="14" xfId="0" applyFont="1" applyBorder="1" applyAlignment="1">
      <alignment horizontal="left"/>
    </xf>
    <xf numFmtId="0" fontId="4" fillId="0" borderId="13" xfId="0" applyFont="1" applyBorder="1" applyAlignment="1">
      <alignment horizontal="left"/>
    </xf>
    <xf numFmtId="0" fontId="4" fillId="0" borderId="14" xfId="0" applyFont="1" applyBorder="1" applyAlignment="1">
      <alignment horizontal="left"/>
    </xf>
    <xf numFmtId="0" fontId="5" fillId="0" borderId="0" xfId="0" applyFont="1" applyAlignment="1">
      <alignment horizontal="left"/>
    </xf>
    <xf numFmtId="0" fontId="4" fillId="0" borderId="0" xfId="0" applyFont="1" applyBorder="1" applyAlignment="1">
      <alignment horizontal="left"/>
    </xf>
    <xf numFmtId="0" fontId="5" fillId="0" borderId="13" xfId="0" applyFont="1" applyBorder="1" applyAlignment="1">
      <alignment horizontal="left" vertical="center"/>
    </xf>
    <xf numFmtId="0" fontId="5" fillId="0" borderId="14" xfId="0" applyFont="1" applyBorder="1" applyAlignment="1">
      <alignment horizontal="left" vertical="center"/>
    </xf>
    <xf numFmtId="0" fontId="5" fillId="0" borderId="15" xfId="0" applyFont="1" applyBorder="1" applyAlignment="1">
      <alignment horizontal="center" vertical="center" wrapText="1"/>
    </xf>
    <xf numFmtId="0" fontId="4" fillId="0" borderId="16" xfId="0" applyFont="1" applyBorder="1" applyAlignment="1" applyProtection="1">
      <alignment horizontal="justify" wrapText="1"/>
      <protection locked="0"/>
    </xf>
    <xf numFmtId="0" fontId="4" fillId="0" borderId="16" xfId="0" applyFont="1" applyBorder="1" applyAlignment="1" applyProtection="1">
      <alignment horizontal="center" wrapText="1"/>
      <protection locked="0"/>
    </xf>
    <xf numFmtId="199" fontId="4" fillId="0" borderId="16" xfId="0" applyNumberFormat="1" applyFont="1" applyBorder="1" applyAlignment="1" applyProtection="1">
      <alignment horizontal="justify" wrapText="1"/>
      <protection locked="0"/>
    </xf>
    <xf numFmtId="200" fontId="4" fillId="0" borderId="16" xfId="0" applyNumberFormat="1" applyFont="1" applyBorder="1" applyAlignment="1" applyProtection="1">
      <alignment horizontal="center" wrapText="1"/>
      <protection locked="0"/>
    </xf>
    <xf numFmtId="0" fontId="4" fillId="0" borderId="17" xfId="0" applyFont="1" applyBorder="1" applyAlignment="1" applyProtection="1">
      <alignment horizontal="center" wrapText="1"/>
      <protection locked="0"/>
    </xf>
    <xf numFmtId="0" fontId="4" fillId="0" borderId="18" xfId="0" applyFont="1" applyBorder="1" applyAlignment="1" applyProtection="1">
      <alignment horizontal="justify" wrapText="1"/>
      <protection locked="0"/>
    </xf>
    <xf numFmtId="0" fontId="4" fillId="0" borderId="18" xfId="0" applyFont="1" applyBorder="1" applyAlignment="1" applyProtection="1">
      <alignment horizontal="center" wrapText="1"/>
      <protection locked="0"/>
    </xf>
    <xf numFmtId="199" fontId="4" fillId="0" borderId="18" xfId="0" applyNumberFormat="1" applyFont="1" applyBorder="1" applyAlignment="1" applyProtection="1">
      <alignment horizontal="justify" wrapText="1"/>
      <protection locked="0"/>
    </xf>
    <xf numFmtId="200" fontId="4" fillId="0" borderId="18" xfId="0" applyNumberFormat="1" applyFont="1" applyBorder="1" applyAlignment="1" applyProtection="1">
      <alignment horizontal="center" wrapText="1"/>
      <protection locked="0"/>
    </xf>
    <xf numFmtId="0" fontId="4" fillId="0" borderId="19" xfId="0" applyFont="1" applyBorder="1" applyAlignment="1" applyProtection="1">
      <alignment horizontal="center" wrapText="1"/>
      <protection locked="0"/>
    </xf>
    <xf numFmtId="0" fontId="4" fillId="0" borderId="20" xfId="0" applyFont="1" applyBorder="1" applyAlignment="1" applyProtection="1">
      <alignment horizontal="justify" wrapText="1"/>
      <protection locked="0"/>
    </xf>
    <xf numFmtId="0" fontId="4" fillId="0" borderId="20" xfId="0" applyFont="1" applyBorder="1" applyAlignment="1" applyProtection="1">
      <alignment horizontal="center" wrapText="1"/>
      <protection locked="0"/>
    </xf>
    <xf numFmtId="199" fontId="4" fillId="0" borderId="20" xfId="0" applyNumberFormat="1" applyFont="1" applyBorder="1" applyAlignment="1" applyProtection="1">
      <alignment horizontal="justify" wrapText="1"/>
      <protection locked="0"/>
    </xf>
    <xf numFmtId="200" fontId="4" fillId="0" borderId="20" xfId="0" applyNumberFormat="1" applyFont="1" applyBorder="1" applyAlignment="1" applyProtection="1">
      <alignment horizontal="center" wrapText="1"/>
      <protection locked="0"/>
    </xf>
    <xf numFmtId="0" fontId="4" fillId="0" borderId="21" xfId="0" applyFont="1" applyBorder="1" applyAlignment="1" applyProtection="1">
      <alignment horizontal="center" wrapText="1"/>
      <protection locked="0"/>
    </xf>
    <xf numFmtId="0" fontId="4" fillId="33" borderId="22" xfId="0" applyFont="1" applyFill="1" applyBorder="1" applyAlignment="1" applyProtection="1">
      <alignment horizontal="justify" wrapText="1"/>
      <protection locked="0"/>
    </xf>
    <xf numFmtId="0" fontId="4" fillId="33" borderId="23" xfId="0" applyFont="1" applyFill="1" applyBorder="1" applyAlignment="1" applyProtection="1">
      <alignment horizontal="justify" wrapText="1"/>
      <protection locked="0"/>
    </xf>
    <xf numFmtId="0" fontId="4" fillId="33" borderId="23" xfId="0" applyFont="1" applyFill="1" applyBorder="1" applyAlignment="1" applyProtection="1">
      <alignment horizontal="center" wrapText="1"/>
      <protection locked="0"/>
    </xf>
    <xf numFmtId="199" fontId="4" fillId="33" borderId="23" xfId="0" applyNumberFormat="1" applyFont="1" applyFill="1" applyBorder="1" applyAlignment="1" applyProtection="1">
      <alignment horizontal="justify" wrapText="1"/>
      <protection locked="0"/>
    </xf>
    <xf numFmtId="200" fontId="4" fillId="33" borderId="23" xfId="0" applyNumberFormat="1" applyFont="1" applyFill="1" applyBorder="1" applyAlignment="1" applyProtection="1">
      <alignment horizontal="center" wrapText="1"/>
      <protection locked="0"/>
    </xf>
    <xf numFmtId="0" fontId="4" fillId="33" borderId="24" xfId="0" applyFont="1" applyFill="1" applyBorder="1" applyAlignment="1" applyProtection="1">
      <alignment horizontal="center" wrapText="1"/>
      <protection locked="0"/>
    </xf>
    <xf numFmtId="0" fontId="4" fillId="0" borderId="25" xfId="0" applyFont="1" applyBorder="1" applyAlignment="1">
      <alignment horizontal="left"/>
    </xf>
    <xf numFmtId="0" fontId="4" fillId="0" borderId="26" xfId="0" applyFont="1" applyBorder="1" applyAlignment="1">
      <alignment horizontal="left"/>
    </xf>
    <xf numFmtId="0" fontId="4" fillId="0" borderId="27" xfId="0" applyFont="1" applyBorder="1" applyAlignment="1">
      <alignment horizontal="left"/>
    </xf>
    <xf numFmtId="0" fontId="4" fillId="0" borderId="0" xfId="0" applyFont="1" applyAlignment="1">
      <alignment horizontal="right" vertical="center"/>
    </xf>
    <xf numFmtId="0" fontId="4" fillId="0" borderId="0" xfId="0" applyFont="1" applyAlignment="1">
      <alignment horizontal="left" vertical="center"/>
    </xf>
    <xf numFmtId="0" fontId="5" fillId="0" borderId="28" xfId="0" applyFont="1" applyBorder="1" applyAlignment="1" applyProtection="1">
      <alignment horizontal="left" vertical="top"/>
      <protection/>
    </xf>
    <xf numFmtId="0" fontId="4" fillId="0" borderId="29" xfId="0" applyFont="1" applyBorder="1" applyAlignment="1" applyProtection="1">
      <alignment horizontal="center" wrapText="1"/>
      <protection locked="0"/>
    </xf>
    <xf numFmtId="0" fontId="4" fillId="0" borderId="30" xfId="0" applyFont="1" applyBorder="1" applyAlignment="1" applyProtection="1">
      <alignment horizontal="center" wrapText="1"/>
      <protection locked="0"/>
    </xf>
    <xf numFmtId="0" fontId="5" fillId="0" borderId="15" xfId="0" applyFont="1" applyBorder="1" applyAlignment="1">
      <alignment horizontal="center" vertical="center"/>
    </xf>
    <xf numFmtId="200" fontId="4" fillId="0" borderId="15" xfId="0" applyNumberFormat="1" applyFont="1" applyBorder="1" applyAlignment="1" applyProtection="1">
      <alignment horizontal="center" wrapText="1"/>
      <protection locked="0"/>
    </xf>
    <xf numFmtId="0" fontId="4" fillId="0" borderId="15" xfId="0" applyFont="1" applyBorder="1" applyAlignment="1" applyProtection="1">
      <alignment horizontal="center" wrapText="1"/>
      <protection locked="0"/>
    </xf>
    <xf numFmtId="0" fontId="5" fillId="0" borderId="15" xfId="0" applyFont="1" applyBorder="1" applyAlignment="1" applyProtection="1">
      <alignment horizontal="center" wrapText="1"/>
      <protection locked="0"/>
    </xf>
    <xf numFmtId="198" fontId="4" fillId="0" borderId="31" xfId="0" applyNumberFormat="1" applyFont="1" applyBorder="1" applyAlignment="1" applyProtection="1" quotePrefix="1">
      <alignment horizontal="center" vertical="center" wrapText="1"/>
      <protection locked="0"/>
    </xf>
    <xf numFmtId="198" fontId="4" fillId="33" borderId="32" xfId="0" applyNumberFormat="1" applyFont="1" applyFill="1" applyBorder="1" applyAlignment="1" applyProtection="1" quotePrefix="1">
      <alignment horizontal="center" vertical="center" wrapText="1"/>
      <protection locked="0"/>
    </xf>
    <xf numFmtId="198" fontId="4" fillId="0" borderId="33" xfId="0" applyNumberFormat="1" applyFont="1" applyBorder="1" applyAlignment="1" applyProtection="1" quotePrefix="1">
      <alignment horizontal="center" vertical="center" wrapText="1"/>
      <protection locked="0"/>
    </xf>
    <xf numFmtId="198" fontId="4" fillId="0" borderId="34" xfId="0" applyNumberFormat="1" applyFont="1" applyBorder="1" applyAlignment="1" applyProtection="1" quotePrefix="1">
      <alignment horizontal="center" vertical="center" wrapText="1"/>
      <protection locked="0"/>
    </xf>
    <xf numFmtId="0" fontId="4" fillId="33" borderId="35" xfId="0" applyFont="1" applyFill="1" applyBorder="1" applyAlignment="1" applyProtection="1">
      <alignment horizontal="justify" wrapText="1"/>
      <protection locked="0"/>
    </xf>
    <xf numFmtId="0" fontId="4" fillId="0" borderId="36" xfId="0" applyFont="1" applyBorder="1" applyAlignment="1" applyProtection="1">
      <alignment horizontal="justify" wrapText="1"/>
      <protection locked="0"/>
    </xf>
    <xf numFmtId="0" fontId="4" fillId="0" borderId="37" xfId="0" applyFont="1" applyBorder="1" applyAlignment="1" applyProtection="1">
      <alignment horizontal="justify" wrapText="1"/>
      <protection locked="0"/>
    </xf>
    <xf numFmtId="0" fontId="4" fillId="0" borderId="38" xfId="0" applyFont="1" applyBorder="1" applyAlignment="1" applyProtection="1">
      <alignment horizontal="justify" wrapText="1"/>
      <protection locked="0"/>
    </xf>
    <xf numFmtId="0" fontId="4" fillId="0" borderId="39" xfId="0" applyFont="1" applyBorder="1" applyAlignment="1" applyProtection="1">
      <alignment horizontal="justify" wrapText="1"/>
      <protection locked="0"/>
    </xf>
    <xf numFmtId="0" fontId="4" fillId="0" borderId="40" xfId="0" applyFont="1" applyBorder="1" applyAlignment="1" applyProtection="1">
      <alignment horizontal="justify" wrapText="1"/>
      <protection locked="0"/>
    </xf>
    <xf numFmtId="0" fontId="0" fillId="0" borderId="41" xfId="0" applyBorder="1" applyAlignment="1">
      <alignment vertical="center" wrapText="1"/>
    </xf>
    <xf numFmtId="0" fontId="0" fillId="0" borderId="21" xfId="0" applyBorder="1" applyAlignment="1">
      <alignment vertical="center" wrapText="1"/>
    </xf>
    <xf numFmtId="0" fontId="11" fillId="0" borderId="15" xfId="0" applyFont="1" applyBorder="1" applyAlignment="1" applyProtection="1">
      <alignment horizontal="left" wrapText="1"/>
      <protection locked="0"/>
    </xf>
    <xf numFmtId="0" fontId="11" fillId="0" borderId="15" xfId="0" applyFont="1" applyBorder="1" applyAlignment="1" applyProtection="1">
      <alignment horizontal="left" vertical="center" wrapText="1"/>
      <protection locked="0"/>
    </xf>
    <xf numFmtId="199" fontId="4" fillId="34" borderId="15" xfId="0" applyNumberFormat="1" applyFont="1" applyFill="1" applyBorder="1" applyAlignment="1" applyProtection="1">
      <alignment horizontal="justify" wrapText="1"/>
      <protection locked="0"/>
    </xf>
    <xf numFmtId="0" fontId="11" fillId="0" borderId="15" xfId="0" applyFont="1" applyFill="1" applyBorder="1" applyAlignment="1">
      <alignment horizontal="justify" vertical="center" wrapText="1"/>
    </xf>
    <xf numFmtId="9" fontId="11" fillId="0" borderId="15" xfId="58" applyFont="1" applyFill="1" applyBorder="1" applyAlignment="1">
      <alignment horizontal="justify" vertical="center" wrapText="1"/>
    </xf>
    <xf numFmtId="9" fontId="11" fillId="0" borderId="42" xfId="58" applyFont="1" applyFill="1" applyBorder="1" applyAlignment="1">
      <alignment vertical="center" wrapText="1"/>
    </xf>
    <xf numFmtId="199" fontId="4" fillId="0" borderId="15" xfId="0" applyNumberFormat="1" applyFont="1" applyFill="1" applyBorder="1" applyAlignment="1" applyProtection="1">
      <alignment horizontal="justify" wrapText="1"/>
      <protection locked="0"/>
    </xf>
    <xf numFmtId="0" fontId="4" fillId="0" borderId="29" xfId="0" applyFont="1" applyBorder="1" applyAlignment="1" applyProtection="1">
      <alignment horizontal="justify" wrapText="1"/>
      <protection locked="0"/>
    </xf>
    <xf numFmtId="0" fontId="4" fillId="0" borderId="29" xfId="0" applyFont="1" applyFill="1" applyBorder="1" applyAlignment="1" applyProtection="1">
      <alignment horizontal="justify" wrapText="1"/>
      <protection locked="0"/>
    </xf>
    <xf numFmtId="0" fontId="12" fillId="0" borderId="43" xfId="0" applyFont="1" applyFill="1" applyBorder="1" applyAlignment="1" applyProtection="1">
      <alignment horizontal="justify" wrapText="1"/>
      <protection locked="0"/>
    </xf>
    <xf numFmtId="199" fontId="4" fillId="35" borderId="15" xfId="0" applyNumberFormat="1" applyFont="1" applyFill="1" applyBorder="1" applyAlignment="1" applyProtection="1">
      <alignment horizontal="justify" wrapText="1"/>
      <protection locked="0"/>
    </xf>
    <xf numFmtId="0" fontId="12" fillId="0" borderId="43" xfId="0" applyFont="1" applyFill="1" applyBorder="1" applyAlignment="1" applyProtection="1">
      <alignment horizontal="justify" vertical="center" wrapText="1"/>
      <protection locked="0"/>
    </xf>
    <xf numFmtId="0" fontId="4" fillId="0" borderId="15" xfId="0" applyFont="1" applyFill="1" applyBorder="1" applyAlignment="1" applyProtection="1">
      <alignment horizontal="justify" wrapText="1"/>
      <protection locked="0"/>
    </xf>
    <xf numFmtId="0" fontId="4" fillId="35" borderId="15" xfId="0" applyFont="1" applyFill="1" applyBorder="1" applyAlignment="1" applyProtection="1">
      <alignment horizontal="justify" wrapText="1"/>
      <protection locked="0"/>
    </xf>
    <xf numFmtId="199" fontId="4" fillId="0" borderId="42" xfId="0" applyNumberFormat="1" applyFont="1" applyFill="1" applyBorder="1" applyAlignment="1" applyProtection="1">
      <alignment horizontal="justify" wrapText="1"/>
      <protection locked="0"/>
    </xf>
    <xf numFmtId="199" fontId="4" fillId="35" borderId="42" xfId="0" applyNumberFormat="1" applyFont="1" applyFill="1" applyBorder="1" applyAlignment="1" applyProtection="1">
      <alignment horizontal="justify" wrapText="1"/>
      <protection locked="0"/>
    </xf>
    <xf numFmtId="199" fontId="4" fillId="0" borderId="43" xfId="0" applyNumberFormat="1" applyFont="1" applyFill="1" applyBorder="1" applyAlignment="1" applyProtection="1">
      <alignment horizontal="justify" wrapText="1"/>
      <protection locked="0"/>
    </xf>
    <xf numFmtId="199" fontId="4" fillId="34" borderId="44" xfId="0" applyNumberFormat="1" applyFont="1" applyFill="1" applyBorder="1" applyAlignment="1" applyProtection="1">
      <alignment horizontal="justify" wrapText="1"/>
      <protection locked="0"/>
    </xf>
    <xf numFmtId="199" fontId="4" fillId="35" borderId="45" xfId="0" applyNumberFormat="1" applyFont="1" applyFill="1" applyBorder="1" applyAlignment="1" applyProtection="1">
      <alignment horizontal="justify" wrapText="1"/>
      <protection locked="0"/>
    </xf>
    <xf numFmtId="0" fontId="4" fillId="0" borderId="29" xfId="0" applyFont="1" applyFill="1" applyBorder="1" applyAlignment="1" applyProtection="1">
      <alignment horizontal="justify" vertical="center" wrapText="1"/>
      <protection locked="0"/>
    </xf>
    <xf numFmtId="0" fontId="12" fillId="0" borderId="15" xfId="0" applyFont="1" applyFill="1" applyBorder="1" applyAlignment="1" applyProtection="1">
      <alignment horizontal="justify" vertical="center" wrapText="1"/>
      <protection locked="0"/>
    </xf>
    <xf numFmtId="0" fontId="0" fillId="0" borderId="15" xfId="0" applyFont="1" applyBorder="1" applyAlignment="1">
      <alignment horizontal="left" vertical="center" wrapText="1"/>
    </xf>
    <xf numFmtId="0" fontId="0" fillId="35" borderId="41" xfId="0" applyFill="1" applyBorder="1" applyAlignment="1">
      <alignment vertical="center" wrapText="1"/>
    </xf>
    <xf numFmtId="0" fontId="0" fillId="35" borderId="21" xfId="0" applyFill="1" applyBorder="1" applyAlignment="1">
      <alignment vertical="center" wrapText="1"/>
    </xf>
    <xf numFmtId="0" fontId="0" fillId="0" borderId="46" xfId="0" applyBorder="1" applyAlignment="1">
      <alignment vertical="center" wrapText="1"/>
    </xf>
    <xf numFmtId="200" fontId="4" fillId="0" borderId="47" xfId="0" applyNumberFormat="1" applyFont="1" applyBorder="1" applyAlignment="1" applyProtection="1">
      <alignment horizontal="center" wrapText="1"/>
      <protection locked="0"/>
    </xf>
    <xf numFmtId="200" fontId="4" fillId="0" borderId="0" xfId="0" applyNumberFormat="1" applyFont="1" applyBorder="1" applyAlignment="1" applyProtection="1">
      <alignment horizontal="center" wrapText="1"/>
      <protection locked="0"/>
    </xf>
    <xf numFmtId="0" fontId="0" fillId="0" borderId="22" xfId="0" applyBorder="1" applyAlignment="1">
      <alignment vertical="center" wrapText="1"/>
    </xf>
    <xf numFmtId="0" fontId="0" fillId="35" borderId="46" xfId="0" applyFill="1" applyBorder="1" applyAlignment="1">
      <alignment vertical="center" wrapText="1"/>
    </xf>
    <xf numFmtId="0" fontId="4" fillId="0" borderId="22" xfId="0" applyFont="1" applyBorder="1" applyAlignment="1">
      <alignment horizontal="left"/>
    </xf>
    <xf numFmtId="0" fontId="0" fillId="0" borderId="15" xfId="0" applyBorder="1" applyAlignment="1">
      <alignment vertical="center" wrapText="1"/>
    </xf>
    <xf numFmtId="198" fontId="10" fillId="0" borderId="48" xfId="0" applyNumberFormat="1" applyFont="1" applyBorder="1" applyAlignment="1" applyProtection="1">
      <alignment vertical="top" wrapText="1"/>
      <protection locked="0"/>
    </xf>
    <xf numFmtId="199" fontId="4" fillId="0" borderId="15" xfId="0" applyNumberFormat="1" applyFont="1" applyBorder="1" applyAlignment="1" applyProtection="1">
      <alignment horizontal="justify" wrapText="1"/>
      <protection locked="0"/>
    </xf>
    <xf numFmtId="199" fontId="4" fillId="0" borderId="22" xfId="0" applyNumberFormat="1" applyFont="1" applyBorder="1" applyAlignment="1" applyProtection="1">
      <alignment horizontal="justify" wrapText="1"/>
      <protection locked="0"/>
    </xf>
    <xf numFmtId="198" fontId="6" fillId="0" borderId="49" xfId="0" applyNumberFormat="1" applyFont="1" applyBorder="1" applyAlignment="1" applyProtection="1">
      <alignment vertical="top" wrapText="1"/>
      <protection locked="0"/>
    </xf>
    <xf numFmtId="199" fontId="4" fillId="0" borderId="50" xfId="0" applyNumberFormat="1" applyFont="1" applyBorder="1" applyAlignment="1" applyProtection="1">
      <alignment horizontal="justify" wrapText="1"/>
      <protection locked="0"/>
    </xf>
    <xf numFmtId="199" fontId="4" fillId="35" borderId="50" xfId="0" applyNumberFormat="1" applyFont="1" applyFill="1" applyBorder="1" applyAlignment="1" applyProtection="1">
      <alignment horizontal="justify" wrapText="1"/>
      <protection locked="0"/>
    </xf>
    <xf numFmtId="199" fontId="4" fillId="0" borderId="51" xfId="0" applyNumberFormat="1" applyFont="1" applyBorder="1" applyAlignment="1" applyProtection="1">
      <alignment horizontal="justify" wrapText="1"/>
      <protection locked="0"/>
    </xf>
    <xf numFmtId="0" fontId="13" fillId="0" borderId="15" xfId="0" applyFont="1" applyFill="1" applyBorder="1" applyAlignment="1">
      <alignment horizontal="left" vertical="center" wrapText="1"/>
    </xf>
    <xf numFmtId="198" fontId="10" fillId="0" borderId="15" xfId="0" applyNumberFormat="1" applyFont="1" applyBorder="1" applyAlignment="1" applyProtection="1">
      <alignment vertical="top" wrapText="1"/>
      <protection locked="0"/>
    </xf>
    <xf numFmtId="0" fontId="4" fillId="0" borderId="15" xfId="0" applyFont="1" applyBorder="1" applyAlignment="1">
      <alignment horizontal="left"/>
    </xf>
    <xf numFmtId="0" fontId="4" fillId="0" borderId="15" xfId="0" applyFont="1" applyBorder="1" applyAlignment="1">
      <alignment horizontal="left" vertical="top" wrapText="1"/>
    </xf>
    <xf numFmtId="199" fontId="4" fillId="0" borderId="15" xfId="0" applyNumberFormat="1" applyFont="1" applyBorder="1" applyAlignment="1" applyProtection="1">
      <alignment wrapText="1"/>
      <protection locked="0"/>
    </xf>
    <xf numFmtId="199" fontId="4" fillId="34" borderId="15" xfId="0" applyNumberFormat="1" applyFont="1" applyFill="1" applyBorder="1" applyAlignment="1" applyProtection="1">
      <alignment wrapText="1"/>
      <protection locked="0"/>
    </xf>
    <xf numFmtId="0" fontId="4" fillId="0" borderId="0" xfId="0" applyFont="1" applyAlignment="1">
      <alignment horizontal="left" vertical="top" wrapText="1"/>
    </xf>
    <xf numFmtId="0" fontId="10" fillId="0" borderId="15" xfId="0" applyFont="1" applyFill="1" applyBorder="1" applyAlignment="1">
      <alignment vertical="center" wrapText="1"/>
    </xf>
    <xf numFmtId="0" fontId="10" fillId="0" borderId="0" xfId="0" applyFont="1" applyFill="1" applyBorder="1" applyAlignment="1">
      <alignment vertical="center" wrapText="1"/>
    </xf>
    <xf numFmtId="0" fontId="10" fillId="0" borderId="35" xfId="0" applyFont="1" applyFill="1" applyBorder="1" applyAlignment="1">
      <alignment vertical="center" wrapText="1"/>
    </xf>
    <xf numFmtId="0" fontId="4" fillId="0" borderId="15" xfId="0" applyFont="1" applyBorder="1" applyAlignment="1" applyProtection="1">
      <alignment horizontal="justify" wrapText="1"/>
      <protection locked="0"/>
    </xf>
    <xf numFmtId="0" fontId="4" fillId="0" borderId="46" xfId="0" applyFont="1" applyBorder="1" applyAlignment="1" applyProtection="1">
      <alignment horizontal="justify" wrapText="1"/>
      <protection locked="0"/>
    </xf>
    <xf numFmtId="0" fontId="4" fillId="0" borderId="22" xfId="0" applyFont="1" applyBorder="1" applyAlignment="1" applyProtection="1">
      <alignment horizontal="justify" wrapText="1"/>
      <protection locked="0"/>
    </xf>
    <xf numFmtId="0" fontId="11" fillId="0" borderId="21" xfId="0" applyFont="1" applyBorder="1" applyAlignment="1" applyProtection="1">
      <alignment horizontal="left" vertical="center" wrapText="1"/>
      <protection locked="0"/>
    </xf>
    <xf numFmtId="0" fontId="12" fillId="0" borderId="0" xfId="0" applyFont="1" applyAlignment="1">
      <alignment horizontal="left"/>
    </xf>
    <xf numFmtId="0" fontId="12" fillId="0" borderId="0" xfId="0" applyFont="1" applyFill="1" applyAlignment="1">
      <alignment horizontal="left"/>
    </xf>
    <xf numFmtId="0" fontId="12" fillId="0" borderId="0" xfId="0" applyFont="1" applyFill="1" applyAlignment="1">
      <alignment/>
    </xf>
    <xf numFmtId="0" fontId="14" fillId="0" borderId="0" xfId="0" applyFont="1" applyAlignment="1">
      <alignment horizontal="right"/>
    </xf>
    <xf numFmtId="0" fontId="14" fillId="0" borderId="10" xfId="0" applyFont="1" applyBorder="1" applyAlignment="1">
      <alignment horizontal="left"/>
    </xf>
    <xf numFmtId="0" fontId="14" fillId="0" borderId="11" xfId="0" applyFont="1" applyBorder="1" applyAlignment="1">
      <alignment horizontal="centerContinuous"/>
    </xf>
    <xf numFmtId="0" fontId="14" fillId="0" borderId="11" xfId="0" applyFont="1" applyFill="1" applyBorder="1" applyAlignment="1">
      <alignment horizontal="centerContinuous"/>
    </xf>
    <xf numFmtId="0" fontId="14" fillId="0" borderId="11" xfId="0" applyFont="1" applyFill="1" applyBorder="1" applyAlignment="1">
      <alignment/>
    </xf>
    <xf numFmtId="0" fontId="14" fillId="0" borderId="12" xfId="0" applyFont="1" applyBorder="1" applyAlignment="1">
      <alignment horizontal="left"/>
    </xf>
    <xf numFmtId="0" fontId="14" fillId="0" borderId="13" xfId="0" applyFont="1" applyBorder="1" applyAlignment="1">
      <alignment horizontal="left"/>
    </xf>
    <xf numFmtId="0" fontId="14" fillId="0" borderId="0" xfId="0" applyFont="1" applyBorder="1" applyAlignment="1">
      <alignment horizontal="centerContinuous"/>
    </xf>
    <xf numFmtId="0" fontId="14" fillId="0" borderId="0" xfId="0" applyFont="1" applyFill="1" applyBorder="1" applyAlignment="1">
      <alignment horizontal="centerContinuous"/>
    </xf>
    <xf numFmtId="0" fontId="14" fillId="0" borderId="0" xfId="0" applyFont="1" applyFill="1" applyBorder="1" applyAlignment="1">
      <alignment/>
    </xf>
    <xf numFmtId="0" fontId="14" fillId="0" borderId="14" xfId="0" applyFont="1" applyBorder="1" applyAlignment="1">
      <alignment horizontal="left"/>
    </xf>
    <xf numFmtId="0" fontId="12" fillId="0" borderId="13" xfId="0" applyFont="1" applyBorder="1" applyAlignment="1">
      <alignment horizontal="left"/>
    </xf>
    <xf numFmtId="0" fontId="12" fillId="0" borderId="0" xfId="0" applyFont="1" applyBorder="1" applyAlignment="1">
      <alignment horizontal="centerContinuous"/>
    </xf>
    <xf numFmtId="0" fontId="11" fillId="0" borderId="0" xfId="0" applyFont="1" applyAlignment="1">
      <alignment/>
    </xf>
    <xf numFmtId="0" fontId="12" fillId="0" borderId="0" xfId="0" applyFont="1" applyAlignment="1">
      <alignment horizontal="centerContinuous"/>
    </xf>
    <xf numFmtId="0" fontId="12" fillId="0" borderId="14" xfId="0" applyFont="1" applyBorder="1" applyAlignment="1">
      <alignment horizontal="left"/>
    </xf>
    <xf numFmtId="0" fontId="14" fillId="0" borderId="28" xfId="0" applyFont="1" applyBorder="1" applyAlignment="1" applyProtection="1">
      <alignment horizontal="left" vertical="top"/>
      <protection/>
    </xf>
    <xf numFmtId="0" fontId="14" fillId="0" borderId="28" xfId="0" applyFont="1" applyFill="1" applyBorder="1" applyAlignment="1" applyProtection="1">
      <alignment horizontal="left" vertical="top"/>
      <protection/>
    </xf>
    <xf numFmtId="0" fontId="14" fillId="0" borderId="0" xfId="0" applyFont="1" applyAlignment="1">
      <alignment horizontal="left"/>
    </xf>
    <xf numFmtId="0" fontId="14" fillId="0" borderId="0" xfId="0" applyFont="1" applyFill="1" applyAlignment="1">
      <alignment horizontal="left"/>
    </xf>
    <xf numFmtId="0" fontId="12" fillId="0" borderId="0" xfId="0" applyFont="1" applyFill="1" applyBorder="1" applyAlignment="1">
      <alignment horizontal="left"/>
    </xf>
    <xf numFmtId="0" fontId="14" fillId="0" borderId="13" xfId="0" applyFont="1" applyBorder="1" applyAlignment="1">
      <alignment horizontal="left" vertical="center"/>
    </xf>
    <xf numFmtId="0" fontId="14" fillId="0" borderId="15" xfId="0" applyFont="1" applyBorder="1" applyAlignment="1">
      <alignment horizontal="center" vertical="center" wrapText="1"/>
    </xf>
    <xf numFmtId="0" fontId="14" fillId="0" borderId="14" xfId="0" applyFont="1" applyBorder="1" applyAlignment="1">
      <alignment horizontal="left" vertical="center"/>
    </xf>
    <xf numFmtId="0" fontId="11" fillId="0" borderId="52" xfId="0" applyFont="1" applyBorder="1" applyAlignment="1">
      <alignment horizontal="center" vertical="center" wrapText="1"/>
    </xf>
    <xf numFmtId="0" fontId="11" fillId="0" borderId="53" xfId="0" applyFont="1" applyBorder="1" applyAlignment="1">
      <alignment horizontal="center" vertical="center" wrapText="1"/>
    </xf>
    <xf numFmtId="200" fontId="12" fillId="0" borderId="15" xfId="0" applyNumberFormat="1" applyFont="1" applyBorder="1" applyAlignment="1" applyProtection="1">
      <alignment horizontal="center" wrapText="1"/>
      <protection locked="0"/>
    </xf>
    <xf numFmtId="0" fontId="12" fillId="0" borderId="15" xfId="0" applyFont="1" applyBorder="1" applyAlignment="1" applyProtection="1">
      <alignment horizontal="center" wrapText="1"/>
      <protection locked="0"/>
    </xf>
    <xf numFmtId="0" fontId="14" fillId="0" borderId="15" xfId="0" applyFont="1" applyBorder="1" applyAlignment="1">
      <alignment horizontal="center" vertical="center"/>
    </xf>
    <xf numFmtId="0" fontId="14" fillId="0" borderId="15" xfId="0" applyFont="1" applyBorder="1" applyAlignment="1" applyProtection="1">
      <alignment horizontal="center" wrapText="1"/>
      <protection locked="0"/>
    </xf>
    <xf numFmtId="49" fontId="11" fillId="36" borderId="15" xfId="54" applyNumberFormat="1" applyFont="1" applyFill="1" applyBorder="1" applyAlignment="1">
      <alignment horizontal="left" vertical="center" wrapText="1"/>
      <protection/>
    </xf>
    <xf numFmtId="199" fontId="11" fillId="0" borderId="15" xfId="0" applyNumberFormat="1" applyFont="1" applyFill="1" applyBorder="1" applyAlignment="1" applyProtection="1">
      <alignment horizontal="justify" wrapText="1"/>
      <protection locked="0"/>
    </xf>
    <xf numFmtId="199" fontId="11" fillId="34" borderId="15" xfId="0" applyNumberFormat="1" applyFont="1" applyFill="1" applyBorder="1" applyAlignment="1" applyProtection="1">
      <alignment horizontal="justify" wrapText="1"/>
      <protection locked="0"/>
    </xf>
    <xf numFmtId="200" fontId="11" fillId="0" borderId="15" xfId="0" applyNumberFormat="1" applyFont="1" applyBorder="1" applyAlignment="1" applyProtection="1">
      <alignment horizontal="center" wrapText="1"/>
      <protection locked="0"/>
    </xf>
    <xf numFmtId="0" fontId="16" fillId="34" borderId="15" xfId="54" applyFont="1" applyFill="1" applyBorder="1" applyAlignment="1">
      <alignment horizontal="center" vertical="center" wrapText="1"/>
      <protection/>
    </xf>
    <xf numFmtId="0" fontId="11" fillId="0" borderId="0" xfId="0" applyFont="1" applyAlignment="1">
      <alignment horizontal="left" vertical="center" wrapText="1"/>
    </xf>
    <xf numFmtId="198" fontId="11" fillId="0" borderId="15" xfId="0" applyNumberFormat="1" applyFont="1" applyBorder="1" applyAlignment="1" applyProtection="1">
      <alignment horizontal="left" vertical="top" wrapText="1"/>
      <protection locked="0"/>
    </xf>
    <xf numFmtId="0" fontId="16" fillId="34" borderId="42" xfId="54" applyFont="1" applyFill="1" applyBorder="1" applyAlignment="1">
      <alignment horizontal="center" vertical="center" wrapText="1"/>
      <protection/>
    </xf>
    <xf numFmtId="199" fontId="11" fillId="34" borderId="42" xfId="0" applyNumberFormat="1" applyFont="1" applyFill="1" applyBorder="1" applyAlignment="1" applyProtection="1">
      <alignment horizontal="justify" wrapText="1"/>
      <protection locked="0"/>
    </xf>
    <xf numFmtId="49" fontId="11" fillId="36" borderId="42" xfId="54" applyNumberFormat="1" applyFont="1" applyFill="1" applyBorder="1" applyAlignment="1">
      <alignment horizontal="left" vertical="center" wrapText="1"/>
      <protection/>
    </xf>
    <xf numFmtId="199" fontId="11" fillId="34" borderId="42" xfId="0" applyNumberFormat="1" applyFont="1" applyFill="1" applyBorder="1" applyAlignment="1" applyProtection="1">
      <alignment horizontal="center" wrapText="1"/>
      <protection locked="0"/>
    </xf>
    <xf numFmtId="0" fontId="11" fillId="0" borderId="52" xfId="0" applyFont="1" applyFill="1" applyBorder="1" applyAlignment="1">
      <alignment horizontal="center" vertical="center" wrapText="1"/>
    </xf>
    <xf numFmtId="198" fontId="11" fillId="0" borderId="53" xfId="0" applyNumberFormat="1" applyFont="1" applyBorder="1" applyAlignment="1" applyProtection="1">
      <alignment horizontal="left" vertical="top" wrapText="1"/>
      <protection locked="0"/>
    </xf>
    <xf numFmtId="199" fontId="11" fillId="34" borderId="53" xfId="0" applyNumberFormat="1" applyFont="1" applyFill="1" applyBorder="1" applyAlignment="1" applyProtection="1">
      <alignment horizontal="center" wrapText="1"/>
      <protection locked="0"/>
    </xf>
    <xf numFmtId="198" fontId="11" fillId="0" borderId="15" xfId="0" applyNumberFormat="1" applyFont="1" applyBorder="1" applyAlignment="1" applyProtection="1">
      <alignment horizontal="left" vertical="center" wrapText="1"/>
      <protection locked="0"/>
    </xf>
    <xf numFmtId="0" fontId="11" fillId="0" borderId="53" xfId="0" applyFont="1" applyFill="1" applyBorder="1" applyAlignment="1">
      <alignment horizontal="center" vertical="center" wrapText="1"/>
    </xf>
    <xf numFmtId="0" fontId="12" fillId="34" borderId="0" xfId="0" applyFont="1" applyFill="1" applyAlignment="1">
      <alignment horizontal="left"/>
    </xf>
    <xf numFmtId="199" fontId="11" fillId="34" borderId="15" xfId="0" applyNumberFormat="1" applyFont="1" applyFill="1" applyBorder="1" applyAlignment="1" applyProtection="1">
      <alignment horizontal="center" wrapText="1"/>
      <protection locked="0"/>
    </xf>
    <xf numFmtId="198" fontId="11" fillId="0" borderId="15" xfId="0" applyNumberFormat="1" applyFont="1" applyBorder="1" applyAlignment="1" applyProtection="1">
      <alignment vertical="top" wrapText="1"/>
      <protection locked="0"/>
    </xf>
    <xf numFmtId="0" fontId="12" fillId="37" borderId="15" xfId="0" applyFont="1" applyFill="1" applyBorder="1" applyAlignment="1">
      <alignment horizontal="left"/>
    </xf>
    <xf numFmtId="0" fontId="12" fillId="0" borderId="52" xfId="0" applyFont="1" applyFill="1" applyBorder="1" applyAlignment="1">
      <alignment horizontal="center"/>
    </xf>
    <xf numFmtId="0" fontId="12" fillId="0" borderId="52" xfId="0" applyFont="1" applyBorder="1" applyAlignment="1">
      <alignment horizontal="center"/>
    </xf>
    <xf numFmtId="0" fontId="12" fillId="0" borderId="15" xfId="0" applyFont="1" applyBorder="1" applyAlignment="1">
      <alignment horizontal="left"/>
    </xf>
    <xf numFmtId="9" fontId="11" fillId="0" borderId="15" xfId="0" applyNumberFormat="1" applyFont="1" applyFill="1" applyBorder="1" applyAlignment="1">
      <alignment horizontal="justify" vertical="center" wrapText="1"/>
    </xf>
    <xf numFmtId="0" fontId="11" fillId="0" borderId="15" xfId="0" applyFont="1" applyFill="1" applyBorder="1" applyAlignment="1">
      <alignment horizontal="center" vertical="center" wrapText="1"/>
    </xf>
    <xf numFmtId="0" fontId="12" fillId="0" borderId="0" xfId="0" applyFont="1" applyBorder="1" applyAlignment="1">
      <alignment horizontal="left"/>
    </xf>
    <xf numFmtId="0" fontId="17" fillId="0" borderId="42" xfId="0" applyFont="1" applyFill="1" applyBorder="1" applyAlignment="1">
      <alignment horizontal="center" vertical="center" wrapText="1"/>
    </xf>
    <xf numFmtId="0" fontId="17" fillId="0" borderId="15" xfId="0" applyFont="1" applyFill="1" applyBorder="1" applyAlignment="1">
      <alignment horizontal="center" vertical="center" wrapText="1"/>
    </xf>
    <xf numFmtId="0" fontId="12" fillId="0" borderId="53" xfId="0" applyFont="1" applyFill="1" applyBorder="1" applyAlignment="1">
      <alignment horizontal="center"/>
    </xf>
    <xf numFmtId="0" fontId="17" fillId="0" borderId="15" xfId="0" applyFont="1" applyFill="1" applyBorder="1" applyAlignment="1">
      <alignment vertical="center" wrapText="1"/>
    </xf>
    <xf numFmtId="0" fontId="12" fillId="0" borderId="53" xfId="0" applyFont="1" applyBorder="1" applyAlignment="1">
      <alignment horizontal="center" vertical="center" wrapText="1"/>
    </xf>
    <xf numFmtId="0" fontId="12" fillId="0" borderId="53" xfId="0" applyFont="1" applyBorder="1" applyAlignment="1">
      <alignment horizontal="center"/>
    </xf>
    <xf numFmtId="0" fontId="12" fillId="0" borderId="15" xfId="0" applyFont="1" applyFill="1" applyBorder="1" applyAlignment="1">
      <alignment horizontal="left"/>
    </xf>
    <xf numFmtId="0" fontId="11" fillId="0" borderId="15" xfId="0" applyFont="1" applyFill="1" applyBorder="1" applyAlignment="1">
      <alignment horizontal="left" vertical="center" wrapText="1"/>
    </xf>
    <xf numFmtId="200" fontId="11" fillId="0" borderId="53" xfId="0" applyNumberFormat="1" applyFont="1" applyBorder="1" applyAlignment="1" applyProtection="1">
      <alignment horizontal="center" wrapText="1"/>
      <protection locked="0"/>
    </xf>
    <xf numFmtId="208" fontId="11" fillId="0" borderId="53" xfId="0" applyNumberFormat="1" applyFont="1" applyBorder="1" applyAlignment="1" applyProtection="1">
      <alignment horizontal="center" wrapText="1"/>
      <protection locked="0"/>
    </xf>
    <xf numFmtId="0" fontId="16" fillId="0" borderId="15" xfId="0" applyFont="1" applyBorder="1" applyAlignment="1">
      <alignment horizontal="center"/>
    </xf>
    <xf numFmtId="0" fontId="16" fillId="0" borderId="15" xfId="0" applyFont="1" applyFill="1" applyBorder="1" applyAlignment="1">
      <alignment horizontal="center"/>
    </xf>
    <xf numFmtId="206" fontId="16" fillId="0" borderId="15" xfId="0" applyNumberFormat="1" applyFont="1" applyBorder="1" applyAlignment="1">
      <alignment horizontal="left"/>
    </xf>
    <xf numFmtId="207" fontId="16" fillId="0" borderId="15" xfId="0" applyNumberFormat="1" applyFont="1" applyBorder="1" applyAlignment="1">
      <alignment horizontal="left"/>
    </xf>
    <xf numFmtId="208" fontId="16" fillId="0" borderId="15" xfId="0" applyNumberFormat="1" applyFont="1" applyBorder="1" applyAlignment="1">
      <alignment horizontal="left"/>
    </xf>
    <xf numFmtId="0" fontId="12" fillId="0" borderId="0" xfId="0" applyFont="1" applyAlignment="1">
      <alignment horizontal="right" vertical="center"/>
    </xf>
    <xf numFmtId="0" fontId="11" fillId="0" borderId="0" xfId="0" applyFont="1" applyFill="1" applyBorder="1" applyAlignment="1">
      <alignment horizontal="justify" vertical="center" wrapText="1"/>
    </xf>
    <xf numFmtId="0" fontId="12" fillId="0" borderId="0" xfId="0" applyFont="1" applyAlignment="1">
      <alignment horizontal="left" vertical="center"/>
    </xf>
    <xf numFmtId="0" fontId="11" fillId="0" borderId="0" xfId="0" applyFont="1" applyAlignment="1">
      <alignment horizontal="left"/>
    </xf>
    <xf numFmtId="0" fontId="11" fillId="0" borderId="0" xfId="0" applyFont="1" applyFill="1" applyAlignment="1">
      <alignment horizontal="left"/>
    </xf>
    <xf numFmtId="0" fontId="16" fillId="0" borderId="0" xfId="0" applyFont="1" applyAlignment="1">
      <alignment horizontal="right"/>
    </xf>
    <xf numFmtId="0" fontId="16" fillId="0" borderId="10" xfId="0" applyFont="1" applyBorder="1" applyAlignment="1">
      <alignment horizontal="left"/>
    </xf>
    <xf numFmtId="0" fontId="16" fillId="0" borderId="11" xfId="0" applyFont="1" applyBorder="1" applyAlignment="1">
      <alignment horizontal="centerContinuous"/>
    </xf>
    <xf numFmtId="0" fontId="16" fillId="0" borderId="11" xfId="0" applyFont="1" applyFill="1" applyBorder="1" applyAlignment="1">
      <alignment horizontal="centerContinuous"/>
    </xf>
    <xf numFmtId="0" fontId="16" fillId="0" borderId="12" xfId="0" applyFont="1" applyBorder="1" applyAlignment="1">
      <alignment horizontal="left"/>
    </xf>
    <xf numFmtId="0" fontId="16" fillId="0" borderId="13" xfId="0" applyFont="1" applyBorder="1" applyAlignment="1">
      <alignment horizontal="left"/>
    </xf>
    <xf numFmtId="0" fontId="16" fillId="0" borderId="0" xfId="0" applyFont="1" applyBorder="1" applyAlignment="1">
      <alignment horizontal="centerContinuous"/>
    </xf>
    <xf numFmtId="0" fontId="16" fillId="0" borderId="0" xfId="0" applyFont="1" applyFill="1" applyBorder="1" applyAlignment="1">
      <alignment horizontal="centerContinuous"/>
    </xf>
    <xf numFmtId="0" fontId="16" fillId="0" borderId="14" xfId="0" applyFont="1" applyBorder="1" applyAlignment="1">
      <alignment horizontal="left"/>
    </xf>
    <xf numFmtId="0" fontId="11" fillId="0" borderId="13" xfId="0" applyFont="1" applyBorder="1" applyAlignment="1">
      <alignment horizontal="left"/>
    </xf>
    <xf numFmtId="0" fontId="11" fillId="0" borderId="14" xfId="0" applyFont="1" applyBorder="1" applyAlignment="1">
      <alignment horizontal="left"/>
    </xf>
    <xf numFmtId="0" fontId="16" fillId="0" borderId="28" xfId="0" applyFont="1" applyBorder="1" applyAlignment="1" applyProtection="1">
      <alignment horizontal="left" vertical="top"/>
      <protection/>
    </xf>
    <xf numFmtId="0" fontId="16" fillId="0" borderId="28" xfId="0" applyFont="1" applyFill="1" applyBorder="1" applyAlignment="1" applyProtection="1">
      <alignment horizontal="left" vertical="top"/>
      <protection/>
    </xf>
    <xf numFmtId="0" fontId="16" fillId="0" borderId="0" xfId="0" applyFont="1" applyAlignment="1">
      <alignment horizontal="left"/>
    </xf>
    <xf numFmtId="0" fontId="16" fillId="0" borderId="0" xfId="0" applyFont="1" applyFill="1" applyAlignment="1">
      <alignment horizontal="left"/>
    </xf>
    <xf numFmtId="0" fontId="11" fillId="0" borderId="0" xfId="0" applyFont="1" applyFill="1" applyBorder="1" applyAlignment="1">
      <alignment horizontal="left"/>
    </xf>
    <xf numFmtId="0" fontId="16" fillId="0" borderId="13" xfId="0" applyFont="1" applyBorder="1" applyAlignment="1">
      <alignment horizontal="left" vertical="center"/>
    </xf>
    <xf numFmtId="0" fontId="16" fillId="0" borderId="15" xfId="0" applyFont="1" applyBorder="1" applyAlignment="1">
      <alignment horizontal="center" vertical="center" wrapText="1"/>
    </xf>
    <xf numFmtId="0" fontId="11" fillId="0" borderId="15" xfId="0" applyFont="1" applyBorder="1" applyAlignment="1">
      <alignment horizontal="center" vertical="center" wrapText="1"/>
    </xf>
    <xf numFmtId="0" fontId="16" fillId="0" borderId="14" xfId="0" applyFont="1" applyBorder="1" applyAlignment="1">
      <alignment horizontal="left" vertical="center"/>
    </xf>
    <xf numFmtId="0" fontId="11" fillId="0" borderId="15" xfId="0" applyFont="1" applyBorder="1" applyAlignment="1" applyProtection="1">
      <alignment horizontal="center" wrapText="1"/>
      <protection locked="0"/>
    </xf>
    <xf numFmtId="0" fontId="16" fillId="0" borderId="15" xfId="0" applyFont="1" applyBorder="1" applyAlignment="1">
      <alignment horizontal="center" vertical="center"/>
    </xf>
    <xf numFmtId="0" fontId="16" fillId="0" borderId="15" xfId="0" applyFont="1" applyBorder="1" applyAlignment="1" applyProtection="1">
      <alignment horizontal="center" wrapText="1"/>
      <protection locked="0"/>
    </xf>
    <xf numFmtId="198" fontId="11" fillId="0" borderId="15" xfId="0" applyNumberFormat="1" applyFont="1" applyFill="1" applyBorder="1" applyAlignment="1" applyProtection="1">
      <alignment horizontal="center" vertical="top" wrapText="1"/>
      <protection locked="0"/>
    </xf>
    <xf numFmtId="198" fontId="11" fillId="0" borderId="15" xfId="0" applyNumberFormat="1" applyFont="1" applyFill="1" applyBorder="1" applyAlignment="1" applyProtection="1">
      <alignment horizontal="center" vertical="center" wrapText="1"/>
      <protection locked="0"/>
    </xf>
    <xf numFmtId="0" fontId="11" fillId="36" borderId="15" xfId="0" applyNumberFormat="1" applyFont="1" applyFill="1" applyBorder="1" applyAlignment="1">
      <alignment horizontal="justify" vertical="center" wrapText="1"/>
    </xf>
    <xf numFmtId="199" fontId="11" fillId="0" borderId="15" xfId="0" applyNumberFormat="1" applyFont="1" applyBorder="1" applyAlignment="1" applyProtection="1">
      <alignment horizontal="justify" wrapText="1"/>
      <protection locked="0"/>
    </xf>
    <xf numFmtId="199" fontId="11" fillId="35" borderId="15" xfId="0" applyNumberFormat="1" applyFont="1" applyFill="1" applyBorder="1" applyAlignment="1" applyProtection="1">
      <alignment horizontal="justify" wrapText="1"/>
      <protection locked="0"/>
    </xf>
    <xf numFmtId="207" fontId="11" fillId="0" borderId="15" xfId="0" applyNumberFormat="1" applyFont="1" applyFill="1" applyBorder="1" applyAlignment="1" applyProtection="1">
      <alignment horizontal="center" vertical="center" wrapText="1"/>
      <protection locked="0"/>
    </xf>
    <xf numFmtId="0" fontId="11" fillId="0" borderId="15" xfId="0" applyFont="1" applyFill="1" applyBorder="1" applyAlignment="1" applyProtection="1">
      <alignment horizontal="center" wrapText="1"/>
      <protection locked="0"/>
    </xf>
    <xf numFmtId="206" fontId="11" fillId="0" borderId="15" xfId="0" applyNumberFormat="1" applyFont="1" applyBorder="1" applyAlignment="1" applyProtection="1">
      <alignment horizontal="center" wrapText="1"/>
      <protection locked="0"/>
    </xf>
    <xf numFmtId="206" fontId="11" fillId="0" borderId="15" xfId="0" applyNumberFormat="1" applyFont="1" applyFill="1" applyBorder="1" applyAlignment="1" applyProtection="1">
      <alignment horizontal="right" wrapText="1"/>
      <protection locked="0"/>
    </xf>
    <xf numFmtId="206" fontId="11" fillId="0" borderId="15" xfId="0" applyNumberFormat="1" applyFont="1" applyBorder="1" applyAlignment="1" applyProtection="1">
      <alignment horizontal="right" wrapText="1"/>
      <protection locked="0"/>
    </xf>
    <xf numFmtId="0" fontId="11" fillId="0" borderId="15" xfId="0" applyNumberFormat="1" applyFont="1" applyFill="1" applyBorder="1" applyAlignment="1">
      <alignment horizontal="justify" vertical="center" wrapText="1"/>
    </xf>
    <xf numFmtId="0" fontId="11" fillId="36" borderId="15" xfId="0" applyNumberFormat="1" applyFont="1" applyFill="1" applyBorder="1" applyAlignment="1">
      <alignment horizontal="left" vertical="top" wrapText="1"/>
    </xf>
    <xf numFmtId="0" fontId="11" fillId="0" borderId="13" xfId="0" applyFont="1" applyFill="1" applyBorder="1" applyAlignment="1">
      <alignment horizontal="left"/>
    </xf>
    <xf numFmtId="198" fontId="11" fillId="0" borderId="0" xfId="0" applyNumberFormat="1" applyFont="1" applyFill="1" applyBorder="1" applyAlignment="1" applyProtection="1">
      <alignment horizontal="center" vertical="center" wrapText="1"/>
      <protection locked="0"/>
    </xf>
    <xf numFmtId="0" fontId="16" fillId="0" borderId="0" xfId="56" applyFont="1" applyFill="1" applyBorder="1" applyAlignment="1">
      <alignment horizontal="center" vertical="center" wrapText="1"/>
      <protection/>
    </xf>
    <xf numFmtId="0" fontId="11" fillId="0" borderId="0" xfId="0" applyFont="1" applyFill="1" applyBorder="1" applyAlignment="1" applyProtection="1">
      <alignment horizontal="center" wrapText="1"/>
      <protection locked="0"/>
    </xf>
    <xf numFmtId="0" fontId="11" fillId="0" borderId="0" xfId="0" applyFont="1" applyFill="1" applyBorder="1" applyAlignment="1">
      <alignment horizontal="center" vertical="center" wrapText="1"/>
    </xf>
    <xf numFmtId="0" fontId="11" fillId="0" borderId="0" xfId="0" applyNumberFormat="1" applyFont="1" applyFill="1" applyBorder="1" applyAlignment="1">
      <alignment horizontal="justify" vertical="center" wrapText="1"/>
    </xf>
    <xf numFmtId="199" fontId="11" fillId="0" borderId="0" xfId="0" applyNumberFormat="1" applyFont="1" applyFill="1" applyBorder="1" applyAlignment="1" applyProtection="1">
      <alignment horizontal="justify" wrapText="1"/>
      <protection locked="0"/>
    </xf>
    <xf numFmtId="199" fontId="11" fillId="0" borderId="0" xfId="0" applyNumberFormat="1" applyFont="1" applyFill="1" applyBorder="1" applyAlignment="1" applyProtection="1">
      <alignment horizontal="center" vertical="center" wrapText="1"/>
      <protection locked="0"/>
    </xf>
    <xf numFmtId="207" fontId="16" fillId="38" borderId="15" xfId="0" applyNumberFormat="1" applyFont="1" applyFill="1" applyBorder="1" applyAlignment="1" applyProtection="1">
      <alignment horizontal="center" vertical="center" wrapText="1"/>
      <protection locked="0"/>
    </xf>
    <xf numFmtId="207" fontId="11" fillId="0" borderId="0" xfId="0" applyNumberFormat="1" applyFont="1" applyFill="1" applyBorder="1" applyAlignment="1" applyProtection="1">
      <alignment horizontal="center" vertical="center" wrapText="1"/>
      <protection locked="0"/>
    </xf>
    <xf numFmtId="0" fontId="11" fillId="0" borderId="14" xfId="0" applyFont="1" applyFill="1" applyBorder="1" applyAlignment="1">
      <alignment horizontal="left"/>
    </xf>
    <xf numFmtId="0" fontId="11" fillId="0" borderId="25" xfId="0" applyFont="1" applyBorder="1" applyAlignment="1">
      <alignment horizontal="left"/>
    </xf>
    <xf numFmtId="0" fontId="11" fillId="0" borderId="26" xfId="0" applyFont="1" applyBorder="1" applyAlignment="1">
      <alignment horizontal="left"/>
    </xf>
    <xf numFmtId="0" fontId="11" fillId="0" borderId="26" xfId="0" applyFont="1" applyFill="1" applyBorder="1" applyAlignment="1">
      <alignment horizontal="left"/>
    </xf>
    <xf numFmtId="0" fontId="11" fillId="0" borderId="27" xfId="0" applyFont="1" applyBorder="1" applyAlignment="1">
      <alignment horizontal="left"/>
    </xf>
    <xf numFmtId="0" fontId="11" fillId="36" borderId="0" xfId="0" applyNumberFormat="1" applyFont="1" applyFill="1" applyBorder="1" applyAlignment="1">
      <alignment vertical="center" wrapText="1"/>
    </xf>
    <xf numFmtId="0" fontId="11" fillId="0" borderId="0" xfId="0" applyFont="1" applyBorder="1" applyAlignment="1">
      <alignment horizontal="left"/>
    </xf>
    <xf numFmtId="0" fontId="11" fillId="0" borderId="0" xfId="0" applyFont="1" applyAlignment="1">
      <alignment horizontal="right" vertical="center"/>
    </xf>
    <xf numFmtId="0" fontId="11" fillId="0" borderId="0" xfId="0" applyFont="1" applyAlignment="1">
      <alignment horizontal="left" vertical="center"/>
    </xf>
    <xf numFmtId="0" fontId="11" fillId="36" borderId="0" xfId="0" applyNumberFormat="1" applyFont="1" applyFill="1" applyBorder="1" applyAlignment="1">
      <alignment horizontal="justify" vertical="center" wrapText="1"/>
    </xf>
    <xf numFmtId="0" fontId="14" fillId="0" borderId="52" xfId="0" applyFont="1" applyBorder="1" applyAlignment="1">
      <alignment horizontal="center" vertical="center" wrapText="1"/>
    </xf>
    <xf numFmtId="0" fontId="11" fillId="0" borderId="54" xfId="0" applyFont="1" applyBorder="1" applyAlignment="1">
      <alignment vertical="center" wrapText="1"/>
    </xf>
    <xf numFmtId="0" fontId="11" fillId="36" borderId="15" xfId="55" applyFont="1" applyFill="1" applyBorder="1" applyAlignment="1">
      <alignment horizontal="left" vertical="center" wrapText="1"/>
      <protection/>
    </xf>
    <xf numFmtId="9" fontId="16" fillId="35" borderId="42" xfId="0" applyNumberFormat="1" applyFont="1" applyFill="1" applyBorder="1" applyAlignment="1">
      <alignment horizontal="center" vertical="center" wrapText="1"/>
    </xf>
    <xf numFmtId="199" fontId="12" fillId="0" borderId="15" xfId="0" applyNumberFormat="1" applyFont="1" applyBorder="1" applyAlignment="1" applyProtection="1">
      <alignment horizontal="justify" wrapText="1"/>
      <protection locked="0"/>
    </xf>
    <xf numFmtId="0" fontId="11" fillId="0" borderId="15" xfId="0" applyFont="1" applyBorder="1" applyAlignment="1">
      <alignment horizontal="left" vertical="center" wrapText="1"/>
    </xf>
    <xf numFmtId="199" fontId="12" fillId="35" borderId="15" xfId="0" applyNumberFormat="1" applyFont="1" applyFill="1" applyBorder="1" applyAlignment="1" applyProtection="1">
      <alignment horizontal="justify" wrapText="1"/>
      <protection locked="0"/>
    </xf>
    <xf numFmtId="0" fontId="11" fillId="36" borderId="22" xfId="0" applyFont="1" applyFill="1" applyBorder="1" applyAlignment="1">
      <alignment horizontal="left" vertical="center" wrapText="1"/>
    </xf>
    <xf numFmtId="198" fontId="12" fillId="0" borderId="52" xfId="0" applyNumberFormat="1" applyFont="1" applyBorder="1" applyAlignment="1" applyProtection="1">
      <alignment vertical="top" wrapText="1"/>
      <protection locked="0"/>
    </xf>
    <xf numFmtId="0" fontId="11" fillId="36" borderId="15" xfId="0" applyFont="1" applyFill="1" applyBorder="1" applyAlignment="1">
      <alignment horizontal="left" vertical="center" wrapText="1"/>
    </xf>
    <xf numFmtId="206" fontId="12" fillId="0" borderId="15" xfId="0" applyNumberFormat="1" applyFont="1" applyBorder="1" applyAlignment="1" applyProtection="1">
      <alignment horizontal="center" wrapText="1"/>
      <protection locked="0"/>
    </xf>
    <xf numFmtId="1" fontId="11" fillId="36" borderId="47" xfId="0" applyNumberFormat="1" applyFont="1" applyFill="1" applyBorder="1" applyAlignment="1">
      <alignment horizontal="left" vertical="center" wrapText="1"/>
    </xf>
    <xf numFmtId="0" fontId="11" fillId="36" borderId="15" xfId="0" applyFont="1" applyFill="1" applyBorder="1" applyAlignment="1">
      <alignment vertical="center" wrapText="1"/>
    </xf>
    <xf numFmtId="0" fontId="11" fillId="0" borderId="15" xfId="55" applyFont="1" applyFill="1" applyBorder="1" applyAlignment="1">
      <alignment horizontal="left" vertical="center" wrapText="1"/>
      <protection/>
    </xf>
    <xf numFmtId="0" fontId="11" fillId="36" borderId="42" xfId="0" applyFont="1" applyFill="1" applyBorder="1" applyAlignment="1">
      <alignment horizontal="left" vertical="center" wrapText="1"/>
    </xf>
    <xf numFmtId="206" fontId="12" fillId="0" borderId="15" xfId="0" applyNumberFormat="1" applyFont="1" applyBorder="1" applyAlignment="1" applyProtection="1">
      <alignment horizontal="right" wrapText="1"/>
      <protection locked="0"/>
    </xf>
    <xf numFmtId="198" fontId="11" fillId="0" borderId="42" xfId="0" applyNumberFormat="1" applyFont="1" applyBorder="1" applyAlignment="1" applyProtection="1">
      <alignment vertical="center" wrapText="1"/>
      <protection locked="0"/>
    </xf>
    <xf numFmtId="198" fontId="11" fillId="0" borderId="52" xfId="0" applyNumberFormat="1" applyFont="1" applyBorder="1" applyAlignment="1" applyProtection="1">
      <alignment vertical="center" wrapText="1"/>
      <protection locked="0"/>
    </xf>
    <xf numFmtId="0" fontId="11" fillId="0" borderId="42" xfId="0" applyFont="1" applyFill="1" applyBorder="1" applyAlignment="1">
      <alignment horizontal="left" vertical="center" wrapText="1"/>
    </xf>
    <xf numFmtId="199" fontId="12" fillId="0" borderId="42" xfId="0" applyNumberFormat="1" applyFont="1" applyBorder="1" applyAlignment="1" applyProtection="1">
      <alignment horizontal="justify" wrapText="1"/>
      <protection locked="0"/>
    </xf>
    <xf numFmtId="199" fontId="12" fillId="35" borderId="42" xfId="0" applyNumberFormat="1" applyFont="1" applyFill="1" applyBorder="1" applyAlignment="1" applyProtection="1">
      <alignment horizontal="justify" wrapText="1"/>
      <protection locked="0"/>
    </xf>
    <xf numFmtId="0" fontId="11" fillId="0" borderId="42" xfId="0" applyFont="1" applyBorder="1" applyAlignment="1" applyProtection="1">
      <alignment horizontal="center" wrapText="1"/>
      <protection locked="0"/>
    </xf>
    <xf numFmtId="0" fontId="12" fillId="0" borderId="42" xfId="0" applyFont="1" applyBorder="1" applyAlignment="1" applyProtection="1">
      <alignment horizontal="center" wrapText="1"/>
      <protection locked="0"/>
    </xf>
    <xf numFmtId="198" fontId="14" fillId="0" borderId="15" xfId="0" applyNumberFormat="1" applyFont="1" applyFill="1" applyBorder="1" applyAlignment="1" applyProtection="1">
      <alignment horizontal="center" vertical="center" wrapText="1"/>
      <protection locked="0"/>
    </xf>
    <xf numFmtId="198" fontId="11" fillId="0" borderId="15" xfId="0" applyNumberFormat="1" applyFont="1" applyFill="1" applyBorder="1" applyAlignment="1" applyProtection="1">
      <alignment vertical="center" wrapText="1"/>
      <protection locked="0"/>
    </xf>
    <xf numFmtId="198" fontId="12" fillId="0" borderId="15" xfId="0" applyNumberFormat="1" applyFont="1" applyFill="1" applyBorder="1" applyAlignment="1" applyProtection="1">
      <alignment vertical="top" wrapText="1"/>
      <protection locked="0"/>
    </xf>
    <xf numFmtId="1" fontId="11" fillId="0" borderId="15" xfId="0" applyNumberFormat="1" applyFont="1" applyFill="1" applyBorder="1" applyAlignment="1">
      <alignment horizontal="left" vertical="center" wrapText="1"/>
    </xf>
    <xf numFmtId="202" fontId="16" fillId="38" borderId="15" xfId="49" applyNumberFormat="1" applyFont="1" applyFill="1" applyBorder="1" applyAlignment="1">
      <alignment horizontal="center" vertical="center" wrapText="1"/>
    </xf>
    <xf numFmtId="202" fontId="11" fillId="0" borderId="15" xfId="49" applyNumberFormat="1" applyFont="1" applyFill="1" applyBorder="1" applyAlignment="1">
      <alignment horizontal="center" vertical="center" wrapText="1"/>
    </xf>
    <xf numFmtId="0" fontId="12" fillId="0" borderId="15" xfId="0" applyFont="1" applyFill="1" applyBorder="1" applyAlignment="1" applyProtection="1">
      <alignment horizontal="center" wrapText="1"/>
      <protection locked="0"/>
    </xf>
    <xf numFmtId="0" fontId="12" fillId="0" borderId="25" xfId="0" applyFont="1" applyBorder="1" applyAlignment="1">
      <alignment horizontal="left"/>
    </xf>
    <xf numFmtId="0" fontId="12" fillId="0" borderId="26" xfId="0" applyFont="1" applyBorder="1" applyAlignment="1">
      <alignment horizontal="left"/>
    </xf>
    <xf numFmtId="0" fontId="12" fillId="0" borderId="26" xfId="0" applyFont="1" applyFill="1" applyBorder="1" applyAlignment="1">
      <alignment horizontal="left"/>
    </xf>
    <xf numFmtId="0" fontId="12" fillId="0" borderId="53" xfId="0" applyFont="1" applyBorder="1" applyAlignment="1">
      <alignment horizontal="left"/>
    </xf>
    <xf numFmtId="0" fontId="12" fillId="0" borderId="27" xfId="0" applyFont="1" applyBorder="1" applyAlignment="1">
      <alignment horizontal="left"/>
    </xf>
    <xf numFmtId="9" fontId="11" fillId="0" borderId="15" xfId="0" applyNumberFormat="1" applyFont="1" applyFill="1" applyBorder="1" applyAlignment="1">
      <alignment horizontal="left" vertical="center" wrapText="1"/>
    </xf>
    <xf numFmtId="199" fontId="11" fillId="35" borderId="47" xfId="0" applyNumberFormat="1" applyFont="1" applyFill="1" applyBorder="1" applyAlignment="1" applyProtection="1">
      <alignment wrapText="1"/>
      <protection locked="0"/>
    </xf>
    <xf numFmtId="199" fontId="11" fillId="35" borderId="43" xfId="0" applyNumberFormat="1" applyFont="1" applyFill="1" applyBorder="1" applyAlignment="1" applyProtection="1">
      <alignment wrapText="1"/>
      <protection locked="0"/>
    </xf>
    <xf numFmtId="199" fontId="11" fillId="35" borderId="17" xfId="0" applyNumberFormat="1" applyFont="1" applyFill="1" applyBorder="1" applyAlignment="1" applyProtection="1">
      <alignment wrapText="1"/>
      <protection locked="0"/>
    </xf>
    <xf numFmtId="206" fontId="11" fillId="0" borderId="15" xfId="0" applyNumberFormat="1" applyFont="1" applyBorder="1" applyAlignment="1" applyProtection="1">
      <alignment horizontal="center" vertical="center" wrapText="1"/>
      <protection locked="0"/>
    </xf>
    <xf numFmtId="199" fontId="11" fillId="35" borderId="54" xfId="0" applyNumberFormat="1" applyFont="1" applyFill="1" applyBorder="1" applyAlignment="1" applyProtection="1">
      <alignment wrapText="1"/>
      <protection locked="0"/>
    </xf>
    <xf numFmtId="199" fontId="11" fillId="35" borderId="0" xfId="0" applyNumberFormat="1" applyFont="1" applyFill="1" applyBorder="1" applyAlignment="1" applyProtection="1">
      <alignment wrapText="1"/>
      <protection locked="0"/>
    </xf>
    <xf numFmtId="199" fontId="11" fillId="35" borderId="55" xfId="0" applyNumberFormat="1" applyFont="1" applyFill="1" applyBorder="1" applyAlignment="1" applyProtection="1">
      <alignment wrapText="1"/>
      <protection locked="0"/>
    </xf>
    <xf numFmtId="199" fontId="11" fillId="35" borderId="41" xfId="0" applyNumberFormat="1" applyFont="1" applyFill="1" applyBorder="1" applyAlignment="1" applyProtection="1">
      <alignment wrapText="1"/>
      <protection locked="0"/>
    </xf>
    <xf numFmtId="199" fontId="11" fillId="35" borderId="46" xfId="0" applyNumberFormat="1" applyFont="1" applyFill="1" applyBorder="1" applyAlignment="1" applyProtection="1">
      <alignment wrapText="1"/>
      <protection locked="0"/>
    </xf>
    <xf numFmtId="199" fontId="11" fillId="35" borderId="21" xfId="0" applyNumberFormat="1" applyFont="1" applyFill="1" applyBorder="1" applyAlignment="1" applyProtection="1">
      <alignment wrapText="1"/>
      <protection locked="0"/>
    </xf>
    <xf numFmtId="199" fontId="11" fillId="35" borderId="15" xfId="0" applyNumberFormat="1" applyFont="1" applyFill="1" applyBorder="1" applyAlignment="1" applyProtection="1">
      <alignment wrapText="1"/>
      <protection locked="0"/>
    </xf>
    <xf numFmtId="199" fontId="11" fillId="0" borderId="15" xfId="0" applyNumberFormat="1" applyFont="1" applyFill="1" applyBorder="1" applyAlignment="1" applyProtection="1">
      <alignment horizontal="center" wrapText="1"/>
      <protection locked="0"/>
    </xf>
    <xf numFmtId="199" fontId="11" fillId="34" borderId="24" xfId="0" applyNumberFormat="1" applyFont="1" applyFill="1" applyBorder="1" applyAlignment="1" applyProtection="1">
      <alignment horizontal="justify" wrapText="1"/>
      <protection locked="0"/>
    </xf>
    <xf numFmtId="0" fontId="11" fillId="0" borderId="15" xfId="0" applyFont="1" applyBorder="1" applyAlignment="1" applyProtection="1">
      <alignment horizontal="center" vertical="center" wrapText="1"/>
      <protection locked="0"/>
    </xf>
    <xf numFmtId="0" fontId="19" fillId="36" borderId="15" xfId="0" applyNumberFormat="1" applyFont="1" applyFill="1" applyBorder="1" applyAlignment="1">
      <alignment horizontal="left" vertical="center" wrapText="1"/>
    </xf>
    <xf numFmtId="199" fontId="11" fillId="0" borderId="24" xfId="0" applyNumberFormat="1" applyFont="1" applyFill="1" applyBorder="1" applyAlignment="1" applyProtection="1">
      <alignment horizontal="justify" wrapText="1"/>
      <protection locked="0"/>
    </xf>
    <xf numFmtId="0" fontId="11" fillId="0" borderId="22" xfId="0" applyFont="1" applyBorder="1" applyAlignment="1">
      <alignment horizontal="left"/>
    </xf>
    <xf numFmtId="3" fontId="11" fillId="0" borderId="15" xfId="0" applyNumberFormat="1" applyFont="1" applyFill="1" applyBorder="1" applyAlignment="1">
      <alignment vertical="top" wrapText="1"/>
    </xf>
    <xf numFmtId="199" fontId="11" fillId="35" borderId="15" xfId="0" applyNumberFormat="1" applyFont="1" applyFill="1" applyBorder="1" applyAlignment="1" applyProtection="1">
      <alignment horizontal="center" wrapText="1"/>
      <protection locked="0"/>
    </xf>
    <xf numFmtId="0" fontId="11" fillId="0" borderId="15" xfId="0" applyFont="1" applyBorder="1" applyAlignment="1">
      <alignment horizontal="left"/>
    </xf>
    <xf numFmtId="0" fontId="11" fillId="0" borderId="15" xfId="0" applyNumberFormat="1" applyFont="1" applyFill="1" applyBorder="1" applyAlignment="1">
      <alignment horizontal="left" vertical="center" wrapText="1"/>
    </xf>
    <xf numFmtId="206" fontId="20" fillId="38" borderId="15" xfId="0" applyNumberFormat="1" applyFont="1" applyFill="1" applyBorder="1" applyAlignment="1">
      <alignment horizontal="left"/>
    </xf>
    <xf numFmtId="0" fontId="11" fillId="0" borderId="0" xfId="0" applyFont="1" applyBorder="1" applyAlignment="1">
      <alignment horizontal="centerContinuous"/>
    </xf>
    <xf numFmtId="0" fontId="11" fillId="0" borderId="0" xfId="0" applyFont="1" applyAlignment="1">
      <alignment horizontal="centerContinuous"/>
    </xf>
    <xf numFmtId="0" fontId="11" fillId="0" borderId="0" xfId="0" applyFont="1" applyFill="1" applyAlignment="1">
      <alignment horizontal="centerContinuous"/>
    </xf>
    <xf numFmtId="0" fontId="63" fillId="0" borderId="0" xfId="0" applyFont="1" applyFill="1" applyAlignment="1">
      <alignment/>
    </xf>
    <xf numFmtId="0" fontId="11" fillId="0" borderId="15" xfId="0" applyFont="1" applyFill="1" applyBorder="1" applyAlignment="1">
      <alignment vertical="center" wrapText="1"/>
    </xf>
    <xf numFmtId="0" fontId="11" fillId="0" borderId="15" xfId="0" applyFont="1" applyFill="1" applyBorder="1" applyAlignment="1">
      <alignment horizontal="left" wrapText="1"/>
    </xf>
    <xf numFmtId="199" fontId="11" fillId="0" borderId="15" xfId="0" applyNumberFormat="1" applyFont="1" applyFill="1" applyBorder="1" applyAlignment="1" applyProtection="1">
      <alignment wrapText="1"/>
      <protection locked="0"/>
    </xf>
    <xf numFmtId="0" fontId="19" fillId="0" borderId="15" xfId="0" applyNumberFormat="1" applyFont="1" applyFill="1" applyBorder="1" applyAlignment="1">
      <alignment horizontal="justify" vertical="top" wrapText="1"/>
    </xf>
    <xf numFmtId="206" fontId="1" fillId="38" borderId="15" xfId="0" applyNumberFormat="1" applyFont="1" applyFill="1" applyBorder="1" applyAlignment="1">
      <alignment horizontal="left" vertical="center"/>
    </xf>
    <xf numFmtId="198" fontId="11" fillId="0" borderId="53" xfId="0" applyNumberFormat="1" applyFont="1" applyBorder="1" applyAlignment="1" applyProtection="1">
      <alignment vertical="center" wrapText="1"/>
      <protection locked="0"/>
    </xf>
    <xf numFmtId="0" fontId="12" fillId="0" borderId="0" xfId="0" applyFont="1" applyAlignment="1">
      <alignment horizontal="justify" vertical="center" wrapText="1"/>
    </xf>
    <xf numFmtId="0" fontId="14" fillId="0" borderId="11" xfId="0" applyFont="1" applyBorder="1" applyAlignment="1">
      <alignment horizontal="justify" vertical="center" wrapText="1"/>
    </xf>
    <xf numFmtId="0" fontId="14" fillId="0" borderId="11" xfId="0" applyFont="1" applyBorder="1" applyAlignment="1">
      <alignment horizontal="centerContinuous" vertical="center"/>
    </xf>
    <xf numFmtId="0" fontId="14" fillId="0" borderId="0" xfId="0" applyFont="1" applyBorder="1" applyAlignment="1">
      <alignment horizontal="justify" vertical="center" wrapText="1"/>
    </xf>
    <xf numFmtId="0" fontId="14" fillId="0" borderId="0" xfId="0" applyFont="1" applyBorder="1" applyAlignment="1">
      <alignment horizontal="centerContinuous" vertical="center"/>
    </xf>
    <xf numFmtId="0" fontId="12" fillId="0" borderId="0" xfId="0" applyFont="1" applyBorder="1" applyAlignment="1">
      <alignment horizontal="justify" vertical="center" wrapText="1"/>
    </xf>
    <xf numFmtId="0" fontId="12" fillId="0" borderId="0" xfId="0" applyFont="1" applyAlignment="1">
      <alignment horizontal="centerContinuous" vertical="center"/>
    </xf>
    <xf numFmtId="0" fontId="12" fillId="0" borderId="0" xfId="0" applyFont="1" applyBorder="1" applyAlignment="1">
      <alignment horizontal="centerContinuous" vertical="center"/>
    </xf>
    <xf numFmtId="0" fontId="14" fillId="0" borderId="28" xfId="0" applyFont="1" applyBorder="1" applyAlignment="1" applyProtection="1">
      <alignment horizontal="justify" vertical="center" wrapText="1"/>
      <protection/>
    </xf>
    <xf numFmtId="0" fontId="14" fillId="0" borderId="0" xfId="0" applyFont="1" applyAlignment="1">
      <alignment horizontal="justify" vertical="center" wrapText="1"/>
    </xf>
    <xf numFmtId="0" fontId="21" fillId="0" borderId="15" xfId="0" applyFont="1" applyBorder="1" applyAlignment="1">
      <alignment horizontal="center" vertical="center" wrapText="1"/>
    </xf>
    <xf numFmtId="200" fontId="22" fillId="0" borderId="15" xfId="0" applyNumberFormat="1" applyFont="1" applyBorder="1" applyAlignment="1" applyProtection="1">
      <alignment horizontal="center" vertical="center" wrapText="1"/>
      <protection locked="0"/>
    </xf>
    <xf numFmtId="0" fontId="22" fillId="0" borderId="15" xfId="0" applyFont="1" applyBorder="1" applyAlignment="1" applyProtection="1">
      <alignment horizontal="center" vertical="center" wrapText="1"/>
      <protection locked="0"/>
    </xf>
    <xf numFmtId="0" fontId="21" fillId="0" borderId="15" xfId="0" applyFont="1" applyBorder="1" applyAlignment="1">
      <alignment horizontal="center" vertical="center"/>
    </xf>
    <xf numFmtId="0" fontId="21" fillId="0" borderId="15" xfId="0" applyFont="1" applyBorder="1" applyAlignment="1" applyProtection="1">
      <alignment horizontal="center" vertical="center" wrapText="1"/>
      <protection locked="0"/>
    </xf>
    <xf numFmtId="49" fontId="11" fillId="0" borderId="22" xfId="0" applyNumberFormat="1" applyFont="1" applyFill="1" applyBorder="1" applyAlignment="1">
      <alignment horizontal="left" vertical="center" wrapText="1"/>
    </xf>
    <xf numFmtId="9" fontId="11" fillId="0" borderId="22" xfId="0" applyNumberFormat="1" applyFont="1" applyFill="1" applyBorder="1" applyAlignment="1">
      <alignment horizontal="justify" vertical="center" wrapText="1"/>
    </xf>
    <xf numFmtId="206" fontId="11" fillId="0" borderId="15" xfId="0" applyNumberFormat="1" applyFont="1" applyBorder="1" applyAlignment="1" applyProtection="1">
      <alignment horizontal="right" vertical="center" wrapText="1"/>
      <protection locked="0"/>
    </xf>
    <xf numFmtId="0" fontId="11" fillId="0" borderId="22" xfId="0" applyNumberFormat="1" applyFont="1" applyFill="1" applyBorder="1" applyAlignment="1">
      <alignment vertical="center" wrapText="1"/>
    </xf>
    <xf numFmtId="0" fontId="11" fillId="0" borderId="22" xfId="0" applyFont="1" applyFill="1" applyBorder="1" applyAlignment="1">
      <alignment vertical="center" wrapText="1"/>
    </xf>
    <xf numFmtId="0" fontId="11" fillId="0" borderId="22" xfId="0" applyFont="1" applyFill="1" applyBorder="1" applyAlignment="1">
      <alignment horizontal="left" vertical="center" wrapText="1"/>
    </xf>
    <xf numFmtId="207" fontId="14" fillId="38" borderId="15" xfId="0" applyNumberFormat="1" applyFont="1" applyFill="1" applyBorder="1" applyAlignment="1">
      <alignment horizontal="left" vertical="center"/>
    </xf>
    <xf numFmtId="199" fontId="11" fillId="36" borderId="15" xfId="0" applyNumberFormat="1" applyFont="1" applyFill="1" applyBorder="1" applyAlignment="1" applyProtection="1">
      <alignment horizontal="justify" wrapText="1"/>
      <protection locked="0"/>
    </xf>
    <xf numFmtId="0" fontId="12" fillId="0" borderId="13" xfId="0" applyFont="1" applyFill="1" applyBorder="1" applyAlignment="1">
      <alignment horizontal="left"/>
    </xf>
    <xf numFmtId="202" fontId="5" fillId="38" borderId="15" xfId="0" applyNumberFormat="1" applyFont="1" applyFill="1" applyBorder="1" applyAlignment="1">
      <alignment horizontal="left" vertical="center"/>
    </xf>
    <xf numFmtId="0" fontId="10" fillId="0" borderId="0" xfId="0" applyFont="1" applyAlignment="1">
      <alignment horizontal="left"/>
    </xf>
    <xf numFmtId="0" fontId="23" fillId="0" borderId="0" xfId="0" applyFont="1" applyAlignment="1">
      <alignment horizontal="right"/>
    </xf>
    <xf numFmtId="0" fontId="23" fillId="0" borderId="10" xfId="0" applyFont="1" applyBorder="1" applyAlignment="1">
      <alignment horizontal="left"/>
    </xf>
    <xf numFmtId="0" fontId="23" fillId="0" borderId="11" xfId="0" applyFont="1" applyBorder="1" applyAlignment="1">
      <alignment horizontal="centerContinuous"/>
    </xf>
    <xf numFmtId="0" fontId="23" fillId="0" borderId="12" xfId="0" applyFont="1" applyBorder="1" applyAlignment="1">
      <alignment horizontal="left"/>
    </xf>
    <xf numFmtId="0" fontId="23" fillId="0" borderId="13" xfId="0" applyFont="1" applyBorder="1" applyAlignment="1">
      <alignment horizontal="left"/>
    </xf>
    <xf numFmtId="0" fontId="23" fillId="0" borderId="0" xfId="0" applyFont="1" applyBorder="1" applyAlignment="1">
      <alignment horizontal="centerContinuous"/>
    </xf>
    <xf numFmtId="0" fontId="23" fillId="0" borderId="14" xfId="0" applyFont="1" applyBorder="1" applyAlignment="1">
      <alignment horizontal="left"/>
    </xf>
    <xf numFmtId="0" fontId="10" fillId="0" borderId="13" xfId="0" applyFont="1" applyBorder="1" applyAlignment="1">
      <alignment horizontal="left"/>
    </xf>
    <xf numFmtId="0" fontId="10" fillId="0" borderId="0" xfId="0" applyFont="1" applyBorder="1" applyAlignment="1">
      <alignment horizontal="centerContinuous"/>
    </xf>
    <xf numFmtId="0" fontId="10" fillId="0" borderId="0" xfId="0" applyFont="1" applyAlignment="1">
      <alignment horizontal="centerContinuous"/>
    </xf>
    <xf numFmtId="0" fontId="0" fillId="0" borderId="0" xfId="0" applyFont="1" applyAlignment="1">
      <alignment/>
    </xf>
    <xf numFmtId="0" fontId="10" fillId="0" borderId="14" xfId="0" applyFont="1" applyBorder="1" applyAlignment="1">
      <alignment horizontal="left"/>
    </xf>
    <xf numFmtId="0" fontId="23" fillId="0" borderId="28" xfId="0" applyFont="1" applyBorder="1" applyAlignment="1" applyProtection="1">
      <alignment horizontal="left" vertical="top"/>
      <protection/>
    </xf>
    <xf numFmtId="0" fontId="23" fillId="0" borderId="0" xfId="0" applyFont="1" applyAlignment="1">
      <alignment horizontal="left"/>
    </xf>
    <xf numFmtId="0" fontId="10" fillId="0" borderId="0" xfId="0" applyFont="1" applyBorder="1" applyAlignment="1">
      <alignment horizontal="left"/>
    </xf>
    <xf numFmtId="0" fontId="23" fillId="0" borderId="13" xfId="0" applyFont="1" applyBorder="1" applyAlignment="1">
      <alignment horizontal="left" vertical="center"/>
    </xf>
    <xf numFmtId="0" fontId="23" fillId="0" borderId="15" xfId="0" applyFont="1" applyBorder="1" applyAlignment="1">
      <alignment horizontal="center" vertical="center" wrapText="1"/>
    </xf>
    <xf numFmtId="0" fontId="23" fillId="0" borderId="14" xfId="0" applyFont="1" applyBorder="1" applyAlignment="1">
      <alignment horizontal="left" vertical="center"/>
    </xf>
    <xf numFmtId="200" fontId="10" fillId="0" borderId="15" xfId="0" applyNumberFormat="1" applyFont="1" applyBorder="1" applyAlignment="1" applyProtection="1">
      <alignment horizontal="center" wrapText="1"/>
      <protection locked="0"/>
    </xf>
    <xf numFmtId="0" fontId="10" fillId="0" borderId="15" xfId="0" applyFont="1" applyBorder="1" applyAlignment="1" applyProtection="1">
      <alignment horizontal="center" wrapText="1"/>
      <protection locked="0"/>
    </xf>
    <xf numFmtId="0" fontId="23" fillId="0" borderId="15" xfId="0" applyFont="1" applyBorder="1" applyAlignment="1">
      <alignment horizontal="center" vertical="center"/>
    </xf>
    <xf numFmtId="0" fontId="23" fillId="0" borderId="15" xfId="0" applyFont="1" applyBorder="1" applyAlignment="1" applyProtection="1">
      <alignment horizontal="center" wrapText="1"/>
      <protection locked="0"/>
    </xf>
    <xf numFmtId="198" fontId="10" fillId="0" borderId="15" xfId="0" applyNumberFormat="1" applyFont="1" applyBorder="1" applyAlignment="1" applyProtection="1">
      <alignment vertical="center" wrapText="1"/>
      <protection locked="0"/>
    </xf>
    <xf numFmtId="199" fontId="10" fillId="39" borderId="15" xfId="0" applyNumberFormat="1" applyFont="1" applyFill="1" applyBorder="1" applyAlignment="1" applyProtection="1">
      <alignment horizontal="justify" wrapText="1"/>
      <protection locked="0"/>
    </xf>
    <xf numFmtId="199" fontId="10" fillId="0" borderId="15" xfId="0" applyNumberFormat="1" applyFont="1" applyFill="1" applyBorder="1" applyAlignment="1" applyProtection="1">
      <alignment horizontal="justify" wrapText="1"/>
      <protection locked="0"/>
    </xf>
    <xf numFmtId="199" fontId="10" fillId="0" borderId="15" xfId="0" applyNumberFormat="1" applyFont="1" applyBorder="1" applyAlignment="1" applyProtection="1">
      <alignment horizontal="justify" wrapText="1"/>
      <protection locked="0"/>
    </xf>
    <xf numFmtId="199" fontId="10" fillId="0" borderId="15" xfId="0" applyNumberFormat="1" applyFont="1" applyBorder="1" applyAlignment="1" applyProtection="1">
      <alignment horizontal="center" vertical="center" wrapText="1"/>
      <protection locked="0"/>
    </xf>
    <xf numFmtId="0" fontId="10" fillId="0" borderId="29" xfId="0" applyFont="1" applyBorder="1" applyAlignment="1" applyProtection="1">
      <alignment horizontal="center" wrapText="1"/>
      <protection locked="0"/>
    </xf>
    <xf numFmtId="0" fontId="64" fillId="0" borderId="15" xfId="0" applyFont="1" applyFill="1" applyBorder="1" applyAlignment="1">
      <alignment horizontal="left" vertical="center" wrapText="1"/>
    </xf>
    <xf numFmtId="0" fontId="10" fillId="0" borderId="18" xfId="0" applyFont="1" applyBorder="1" applyAlignment="1" applyProtection="1">
      <alignment horizontal="center" wrapText="1"/>
      <protection locked="0"/>
    </xf>
    <xf numFmtId="198" fontId="10" fillId="0" borderId="42" xfId="0" applyNumberFormat="1" applyFont="1" applyBorder="1" applyAlignment="1" applyProtection="1">
      <alignment vertical="center" wrapText="1"/>
      <protection locked="0"/>
    </xf>
    <xf numFmtId="0" fontId="10" fillId="0" borderId="50" xfId="0" applyFont="1" applyBorder="1" applyAlignment="1" applyProtection="1">
      <alignment horizontal="center" wrapText="1"/>
      <protection locked="0"/>
    </xf>
    <xf numFmtId="0" fontId="10" fillId="0" borderId="40" xfId="0" applyFont="1" applyBorder="1" applyAlignment="1" applyProtection="1">
      <alignment horizontal="center" wrapText="1"/>
      <protection locked="0"/>
    </xf>
    <xf numFmtId="0" fontId="10" fillId="0" borderId="13" xfId="0" applyFont="1" applyFill="1" applyBorder="1" applyAlignment="1">
      <alignment horizontal="left"/>
    </xf>
    <xf numFmtId="0" fontId="10" fillId="0" borderId="23" xfId="0" applyFont="1" applyFill="1" applyBorder="1" applyAlignment="1" applyProtection="1">
      <alignment horizontal="center" wrapText="1"/>
      <protection locked="0"/>
    </xf>
    <xf numFmtId="0" fontId="10" fillId="0" borderId="14" xfId="0" applyFont="1" applyFill="1" applyBorder="1" applyAlignment="1">
      <alignment horizontal="left"/>
    </xf>
    <xf numFmtId="0" fontId="10" fillId="0" borderId="0" xfId="0" applyFont="1" applyFill="1" applyAlignment="1">
      <alignment horizontal="left"/>
    </xf>
    <xf numFmtId="0" fontId="10" fillId="0" borderId="15" xfId="0" applyFont="1" applyBorder="1" applyAlignment="1" applyProtection="1">
      <alignment horizontal="justify" vertical="center" wrapText="1"/>
      <protection locked="0"/>
    </xf>
    <xf numFmtId="0" fontId="10" fillId="0" borderId="15" xfId="0" applyFont="1" applyBorder="1" applyAlignment="1">
      <alignment horizontal="left" vertical="center" wrapText="1"/>
    </xf>
    <xf numFmtId="0" fontId="10" fillId="0" borderId="56" xfId="0" applyFont="1" applyBorder="1" applyAlignment="1" applyProtection="1">
      <alignment horizontal="justify" wrapText="1"/>
      <protection locked="0"/>
    </xf>
    <xf numFmtId="0" fontId="10" fillId="0" borderId="29" xfId="0" applyFont="1" applyBorder="1" applyAlignment="1" applyProtection="1">
      <alignment horizontal="justify" wrapText="1"/>
      <protection locked="0"/>
    </xf>
    <xf numFmtId="198" fontId="10" fillId="0" borderId="57" xfId="0" applyNumberFormat="1" applyFont="1" applyBorder="1" applyAlignment="1" applyProtection="1" quotePrefix="1">
      <alignment horizontal="center" vertical="center" wrapText="1"/>
      <protection locked="0"/>
    </xf>
    <xf numFmtId="199" fontId="10" fillId="0" borderId="29" xfId="0" applyNumberFormat="1" applyFont="1" applyBorder="1" applyAlignment="1" applyProtection="1">
      <alignment horizontal="justify" wrapText="1"/>
      <protection locked="0"/>
    </xf>
    <xf numFmtId="200" fontId="10" fillId="0" borderId="29" xfId="0" applyNumberFormat="1" applyFont="1" applyBorder="1" applyAlignment="1" applyProtection="1">
      <alignment horizontal="center" wrapText="1"/>
      <protection locked="0"/>
    </xf>
    <xf numFmtId="0" fontId="10" fillId="0" borderId="30" xfId="0" applyFont="1" applyBorder="1" applyAlignment="1" applyProtection="1">
      <alignment horizontal="center" wrapText="1"/>
      <protection locked="0"/>
    </xf>
    <xf numFmtId="0" fontId="10" fillId="0" borderId="38" xfId="0" applyFont="1" applyBorder="1" applyAlignment="1" applyProtection="1">
      <alignment horizontal="justify" wrapText="1"/>
      <protection locked="0"/>
    </xf>
    <xf numFmtId="0" fontId="10" fillId="0" borderId="18" xfId="0" applyFont="1" applyBorder="1" applyAlignment="1" applyProtection="1">
      <alignment horizontal="justify" wrapText="1"/>
      <protection locked="0"/>
    </xf>
    <xf numFmtId="198" fontId="10" fillId="0" borderId="33" xfId="0" applyNumberFormat="1" applyFont="1" applyBorder="1" applyAlignment="1" applyProtection="1" quotePrefix="1">
      <alignment horizontal="center" vertical="center" wrapText="1"/>
      <protection locked="0"/>
    </xf>
    <xf numFmtId="199" fontId="10" fillId="0" borderId="18" xfId="0" applyNumberFormat="1" applyFont="1" applyBorder="1" applyAlignment="1" applyProtection="1">
      <alignment horizontal="justify" wrapText="1"/>
      <protection locked="0"/>
    </xf>
    <xf numFmtId="200" fontId="10" fillId="0" borderId="18" xfId="0" applyNumberFormat="1" applyFont="1" applyBorder="1" applyAlignment="1" applyProtection="1">
      <alignment horizontal="center" wrapText="1"/>
      <protection locked="0"/>
    </xf>
    <xf numFmtId="0" fontId="10" fillId="0" borderId="19" xfId="0" applyFont="1" applyBorder="1" applyAlignment="1" applyProtection="1">
      <alignment horizontal="center" wrapText="1"/>
      <protection locked="0"/>
    </xf>
    <xf numFmtId="0" fontId="10" fillId="0" borderId="39" xfId="0" applyFont="1" applyBorder="1" applyAlignment="1" applyProtection="1">
      <alignment horizontal="justify" wrapText="1"/>
      <protection locked="0"/>
    </xf>
    <xf numFmtId="0" fontId="10" fillId="0" borderId="40" xfId="0" applyFont="1" applyBorder="1" applyAlignment="1" applyProtection="1">
      <alignment horizontal="justify" wrapText="1"/>
      <protection locked="0"/>
    </xf>
    <xf numFmtId="198" fontId="10" fillId="0" borderId="31" xfId="0" applyNumberFormat="1" applyFont="1" applyBorder="1" applyAlignment="1" applyProtection="1" quotePrefix="1">
      <alignment horizontal="center" vertical="center" wrapText="1"/>
      <protection locked="0"/>
    </xf>
    <xf numFmtId="0" fontId="10" fillId="0" borderId="20" xfId="0" applyFont="1" applyBorder="1" applyAlignment="1" applyProtection="1">
      <alignment horizontal="justify" wrapText="1"/>
      <protection locked="0"/>
    </xf>
    <xf numFmtId="199" fontId="10" fillId="0" borderId="20" xfId="0" applyNumberFormat="1" applyFont="1" applyBorder="1" applyAlignment="1" applyProtection="1">
      <alignment horizontal="justify" wrapText="1"/>
      <protection locked="0"/>
    </xf>
    <xf numFmtId="200" fontId="10" fillId="0" borderId="20" xfId="0" applyNumberFormat="1" applyFont="1" applyBorder="1" applyAlignment="1" applyProtection="1">
      <alignment horizontal="center" wrapText="1"/>
      <protection locked="0"/>
    </xf>
    <xf numFmtId="0" fontId="10" fillId="0" borderId="20" xfId="0" applyFont="1" applyBorder="1" applyAlignment="1" applyProtection="1">
      <alignment horizontal="center" wrapText="1"/>
      <protection locked="0"/>
    </xf>
    <xf numFmtId="0" fontId="10" fillId="0" borderId="21" xfId="0" applyFont="1" applyBorder="1" applyAlignment="1" applyProtection="1">
      <alignment horizontal="center" wrapText="1"/>
      <protection locked="0"/>
    </xf>
    <xf numFmtId="0" fontId="10" fillId="33" borderId="22" xfId="0" applyFont="1" applyFill="1" applyBorder="1" applyAlignment="1" applyProtection="1">
      <alignment horizontal="justify" wrapText="1"/>
      <protection locked="0"/>
    </xf>
    <xf numFmtId="0" fontId="10" fillId="33" borderId="35" xfId="0" applyFont="1" applyFill="1" applyBorder="1" applyAlignment="1" applyProtection="1">
      <alignment horizontal="justify" wrapText="1"/>
      <protection locked="0"/>
    </xf>
    <xf numFmtId="198" fontId="10" fillId="33" borderId="32" xfId="0" applyNumberFormat="1" applyFont="1" applyFill="1" applyBorder="1" applyAlignment="1" applyProtection="1" quotePrefix="1">
      <alignment horizontal="center" vertical="center" wrapText="1"/>
      <protection locked="0"/>
    </xf>
    <xf numFmtId="0" fontId="10" fillId="33" borderId="23" xfId="0" applyFont="1" applyFill="1" applyBorder="1" applyAlignment="1" applyProtection="1">
      <alignment horizontal="justify" wrapText="1"/>
      <protection locked="0"/>
    </xf>
    <xf numFmtId="199" fontId="10" fillId="33" borderId="23" xfId="0" applyNumberFormat="1" applyFont="1" applyFill="1" applyBorder="1" applyAlignment="1" applyProtection="1">
      <alignment horizontal="justify" wrapText="1"/>
      <protection locked="0"/>
    </xf>
    <xf numFmtId="200" fontId="10" fillId="33" borderId="23" xfId="0" applyNumberFormat="1" applyFont="1" applyFill="1" applyBorder="1" applyAlignment="1" applyProtection="1">
      <alignment horizontal="center" wrapText="1"/>
      <protection locked="0"/>
    </xf>
    <xf numFmtId="0" fontId="10" fillId="33" borderId="23" xfId="0" applyFont="1" applyFill="1" applyBorder="1" applyAlignment="1" applyProtection="1">
      <alignment horizontal="center" wrapText="1"/>
      <protection locked="0"/>
    </xf>
    <xf numFmtId="0" fontId="10" fillId="33" borderId="24" xfId="0" applyFont="1" applyFill="1" applyBorder="1" applyAlignment="1" applyProtection="1">
      <alignment horizontal="center" wrapText="1"/>
      <protection locked="0"/>
    </xf>
    <xf numFmtId="0" fontId="10" fillId="0" borderId="36" xfId="0" applyFont="1" applyBorder="1" applyAlignment="1" applyProtection="1">
      <alignment horizontal="justify" wrapText="1"/>
      <protection locked="0"/>
    </xf>
    <xf numFmtId="0" fontId="10" fillId="0" borderId="37" xfId="0" applyFont="1" applyBorder="1" applyAlignment="1" applyProtection="1">
      <alignment horizontal="justify" wrapText="1"/>
      <protection locked="0"/>
    </xf>
    <xf numFmtId="198" fontId="10" fillId="0" borderId="34" xfId="0" applyNumberFormat="1" applyFont="1" applyBorder="1" applyAlignment="1" applyProtection="1" quotePrefix="1">
      <alignment horizontal="center" vertical="center" wrapText="1"/>
      <protection locked="0"/>
    </xf>
    <xf numFmtId="0" fontId="10" fillId="0" borderId="16" xfId="0" applyFont="1" applyBorder="1" applyAlignment="1" applyProtection="1">
      <alignment horizontal="justify" wrapText="1"/>
      <protection locked="0"/>
    </xf>
    <xf numFmtId="199" fontId="10" fillId="0" borderId="16" xfId="0" applyNumberFormat="1" applyFont="1" applyBorder="1" applyAlignment="1" applyProtection="1">
      <alignment horizontal="justify" wrapText="1"/>
      <protection locked="0"/>
    </xf>
    <xf numFmtId="200" fontId="10" fillId="0" borderId="16" xfId="0" applyNumberFormat="1" applyFont="1" applyBorder="1" applyAlignment="1" applyProtection="1">
      <alignment horizontal="center" wrapText="1"/>
      <protection locked="0"/>
    </xf>
    <xf numFmtId="0" fontId="10" fillId="0" borderId="16" xfId="0" applyFont="1" applyBorder="1" applyAlignment="1" applyProtection="1">
      <alignment horizontal="center" wrapText="1"/>
      <protection locked="0"/>
    </xf>
    <xf numFmtId="0" fontId="10" fillId="0" borderId="17" xfId="0" applyFont="1" applyBorder="1" applyAlignment="1" applyProtection="1">
      <alignment horizontal="center" wrapText="1"/>
      <protection locked="0"/>
    </xf>
    <xf numFmtId="0" fontId="10" fillId="0" borderId="25" xfId="0" applyFont="1" applyBorder="1" applyAlignment="1">
      <alignment horizontal="left"/>
    </xf>
    <xf numFmtId="0" fontId="10" fillId="0" borderId="26" xfId="0" applyFont="1" applyBorder="1" applyAlignment="1">
      <alignment horizontal="left"/>
    </xf>
    <xf numFmtId="0" fontId="10" fillId="0" borderId="27" xfId="0" applyFont="1" applyBorder="1" applyAlignment="1">
      <alignment horizontal="left"/>
    </xf>
    <xf numFmtId="0" fontId="10" fillId="0" borderId="0" xfId="0" applyFont="1" applyAlignment="1">
      <alignment horizontal="right" vertical="center"/>
    </xf>
    <xf numFmtId="0" fontId="10" fillId="0" borderId="0" xfId="0" applyFont="1" applyAlignment="1">
      <alignment horizontal="left" vertical="center"/>
    </xf>
    <xf numFmtId="0" fontId="13" fillId="0" borderId="0" xfId="0" applyFont="1" applyAlignment="1">
      <alignment horizontal="left"/>
    </xf>
    <xf numFmtId="0" fontId="25" fillId="0" borderId="0" xfId="0" applyFont="1" applyAlignment="1">
      <alignment horizontal="right"/>
    </xf>
    <xf numFmtId="0" fontId="25" fillId="0" borderId="10" xfId="0" applyFont="1" applyBorder="1" applyAlignment="1">
      <alignment horizontal="centerContinuous"/>
    </xf>
    <xf numFmtId="0" fontId="25" fillId="0" borderId="11" xfId="0" applyFont="1" applyBorder="1" applyAlignment="1">
      <alignment horizontal="centerContinuous"/>
    </xf>
    <xf numFmtId="0" fontId="25" fillId="0" borderId="12" xfId="0" applyFont="1" applyBorder="1" applyAlignment="1">
      <alignment horizontal="centerContinuous"/>
    </xf>
    <xf numFmtId="0" fontId="25" fillId="0" borderId="13" xfId="0" applyFont="1" applyBorder="1" applyAlignment="1">
      <alignment horizontal="centerContinuous"/>
    </xf>
    <xf numFmtId="0" fontId="25" fillId="0" borderId="0" xfId="0" applyFont="1" applyBorder="1" applyAlignment="1">
      <alignment horizontal="centerContinuous"/>
    </xf>
    <xf numFmtId="0" fontId="25" fillId="0" borderId="14" xfId="0" applyFont="1" applyBorder="1" applyAlignment="1">
      <alignment horizontal="centerContinuous"/>
    </xf>
    <xf numFmtId="0" fontId="13" fillId="0" borderId="0" xfId="0" applyFont="1" applyAlignment="1">
      <alignment horizontal="centerContinuous"/>
    </xf>
    <xf numFmtId="0" fontId="13" fillId="0" borderId="14" xfId="0" applyFont="1" applyBorder="1" applyAlignment="1">
      <alignment horizontal="centerContinuous"/>
    </xf>
    <xf numFmtId="0" fontId="13" fillId="0" borderId="0" xfId="0" applyFont="1" applyAlignment="1">
      <alignment horizontal="right"/>
    </xf>
    <xf numFmtId="0" fontId="13" fillId="0" borderId="13" xfId="0" applyFont="1" applyBorder="1" applyAlignment="1">
      <alignment horizontal="centerContinuous"/>
    </xf>
    <xf numFmtId="0" fontId="13" fillId="0" borderId="13" xfId="0" applyFont="1" applyBorder="1" applyAlignment="1">
      <alignment horizontal="left"/>
    </xf>
    <xf numFmtId="0" fontId="25" fillId="0" borderId="0" xfId="0" applyFont="1" applyAlignment="1">
      <alignment horizontal="left" wrapText="1"/>
    </xf>
    <xf numFmtId="0" fontId="25" fillId="0" borderId="0" xfId="0" applyFont="1" applyAlignment="1">
      <alignment horizontal="left"/>
    </xf>
    <xf numFmtId="0" fontId="13" fillId="0" borderId="14" xfId="0" applyFont="1" applyBorder="1" applyAlignment="1">
      <alignment horizontal="left"/>
    </xf>
    <xf numFmtId="0" fontId="25" fillId="0" borderId="13" xfId="0" applyFont="1" applyBorder="1" applyAlignment="1">
      <alignment horizontal="left" vertical="center"/>
    </xf>
    <xf numFmtId="0" fontId="25" fillId="0" borderId="15" xfId="0" applyFont="1" applyBorder="1" applyAlignment="1">
      <alignment horizontal="center" vertical="center" wrapText="1"/>
    </xf>
    <xf numFmtId="0" fontId="25" fillId="0" borderId="35" xfId="0" applyFont="1" applyBorder="1" applyAlignment="1">
      <alignment horizontal="center" vertical="center" wrapText="1"/>
    </xf>
    <xf numFmtId="0" fontId="25" fillId="0" borderId="14" xfId="0" applyFont="1" applyBorder="1" applyAlignment="1">
      <alignment horizontal="left" vertical="center"/>
    </xf>
    <xf numFmtId="0" fontId="25" fillId="0" borderId="24" xfId="0" applyFont="1" applyBorder="1" applyAlignment="1">
      <alignment horizontal="center" vertical="center" wrapText="1"/>
    </xf>
    <xf numFmtId="199" fontId="13" fillId="0" borderId="15" xfId="0" applyNumberFormat="1" applyFont="1" applyFill="1" applyBorder="1" applyAlignment="1" applyProtection="1">
      <alignment horizontal="left" vertical="center" wrapText="1"/>
      <protection locked="0"/>
    </xf>
    <xf numFmtId="199" fontId="13" fillId="34" borderId="15" xfId="0" applyNumberFormat="1" applyFont="1" applyFill="1" applyBorder="1" applyAlignment="1" applyProtection="1">
      <alignment horizontal="left" vertical="center" wrapText="1"/>
      <protection locked="0"/>
    </xf>
    <xf numFmtId="9" fontId="11" fillId="0" borderId="15" xfId="0" applyNumberFormat="1" applyFont="1" applyFill="1" applyBorder="1" applyAlignment="1" applyProtection="1">
      <alignment horizontal="left" vertical="center" wrapText="1"/>
      <protection locked="0"/>
    </xf>
    <xf numFmtId="199" fontId="13" fillId="0" borderId="15" xfId="0" applyNumberFormat="1" applyFont="1" applyBorder="1" applyAlignment="1" applyProtection="1">
      <alignment horizontal="left" vertical="center" wrapText="1"/>
      <protection locked="0"/>
    </xf>
    <xf numFmtId="199" fontId="13" fillId="0" borderId="42" xfId="0" applyNumberFormat="1" applyFont="1" applyBorder="1" applyAlignment="1" applyProtection="1">
      <alignment horizontal="left" vertical="center" wrapText="1"/>
      <protection locked="0"/>
    </xf>
    <xf numFmtId="199" fontId="13" fillId="34" borderId="42" xfId="0" applyNumberFormat="1" applyFont="1" applyFill="1" applyBorder="1" applyAlignment="1" applyProtection="1">
      <alignment horizontal="left" vertical="center" wrapText="1"/>
      <protection locked="0"/>
    </xf>
    <xf numFmtId="199" fontId="13" fillId="0" borderId="42" xfId="0" applyNumberFormat="1" applyFont="1" applyFill="1" applyBorder="1" applyAlignment="1" applyProtection="1">
      <alignment horizontal="left" vertical="center" wrapText="1"/>
      <protection locked="0"/>
    </xf>
    <xf numFmtId="199" fontId="13" fillId="0" borderId="53" xfId="0" applyNumberFormat="1" applyFont="1" applyFill="1" applyBorder="1" applyAlignment="1" applyProtection="1">
      <alignment horizontal="left" vertical="center" wrapText="1"/>
      <protection locked="0"/>
    </xf>
    <xf numFmtId="199" fontId="13" fillId="34" borderId="53" xfId="0" applyNumberFormat="1" applyFont="1" applyFill="1" applyBorder="1" applyAlignment="1" applyProtection="1">
      <alignment horizontal="left" vertical="center" wrapText="1"/>
      <protection locked="0"/>
    </xf>
    <xf numFmtId="0" fontId="13" fillId="0" borderId="25" xfId="0" applyFont="1" applyBorder="1" applyAlignment="1">
      <alignment horizontal="left"/>
    </xf>
    <xf numFmtId="0" fontId="13" fillId="0" borderId="26" xfId="0" applyFont="1" applyBorder="1" applyAlignment="1">
      <alignment horizontal="left"/>
    </xf>
    <xf numFmtId="0" fontId="13" fillId="0" borderId="27" xfId="0" applyFont="1" applyBorder="1" applyAlignment="1">
      <alignment horizontal="left"/>
    </xf>
    <xf numFmtId="0" fontId="13" fillId="0" borderId="0" xfId="0" applyFont="1" applyAlignment="1">
      <alignment horizontal="right" vertical="center"/>
    </xf>
    <xf numFmtId="0" fontId="13" fillId="0" borderId="0" xfId="0" applyFont="1" applyAlignment="1">
      <alignment horizontal="left" vertical="center"/>
    </xf>
    <xf numFmtId="0" fontId="4" fillId="0" borderId="15" xfId="0" applyFont="1" applyFill="1" applyBorder="1" applyAlignment="1" applyProtection="1">
      <alignment horizontal="center" wrapText="1"/>
      <protection locked="0"/>
    </xf>
    <xf numFmtId="200" fontId="4" fillId="0" borderId="15" xfId="0" applyNumberFormat="1" applyFont="1" applyFill="1" applyBorder="1" applyAlignment="1" applyProtection="1">
      <alignment horizontal="center" vertical="center" textRotation="90" wrapText="1"/>
      <protection locked="0"/>
    </xf>
    <xf numFmtId="198" fontId="10" fillId="0" borderId="42" xfId="0" applyNumberFormat="1" applyFont="1" applyFill="1" applyBorder="1" applyAlignment="1" applyProtection="1">
      <alignment horizontal="left" vertical="center" wrapText="1"/>
      <protection locked="0"/>
    </xf>
    <xf numFmtId="198" fontId="10" fillId="0" borderId="52" xfId="0" applyNumberFormat="1" applyFont="1" applyFill="1" applyBorder="1" applyAlignment="1" applyProtection="1" quotePrefix="1">
      <alignment horizontal="left" vertical="center" wrapText="1"/>
      <protection locked="0"/>
    </xf>
    <xf numFmtId="198" fontId="10" fillId="0" borderId="53" xfId="0" applyNumberFormat="1" applyFont="1" applyFill="1" applyBorder="1" applyAlignment="1" applyProtection="1" quotePrefix="1">
      <alignment horizontal="left" vertical="center" wrapText="1"/>
      <protection locked="0"/>
    </xf>
    <xf numFmtId="0" fontId="10" fillId="0" borderId="42" xfId="0" applyFont="1" applyFill="1" applyBorder="1" applyAlignment="1" applyProtection="1">
      <alignment horizontal="center" vertical="center" wrapText="1"/>
      <protection locked="0"/>
    </xf>
    <xf numFmtId="0" fontId="10" fillId="0" borderId="52" xfId="0" applyFont="1" applyFill="1" applyBorder="1" applyAlignment="1" applyProtection="1">
      <alignment horizontal="center" vertical="center" wrapText="1"/>
      <protection locked="0"/>
    </xf>
    <xf numFmtId="0" fontId="10" fillId="0" borderId="53" xfId="0" applyFont="1" applyFill="1" applyBorder="1" applyAlignment="1" applyProtection="1">
      <alignment horizontal="center" vertical="center" wrapText="1"/>
      <protection locked="0"/>
    </xf>
    <xf numFmtId="199" fontId="4" fillId="0" borderId="15" xfId="0" applyNumberFormat="1" applyFont="1" applyFill="1" applyBorder="1" applyAlignment="1" applyProtection="1">
      <alignment horizontal="center" vertical="center" wrapText="1"/>
      <protection locked="0"/>
    </xf>
    <xf numFmtId="0" fontId="4" fillId="0" borderId="15" xfId="0" applyFont="1" applyFill="1" applyBorder="1" applyAlignment="1" applyProtection="1">
      <alignment horizontal="center" vertical="center" wrapText="1"/>
      <protection locked="0"/>
    </xf>
    <xf numFmtId="200" fontId="4" fillId="0" borderId="42" xfId="0" applyNumberFormat="1" applyFont="1" applyFill="1" applyBorder="1" applyAlignment="1" applyProtection="1">
      <alignment horizontal="center" vertical="center" textRotation="90" wrapText="1"/>
      <protection locked="0"/>
    </xf>
    <xf numFmtId="200" fontId="4" fillId="0" borderId="52" xfId="0" applyNumberFormat="1" applyFont="1" applyFill="1" applyBorder="1" applyAlignment="1" applyProtection="1">
      <alignment horizontal="center" vertical="center" textRotation="90" wrapText="1"/>
      <protection locked="0"/>
    </xf>
    <xf numFmtId="200" fontId="4" fillId="0" borderId="53" xfId="0" applyNumberFormat="1" applyFont="1" applyFill="1" applyBorder="1" applyAlignment="1" applyProtection="1">
      <alignment horizontal="center" vertical="center" textRotation="90" wrapText="1"/>
      <protection locked="0"/>
    </xf>
    <xf numFmtId="198" fontId="10" fillId="0" borderId="15" xfId="0" applyNumberFormat="1" applyFont="1" applyFill="1" applyBorder="1" applyAlignment="1" applyProtection="1">
      <alignment horizontal="left" vertical="center" wrapText="1"/>
      <protection locked="0"/>
    </xf>
    <xf numFmtId="198" fontId="10" fillId="0" borderId="15" xfId="0" applyNumberFormat="1" applyFont="1" applyFill="1" applyBorder="1" applyAlignment="1" applyProtection="1" quotePrefix="1">
      <alignment horizontal="left" vertical="center" wrapText="1"/>
      <protection locked="0"/>
    </xf>
    <xf numFmtId="0" fontId="10" fillId="0" borderId="15" xfId="0" applyFont="1" applyFill="1" applyBorder="1" applyAlignment="1" applyProtection="1">
      <alignment horizontal="left" vertical="center" wrapText="1"/>
      <protection locked="0"/>
    </xf>
    <xf numFmtId="0" fontId="0" fillId="0" borderId="15" xfId="0" applyFont="1" applyFill="1" applyBorder="1" applyAlignment="1">
      <alignment horizontal="left" vertical="center" wrapText="1"/>
    </xf>
    <xf numFmtId="0" fontId="0" fillId="0" borderId="42"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5" fillId="0" borderId="15"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5" xfId="0" applyFont="1" applyBorder="1" applyAlignment="1">
      <alignment/>
    </xf>
    <xf numFmtId="0" fontId="5" fillId="0" borderId="47" xfId="0" applyFont="1" applyBorder="1" applyAlignment="1">
      <alignment horizontal="center" vertical="center" wrapText="1"/>
    </xf>
    <xf numFmtId="0" fontId="4" fillId="0" borderId="17" xfId="0" applyFont="1" applyBorder="1" applyAlignment="1">
      <alignment vertical="center" wrapText="1"/>
    </xf>
    <xf numFmtId="0" fontId="0" fillId="0" borderId="41" xfId="0" applyBorder="1" applyAlignment="1">
      <alignment vertical="center" wrapText="1"/>
    </xf>
    <xf numFmtId="0" fontId="0" fillId="0" borderId="21" xfId="0" applyBorder="1" applyAlignment="1">
      <alignment vertical="center" wrapText="1"/>
    </xf>
    <xf numFmtId="0" fontId="4" fillId="0" borderId="17" xfId="0" applyFont="1" applyBorder="1" applyAlignment="1">
      <alignment horizontal="center" vertical="center" wrapText="1"/>
    </xf>
    <xf numFmtId="0" fontId="5" fillId="0" borderId="42" xfId="0" applyFont="1" applyBorder="1" applyAlignment="1">
      <alignment horizontal="center" vertical="center" wrapText="1"/>
    </xf>
    <xf numFmtId="0" fontId="0" fillId="0" borderId="52" xfId="0" applyBorder="1" applyAlignment="1">
      <alignment horizontal="center" vertical="center" wrapText="1"/>
    </xf>
    <xf numFmtId="0" fontId="0" fillId="0" borderId="53" xfId="0" applyBorder="1" applyAlignment="1">
      <alignment horizontal="center" vertical="center" wrapText="1"/>
    </xf>
    <xf numFmtId="0" fontId="1" fillId="0" borderId="52" xfId="0" applyFont="1" applyBorder="1" applyAlignment="1">
      <alignment horizontal="center" vertical="center" wrapText="1"/>
    </xf>
    <xf numFmtId="0" fontId="0" fillId="0" borderId="53" xfId="0" applyBorder="1" applyAlignment="1">
      <alignment vertical="center" wrapText="1"/>
    </xf>
    <xf numFmtId="0" fontId="5" fillId="0" borderId="52" xfId="0" applyFont="1" applyBorder="1" applyAlignment="1">
      <alignment horizontal="center" vertical="center" wrapText="1"/>
    </xf>
    <xf numFmtId="0" fontId="5" fillId="0" borderId="53" xfId="0" applyFont="1" applyBorder="1" applyAlignment="1">
      <alignment horizontal="center" vertical="center" wrapText="1"/>
    </xf>
    <xf numFmtId="0" fontId="4" fillId="0" borderId="28" xfId="0" applyFont="1" applyBorder="1" applyAlignment="1" applyProtection="1">
      <alignment horizontal="justify" wrapText="1"/>
      <protection/>
    </xf>
    <xf numFmtId="0" fontId="6" fillId="0" borderId="46" xfId="0" applyFont="1" applyBorder="1" applyAlignment="1">
      <alignment horizontal="justify" wrapText="1"/>
    </xf>
    <xf numFmtId="0" fontId="6" fillId="0" borderId="35" xfId="0" applyFont="1" applyBorder="1" applyAlignment="1">
      <alignment horizontal="justify" wrapText="1"/>
    </xf>
    <xf numFmtId="0" fontId="5" fillId="0" borderId="0" xfId="0" applyFont="1" applyBorder="1" applyAlignment="1">
      <alignment horizontal="left" wrapText="1"/>
    </xf>
    <xf numFmtId="0" fontId="4" fillId="0" borderId="0" xfId="0" applyFont="1" applyBorder="1" applyAlignment="1">
      <alignment horizontal="left" wrapText="1"/>
    </xf>
    <xf numFmtId="0" fontId="4" fillId="0" borderId="52" xfId="0" applyFont="1" applyBorder="1" applyAlignment="1">
      <alignment horizontal="center" vertical="center" wrapText="1"/>
    </xf>
    <xf numFmtId="0" fontId="5" fillId="0" borderId="22" xfId="0" applyFont="1" applyBorder="1" applyAlignment="1">
      <alignment horizontal="center" vertical="center" wrapText="1"/>
    </xf>
    <xf numFmtId="0" fontId="0" fillId="0" borderId="24" xfId="0" applyBorder="1" applyAlignment="1">
      <alignment horizontal="center" vertical="center" wrapText="1"/>
    </xf>
    <xf numFmtId="0" fontId="4" fillId="0" borderId="43" xfId="0" applyFont="1" applyBorder="1" applyAlignment="1">
      <alignment horizontal="justify" wrapText="1"/>
    </xf>
    <xf numFmtId="0" fontId="5" fillId="0" borderId="58" xfId="0" applyFont="1" applyBorder="1" applyAlignment="1">
      <alignment horizontal="left" vertical="top" wrapText="1"/>
    </xf>
    <xf numFmtId="0" fontId="5" fillId="0" borderId="59" xfId="0" applyFont="1" applyBorder="1" applyAlignment="1">
      <alignment horizontal="left" vertical="top" wrapText="1"/>
    </xf>
    <xf numFmtId="0" fontId="4" fillId="0" borderId="59" xfId="0" applyFont="1" applyBorder="1" applyAlignment="1">
      <alignment horizontal="left" vertical="top" wrapText="1"/>
    </xf>
    <xf numFmtId="0" fontId="5" fillId="0" borderId="43" xfId="0" applyFont="1" applyBorder="1" applyAlignment="1">
      <alignment horizontal="left" wrapText="1"/>
    </xf>
    <xf numFmtId="0" fontId="4" fillId="0" borderId="43" xfId="0" applyFont="1" applyBorder="1" applyAlignment="1">
      <alignment horizontal="left" wrapText="1"/>
    </xf>
    <xf numFmtId="0" fontId="4" fillId="0" borderId="0" xfId="0" applyFont="1" applyAlignment="1">
      <alignment horizontal="left" wrapText="1"/>
    </xf>
    <xf numFmtId="0" fontId="6" fillId="0" borderId="59" xfId="0" applyFont="1" applyBorder="1" applyAlignment="1">
      <alignment horizontal="justify" vertical="center" wrapText="1"/>
    </xf>
    <xf numFmtId="0" fontId="6" fillId="0" borderId="60" xfId="0" applyFont="1" applyBorder="1" applyAlignment="1">
      <alignment horizontal="justify" vertical="center" wrapText="1"/>
    </xf>
    <xf numFmtId="198" fontId="4" fillId="0" borderId="42" xfId="0" applyNumberFormat="1" applyFont="1" applyFill="1" applyBorder="1" applyAlignment="1" applyProtection="1">
      <alignment horizontal="center" vertical="center" wrapText="1"/>
      <protection locked="0"/>
    </xf>
    <xf numFmtId="198" fontId="4" fillId="0" borderId="52" xfId="0" applyNumberFormat="1" applyFont="1" applyFill="1" applyBorder="1" applyAlignment="1" applyProtection="1">
      <alignment horizontal="center" vertical="center" wrapText="1"/>
      <protection locked="0"/>
    </xf>
    <xf numFmtId="198" fontId="4" fillId="0" borderId="53" xfId="0" applyNumberFormat="1" applyFont="1" applyFill="1" applyBorder="1" applyAlignment="1" applyProtection="1">
      <alignment horizontal="center" vertical="center" wrapText="1"/>
      <protection locked="0"/>
    </xf>
    <xf numFmtId="198" fontId="6" fillId="0" borderId="42" xfId="0" applyNumberFormat="1" applyFont="1" applyFill="1" applyBorder="1" applyAlignment="1" applyProtection="1">
      <alignment horizontal="center" wrapText="1"/>
      <protection locked="0"/>
    </xf>
    <xf numFmtId="198" fontId="6" fillId="0" borderId="52" xfId="0" applyNumberFormat="1" applyFont="1" applyFill="1" applyBorder="1" applyAlignment="1" applyProtection="1">
      <alignment horizontal="center" wrapText="1"/>
      <protection locked="0"/>
    </xf>
    <xf numFmtId="198" fontId="6" fillId="0" borderId="53" xfId="0" applyNumberFormat="1" applyFont="1" applyFill="1" applyBorder="1" applyAlignment="1" applyProtection="1">
      <alignment horizontal="center" wrapText="1"/>
      <protection locked="0"/>
    </xf>
    <xf numFmtId="199" fontId="10" fillId="0" borderId="15" xfId="0" applyNumberFormat="1" applyFont="1" applyFill="1" applyBorder="1" applyAlignment="1" applyProtection="1">
      <alignment horizontal="center" vertical="center" wrapText="1"/>
      <protection locked="0"/>
    </xf>
    <xf numFmtId="0" fontId="1" fillId="0" borderId="52" xfId="0" applyFont="1" applyBorder="1" applyAlignment="1">
      <alignment horizontal="center" vertical="center" wrapText="1"/>
    </xf>
    <xf numFmtId="198" fontId="5" fillId="0" borderId="15" xfId="0" applyNumberFormat="1" applyFont="1" applyBorder="1" applyAlignment="1" applyProtection="1">
      <alignment horizontal="left" vertical="center" wrapText="1"/>
      <protection locked="0"/>
    </xf>
    <xf numFmtId="0" fontId="4" fillId="0" borderId="42" xfId="0" applyFont="1" applyBorder="1" applyAlignment="1">
      <alignment horizontal="left" vertical="center" wrapText="1"/>
    </xf>
    <xf numFmtId="0" fontId="4" fillId="0" borderId="52" xfId="0" applyFont="1" applyBorder="1" applyAlignment="1">
      <alignment horizontal="left" vertical="center" wrapText="1"/>
    </xf>
    <xf numFmtId="0" fontId="4" fillId="0" borderId="53" xfId="0" applyFont="1" applyBorder="1" applyAlignment="1">
      <alignment horizontal="left" vertical="center" wrapText="1"/>
    </xf>
    <xf numFmtId="0" fontId="13" fillId="0" borderId="42" xfId="0" applyFont="1" applyFill="1" applyBorder="1" applyAlignment="1">
      <alignment horizontal="left" vertical="center" wrapText="1"/>
    </xf>
    <xf numFmtId="0" fontId="13" fillId="0" borderId="52" xfId="0" applyFont="1" applyFill="1" applyBorder="1" applyAlignment="1">
      <alignment horizontal="left" vertical="center" wrapText="1"/>
    </xf>
    <xf numFmtId="0" fontId="0" fillId="0" borderId="42" xfId="0" applyFont="1" applyBorder="1" applyAlignment="1">
      <alignment horizontal="center" vertical="center" wrapText="1"/>
    </xf>
    <xf numFmtId="3" fontId="13" fillId="0" borderId="42" xfId="0" applyNumberFormat="1" applyFont="1" applyFill="1" applyBorder="1" applyAlignment="1">
      <alignment horizontal="center" vertical="center" textRotation="90" wrapText="1"/>
    </xf>
    <xf numFmtId="3" fontId="13" fillId="0" borderId="52" xfId="0" applyNumberFormat="1" applyFont="1" applyFill="1" applyBorder="1" applyAlignment="1">
      <alignment horizontal="center" vertical="center" textRotation="90" wrapText="1"/>
    </xf>
    <xf numFmtId="3" fontId="13" fillId="0" borderId="53" xfId="0" applyNumberFormat="1" applyFont="1" applyFill="1" applyBorder="1" applyAlignment="1">
      <alignment horizontal="center" vertical="center" textRotation="90" wrapText="1"/>
    </xf>
    <xf numFmtId="0" fontId="0" fillId="0" borderId="42" xfId="0" applyBorder="1" applyAlignment="1">
      <alignment horizontal="center" vertical="center" wrapText="1"/>
    </xf>
    <xf numFmtId="0" fontId="13" fillId="0" borderId="52" xfId="0" applyFont="1" applyFill="1" applyBorder="1" applyAlignment="1">
      <alignment horizontal="center" vertical="center" textRotation="90" wrapText="1"/>
    </xf>
    <xf numFmtId="0" fontId="13" fillId="0" borderId="53" xfId="0" applyFont="1" applyFill="1" applyBorder="1" applyAlignment="1">
      <alignment horizontal="center" vertical="center" textRotation="90" wrapText="1"/>
    </xf>
    <xf numFmtId="0" fontId="0" fillId="0" borderId="22" xfId="0" applyBorder="1" applyAlignment="1">
      <alignment horizontal="center" vertical="center" wrapText="1"/>
    </xf>
    <xf numFmtId="0" fontId="13" fillId="0" borderId="53" xfId="0" applyFont="1" applyFill="1" applyBorder="1" applyAlignment="1">
      <alignment horizontal="left" vertical="center" wrapText="1"/>
    </xf>
    <xf numFmtId="198" fontId="5" fillId="0" borderId="42" xfId="0" applyNumberFormat="1" applyFont="1" applyBorder="1" applyAlignment="1" applyProtection="1">
      <alignment horizontal="left" vertical="center" wrapText="1"/>
      <protection locked="0"/>
    </xf>
    <xf numFmtId="198" fontId="5" fillId="0" borderId="52" xfId="0" applyNumberFormat="1" applyFont="1" applyBorder="1" applyAlignment="1" applyProtection="1">
      <alignment horizontal="left" vertical="center" wrapText="1"/>
      <protection locked="0"/>
    </xf>
    <xf numFmtId="198" fontId="6" fillId="0" borderId="47" xfId="0" applyNumberFormat="1" applyFont="1" applyBorder="1" applyAlignment="1" applyProtection="1">
      <alignment horizontal="left" vertical="top" wrapText="1"/>
      <protection locked="0"/>
    </xf>
    <xf numFmtId="198" fontId="6" fillId="0" borderId="54" xfId="0" applyNumberFormat="1" applyFont="1" applyBorder="1" applyAlignment="1" applyProtection="1">
      <alignment horizontal="left" vertical="top" wrapText="1"/>
      <protection locked="0"/>
    </xf>
    <xf numFmtId="0" fontId="13" fillId="0" borderId="42"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13" fillId="0" borderId="53" xfId="0" applyFont="1" applyFill="1" applyBorder="1" applyAlignment="1">
      <alignment horizontal="center" vertical="center" wrapText="1"/>
    </xf>
    <xf numFmtId="199" fontId="4" fillId="0" borderId="15" xfId="0" applyNumberFormat="1" applyFont="1" applyBorder="1" applyAlignment="1" applyProtection="1">
      <alignment horizontal="left" vertical="center" wrapText="1"/>
      <protection locked="0"/>
    </xf>
    <xf numFmtId="206" fontId="4" fillId="0" borderId="42" xfId="0" applyNumberFormat="1" applyFont="1" applyBorder="1" applyAlignment="1" applyProtection="1">
      <alignment horizontal="center" vertical="center" textRotation="90" wrapText="1"/>
      <protection locked="0"/>
    </xf>
    <xf numFmtId="206" fontId="4" fillId="0" borderId="53" xfId="0" applyNumberFormat="1" applyFont="1" applyBorder="1" applyAlignment="1" applyProtection="1">
      <alignment horizontal="center" vertical="center" textRotation="90" wrapText="1"/>
      <protection locked="0"/>
    </xf>
    <xf numFmtId="0" fontId="4" fillId="0" borderId="42" xfId="0" applyFont="1" applyBorder="1" applyAlignment="1" applyProtection="1">
      <alignment horizontal="center" vertical="center" wrapText="1"/>
      <protection locked="0"/>
    </xf>
    <xf numFmtId="0" fontId="4" fillId="0" borderId="53" xfId="0" applyFont="1" applyBorder="1" applyAlignment="1" applyProtection="1">
      <alignment horizontal="center" vertical="center" wrapText="1"/>
      <protection locked="0"/>
    </xf>
    <xf numFmtId="206" fontId="4" fillId="0" borderId="42" xfId="0" applyNumberFormat="1" applyFont="1" applyBorder="1" applyAlignment="1" applyProtection="1">
      <alignment horizontal="center" vertical="center" wrapText="1"/>
      <protection locked="0"/>
    </xf>
    <xf numFmtId="206" fontId="4" fillId="0" borderId="53" xfId="0" applyNumberFormat="1" applyFont="1" applyBorder="1" applyAlignment="1" applyProtection="1">
      <alignment horizontal="center" vertical="center" wrapText="1"/>
      <protection locked="0"/>
    </xf>
    <xf numFmtId="198" fontId="6" fillId="0" borderId="15" xfId="0" applyNumberFormat="1" applyFont="1" applyBorder="1" applyAlignment="1" applyProtection="1">
      <alignment horizontal="left" vertical="top" wrapText="1"/>
      <protection locked="0"/>
    </xf>
    <xf numFmtId="199" fontId="4" fillId="0" borderId="16" xfId="0" applyNumberFormat="1" applyFont="1" applyBorder="1" applyAlignment="1" applyProtection="1">
      <alignment horizontal="left" vertical="center" wrapText="1"/>
      <protection locked="0"/>
    </xf>
    <xf numFmtId="199" fontId="4" fillId="0" borderId="50" xfId="0" applyNumberFormat="1" applyFont="1" applyBorder="1" applyAlignment="1" applyProtection="1">
      <alignment horizontal="left" vertical="center" wrapText="1"/>
      <protection locked="0"/>
    </xf>
    <xf numFmtId="206" fontId="4" fillId="0" borderId="52" xfId="0" applyNumberFormat="1" applyFont="1" applyBorder="1" applyAlignment="1" applyProtection="1">
      <alignment horizontal="center" vertical="center" textRotation="90" wrapText="1"/>
      <protection locked="0"/>
    </xf>
    <xf numFmtId="0" fontId="4" fillId="0" borderId="52" xfId="0" applyFont="1" applyBorder="1" applyAlignment="1" applyProtection="1">
      <alignment horizontal="center" vertical="center" wrapText="1"/>
      <protection locked="0"/>
    </xf>
    <xf numFmtId="206" fontId="4" fillId="0" borderId="52" xfId="0" applyNumberFormat="1" applyFont="1" applyBorder="1" applyAlignment="1" applyProtection="1">
      <alignment horizontal="center" vertical="center" wrapText="1"/>
      <protection locked="0"/>
    </xf>
    <xf numFmtId="0" fontId="4" fillId="0" borderId="42" xfId="0" applyFont="1" applyBorder="1" applyAlignment="1" applyProtection="1">
      <alignment horizontal="left" vertical="center" wrapText="1"/>
      <protection locked="0"/>
    </xf>
    <xf numFmtId="0" fontId="4" fillId="0" borderId="52" xfId="0" applyFont="1" applyBorder="1" applyAlignment="1" applyProtection="1">
      <alignment horizontal="left" vertical="center" wrapText="1"/>
      <protection locked="0"/>
    </xf>
    <xf numFmtId="0" fontId="4" fillId="0" borderId="53" xfId="0" applyFont="1" applyBorder="1" applyAlignment="1" applyProtection="1">
      <alignment horizontal="left" vertical="center" wrapText="1"/>
      <protection locked="0"/>
    </xf>
    <xf numFmtId="0" fontId="4" fillId="0" borderId="15" xfId="0" applyFont="1" applyBorder="1" applyAlignment="1" applyProtection="1">
      <alignment horizontal="center" wrapText="1"/>
      <protection locked="0"/>
    </xf>
    <xf numFmtId="198" fontId="13" fillId="0" borderId="15" xfId="0" applyNumberFormat="1" applyFont="1" applyBorder="1" applyAlignment="1" applyProtection="1">
      <alignment horizontal="left" vertical="center" wrapText="1"/>
      <protection locked="0"/>
    </xf>
    <xf numFmtId="0" fontId="0" fillId="0" borderId="52" xfId="0" applyBorder="1" applyAlignment="1">
      <alignment/>
    </xf>
    <xf numFmtId="0" fontId="0" fillId="0" borderId="53" xfId="0" applyBorder="1" applyAlignment="1">
      <alignment/>
    </xf>
    <xf numFmtId="199" fontId="4" fillId="0" borderId="15" xfId="0" applyNumberFormat="1" applyFont="1" applyBorder="1" applyAlignment="1" applyProtection="1">
      <alignment horizontal="center" vertical="center" wrapText="1"/>
      <protection locked="0"/>
    </xf>
    <xf numFmtId="200" fontId="4" fillId="0" borderId="15" xfId="0" applyNumberFormat="1" applyFont="1" applyBorder="1" applyAlignment="1" applyProtection="1">
      <alignment horizontal="center" vertical="center" textRotation="90" wrapText="1"/>
      <protection locked="0"/>
    </xf>
    <xf numFmtId="0" fontId="4" fillId="0" borderId="15" xfId="0" applyFont="1" applyBorder="1" applyAlignment="1" applyProtection="1">
      <alignment horizontal="center" vertical="center" wrapText="1"/>
      <protection locked="0"/>
    </xf>
    <xf numFmtId="0" fontId="13" fillId="0" borderId="15" xfId="0" applyFont="1" applyFill="1" applyBorder="1" applyAlignment="1">
      <alignment horizontal="left" vertical="center" wrapText="1"/>
    </xf>
    <xf numFmtId="0" fontId="4" fillId="0" borderId="17" xfId="0" applyFont="1" applyBorder="1" applyAlignment="1">
      <alignment horizontal="left" vertical="center" wrapText="1"/>
    </xf>
    <xf numFmtId="0" fontId="4" fillId="0" borderId="55" xfId="0" applyFont="1" applyBorder="1" applyAlignment="1">
      <alignment horizontal="left" vertical="center" wrapText="1"/>
    </xf>
    <xf numFmtId="0" fontId="4" fillId="0" borderId="21" xfId="0" applyFont="1" applyBorder="1" applyAlignment="1">
      <alignment horizontal="left" vertical="center" wrapText="1"/>
    </xf>
    <xf numFmtId="199" fontId="4" fillId="0" borderId="42" xfId="0" applyNumberFormat="1" applyFont="1" applyBorder="1" applyAlignment="1" applyProtection="1">
      <alignment horizontal="center" vertical="center" wrapText="1"/>
      <protection locked="0"/>
    </xf>
    <xf numFmtId="199" fontId="4" fillId="0" borderId="52" xfId="0" applyNumberFormat="1" applyFont="1" applyBorder="1" applyAlignment="1" applyProtection="1">
      <alignment horizontal="center" vertical="center" wrapText="1"/>
      <protection locked="0"/>
    </xf>
    <xf numFmtId="199" fontId="4" fillId="0" borderId="53" xfId="0" applyNumberFormat="1" applyFont="1" applyBorder="1" applyAlignment="1" applyProtection="1">
      <alignment horizontal="center" vertical="center" wrapText="1"/>
      <protection locked="0"/>
    </xf>
    <xf numFmtId="198" fontId="13" fillId="0" borderId="42" xfId="0" applyNumberFormat="1" applyFont="1" applyBorder="1" applyAlignment="1" applyProtection="1">
      <alignment horizontal="left" vertical="center" wrapText="1"/>
      <protection locked="0"/>
    </xf>
    <xf numFmtId="198" fontId="13" fillId="0" borderId="52" xfId="0" applyNumberFormat="1" applyFont="1" applyBorder="1" applyAlignment="1" applyProtection="1">
      <alignment horizontal="left" vertical="center" wrapText="1"/>
      <protection locked="0"/>
    </xf>
    <xf numFmtId="198" fontId="13" fillId="0" borderId="53" xfId="0" applyNumberFormat="1" applyFont="1" applyBorder="1" applyAlignment="1" applyProtection="1">
      <alignment horizontal="left" vertical="center" wrapText="1"/>
      <protection locked="0"/>
    </xf>
    <xf numFmtId="199" fontId="4" fillId="0" borderId="61" xfId="0" applyNumberFormat="1" applyFont="1" applyBorder="1" applyAlignment="1" applyProtection="1">
      <alignment horizontal="center" wrapText="1"/>
      <protection locked="0"/>
    </xf>
    <xf numFmtId="199" fontId="4" fillId="0" borderId="62" xfId="0" applyNumberFormat="1" applyFont="1" applyBorder="1" applyAlignment="1" applyProtection="1">
      <alignment horizontal="center" wrapText="1"/>
      <protection locked="0"/>
    </xf>
    <xf numFmtId="199" fontId="4" fillId="0" borderId="63" xfId="0" applyNumberFormat="1" applyFont="1" applyBorder="1" applyAlignment="1" applyProtection="1">
      <alignment horizontal="center" wrapText="1"/>
      <protection locked="0"/>
    </xf>
    <xf numFmtId="199" fontId="4" fillId="0" borderId="15" xfId="0" applyNumberFormat="1" applyFont="1" applyBorder="1" applyAlignment="1" applyProtection="1">
      <alignment horizontal="center" wrapText="1"/>
      <protection locked="0"/>
    </xf>
    <xf numFmtId="0" fontId="14" fillId="0" borderId="58" xfId="0" applyFont="1" applyBorder="1" applyAlignment="1">
      <alignment horizontal="left" vertical="top" wrapText="1"/>
    </xf>
    <xf numFmtId="0" fontId="14" fillId="0" borderId="59" xfId="0" applyFont="1" applyBorder="1" applyAlignment="1">
      <alignment horizontal="left" vertical="top" wrapText="1"/>
    </xf>
    <xf numFmtId="0" fontId="12" fillId="0" borderId="59" xfId="0" applyFont="1" applyBorder="1" applyAlignment="1">
      <alignment horizontal="left" vertical="top" wrapText="1"/>
    </xf>
    <xf numFmtId="0" fontId="12" fillId="0" borderId="59" xfId="0" applyFont="1" applyBorder="1" applyAlignment="1">
      <alignment horizontal="justify" vertical="center" wrapText="1"/>
    </xf>
    <xf numFmtId="0" fontId="12" fillId="0" borderId="60" xfId="0" applyFont="1" applyBorder="1" applyAlignment="1">
      <alignment horizontal="justify" vertical="center" wrapText="1"/>
    </xf>
    <xf numFmtId="0" fontId="12" fillId="0" borderId="28" xfId="0" applyFont="1" applyBorder="1" applyAlignment="1" applyProtection="1">
      <alignment horizontal="justify" wrapText="1"/>
      <protection/>
    </xf>
    <xf numFmtId="0" fontId="14" fillId="0" borderId="0" xfId="0" applyFont="1" applyBorder="1" applyAlignment="1">
      <alignment horizontal="left" wrapText="1"/>
    </xf>
    <xf numFmtId="0" fontId="12" fillId="0" borderId="0" xfId="0" applyFont="1" applyBorder="1" applyAlignment="1">
      <alignment horizontal="left" wrapText="1"/>
    </xf>
    <xf numFmtId="0" fontId="12" fillId="0" borderId="46" xfId="0" applyFont="1" applyBorder="1" applyAlignment="1">
      <alignment horizontal="justify" wrapText="1"/>
    </xf>
    <xf numFmtId="0" fontId="12" fillId="0" borderId="0" xfId="0" applyFont="1" applyAlignment="1">
      <alignment horizontal="left" wrapText="1"/>
    </xf>
    <xf numFmtId="0" fontId="12" fillId="0" borderId="35" xfId="0" applyFont="1" applyBorder="1" applyAlignment="1">
      <alignment horizontal="justify" wrapText="1"/>
    </xf>
    <xf numFmtId="0" fontId="14" fillId="0" borderId="43" xfId="0" applyFont="1" applyBorder="1" applyAlignment="1">
      <alignment horizontal="left" wrapText="1"/>
    </xf>
    <xf numFmtId="0" fontId="12" fillId="0" borderId="43" xfId="0" applyFont="1" applyBorder="1" applyAlignment="1">
      <alignment horizontal="left" wrapText="1"/>
    </xf>
    <xf numFmtId="0" fontId="12" fillId="0" borderId="43" xfId="0" applyFont="1" applyBorder="1" applyAlignment="1">
      <alignment horizontal="justify" wrapText="1"/>
    </xf>
    <xf numFmtId="0" fontId="14" fillId="0" borderId="42" xfId="0" applyFont="1" applyBorder="1" applyAlignment="1">
      <alignment horizontal="center" vertical="center" wrapText="1"/>
    </xf>
    <xf numFmtId="0" fontId="12" fillId="0" borderId="52" xfId="0" applyFont="1" applyBorder="1" applyAlignment="1">
      <alignment horizontal="center" vertical="center" wrapText="1"/>
    </xf>
    <xf numFmtId="0" fontId="11" fillId="0" borderId="53" xfId="0" applyFont="1" applyBorder="1" applyAlignment="1">
      <alignment vertical="center" wrapText="1"/>
    </xf>
    <xf numFmtId="0" fontId="14" fillId="0" borderId="42" xfId="0" applyFont="1" applyFill="1" applyBorder="1" applyAlignment="1">
      <alignment horizontal="center" vertical="center" wrapText="1"/>
    </xf>
    <xf numFmtId="0" fontId="14" fillId="0" borderId="52" xfId="0" applyFont="1" applyFill="1" applyBorder="1" applyAlignment="1">
      <alignment horizontal="center" vertical="center" wrapText="1"/>
    </xf>
    <xf numFmtId="0" fontId="14" fillId="0" borderId="53" xfId="0" applyFont="1" applyFill="1" applyBorder="1" applyAlignment="1">
      <alignment horizontal="center" vertical="center" wrapText="1"/>
    </xf>
    <xf numFmtId="0" fontId="11" fillId="0" borderId="52" xfId="0" applyFont="1" applyBorder="1" applyAlignment="1">
      <alignment horizontal="center" vertical="center" wrapText="1"/>
    </xf>
    <xf numFmtId="0" fontId="11" fillId="0" borderId="53" xfId="0" applyFont="1" applyBorder="1" applyAlignment="1">
      <alignment horizontal="center" vertical="center" wrapText="1"/>
    </xf>
    <xf numFmtId="0" fontId="14" fillId="0" borderId="15" xfId="0" applyFont="1" applyBorder="1" applyAlignment="1">
      <alignment horizontal="center" vertical="center" wrapText="1"/>
    </xf>
    <xf numFmtId="0" fontId="12" fillId="0" borderId="15" xfId="0" applyFont="1" applyBorder="1" applyAlignment="1">
      <alignment/>
    </xf>
    <xf numFmtId="0" fontId="16" fillId="0" borderId="52" xfId="0" applyFont="1" applyBorder="1" applyAlignment="1">
      <alignment horizontal="center" vertical="center" wrapText="1"/>
    </xf>
    <xf numFmtId="0" fontId="12" fillId="0" borderId="15" xfId="0" applyFont="1" applyBorder="1" applyAlignment="1">
      <alignment horizontal="center" vertical="center" wrapText="1"/>
    </xf>
    <xf numFmtId="0" fontId="14" fillId="0" borderId="47" xfId="0" applyFont="1" applyBorder="1" applyAlignment="1">
      <alignment horizontal="center" vertical="center" textRotation="90" wrapText="1"/>
    </xf>
    <xf numFmtId="0" fontId="12" fillId="0" borderId="17" xfId="0" applyFont="1" applyBorder="1" applyAlignment="1">
      <alignment vertical="center" textRotation="90" wrapText="1"/>
    </xf>
    <xf numFmtId="0" fontId="11" fillId="0" borderId="41" xfId="0" applyFont="1" applyBorder="1" applyAlignment="1">
      <alignment vertical="center" textRotation="90" wrapText="1"/>
    </xf>
    <xf numFmtId="0" fontId="11" fillId="0" borderId="21" xfId="0" applyFont="1" applyBorder="1" applyAlignment="1">
      <alignment vertical="center" textRotation="90" wrapText="1"/>
    </xf>
    <xf numFmtId="0" fontId="12" fillId="0" borderId="17" xfId="0" applyFont="1" applyBorder="1" applyAlignment="1">
      <alignment horizontal="center" vertical="center" textRotation="90" wrapText="1"/>
    </xf>
    <xf numFmtId="0" fontId="14" fillId="0" borderId="22" xfId="0" applyFont="1" applyBorder="1" applyAlignment="1">
      <alignment horizontal="center" vertical="center" wrapText="1"/>
    </xf>
    <xf numFmtId="0" fontId="11" fillId="0" borderId="24" xfId="0" applyFont="1" applyBorder="1" applyAlignment="1">
      <alignment horizontal="center" vertical="center" wrapText="1"/>
    </xf>
    <xf numFmtId="198" fontId="11" fillId="0" borderId="42" xfId="0" applyNumberFormat="1" applyFont="1" applyBorder="1" applyAlignment="1" applyProtection="1">
      <alignment horizontal="center" vertical="center" wrapText="1"/>
      <protection locked="0"/>
    </xf>
    <xf numFmtId="198" fontId="11" fillId="0" borderId="52" xfId="0" applyNumberFormat="1" applyFont="1" applyBorder="1" applyAlignment="1" applyProtection="1">
      <alignment horizontal="center" vertical="center" wrapText="1"/>
      <protection locked="0"/>
    </xf>
    <xf numFmtId="198" fontId="11" fillId="0" borderId="53" xfId="0" applyNumberFormat="1" applyFont="1" applyBorder="1" applyAlignment="1" applyProtection="1">
      <alignment horizontal="center" vertical="center" wrapText="1"/>
      <protection locked="0"/>
    </xf>
    <xf numFmtId="198" fontId="11" fillId="0" borderId="42" xfId="0" applyNumberFormat="1" applyFont="1" applyFill="1" applyBorder="1" applyAlignment="1" applyProtection="1">
      <alignment horizontal="center" vertical="center" wrapText="1"/>
      <protection locked="0"/>
    </xf>
    <xf numFmtId="198" fontId="11" fillId="0" borderId="52" xfId="0" applyNumberFormat="1" applyFont="1" applyFill="1" applyBorder="1" applyAlignment="1" applyProtection="1">
      <alignment horizontal="center" vertical="center" wrapText="1"/>
      <protection locked="0"/>
    </xf>
    <xf numFmtId="198" fontId="11" fillId="0" borderId="53" xfId="0" applyNumberFormat="1" applyFont="1" applyFill="1" applyBorder="1" applyAlignment="1" applyProtection="1">
      <alignment horizontal="center" vertical="center" wrapText="1"/>
      <protection locked="0"/>
    </xf>
    <xf numFmtId="198" fontId="11" fillId="0" borderId="42" xfId="0" applyNumberFormat="1" applyFont="1" applyFill="1" applyBorder="1" applyAlignment="1" applyProtection="1">
      <alignment horizontal="center" vertical="top" wrapText="1"/>
      <protection locked="0"/>
    </xf>
    <xf numFmtId="198" fontId="11" fillId="0" borderId="52" xfId="0" applyNumberFormat="1" applyFont="1" applyFill="1" applyBorder="1" applyAlignment="1" applyProtection="1">
      <alignment horizontal="center" vertical="top" wrapText="1"/>
      <protection locked="0"/>
    </xf>
    <xf numFmtId="198" fontId="11" fillId="0" borderId="53" xfId="0" applyNumberFormat="1" applyFont="1" applyFill="1" applyBorder="1" applyAlignment="1" applyProtection="1">
      <alignment horizontal="center" vertical="top" wrapText="1"/>
      <protection locked="0"/>
    </xf>
    <xf numFmtId="198" fontId="11" fillId="0" borderId="42" xfId="0" applyNumberFormat="1" applyFont="1" applyFill="1" applyBorder="1" applyAlignment="1" applyProtection="1">
      <alignment horizontal="left" vertical="center" wrapText="1"/>
      <protection locked="0"/>
    </xf>
    <xf numFmtId="198" fontId="11" fillId="0" borderId="52" xfId="0" applyNumberFormat="1" applyFont="1" applyFill="1" applyBorder="1" applyAlignment="1" applyProtection="1">
      <alignment horizontal="left" vertical="center" wrapText="1"/>
      <protection locked="0"/>
    </xf>
    <xf numFmtId="198" fontId="11" fillId="0" borderId="53" xfId="0" applyNumberFormat="1" applyFont="1" applyFill="1" applyBorder="1" applyAlignment="1" applyProtection="1">
      <alignment horizontal="left" vertical="center" wrapText="1"/>
      <protection locked="0"/>
    </xf>
    <xf numFmtId="199" fontId="11" fillId="0" borderId="15" xfId="0" applyNumberFormat="1" applyFont="1" applyBorder="1" applyAlignment="1" applyProtection="1">
      <alignment horizontal="center" vertical="center" wrapText="1"/>
      <protection locked="0"/>
    </xf>
    <xf numFmtId="207" fontId="11" fillId="0" borderId="42" xfId="0" applyNumberFormat="1" applyFont="1" applyBorder="1" applyAlignment="1" applyProtection="1">
      <alignment horizontal="center" vertical="center" wrapText="1"/>
      <protection locked="0"/>
    </xf>
    <xf numFmtId="207" fontId="11" fillId="0" borderId="52" xfId="0" applyNumberFormat="1" applyFont="1" applyBorder="1" applyAlignment="1" applyProtection="1">
      <alignment horizontal="center" vertical="center" wrapText="1"/>
      <protection locked="0"/>
    </xf>
    <xf numFmtId="207" fontId="11" fillId="0" borderId="53" xfId="0" applyNumberFormat="1" applyFont="1" applyBorder="1" applyAlignment="1" applyProtection="1">
      <alignment horizontal="center" vertical="center" wrapText="1"/>
      <protection locked="0"/>
    </xf>
    <xf numFmtId="200" fontId="11" fillId="0" borderId="15" xfId="0" applyNumberFormat="1" applyFont="1" applyBorder="1" applyAlignment="1" applyProtection="1">
      <alignment horizontal="center" wrapText="1"/>
      <protection locked="0"/>
    </xf>
    <xf numFmtId="202" fontId="11" fillId="0" borderId="42" xfId="49" applyNumberFormat="1" applyFont="1" applyBorder="1" applyAlignment="1" applyProtection="1">
      <alignment horizontal="center" vertical="center" wrapText="1"/>
      <protection locked="0"/>
    </xf>
    <xf numFmtId="202" fontId="11" fillId="0" borderId="52" xfId="49" applyNumberFormat="1" applyFont="1" applyBorder="1" applyAlignment="1" applyProtection="1">
      <alignment horizontal="center" vertical="center" wrapText="1"/>
      <protection locked="0"/>
    </xf>
    <xf numFmtId="202" fontId="11" fillId="0" borderId="53" xfId="49" applyNumberFormat="1" applyFont="1" applyBorder="1" applyAlignment="1" applyProtection="1">
      <alignment horizontal="center" vertical="center" wrapText="1"/>
      <protection locked="0"/>
    </xf>
    <xf numFmtId="0" fontId="12" fillId="0" borderId="42" xfId="0" applyFont="1" applyBorder="1" applyAlignment="1">
      <alignment horizontal="center" vertical="center" wrapText="1"/>
    </xf>
    <xf numFmtId="0" fontId="12" fillId="0" borderId="53" xfId="0" applyFont="1" applyBorder="1" applyAlignment="1">
      <alignment horizontal="center" vertical="center" wrapText="1"/>
    </xf>
    <xf numFmtId="0" fontId="11" fillId="0" borderId="42" xfId="0" applyFont="1" applyFill="1" applyBorder="1" applyAlignment="1">
      <alignment horizontal="center" vertical="center" wrapText="1"/>
    </xf>
    <xf numFmtId="0" fontId="11" fillId="0" borderId="52" xfId="0" applyFont="1" applyFill="1" applyBorder="1" applyAlignment="1">
      <alignment horizontal="center" vertical="center" wrapText="1"/>
    </xf>
    <xf numFmtId="0" fontId="11" fillId="0" borderId="53" xfId="0" applyFont="1" applyFill="1" applyBorder="1" applyAlignment="1">
      <alignment horizontal="center" vertical="center" wrapText="1"/>
    </xf>
    <xf numFmtId="198" fontId="11" fillId="0" borderId="42" xfId="0" applyNumberFormat="1" applyFont="1" applyBorder="1" applyAlignment="1" applyProtection="1">
      <alignment horizontal="left" vertical="center" wrapText="1"/>
      <protection locked="0"/>
    </xf>
    <xf numFmtId="198" fontId="11" fillId="0" borderId="52" xfId="0" applyNumberFormat="1" applyFont="1" applyBorder="1" applyAlignment="1" applyProtection="1">
      <alignment horizontal="left" vertical="center" wrapText="1"/>
      <protection locked="0"/>
    </xf>
    <xf numFmtId="198" fontId="11" fillId="0" borderId="53" xfId="0" applyNumberFormat="1" applyFont="1" applyBorder="1" applyAlignment="1" applyProtection="1">
      <alignment horizontal="left" vertical="center" wrapText="1"/>
      <protection locked="0"/>
    </xf>
    <xf numFmtId="199" fontId="11" fillId="34" borderId="42" xfId="0" applyNumberFormat="1" applyFont="1" applyFill="1" applyBorder="1" applyAlignment="1" applyProtection="1">
      <alignment horizontal="center" wrapText="1"/>
      <protection locked="0"/>
    </xf>
    <xf numFmtId="199" fontId="11" fillId="34" borderId="52" xfId="0" applyNumberFormat="1" applyFont="1" applyFill="1" applyBorder="1" applyAlignment="1" applyProtection="1">
      <alignment horizontal="center" wrapText="1"/>
      <protection locked="0"/>
    </xf>
    <xf numFmtId="199" fontId="11" fillId="34" borderId="53" xfId="0" applyNumberFormat="1" applyFont="1" applyFill="1" applyBorder="1" applyAlignment="1" applyProtection="1">
      <alignment horizontal="center" wrapText="1"/>
      <protection locked="0"/>
    </xf>
    <xf numFmtId="198" fontId="11" fillId="0" borderId="42" xfId="0" applyNumberFormat="1" applyFont="1" applyBorder="1" applyAlignment="1" applyProtection="1">
      <alignment horizontal="left" vertical="top" wrapText="1"/>
      <protection locked="0"/>
    </xf>
    <xf numFmtId="198" fontId="11" fillId="0" borderId="53" xfId="0" applyNumberFormat="1" applyFont="1" applyBorder="1" applyAlignment="1" applyProtection="1">
      <alignment horizontal="left" vertical="top" wrapText="1"/>
      <protection locked="0"/>
    </xf>
    <xf numFmtId="198" fontId="11" fillId="0" borderId="42" xfId="0" applyNumberFormat="1" applyFont="1" applyFill="1" applyBorder="1" applyAlignment="1" applyProtection="1">
      <alignment vertical="center" wrapText="1"/>
      <protection locked="0"/>
    </xf>
    <xf numFmtId="198" fontId="11" fillId="0" borderId="52" xfId="0" applyNumberFormat="1" applyFont="1" applyFill="1" applyBorder="1" applyAlignment="1" applyProtection="1">
      <alignment vertical="center" wrapText="1"/>
      <protection locked="0"/>
    </xf>
    <xf numFmtId="198" fontId="11" fillId="0" borderId="53" xfId="0" applyNumberFormat="1" applyFont="1" applyFill="1" applyBorder="1" applyAlignment="1" applyProtection="1">
      <alignment vertical="center" wrapText="1"/>
      <protection locked="0"/>
    </xf>
    <xf numFmtId="0" fontId="11" fillId="0" borderId="42" xfId="0" applyFont="1" applyBorder="1" applyAlignment="1">
      <alignment horizontal="center" vertical="center" wrapText="1"/>
    </xf>
    <xf numFmtId="0" fontId="12" fillId="0" borderId="42" xfId="0" applyFont="1" applyFill="1" applyBorder="1" applyAlignment="1">
      <alignment horizontal="center"/>
    </xf>
    <xf numFmtId="0" fontId="12" fillId="0" borderId="52" xfId="0" applyFont="1" applyFill="1" applyBorder="1" applyAlignment="1">
      <alignment horizontal="center"/>
    </xf>
    <xf numFmtId="0" fontId="14" fillId="40" borderId="0" xfId="0" applyFont="1" applyFill="1" applyAlignment="1">
      <alignment horizontal="center"/>
    </xf>
    <xf numFmtId="0" fontId="14" fillId="0" borderId="0" xfId="0" applyFont="1" applyBorder="1" applyAlignment="1">
      <alignment horizontal="center"/>
    </xf>
    <xf numFmtId="202" fontId="12" fillId="0" borderId="42" xfId="49" applyNumberFormat="1" applyFont="1" applyBorder="1" applyAlignment="1">
      <alignment horizontal="center" vertical="center" wrapText="1"/>
    </xf>
    <xf numFmtId="202" fontId="12" fillId="0" borderId="52" xfId="49" applyNumberFormat="1" applyFont="1" applyBorder="1" applyAlignment="1">
      <alignment horizontal="center" vertical="center" wrapText="1"/>
    </xf>
    <xf numFmtId="202" fontId="12" fillId="0" borderId="53" xfId="49" applyNumberFormat="1" applyFont="1" applyBorder="1" applyAlignment="1">
      <alignment horizontal="center" vertical="center" wrapText="1"/>
    </xf>
    <xf numFmtId="0" fontId="12" fillId="0" borderId="42" xfId="0" applyFont="1" applyBorder="1" applyAlignment="1">
      <alignment horizontal="center"/>
    </xf>
    <xf numFmtId="0" fontId="12" fillId="0" borderId="52" xfId="0" applyFont="1" applyBorder="1" applyAlignment="1">
      <alignment horizontal="center"/>
    </xf>
    <xf numFmtId="0" fontId="11" fillId="0" borderId="15" xfId="0" applyFont="1" applyFill="1" applyBorder="1" applyAlignment="1">
      <alignment horizontal="center" vertical="center" wrapText="1"/>
    </xf>
    <xf numFmtId="0" fontId="16" fillId="0" borderId="58" xfId="0" applyFont="1" applyBorder="1" applyAlignment="1">
      <alignment horizontal="left" vertical="top" wrapText="1"/>
    </xf>
    <xf numFmtId="0" fontId="16" fillId="0" borderId="59" xfId="0" applyFont="1" applyBorder="1" applyAlignment="1">
      <alignment horizontal="left" vertical="top" wrapText="1"/>
    </xf>
    <xf numFmtId="0" fontId="11" fillId="0" borderId="59" xfId="0" applyFont="1" applyBorder="1" applyAlignment="1">
      <alignment horizontal="left" vertical="top" wrapText="1"/>
    </xf>
    <xf numFmtId="0" fontId="11" fillId="0" borderId="59" xfId="0" applyFont="1" applyBorder="1" applyAlignment="1">
      <alignment horizontal="justify" vertical="center" wrapText="1"/>
    </xf>
    <xf numFmtId="0" fontId="11" fillId="0" borderId="60" xfId="0" applyFont="1" applyBorder="1" applyAlignment="1">
      <alignment horizontal="justify" vertical="center" wrapText="1"/>
    </xf>
    <xf numFmtId="0" fontId="11" fillId="0" borderId="28" xfId="0" applyFont="1" applyBorder="1" applyAlignment="1" applyProtection="1">
      <alignment horizontal="justify" wrapText="1"/>
      <protection/>
    </xf>
    <xf numFmtId="0" fontId="16" fillId="0" borderId="0" xfId="0" applyFont="1" applyBorder="1" applyAlignment="1">
      <alignment horizontal="left" wrapText="1"/>
    </xf>
    <xf numFmtId="0" fontId="11" fillId="0" borderId="0" xfId="0" applyFont="1" applyBorder="1" applyAlignment="1">
      <alignment horizontal="left" wrapText="1"/>
    </xf>
    <xf numFmtId="0" fontId="11" fillId="0" borderId="46" xfId="0" applyFont="1" applyBorder="1" applyAlignment="1">
      <alignment horizontal="justify" wrapText="1"/>
    </xf>
    <xf numFmtId="0" fontId="11" fillId="0" borderId="0" xfId="0" applyFont="1" applyAlignment="1">
      <alignment horizontal="left" wrapText="1"/>
    </xf>
    <xf numFmtId="0" fontId="11" fillId="0" borderId="35" xfId="0" applyFont="1" applyBorder="1" applyAlignment="1">
      <alignment horizontal="justify" wrapText="1"/>
    </xf>
    <xf numFmtId="0" fontId="16" fillId="0" borderId="43" xfId="0" applyFont="1" applyBorder="1" applyAlignment="1">
      <alignment horizontal="left" wrapText="1"/>
    </xf>
    <xf numFmtId="0" fontId="11" fillId="0" borderId="43" xfId="0" applyFont="1" applyBorder="1" applyAlignment="1">
      <alignment horizontal="left" wrapText="1"/>
    </xf>
    <xf numFmtId="0" fontId="11" fillId="0" borderId="43" xfId="0" applyFont="1" applyBorder="1" applyAlignment="1">
      <alignment horizontal="justify" wrapText="1"/>
    </xf>
    <xf numFmtId="0" fontId="16" fillId="0" borderId="42" xfId="0" applyFont="1" applyBorder="1" applyAlignment="1">
      <alignment horizontal="center" vertical="center" wrapText="1"/>
    </xf>
    <xf numFmtId="0" fontId="16" fillId="0" borderId="42" xfId="0" applyFont="1" applyFill="1" applyBorder="1" applyAlignment="1">
      <alignment horizontal="center" vertical="center" wrapText="1"/>
    </xf>
    <xf numFmtId="0" fontId="16" fillId="0" borderId="52" xfId="0" applyFont="1" applyFill="1" applyBorder="1" applyAlignment="1">
      <alignment horizontal="center" vertical="center" wrapText="1"/>
    </xf>
    <xf numFmtId="0" fontId="16" fillId="0" borderId="53" xfId="0" applyFont="1" applyFill="1" applyBorder="1" applyAlignment="1">
      <alignment horizontal="center" vertical="center" wrapText="1"/>
    </xf>
    <xf numFmtId="0" fontId="16" fillId="0" borderId="15" xfId="0" applyFont="1" applyBorder="1" applyAlignment="1">
      <alignment horizontal="center" vertical="center" wrapText="1"/>
    </xf>
    <xf numFmtId="0" fontId="11" fillId="0" borderId="15" xfId="0" applyFont="1" applyBorder="1" applyAlignment="1">
      <alignment/>
    </xf>
    <xf numFmtId="0" fontId="11" fillId="0" borderId="15" xfId="0" applyFont="1" applyBorder="1" applyAlignment="1">
      <alignment horizontal="center" vertical="center" wrapText="1"/>
    </xf>
    <xf numFmtId="0" fontId="16" fillId="0" borderId="47" xfId="0" applyFont="1" applyBorder="1" applyAlignment="1">
      <alignment horizontal="center" vertical="center" textRotation="90" wrapText="1"/>
    </xf>
    <xf numFmtId="0" fontId="11" fillId="0" borderId="17" xfId="0" applyFont="1" applyBorder="1" applyAlignment="1">
      <alignment vertical="center" textRotation="90" wrapText="1"/>
    </xf>
    <xf numFmtId="0" fontId="11" fillId="0" borderId="17" xfId="0" applyFont="1" applyBorder="1" applyAlignment="1">
      <alignment horizontal="center" vertical="center" textRotation="90" wrapText="1"/>
    </xf>
    <xf numFmtId="0" fontId="16" fillId="0" borderId="22" xfId="0" applyFont="1" applyBorder="1" applyAlignment="1">
      <alignment horizontal="center" vertical="center" wrapText="1"/>
    </xf>
    <xf numFmtId="0" fontId="16" fillId="0" borderId="15" xfId="0" applyFont="1" applyFill="1" applyBorder="1" applyAlignment="1">
      <alignment horizontal="center" vertical="center" wrapText="1"/>
    </xf>
    <xf numFmtId="198" fontId="11" fillId="0" borderId="15" xfId="0" applyNumberFormat="1" applyFont="1" applyFill="1" applyBorder="1" applyAlignment="1" applyProtection="1">
      <alignment horizontal="center" vertical="center" wrapText="1"/>
      <protection locked="0"/>
    </xf>
    <xf numFmtId="207" fontId="11" fillId="0" borderId="15" xfId="0" applyNumberFormat="1" applyFont="1" applyFill="1" applyBorder="1" applyAlignment="1" applyProtection="1">
      <alignment horizontal="center" vertical="center" wrapText="1"/>
      <protection locked="0"/>
    </xf>
    <xf numFmtId="0" fontId="11" fillId="0" borderId="15" xfId="0" applyFont="1" applyFill="1" applyBorder="1" applyAlignment="1" applyProtection="1">
      <alignment horizontal="center" wrapText="1"/>
      <protection locked="0"/>
    </xf>
    <xf numFmtId="200" fontId="11" fillId="0" borderId="15" xfId="0" applyNumberFormat="1" applyFont="1" applyBorder="1" applyAlignment="1" applyProtection="1">
      <alignment horizontal="center" vertical="center" wrapText="1"/>
      <protection locked="0"/>
    </xf>
    <xf numFmtId="198" fontId="11" fillId="0" borderId="15" xfId="0" applyNumberFormat="1" applyFont="1" applyBorder="1" applyAlignment="1" applyProtection="1">
      <alignment horizontal="center" vertical="center" wrapText="1"/>
      <protection locked="0"/>
    </xf>
    <xf numFmtId="0" fontId="16" fillId="0" borderId="15" xfId="56" applyFont="1" applyFill="1" applyBorder="1" applyAlignment="1">
      <alignment horizontal="center" vertical="center" wrapText="1"/>
      <protection/>
    </xf>
    <xf numFmtId="0" fontId="11" fillId="36" borderId="0" xfId="0" applyNumberFormat="1" applyFont="1" applyFill="1" applyBorder="1" applyAlignment="1">
      <alignment horizontal="center" vertical="center" wrapText="1"/>
    </xf>
    <xf numFmtId="0" fontId="14" fillId="0" borderId="52" xfId="0" applyFont="1" applyBorder="1" applyAlignment="1">
      <alignment horizontal="center" vertical="center" wrapText="1"/>
    </xf>
    <xf numFmtId="0" fontId="14" fillId="0" borderId="53" xfId="0" applyFont="1" applyBorder="1" applyAlignment="1">
      <alignment horizontal="center" vertical="center" wrapText="1"/>
    </xf>
    <xf numFmtId="202" fontId="11" fillId="0" borderId="42" xfId="49" applyNumberFormat="1" applyFont="1" applyBorder="1" applyAlignment="1">
      <alignment horizontal="center" vertical="center" wrapText="1"/>
    </xf>
    <xf numFmtId="202" fontId="11" fillId="0" borderId="52" xfId="49" applyNumberFormat="1" applyFont="1" applyBorder="1" applyAlignment="1">
      <alignment horizontal="center" vertical="center" wrapText="1"/>
    </xf>
    <xf numFmtId="0" fontId="12" fillId="0" borderId="42" xfId="0" applyFont="1" applyBorder="1" applyAlignment="1" applyProtection="1">
      <alignment horizontal="center" vertical="center" wrapText="1"/>
      <protection locked="0"/>
    </xf>
    <xf numFmtId="0" fontId="12" fillId="0" borderId="52" xfId="0" applyFont="1" applyBorder="1" applyAlignment="1" applyProtection="1">
      <alignment horizontal="center" vertical="center" wrapText="1"/>
      <protection locked="0"/>
    </xf>
    <xf numFmtId="0" fontId="12" fillId="0" borderId="53" xfId="0" applyFont="1" applyBorder="1" applyAlignment="1" applyProtection="1">
      <alignment horizontal="center" vertical="center" wrapText="1"/>
      <protection locked="0"/>
    </xf>
    <xf numFmtId="198" fontId="14" fillId="0" borderId="54" xfId="0" applyNumberFormat="1" applyFont="1" applyBorder="1" applyAlignment="1" applyProtection="1">
      <alignment horizontal="center" vertical="center" wrapText="1"/>
      <protection locked="0"/>
    </xf>
    <xf numFmtId="199" fontId="12" fillId="0" borderId="22" xfId="0" applyNumberFormat="1" applyFont="1" applyFill="1" applyBorder="1" applyAlignment="1" applyProtection="1">
      <alignment horizontal="center" wrapText="1"/>
      <protection locked="0"/>
    </xf>
    <xf numFmtId="199" fontId="12" fillId="0" borderId="35" xfId="0" applyNumberFormat="1" applyFont="1" applyFill="1" applyBorder="1" applyAlignment="1" applyProtection="1">
      <alignment horizontal="center" wrapText="1"/>
      <protection locked="0"/>
    </xf>
    <xf numFmtId="199" fontId="12" fillId="0" borderId="24" xfId="0" applyNumberFormat="1" applyFont="1" applyFill="1" applyBorder="1" applyAlignment="1" applyProtection="1">
      <alignment horizontal="center" wrapText="1"/>
      <protection locked="0"/>
    </xf>
    <xf numFmtId="0" fontId="16" fillId="0" borderId="53" xfId="0" applyFont="1" applyBorder="1" applyAlignment="1">
      <alignment horizontal="center" vertical="center" wrapText="1"/>
    </xf>
    <xf numFmtId="0" fontId="14" fillId="0" borderId="47" xfId="0" applyFont="1" applyBorder="1" applyAlignment="1">
      <alignment horizontal="center" vertical="center" wrapText="1"/>
    </xf>
    <xf numFmtId="0" fontId="12" fillId="0" borderId="17" xfId="0" applyFont="1" applyBorder="1" applyAlignment="1">
      <alignment vertical="center" wrapText="1"/>
    </xf>
    <xf numFmtId="0" fontId="65" fillId="0" borderId="41" xfId="0" applyFont="1" applyBorder="1" applyAlignment="1">
      <alignment vertical="center" wrapText="1"/>
    </xf>
    <xf numFmtId="0" fontId="65" fillId="0" borderId="21" xfId="0" applyFont="1" applyBorder="1" applyAlignment="1">
      <alignment vertical="center" wrapText="1"/>
    </xf>
    <xf numFmtId="0" fontId="12" fillId="0" borderId="17" xfId="0" applyFont="1" applyBorder="1" applyAlignment="1">
      <alignment horizontal="center" vertical="center" wrapText="1"/>
    </xf>
    <xf numFmtId="198" fontId="16" fillId="0" borderId="15" xfId="0" applyNumberFormat="1" applyFont="1" applyBorder="1" applyAlignment="1" applyProtection="1">
      <alignment horizontal="center" vertical="center" wrapText="1"/>
      <protection locked="0"/>
    </xf>
    <xf numFmtId="0" fontId="11" fillId="0" borderId="17" xfId="0" applyFont="1" applyFill="1" applyBorder="1" applyAlignment="1">
      <alignment horizontal="center" vertical="center" wrapText="1"/>
    </xf>
    <xf numFmtId="0" fontId="11" fillId="0" borderId="55" xfId="0" applyFont="1" applyFill="1" applyBorder="1" applyAlignment="1">
      <alignment horizontal="center" vertical="center" wrapText="1"/>
    </xf>
    <xf numFmtId="0" fontId="11" fillId="0" borderId="21" xfId="0" applyFont="1" applyFill="1" applyBorder="1" applyAlignment="1">
      <alignment horizontal="center" vertical="center" wrapText="1"/>
    </xf>
    <xf numFmtId="198" fontId="11" fillId="0" borderId="42" xfId="0" applyNumberFormat="1" applyFont="1" applyBorder="1" applyAlignment="1" applyProtection="1">
      <alignment horizontal="center" vertical="top" wrapText="1"/>
      <protection locked="0"/>
    </xf>
    <xf numFmtId="198" fontId="11" fillId="0" borderId="52" xfId="0" applyNumberFormat="1" applyFont="1" applyBorder="1" applyAlignment="1" applyProtection="1">
      <alignment horizontal="center" vertical="top" wrapText="1"/>
      <protection locked="0"/>
    </xf>
    <xf numFmtId="198" fontId="11" fillId="0" borderId="53" xfId="0" applyNumberFormat="1" applyFont="1" applyBorder="1" applyAlignment="1" applyProtection="1">
      <alignment horizontal="center" vertical="top" wrapText="1"/>
      <protection locked="0"/>
    </xf>
    <xf numFmtId="198" fontId="11" fillId="0" borderId="47" xfId="0" applyNumberFormat="1" applyFont="1" applyFill="1" applyBorder="1" applyAlignment="1" applyProtection="1">
      <alignment horizontal="center" vertical="center" wrapText="1"/>
      <protection locked="0"/>
    </xf>
    <xf numFmtId="198" fontId="11" fillId="0" borderId="54" xfId="0" applyNumberFormat="1" applyFont="1" applyFill="1" applyBorder="1" applyAlignment="1" applyProtection="1">
      <alignment horizontal="center" vertical="center" wrapText="1"/>
      <protection locked="0"/>
    </xf>
    <xf numFmtId="198" fontId="11" fillId="0" borderId="41" xfId="0" applyNumberFormat="1" applyFont="1" applyFill="1" applyBorder="1" applyAlignment="1" applyProtection="1">
      <alignment horizontal="center" vertical="center" wrapText="1"/>
      <protection locked="0"/>
    </xf>
    <xf numFmtId="9" fontId="11" fillId="0" borderId="15" xfId="0" applyNumberFormat="1" applyFont="1" applyFill="1" applyBorder="1" applyAlignment="1">
      <alignment horizontal="left" vertical="center" wrapText="1"/>
    </xf>
    <xf numFmtId="199" fontId="11" fillId="35" borderId="15" xfId="0" applyNumberFormat="1" applyFont="1" applyFill="1" applyBorder="1" applyAlignment="1" applyProtection="1">
      <alignment horizontal="center" wrapText="1"/>
      <protection locked="0"/>
    </xf>
    <xf numFmtId="206" fontId="11" fillId="0" borderId="15" xfId="0" applyNumberFormat="1" applyFont="1" applyBorder="1" applyAlignment="1" applyProtection="1">
      <alignment horizontal="center" vertical="center" wrapText="1"/>
      <protection locked="0"/>
    </xf>
    <xf numFmtId="0" fontId="11" fillId="0" borderId="42" xfId="0" applyFont="1" applyBorder="1" applyAlignment="1" applyProtection="1">
      <alignment horizontal="center" vertical="center" wrapText="1"/>
      <protection locked="0"/>
    </xf>
    <xf numFmtId="0" fontId="11" fillId="0" borderId="52" xfId="0" applyFont="1" applyBorder="1" applyAlignment="1" applyProtection="1">
      <alignment horizontal="center" vertical="center" wrapText="1"/>
      <protection locked="0"/>
    </xf>
    <xf numFmtId="0" fontId="11" fillId="0" borderId="53" xfId="0" applyFont="1" applyBorder="1" applyAlignment="1" applyProtection="1">
      <alignment horizontal="center" vertical="center" wrapText="1"/>
      <protection locked="0"/>
    </xf>
    <xf numFmtId="0" fontId="11" fillId="0" borderId="15" xfId="0" applyFont="1" applyFill="1" applyBorder="1" applyAlignment="1">
      <alignment horizontal="justify" vertical="center" wrapText="1"/>
    </xf>
    <xf numFmtId="0" fontId="11" fillId="0" borderId="15" xfId="54" applyFont="1" applyFill="1" applyBorder="1" applyAlignment="1">
      <alignment horizontal="center" vertical="center" wrapText="1"/>
      <protection/>
    </xf>
    <xf numFmtId="198" fontId="11" fillId="0" borderId="42" xfId="0" applyNumberFormat="1" applyFont="1" applyBorder="1" applyAlignment="1" applyProtection="1">
      <alignment horizontal="center" vertical="center" textRotation="90" wrapText="1"/>
      <protection locked="0"/>
    </xf>
    <xf numFmtId="198" fontId="11" fillId="0" borderId="52" xfId="0" applyNumberFormat="1" applyFont="1" applyBorder="1" applyAlignment="1" applyProtection="1">
      <alignment horizontal="center" vertical="center" textRotation="90" wrapText="1"/>
      <protection locked="0"/>
    </xf>
    <xf numFmtId="198" fontId="11" fillId="0" borderId="53" xfId="0" applyNumberFormat="1" applyFont="1" applyBorder="1" applyAlignment="1" applyProtection="1">
      <alignment horizontal="center" vertical="center" textRotation="90" wrapText="1"/>
      <protection locked="0"/>
    </xf>
    <xf numFmtId="0" fontId="17" fillId="0" borderId="15" xfId="0" applyFont="1" applyFill="1" applyBorder="1" applyAlignment="1">
      <alignment horizontal="center" vertical="center" wrapText="1"/>
    </xf>
    <xf numFmtId="206" fontId="11" fillId="0" borderId="42" xfId="0" applyNumberFormat="1" applyFont="1" applyBorder="1" applyAlignment="1" applyProtection="1">
      <alignment horizontal="center" vertical="center" wrapText="1"/>
      <protection locked="0"/>
    </xf>
    <xf numFmtId="206" fontId="11" fillId="0" borderId="52" xfId="0" applyNumberFormat="1" applyFont="1" applyBorder="1" applyAlignment="1" applyProtection="1">
      <alignment horizontal="center" vertical="center" wrapText="1"/>
      <protection locked="0"/>
    </xf>
    <xf numFmtId="206" fontId="11" fillId="0" borderId="53" xfId="0" applyNumberFormat="1" applyFont="1" applyBorder="1" applyAlignment="1" applyProtection="1">
      <alignment horizontal="center" vertical="center" wrapText="1"/>
      <protection locked="0"/>
    </xf>
    <xf numFmtId="0" fontId="17" fillId="0" borderId="42" xfId="0" applyFont="1" applyFill="1" applyBorder="1" applyAlignment="1">
      <alignment horizontal="center" vertical="center" wrapText="1"/>
    </xf>
    <xf numFmtId="0" fontId="17" fillId="0" borderId="52" xfId="0" applyFont="1" applyFill="1" applyBorder="1" applyAlignment="1">
      <alignment horizontal="center" vertical="center" wrapText="1"/>
    </xf>
    <xf numFmtId="0" fontId="17" fillId="0" borderId="53" xfId="0" applyFont="1" applyFill="1" applyBorder="1" applyAlignment="1">
      <alignment horizontal="center" vertical="center" wrapText="1"/>
    </xf>
    <xf numFmtId="206" fontId="11" fillId="0" borderId="42" xfId="0" applyNumberFormat="1" applyFont="1" applyBorder="1" applyAlignment="1">
      <alignment horizontal="center" vertical="center"/>
    </xf>
    <xf numFmtId="206" fontId="11" fillId="0" borderId="52" xfId="0" applyNumberFormat="1" applyFont="1" applyBorder="1" applyAlignment="1">
      <alignment horizontal="center" vertical="center"/>
    </xf>
    <xf numFmtId="206" fontId="11" fillId="0" borderId="53" xfId="0" applyNumberFormat="1" applyFont="1" applyBorder="1" applyAlignment="1">
      <alignment horizontal="center" vertical="center"/>
    </xf>
    <xf numFmtId="0" fontId="11" fillId="0" borderId="42" xfId="0" applyFont="1" applyBorder="1" applyAlignment="1">
      <alignment horizontal="center" vertical="center"/>
    </xf>
    <xf numFmtId="0" fontId="11" fillId="0" borderId="52" xfId="0" applyFont="1" applyBorder="1" applyAlignment="1">
      <alignment horizontal="center" vertical="center"/>
    </xf>
    <xf numFmtId="0" fontId="11" fillId="0" borderId="53" xfId="0" applyFont="1" applyBorder="1" applyAlignment="1">
      <alignment horizontal="center" vertical="center"/>
    </xf>
    <xf numFmtId="198" fontId="11" fillId="0" borderId="15" xfId="0" applyNumberFormat="1" applyFont="1" applyBorder="1" applyAlignment="1" applyProtection="1">
      <alignment horizontal="center" vertical="top" wrapText="1"/>
      <protection locked="0"/>
    </xf>
    <xf numFmtId="0" fontId="63" fillId="0" borderId="53" xfId="0" applyFont="1" applyBorder="1" applyAlignment="1">
      <alignment vertical="center" wrapText="1"/>
    </xf>
    <xf numFmtId="0" fontId="63" fillId="0" borderId="52" xfId="0" applyFont="1" applyFill="1" applyBorder="1" applyAlignment="1">
      <alignment horizontal="center" vertical="center" wrapText="1"/>
    </xf>
    <xf numFmtId="0" fontId="63" fillId="0" borderId="53" xfId="0" applyFont="1" applyFill="1" applyBorder="1" applyAlignment="1">
      <alignment horizontal="center" vertical="center" wrapText="1"/>
    </xf>
    <xf numFmtId="0" fontId="16" fillId="0" borderId="22" xfId="0" applyFont="1" applyFill="1" applyBorder="1" applyAlignment="1">
      <alignment horizontal="center" vertical="center" wrapText="1"/>
    </xf>
    <xf numFmtId="0" fontId="16" fillId="0" borderId="35" xfId="0" applyFont="1" applyFill="1" applyBorder="1" applyAlignment="1">
      <alignment horizontal="center" vertical="center" wrapText="1"/>
    </xf>
    <xf numFmtId="0" fontId="16" fillId="0" borderId="24" xfId="0" applyFont="1" applyFill="1" applyBorder="1" applyAlignment="1">
      <alignment horizontal="center" vertical="center" wrapText="1"/>
    </xf>
    <xf numFmtId="0" fontId="65" fillId="0" borderId="41" xfId="0" applyFont="1" applyBorder="1" applyAlignment="1">
      <alignment vertical="center" textRotation="90" wrapText="1"/>
    </xf>
    <xf numFmtId="0" fontId="65" fillId="0" borderId="21" xfId="0" applyFont="1" applyBorder="1" applyAlignment="1">
      <alignment vertical="center" textRotation="90" wrapText="1"/>
    </xf>
    <xf numFmtId="0" fontId="63" fillId="0" borderId="24" xfId="0" applyFont="1" applyBorder="1" applyAlignment="1">
      <alignment horizontal="center" vertical="center" wrapText="1"/>
    </xf>
    <xf numFmtId="0" fontId="19" fillId="0" borderId="42" xfId="0" applyNumberFormat="1" applyFont="1" applyFill="1" applyBorder="1" applyAlignment="1">
      <alignment horizontal="center" vertical="center" wrapText="1"/>
    </xf>
    <xf numFmtId="0" fontId="19" fillId="0" borderId="53" xfId="0" applyNumberFormat="1" applyFont="1" applyFill="1" applyBorder="1" applyAlignment="1">
      <alignment horizontal="center" vertical="center" wrapText="1"/>
    </xf>
    <xf numFmtId="0" fontId="14" fillId="0" borderId="42" xfId="0" applyFont="1" applyBorder="1" applyAlignment="1">
      <alignment horizontal="justify" vertical="center" wrapText="1"/>
    </xf>
    <xf numFmtId="0" fontId="14" fillId="0" borderId="52" xfId="0" applyFont="1" applyBorder="1" applyAlignment="1">
      <alignment horizontal="justify" vertical="center" wrapText="1"/>
    </xf>
    <xf numFmtId="0" fontId="14" fillId="0" borderId="53" xfId="0" applyFont="1" applyBorder="1" applyAlignment="1">
      <alignment horizontal="justify" vertical="center" wrapText="1"/>
    </xf>
    <xf numFmtId="0" fontId="21" fillId="0" borderId="15" xfId="0" applyFont="1" applyBorder="1" applyAlignment="1">
      <alignment horizontal="center" vertical="center" wrapText="1"/>
    </xf>
    <xf numFmtId="0" fontId="22" fillId="0" borderId="15" xfId="0" applyFont="1" applyBorder="1" applyAlignment="1">
      <alignment horizontal="center" vertical="center" wrapText="1"/>
    </xf>
    <xf numFmtId="0" fontId="21" fillId="0" borderId="22" xfId="0" applyFont="1" applyBorder="1" applyAlignment="1">
      <alignment horizontal="center" vertical="center" wrapText="1"/>
    </xf>
    <xf numFmtId="0" fontId="17" fillId="0" borderId="24" xfId="0" applyFont="1" applyBorder="1" applyAlignment="1">
      <alignment horizontal="center" vertical="center" wrapText="1"/>
    </xf>
    <xf numFmtId="198" fontId="11" fillId="0" borderId="42" xfId="0" applyNumberFormat="1" applyFont="1" applyBorder="1" applyAlignment="1" applyProtection="1">
      <alignment horizontal="center" vertical="top" textRotation="255" wrapText="1"/>
      <protection locked="0"/>
    </xf>
    <xf numFmtId="198" fontId="11" fillId="0" borderId="52" xfId="0" applyNumberFormat="1" applyFont="1" applyBorder="1" applyAlignment="1" applyProtection="1">
      <alignment horizontal="center" vertical="top" textRotation="255" wrapText="1"/>
      <protection locked="0"/>
    </xf>
    <xf numFmtId="198" fontId="11" fillId="0" borderId="53" xfId="0" applyNumberFormat="1" applyFont="1" applyBorder="1" applyAlignment="1" applyProtection="1">
      <alignment horizontal="center" vertical="top" textRotation="255" wrapText="1"/>
      <protection locked="0"/>
    </xf>
    <xf numFmtId="200" fontId="11" fillId="0" borderId="42" xfId="0" applyNumberFormat="1" applyFont="1" applyBorder="1" applyAlignment="1" applyProtection="1">
      <alignment horizontal="center" vertical="center" wrapText="1"/>
      <protection locked="0"/>
    </xf>
    <xf numFmtId="200" fontId="11" fillId="0" borderId="52" xfId="0" applyNumberFormat="1" applyFont="1" applyBorder="1" applyAlignment="1" applyProtection="1">
      <alignment horizontal="center" vertical="center" wrapText="1"/>
      <protection locked="0"/>
    </xf>
    <xf numFmtId="200" fontId="11" fillId="0" borderId="53" xfId="0" applyNumberFormat="1" applyFont="1" applyBorder="1" applyAlignment="1" applyProtection="1">
      <alignment horizontal="center" vertical="center" wrapText="1"/>
      <protection locked="0"/>
    </xf>
    <xf numFmtId="202" fontId="11" fillId="0" borderId="15" xfId="49" applyNumberFormat="1" applyFont="1" applyBorder="1" applyAlignment="1" applyProtection="1">
      <alignment horizontal="center" vertical="center" wrapText="1"/>
      <protection locked="0"/>
    </xf>
    <xf numFmtId="0" fontId="11" fillId="0" borderId="15" xfId="0" applyFont="1" applyFill="1" applyBorder="1" applyAlignment="1">
      <alignment horizontal="left" vertical="center" wrapText="1"/>
    </xf>
    <xf numFmtId="198" fontId="11" fillId="0" borderId="42" xfId="0" applyNumberFormat="1" applyFont="1" applyFill="1" applyBorder="1" applyAlignment="1" applyProtection="1">
      <alignment horizontal="center" vertical="center" textRotation="90" wrapText="1"/>
      <protection locked="0"/>
    </xf>
    <xf numFmtId="198" fontId="11" fillId="0" borderId="52" xfId="0" applyNumberFormat="1" applyFont="1" applyFill="1" applyBorder="1" applyAlignment="1" applyProtection="1">
      <alignment horizontal="center" vertical="center" textRotation="90" wrapText="1"/>
      <protection locked="0"/>
    </xf>
    <xf numFmtId="198" fontId="11" fillId="0" borderId="53" xfId="0" applyNumberFormat="1" applyFont="1" applyFill="1" applyBorder="1" applyAlignment="1" applyProtection="1">
      <alignment horizontal="center" vertical="center" textRotation="90" wrapText="1"/>
      <protection locked="0"/>
    </xf>
    <xf numFmtId="199" fontId="11" fillId="0" borderId="47" xfId="0" applyNumberFormat="1" applyFont="1" applyBorder="1" applyAlignment="1" applyProtection="1">
      <alignment horizontal="center" vertical="center" wrapText="1"/>
      <protection locked="0"/>
    </xf>
    <xf numFmtId="199" fontId="11" fillId="0" borderId="54" xfId="0" applyNumberFormat="1" applyFont="1" applyBorder="1" applyAlignment="1" applyProtection="1">
      <alignment horizontal="center" vertical="center" wrapText="1"/>
      <protection locked="0"/>
    </xf>
    <xf numFmtId="199" fontId="11" fillId="0" borderId="64" xfId="0" applyNumberFormat="1" applyFont="1" applyBorder="1" applyAlignment="1" applyProtection="1">
      <alignment horizontal="center" vertical="center" wrapText="1"/>
      <protection locked="0"/>
    </xf>
    <xf numFmtId="202" fontId="11" fillId="0" borderId="42" xfId="49" applyNumberFormat="1" applyFont="1" applyBorder="1" applyAlignment="1" applyProtection="1">
      <alignment vertical="center" wrapText="1"/>
      <protection locked="0"/>
    </xf>
    <xf numFmtId="202" fontId="11" fillId="0" borderId="52" xfId="49" applyNumberFormat="1" applyFont="1" applyBorder="1" applyAlignment="1" applyProtection="1">
      <alignment vertical="center" wrapText="1"/>
      <protection locked="0"/>
    </xf>
    <xf numFmtId="202" fontId="11" fillId="0" borderId="53" xfId="49" applyNumberFormat="1" applyFont="1" applyBorder="1" applyAlignment="1" applyProtection="1">
      <alignment vertical="center" wrapText="1"/>
      <protection locked="0"/>
    </xf>
    <xf numFmtId="0" fontId="11" fillId="0" borderId="42" xfId="0" applyFont="1" applyFill="1" applyBorder="1" applyAlignment="1">
      <alignment horizontal="left" vertical="center" wrapText="1"/>
    </xf>
    <xf numFmtId="200" fontId="13" fillId="0" borderId="15" xfId="0" applyNumberFormat="1" applyFont="1" applyBorder="1" applyAlignment="1" applyProtection="1">
      <alignment horizontal="center" vertical="center" textRotation="90" wrapText="1"/>
      <protection locked="0"/>
    </xf>
    <xf numFmtId="0" fontId="0" fillId="0" borderId="15" xfId="0" applyFont="1" applyBorder="1" applyAlignment="1">
      <alignment horizontal="left" vertical="center" wrapText="1"/>
    </xf>
    <xf numFmtId="200" fontId="13" fillId="0" borderId="52" xfId="0" applyNumberFormat="1" applyFont="1" applyBorder="1" applyAlignment="1" applyProtection="1">
      <alignment horizontal="center" vertical="center" textRotation="90" wrapText="1"/>
      <protection locked="0"/>
    </xf>
    <xf numFmtId="200" fontId="13" fillId="0" borderId="53" xfId="0" applyNumberFormat="1" applyFont="1" applyBorder="1" applyAlignment="1" applyProtection="1">
      <alignment horizontal="center" vertical="center" textRotation="90" wrapText="1"/>
      <protection locked="0"/>
    </xf>
    <xf numFmtId="0" fontId="25" fillId="0" borderId="22" xfId="0" applyFont="1" applyBorder="1" applyAlignment="1">
      <alignment horizontal="center" vertical="center" wrapText="1"/>
    </xf>
    <xf numFmtId="0" fontId="13" fillId="0" borderId="24" xfId="0" applyFont="1" applyBorder="1" applyAlignment="1">
      <alignment horizontal="center" vertical="center" wrapText="1"/>
    </xf>
    <xf numFmtId="0" fontId="25" fillId="0" borderId="24" xfId="0" applyFont="1" applyBorder="1" applyAlignment="1">
      <alignment horizontal="center" vertical="center" wrapText="1"/>
    </xf>
    <xf numFmtId="0" fontId="27" fillId="0" borderId="15" xfId="0" applyFont="1" applyFill="1" applyBorder="1" applyAlignment="1" applyProtection="1">
      <alignment horizontal="left" vertical="center" wrapText="1"/>
      <protection locked="0"/>
    </xf>
    <xf numFmtId="0" fontId="27" fillId="0" borderId="42" xfId="0" applyFont="1" applyFill="1" applyBorder="1" applyAlignment="1" applyProtection="1">
      <alignment horizontal="left" vertical="center" wrapText="1"/>
      <protection locked="0"/>
    </xf>
    <xf numFmtId="0" fontId="27" fillId="0" borderId="52" xfId="0" applyFont="1" applyFill="1" applyBorder="1" applyAlignment="1" applyProtection="1">
      <alignment horizontal="left" vertical="center" wrapText="1"/>
      <protection locked="0"/>
    </xf>
    <xf numFmtId="0" fontId="13" fillId="0" borderId="59" xfId="0" applyFont="1" applyBorder="1" applyAlignment="1">
      <alignment horizontal="justify" vertical="center" wrapText="1"/>
    </xf>
    <xf numFmtId="0" fontId="13" fillId="0" borderId="60" xfId="0" applyFont="1" applyBorder="1" applyAlignment="1">
      <alignment horizontal="justify" vertical="center" wrapText="1"/>
    </xf>
    <xf numFmtId="0" fontId="13" fillId="0" borderId="35" xfId="0" applyFont="1" applyBorder="1" applyAlignment="1">
      <alignment horizontal="justify" wrapText="1"/>
    </xf>
    <xf numFmtId="0" fontId="25" fillId="0" borderId="15" xfId="0" applyFont="1" applyBorder="1" applyAlignment="1">
      <alignment horizontal="center" vertical="center" wrapText="1"/>
    </xf>
    <xf numFmtId="0" fontId="25" fillId="0" borderId="17" xfId="0" applyFont="1" applyBorder="1" applyAlignment="1">
      <alignment horizontal="center" vertical="center" wrapText="1"/>
    </xf>
    <xf numFmtId="0" fontId="25" fillId="0" borderId="21" xfId="0" applyFont="1" applyBorder="1" applyAlignment="1">
      <alignment horizontal="center" vertical="center" wrapText="1"/>
    </xf>
    <xf numFmtId="0" fontId="25" fillId="0" borderId="42" xfId="0" applyFont="1" applyBorder="1" applyAlignment="1">
      <alignment horizontal="center" vertical="center" wrapText="1"/>
    </xf>
    <xf numFmtId="0" fontId="13" fillId="0" borderId="53" xfId="0" applyFont="1" applyBorder="1" applyAlignment="1">
      <alignment horizontal="center" vertical="center" wrapText="1"/>
    </xf>
    <xf numFmtId="0" fontId="13" fillId="0" borderId="35" xfId="0" applyFont="1" applyBorder="1" applyAlignment="1">
      <alignment horizontal="center" vertical="center" wrapText="1"/>
    </xf>
    <xf numFmtId="0" fontId="25" fillId="0" borderId="35" xfId="0" applyFont="1" applyBorder="1" applyAlignment="1">
      <alignment horizontal="center" vertical="center" wrapText="1"/>
    </xf>
    <xf numFmtId="0" fontId="23" fillId="0" borderId="58" xfId="0" applyFont="1" applyBorder="1" applyAlignment="1">
      <alignment horizontal="left" vertical="top" wrapText="1"/>
    </xf>
    <xf numFmtId="0" fontId="23" fillId="0" borderId="59" xfId="0" applyFont="1" applyBorder="1" applyAlignment="1">
      <alignment horizontal="left" vertical="top" wrapText="1"/>
    </xf>
    <xf numFmtId="0" fontId="10" fillId="0" borderId="59" xfId="0" applyFont="1" applyBorder="1" applyAlignment="1">
      <alignment horizontal="left" vertical="top" wrapText="1"/>
    </xf>
    <xf numFmtId="0" fontId="10" fillId="0" borderId="59" xfId="0" applyFont="1" applyBorder="1" applyAlignment="1">
      <alignment horizontal="justify" vertical="center" wrapText="1"/>
    </xf>
    <xf numFmtId="0" fontId="10" fillId="0" borderId="60" xfId="0" applyFont="1" applyBorder="1" applyAlignment="1">
      <alignment horizontal="justify" vertical="center" wrapText="1"/>
    </xf>
    <xf numFmtId="0" fontId="10" fillId="0" borderId="28" xfId="0" applyFont="1" applyBorder="1" applyAlignment="1" applyProtection="1">
      <alignment horizontal="justify" wrapText="1"/>
      <protection/>
    </xf>
    <xf numFmtId="0" fontId="23" fillId="0" borderId="0" xfId="0" applyFont="1" applyBorder="1" applyAlignment="1">
      <alignment horizontal="left" wrapText="1"/>
    </xf>
    <xf numFmtId="0" fontId="10" fillId="0" borderId="0" xfId="0" applyFont="1" applyBorder="1" applyAlignment="1">
      <alignment horizontal="left" wrapText="1"/>
    </xf>
    <xf numFmtId="0" fontId="10" fillId="0" borderId="46" xfId="0" applyFont="1" applyBorder="1" applyAlignment="1">
      <alignment horizontal="justify" wrapText="1"/>
    </xf>
    <xf numFmtId="0" fontId="10" fillId="0" borderId="0" xfId="0" applyFont="1" applyAlignment="1">
      <alignment horizontal="left" wrapText="1"/>
    </xf>
    <xf numFmtId="0" fontId="10" fillId="0" borderId="35" xfId="0" applyFont="1" applyBorder="1" applyAlignment="1">
      <alignment horizontal="justify" wrapText="1"/>
    </xf>
    <xf numFmtId="0" fontId="23" fillId="0" borderId="43" xfId="0" applyFont="1" applyBorder="1" applyAlignment="1">
      <alignment horizontal="left" wrapText="1"/>
    </xf>
    <xf numFmtId="0" fontId="10" fillId="0" borderId="43" xfId="0" applyFont="1" applyBorder="1" applyAlignment="1">
      <alignment horizontal="left" wrapText="1"/>
    </xf>
    <xf numFmtId="0" fontId="23" fillId="0" borderId="42" xfId="0" applyFont="1" applyBorder="1" applyAlignment="1">
      <alignment horizontal="center" vertical="center" wrapText="1"/>
    </xf>
    <xf numFmtId="0" fontId="10" fillId="0" borderId="52" xfId="0" applyFont="1" applyBorder="1" applyAlignment="1">
      <alignment horizontal="center" vertical="center" wrapText="1"/>
    </xf>
    <xf numFmtId="0" fontId="0" fillId="0" borderId="53" xfId="0" applyFont="1" applyBorder="1" applyAlignment="1">
      <alignment vertical="center" wrapText="1"/>
    </xf>
    <xf numFmtId="0" fontId="23" fillId="0" borderId="52" xfId="0" applyFont="1" applyBorder="1" applyAlignment="1">
      <alignment horizontal="center" vertical="center" wrapText="1"/>
    </xf>
    <xf numFmtId="0" fontId="23" fillId="0" borderId="53" xfId="0" applyFont="1" applyBorder="1" applyAlignment="1">
      <alignment horizontal="center" vertical="center" wrapText="1"/>
    </xf>
    <xf numFmtId="0" fontId="0" fillId="0" borderId="52" xfId="0" applyFont="1" applyBorder="1" applyAlignment="1">
      <alignment horizontal="center" vertical="center" wrapText="1"/>
    </xf>
    <xf numFmtId="0" fontId="0" fillId="0" borderId="53" xfId="0" applyFont="1" applyBorder="1" applyAlignment="1">
      <alignment horizontal="center" vertical="center" wrapText="1"/>
    </xf>
    <xf numFmtId="0" fontId="23" fillId="0" borderId="47" xfId="0" applyFont="1" applyBorder="1" applyAlignment="1">
      <alignment horizontal="center" vertical="center" wrapText="1"/>
    </xf>
    <xf numFmtId="0" fontId="10" fillId="0" borderId="17" xfId="0" applyFont="1" applyBorder="1" applyAlignment="1">
      <alignment horizontal="center" vertical="center" wrapText="1"/>
    </xf>
    <xf numFmtId="0" fontId="0" fillId="0" borderId="41" xfId="0" applyFont="1" applyBorder="1" applyAlignment="1">
      <alignment vertical="center" wrapText="1"/>
    </xf>
    <xf numFmtId="0" fontId="0" fillId="0" borderId="21" xfId="0" applyFont="1" applyBorder="1" applyAlignment="1">
      <alignment vertical="center" wrapText="1"/>
    </xf>
    <xf numFmtId="0" fontId="10" fillId="0" borderId="43" xfId="0" applyFont="1" applyBorder="1" applyAlignment="1">
      <alignment horizontal="justify" wrapText="1"/>
    </xf>
    <xf numFmtId="0" fontId="23" fillId="0" borderId="15" xfId="0" applyFont="1" applyBorder="1" applyAlignment="1">
      <alignment horizontal="center" vertical="center" wrapText="1"/>
    </xf>
    <xf numFmtId="0" fontId="10" fillId="0" borderId="15" xfId="0" applyFont="1" applyBorder="1" applyAlignment="1">
      <alignment/>
    </xf>
    <xf numFmtId="0" fontId="10" fillId="0" borderId="15" xfId="0" applyFont="1" applyBorder="1" applyAlignment="1">
      <alignment horizontal="center" vertical="center" wrapText="1"/>
    </xf>
    <xf numFmtId="198" fontId="10" fillId="0" borderId="42" xfId="0" applyNumberFormat="1" applyFont="1" applyBorder="1" applyAlignment="1" applyProtection="1">
      <alignment horizontal="center" vertical="center" wrapText="1"/>
      <protection locked="0"/>
    </xf>
    <xf numFmtId="198" fontId="10" fillId="0" borderId="52" xfId="0" applyNumberFormat="1" applyFont="1" applyBorder="1" applyAlignment="1" applyProtection="1">
      <alignment horizontal="center" vertical="center" wrapText="1"/>
      <protection locked="0"/>
    </xf>
    <xf numFmtId="198" fontId="10" fillId="0" borderId="53" xfId="0" applyNumberFormat="1" applyFont="1" applyBorder="1" applyAlignment="1" applyProtection="1">
      <alignment horizontal="center" vertical="center" wrapText="1"/>
      <protection locked="0"/>
    </xf>
    <xf numFmtId="0" fontId="10" fillId="0" borderId="15" xfId="0" applyFont="1" applyBorder="1" applyAlignment="1" applyProtection="1">
      <alignment horizontal="center" vertical="center" wrapText="1"/>
      <protection locked="0"/>
    </xf>
    <xf numFmtId="198" fontId="10" fillId="0" borderId="15" xfId="0" applyNumberFormat="1" applyFont="1" applyBorder="1" applyAlignment="1" applyProtection="1">
      <alignment horizontal="left" vertical="top" wrapText="1"/>
      <protection locked="0"/>
    </xf>
    <xf numFmtId="0" fontId="64" fillId="0" borderId="15" xfId="0" applyFont="1" applyFill="1" applyBorder="1" applyAlignment="1">
      <alignment horizontal="left" vertical="center" wrapText="1"/>
    </xf>
    <xf numFmtId="0" fontId="10" fillId="0" borderId="17" xfId="0" applyFont="1" applyBorder="1" applyAlignment="1">
      <alignment vertical="center" wrapText="1"/>
    </xf>
    <xf numFmtId="200" fontId="10" fillId="0" borderId="15" xfId="0" applyNumberFormat="1" applyFont="1" applyBorder="1" applyAlignment="1" applyProtection="1">
      <alignment horizontal="center" vertical="center" textRotation="90" wrapText="1"/>
      <protection locked="0"/>
    </xf>
    <xf numFmtId="0" fontId="23" fillId="0" borderId="22" xfId="0" applyFont="1" applyBorder="1" applyAlignment="1">
      <alignment horizontal="center" vertical="center" wrapText="1"/>
    </xf>
    <xf numFmtId="0" fontId="0" fillId="0" borderId="24" xfId="0" applyFont="1" applyBorder="1" applyAlignment="1">
      <alignment horizontal="center" vertical="center" wrapText="1"/>
    </xf>
    <xf numFmtId="199" fontId="10" fillId="0" borderId="15" xfId="0" applyNumberFormat="1" applyFont="1" applyBorder="1" applyAlignment="1" applyProtection="1">
      <alignment horizontal="center" vertical="center" wrapText="1"/>
      <protection locked="0"/>
    </xf>
    <xf numFmtId="198" fontId="10" fillId="0" borderId="42" xfId="0" applyNumberFormat="1" applyFont="1" applyBorder="1" applyAlignment="1" applyProtection="1">
      <alignment horizontal="center" vertical="top" wrapText="1"/>
      <protection locked="0"/>
    </xf>
    <xf numFmtId="198" fontId="10" fillId="0" borderId="52" xfId="0" applyNumberFormat="1" applyFont="1" applyBorder="1" applyAlignment="1" applyProtection="1">
      <alignment horizontal="center" vertical="top" wrapText="1"/>
      <protection locked="0"/>
    </xf>
    <xf numFmtId="198" fontId="10" fillId="0" borderId="53" xfId="0" applyNumberFormat="1" applyFont="1" applyBorder="1" applyAlignment="1" applyProtection="1">
      <alignment horizontal="center" vertical="top" wrapText="1"/>
      <protection locked="0"/>
    </xf>
    <xf numFmtId="199" fontId="10" fillId="0" borderId="42" xfId="0" applyNumberFormat="1" applyFont="1" applyBorder="1" applyAlignment="1" applyProtection="1">
      <alignment horizontal="center" vertical="center" wrapText="1"/>
      <protection locked="0"/>
    </xf>
    <xf numFmtId="199" fontId="10" fillId="0" borderId="52" xfId="0" applyNumberFormat="1" applyFont="1" applyBorder="1" applyAlignment="1" applyProtection="1">
      <alignment horizontal="center" vertical="center" wrapText="1"/>
      <protection locked="0"/>
    </xf>
    <xf numFmtId="199" fontId="10" fillId="0" borderId="53" xfId="0" applyNumberFormat="1" applyFont="1" applyBorder="1" applyAlignment="1" applyProtection="1">
      <alignment horizontal="center" vertical="center" wrapText="1"/>
      <protection locked="0"/>
    </xf>
    <xf numFmtId="0" fontId="10" fillId="0" borderId="47" xfId="0" applyFont="1" applyBorder="1" applyAlignment="1" applyProtection="1">
      <alignment horizontal="center" wrapText="1"/>
      <protection locked="0"/>
    </xf>
    <xf numFmtId="0" fontId="10" fillId="0" borderId="54" xfId="0" applyFont="1" applyBorder="1" applyAlignment="1" applyProtection="1">
      <alignment horizontal="center" wrapText="1"/>
      <protection locked="0"/>
    </xf>
    <xf numFmtId="0" fontId="10" fillId="0" borderId="41" xfId="0" applyFont="1" applyBorder="1" applyAlignment="1" applyProtection="1">
      <alignment horizontal="center" wrapText="1"/>
      <protection locked="0"/>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2 2" xfId="55"/>
    <cellStyle name="Normal 3" xfId="56"/>
    <cellStyle name="Notas" xfId="57"/>
    <cellStyle name="Percent" xfId="58"/>
    <cellStyle name="Salida" xfId="59"/>
    <cellStyle name="Texto de advertencia" xfId="60"/>
    <cellStyle name="Texto explicativo" xfId="61"/>
    <cellStyle name="Título" xfId="62"/>
    <cellStyle name="Título 2" xfId="63"/>
    <cellStyle name="Título 3" xfId="64"/>
    <cellStyle name="Total"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37</xdr:col>
      <xdr:colOff>371475</xdr:colOff>
      <xdr:row>5</xdr:row>
      <xdr:rowOff>123825</xdr:rowOff>
    </xdr:to>
    <xdr:pic>
      <xdr:nvPicPr>
        <xdr:cNvPr id="1" name="0 Imagen" descr="heat.jpg"/>
        <xdr:cNvPicPr preferRelativeResize="1">
          <a:picLocks noChangeAspect="1"/>
        </xdr:cNvPicPr>
      </xdr:nvPicPr>
      <xdr:blipFill>
        <a:blip r:embed="rId1"/>
        <a:srcRect t="26341" b="9268"/>
        <a:stretch>
          <a:fillRect/>
        </a:stretch>
      </xdr:blipFill>
      <xdr:spPr>
        <a:xfrm>
          <a:off x="180975" y="209550"/>
          <a:ext cx="17411700" cy="819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35</xdr:col>
      <xdr:colOff>323850</xdr:colOff>
      <xdr:row>5</xdr:row>
      <xdr:rowOff>123825</xdr:rowOff>
    </xdr:to>
    <xdr:pic>
      <xdr:nvPicPr>
        <xdr:cNvPr id="1" name="0 Imagen" descr="heat.jpg"/>
        <xdr:cNvPicPr preferRelativeResize="1">
          <a:picLocks noChangeAspect="1"/>
        </xdr:cNvPicPr>
      </xdr:nvPicPr>
      <xdr:blipFill>
        <a:blip r:embed="rId1"/>
        <a:srcRect t="26341" b="9268"/>
        <a:stretch>
          <a:fillRect/>
        </a:stretch>
      </xdr:blipFill>
      <xdr:spPr>
        <a:xfrm>
          <a:off x="180975" y="209550"/>
          <a:ext cx="17364075" cy="8191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37</xdr:col>
      <xdr:colOff>333375</xdr:colOff>
      <xdr:row>6</xdr:row>
      <xdr:rowOff>114300</xdr:rowOff>
    </xdr:to>
    <xdr:pic>
      <xdr:nvPicPr>
        <xdr:cNvPr id="1" name="0 Imagen" descr="heat.jpg"/>
        <xdr:cNvPicPr preferRelativeResize="1">
          <a:picLocks noChangeAspect="1"/>
        </xdr:cNvPicPr>
      </xdr:nvPicPr>
      <xdr:blipFill>
        <a:blip r:embed="rId1"/>
        <a:srcRect t="26341" b="9268"/>
        <a:stretch>
          <a:fillRect/>
        </a:stretch>
      </xdr:blipFill>
      <xdr:spPr>
        <a:xfrm>
          <a:off x="180975" y="171450"/>
          <a:ext cx="17468850" cy="9334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38</xdr:col>
      <xdr:colOff>304800</xdr:colOff>
      <xdr:row>7</xdr:row>
      <xdr:rowOff>57150</xdr:rowOff>
    </xdr:to>
    <xdr:pic>
      <xdr:nvPicPr>
        <xdr:cNvPr id="1" name="0 Imagen" descr="heat.jpg"/>
        <xdr:cNvPicPr preferRelativeResize="1">
          <a:picLocks noChangeAspect="1"/>
        </xdr:cNvPicPr>
      </xdr:nvPicPr>
      <xdr:blipFill>
        <a:blip r:embed="rId1"/>
        <a:srcRect t="26341" b="9268"/>
        <a:stretch>
          <a:fillRect/>
        </a:stretch>
      </xdr:blipFill>
      <xdr:spPr>
        <a:xfrm>
          <a:off x="180975" y="152400"/>
          <a:ext cx="17468850" cy="10191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38</xdr:col>
      <xdr:colOff>447675</xdr:colOff>
      <xdr:row>6</xdr:row>
      <xdr:rowOff>152400</xdr:rowOff>
    </xdr:to>
    <xdr:pic>
      <xdr:nvPicPr>
        <xdr:cNvPr id="1" name="0 Imagen" descr="heat.jpg"/>
        <xdr:cNvPicPr preferRelativeResize="1">
          <a:picLocks noChangeAspect="1"/>
        </xdr:cNvPicPr>
      </xdr:nvPicPr>
      <xdr:blipFill>
        <a:blip r:embed="rId1"/>
        <a:srcRect t="26341" b="9268"/>
        <a:stretch>
          <a:fillRect/>
        </a:stretch>
      </xdr:blipFill>
      <xdr:spPr>
        <a:xfrm>
          <a:off x="180975" y="171450"/>
          <a:ext cx="17478375" cy="9810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66675</xdr:colOff>
      <xdr:row>3</xdr:row>
      <xdr:rowOff>0</xdr:rowOff>
    </xdr:from>
    <xdr:to>
      <xdr:col>14</xdr:col>
      <xdr:colOff>114300</xdr:colOff>
      <xdr:row>5</xdr:row>
      <xdr:rowOff>133350</xdr:rowOff>
    </xdr:to>
    <xdr:pic>
      <xdr:nvPicPr>
        <xdr:cNvPr id="1" name="Picture 5" descr="Escudo"/>
        <xdr:cNvPicPr preferRelativeResize="1">
          <a:picLocks noChangeAspect="1"/>
        </xdr:cNvPicPr>
      </xdr:nvPicPr>
      <xdr:blipFill>
        <a:blip r:embed="rId1"/>
        <a:stretch>
          <a:fillRect/>
        </a:stretch>
      </xdr:blipFill>
      <xdr:spPr>
        <a:xfrm>
          <a:off x="7867650" y="581025"/>
          <a:ext cx="1114425" cy="771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oleObject" Target="../embeddings/oleObject_10_0.bin" /><Relationship Id="rId2" Type="http://schemas.openxmlformats.org/officeDocument/2006/relationships/vmlDrawing" Target="../drawings/vmlDrawing2.vml" /><Relationship Id="rId3" Type="http://schemas.openxmlformats.org/officeDocument/2006/relationships/drawing" Target="../drawings/drawing6.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A6:AN49"/>
  <sheetViews>
    <sheetView showGridLines="0" zoomScale="80" zoomScaleNormal="80" zoomScalePageLayoutView="0" workbookViewId="0" topLeftCell="A1">
      <selection activeCell="B11" sqref="B11:E11"/>
    </sheetView>
  </sheetViews>
  <sheetFormatPr defaultColWidth="11.421875" defaultRowHeight="12.75"/>
  <cols>
    <col min="1" max="1" width="2.7109375" style="1" customWidth="1"/>
    <col min="2" max="3" width="24.421875" style="1" customWidth="1"/>
    <col min="4" max="4" width="18.140625" style="1" customWidth="1"/>
    <col min="5" max="5" width="25.57421875" style="1" customWidth="1"/>
    <col min="6" max="6" width="15.140625" style="1" customWidth="1"/>
    <col min="7" max="7" width="26.8515625" style="1" customWidth="1"/>
    <col min="8" max="31" width="2.28125" style="1" customWidth="1"/>
    <col min="32" max="32" width="14.57421875" style="1" customWidth="1"/>
    <col min="33" max="33" width="11.140625" style="1" customWidth="1"/>
    <col min="34" max="34" width="10.7109375" style="1" customWidth="1"/>
    <col min="35" max="35" width="10.00390625" style="1" customWidth="1"/>
    <col min="36" max="37" width="9.8515625" style="1" customWidth="1"/>
    <col min="38" max="38" width="10.28125" style="1" customWidth="1"/>
    <col min="39" max="39" width="10.140625" style="1" customWidth="1"/>
    <col min="40" max="40" width="2.7109375" style="1" customWidth="1"/>
    <col min="41" max="16384" width="11.421875" style="1" customWidth="1"/>
  </cols>
  <sheetData>
    <row r="6" ht="17.25" thickBot="1">
      <c r="AN6" s="2"/>
    </row>
    <row r="7" spans="1:40" ht="19.5" customHeight="1" thickTop="1">
      <c r="A7" s="3"/>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5"/>
    </row>
    <row r="8" spans="1:40" ht="16.5">
      <c r="A8" s="6"/>
      <c r="B8" s="7" t="s">
        <v>6</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8"/>
    </row>
    <row r="9" spans="1:40" ht="16.5">
      <c r="A9" s="6"/>
      <c r="B9" s="7" t="s">
        <v>37</v>
      </c>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8"/>
    </row>
    <row r="10" spans="1:40" ht="17.25" thickBot="1">
      <c r="A10" s="9"/>
      <c r="AN10" s="10"/>
    </row>
    <row r="11" spans="1:40" ht="30" customHeight="1" thickBot="1">
      <c r="A11" s="9"/>
      <c r="B11" s="500" t="s">
        <v>7</v>
      </c>
      <c r="C11" s="501"/>
      <c r="D11" s="501"/>
      <c r="E11" s="502"/>
      <c r="F11" s="506" t="s">
        <v>38</v>
      </c>
      <c r="G11" s="506"/>
      <c r="H11" s="506"/>
      <c r="I11" s="506"/>
      <c r="J11" s="506"/>
      <c r="K11" s="506"/>
      <c r="L11" s="506"/>
      <c r="M11" s="506"/>
      <c r="N11" s="506"/>
      <c r="O11" s="506"/>
      <c r="P11" s="506"/>
      <c r="Q11" s="506"/>
      <c r="R11" s="506"/>
      <c r="S11" s="506"/>
      <c r="T11" s="506"/>
      <c r="U11" s="506"/>
      <c r="V11" s="506"/>
      <c r="W11" s="506"/>
      <c r="X11" s="506"/>
      <c r="Y11" s="506"/>
      <c r="Z11" s="506"/>
      <c r="AA11" s="506"/>
      <c r="AB11" s="506"/>
      <c r="AC11" s="506"/>
      <c r="AD11" s="506"/>
      <c r="AE11" s="506"/>
      <c r="AF11" s="506"/>
      <c r="AG11" s="506"/>
      <c r="AH11" s="506"/>
      <c r="AI11" s="506"/>
      <c r="AJ11" s="506"/>
      <c r="AK11" s="506"/>
      <c r="AL11" s="506"/>
      <c r="AM11" s="507"/>
      <c r="AN11" s="10"/>
    </row>
    <row r="12" spans="1:40" ht="18" customHeight="1">
      <c r="A12" s="9"/>
      <c r="B12" s="42"/>
      <c r="C12" s="42"/>
      <c r="D12" s="42"/>
      <c r="E12" s="491"/>
      <c r="F12" s="491"/>
      <c r="G12" s="491"/>
      <c r="H12" s="491"/>
      <c r="I12" s="491"/>
      <c r="J12" s="491"/>
      <c r="K12" s="491"/>
      <c r="L12" s="491"/>
      <c r="M12" s="491"/>
      <c r="N12" s="491"/>
      <c r="O12" s="491"/>
      <c r="P12" s="491"/>
      <c r="Q12" s="491"/>
      <c r="R12" s="491"/>
      <c r="S12" s="491"/>
      <c r="T12" s="491"/>
      <c r="U12" s="491"/>
      <c r="V12" s="491"/>
      <c r="W12" s="491"/>
      <c r="X12" s="491"/>
      <c r="Y12" s="491"/>
      <c r="Z12" s="491"/>
      <c r="AA12" s="491"/>
      <c r="AB12" s="491"/>
      <c r="AC12" s="491"/>
      <c r="AD12" s="491"/>
      <c r="AE12" s="491"/>
      <c r="AF12" s="491"/>
      <c r="AG12" s="491"/>
      <c r="AH12" s="491"/>
      <c r="AI12" s="491"/>
      <c r="AJ12" s="491"/>
      <c r="AK12" s="491"/>
      <c r="AL12" s="491"/>
      <c r="AM12" s="491"/>
      <c r="AN12" s="10"/>
    </row>
    <row r="13" spans="1:40" ht="15" customHeight="1">
      <c r="A13" s="9"/>
      <c r="B13" s="494" t="s">
        <v>9</v>
      </c>
      <c r="C13" s="494"/>
      <c r="D13" s="494"/>
      <c r="E13" s="495"/>
      <c r="F13" s="492" t="s">
        <v>39</v>
      </c>
      <c r="G13" s="492"/>
      <c r="H13" s="492"/>
      <c r="I13" s="492"/>
      <c r="J13" s="492"/>
      <c r="K13" s="492"/>
      <c r="L13" s="492"/>
      <c r="M13" s="492"/>
      <c r="N13" s="492"/>
      <c r="O13" s="492"/>
      <c r="P13" s="492"/>
      <c r="Q13" s="492"/>
      <c r="R13" s="492"/>
      <c r="S13" s="492"/>
      <c r="T13" s="492"/>
      <c r="U13" s="492"/>
      <c r="V13" s="492"/>
      <c r="W13" s="492"/>
      <c r="X13" s="492"/>
      <c r="Y13" s="492"/>
      <c r="Z13" s="492"/>
      <c r="AA13" s="492"/>
      <c r="AB13" s="492"/>
      <c r="AC13" s="492"/>
      <c r="AD13" s="492"/>
      <c r="AE13" s="492"/>
      <c r="AF13" s="492"/>
      <c r="AG13" s="492"/>
      <c r="AH13" s="492"/>
      <c r="AI13" s="492"/>
      <c r="AJ13" s="492"/>
      <c r="AK13" s="492"/>
      <c r="AL13" s="492"/>
      <c r="AM13" s="492"/>
      <c r="AN13" s="10"/>
    </row>
    <row r="14" spans="1:40" ht="24.75" customHeight="1">
      <c r="A14" s="9"/>
      <c r="B14" s="494" t="s">
        <v>10</v>
      </c>
      <c r="C14" s="494"/>
      <c r="D14" s="494"/>
      <c r="E14" s="505"/>
      <c r="F14" s="493" t="s">
        <v>40</v>
      </c>
      <c r="G14" s="493"/>
      <c r="H14" s="493"/>
      <c r="I14" s="493"/>
      <c r="J14" s="493"/>
      <c r="K14" s="493"/>
      <c r="L14" s="493"/>
      <c r="M14" s="493"/>
      <c r="N14" s="493"/>
      <c r="O14" s="493"/>
      <c r="P14" s="493"/>
      <c r="Q14" s="493"/>
      <c r="R14" s="503" t="s">
        <v>11</v>
      </c>
      <c r="S14" s="504"/>
      <c r="T14" s="504"/>
      <c r="U14" s="504"/>
      <c r="V14" s="504"/>
      <c r="W14" s="504"/>
      <c r="X14" s="504"/>
      <c r="Y14" s="504"/>
      <c r="Z14" s="504"/>
      <c r="AA14" s="504"/>
      <c r="AB14" s="493" t="s">
        <v>41</v>
      </c>
      <c r="AC14" s="493"/>
      <c r="AD14" s="493"/>
      <c r="AE14" s="493"/>
      <c r="AF14" s="493"/>
      <c r="AG14" s="493"/>
      <c r="AH14" s="493"/>
      <c r="AI14" s="493"/>
      <c r="AJ14" s="493"/>
      <c r="AK14" s="493"/>
      <c r="AL14" s="493"/>
      <c r="AM14" s="493"/>
      <c r="AN14" s="10"/>
    </row>
    <row r="15" spans="1:40" ht="18" customHeight="1">
      <c r="A15" s="9"/>
      <c r="B15" s="11"/>
      <c r="C15" s="11"/>
      <c r="D15" s="11"/>
      <c r="E15" s="12"/>
      <c r="F15" s="499"/>
      <c r="G15" s="499"/>
      <c r="H15" s="499"/>
      <c r="I15" s="499"/>
      <c r="J15" s="499"/>
      <c r="K15" s="499"/>
      <c r="L15" s="499"/>
      <c r="M15" s="499"/>
      <c r="N15" s="499"/>
      <c r="O15" s="499"/>
      <c r="P15" s="499"/>
      <c r="Q15" s="499"/>
      <c r="R15" s="499"/>
      <c r="S15" s="499"/>
      <c r="T15" s="499"/>
      <c r="U15" s="499"/>
      <c r="V15" s="499"/>
      <c r="W15" s="499"/>
      <c r="X15" s="499"/>
      <c r="Y15" s="499"/>
      <c r="Z15" s="499"/>
      <c r="AA15" s="499"/>
      <c r="AB15" s="499"/>
      <c r="AC15" s="499"/>
      <c r="AD15" s="499"/>
      <c r="AE15" s="499"/>
      <c r="AF15" s="499"/>
      <c r="AG15" s="499"/>
      <c r="AH15" s="499"/>
      <c r="AI15" s="499"/>
      <c r="AJ15" s="499"/>
      <c r="AK15" s="499"/>
      <c r="AL15" s="499"/>
      <c r="AM15" s="499"/>
      <c r="AN15" s="10"/>
    </row>
    <row r="16" spans="1:40" ht="12" customHeight="1">
      <c r="A16" s="9"/>
      <c r="AN16" s="10"/>
    </row>
    <row r="17" spans="1:40" ht="24.75" customHeight="1">
      <c r="A17" s="13"/>
      <c r="B17" s="484" t="s">
        <v>5</v>
      </c>
      <c r="C17" s="484" t="s">
        <v>29</v>
      </c>
      <c r="D17" s="484" t="s">
        <v>28</v>
      </c>
      <c r="E17" s="484" t="s">
        <v>30</v>
      </c>
      <c r="F17" s="484" t="s">
        <v>31</v>
      </c>
      <c r="G17" s="484" t="s">
        <v>32</v>
      </c>
      <c r="H17" s="476" t="s">
        <v>33</v>
      </c>
      <c r="I17" s="478"/>
      <c r="J17" s="478"/>
      <c r="K17" s="478"/>
      <c r="L17" s="478"/>
      <c r="M17" s="478"/>
      <c r="N17" s="478"/>
      <c r="O17" s="478"/>
      <c r="P17" s="478"/>
      <c r="Q17" s="478"/>
      <c r="R17" s="478"/>
      <c r="S17" s="478"/>
      <c r="T17" s="478"/>
      <c r="U17" s="478"/>
      <c r="V17" s="478"/>
      <c r="W17" s="478"/>
      <c r="X17" s="478"/>
      <c r="Y17" s="478"/>
      <c r="Z17" s="478"/>
      <c r="AA17" s="478"/>
      <c r="AB17" s="478"/>
      <c r="AC17" s="478"/>
      <c r="AD17" s="478"/>
      <c r="AE17" s="478"/>
      <c r="AF17" s="484" t="s">
        <v>34</v>
      </c>
      <c r="AG17" s="476" t="s">
        <v>36</v>
      </c>
      <c r="AH17" s="476" t="s">
        <v>35</v>
      </c>
      <c r="AI17" s="477"/>
      <c r="AJ17" s="477"/>
      <c r="AK17" s="477"/>
      <c r="AL17" s="477"/>
      <c r="AM17" s="477"/>
      <c r="AN17" s="14"/>
    </row>
    <row r="18" spans="1:40" ht="47.25" customHeight="1">
      <c r="A18" s="13"/>
      <c r="B18" s="496"/>
      <c r="C18" s="489"/>
      <c r="D18" s="489"/>
      <c r="E18" s="489"/>
      <c r="F18" s="489"/>
      <c r="G18" s="485"/>
      <c r="H18" s="479" t="s">
        <v>15</v>
      </c>
      <c r="I18" s="480"/>
      <c r="J18" s="479" t="s">
        <v>16</v>
      </c>
      <c r="K18" s="480"/>
      <c r="L18" s="479" t="s">
        <v>17</v>
      </c>
      <c r="M18" s="480"/>
      <c r="N18" s="479" t="s">
        <v>13</v>
      </c>
      <c r="O18" s="480"/>
      <c r="P18" s="479" t="s">
        <v>14</v>
      </c>
      <c r="Q18" s="483"/>
      <c r="R18" s="479" t="s">
        <v>18</v>
      </c>
      <c r="S18" s="483"/>
      <c r="T18" s="479" t="s">
        <v>19</v>
      </c>
      <c r="U18" s="483"/>
      <c r="V18" s="479" t="s">
        <v>20</v>
      </c>
      <c r="W18" s="483"/>
      <c r="X18" s="479" t="s">
        <v>21</v>
      </c>
      <c r="Y18" s="483"/>
      <c r="Z18" s="479" t="s">
        <v>22</v>
      </c>
      <c r="AA18" s="483"/>
      <c r="AB18" s="479" t="s">
        <v>23</v>
      </c>
      <c r="AC18" s="483"/>
      <c r="AD18" s="479" t="s">
        <v>24</v>
      </c>
      <c r="AE18" s="483"/>
      <c r="AF18" s="487"/>
      <c r="AG18" s="477"/>
      <c r="AH18" s="15" t="s">
        <v>8</v>
      </c>
      <c r="AI18" s="497" t="s">
        <v>26</v>
      </c>
      <c r="AJ18" s="498"/>
      <c r="AK18" s="497" t="s">
        <v>3</v>
      </c>
      <c r="AL18" s="498"/>
      <c r="AM18" s="15" t="s">
        <v>4</v>
      </c>
      <c r="AN18" s="14"/>
    </row>
    <row r="19" spans="1:40" ht="19.5" customHeight="1">
      <c r="A19" s="9"/>
      <c r="B19" s="488"/>
      <c r="C19" s="490"/>
      <c r="D19" s="490"/>
      <c r="E19" s="490"/>
      <c r="F19" s="490"/>
      <c r="G19" s="486"/>
      <c r="H19" s="481"/>
      <c r="I19" s="482"/>
      <c r="J19" s="481"/>
      <c r="K19" s="482"/>
      <c r="L19" s="481"/>
      <c r="M19" s="482"/>
      <c r="N19" s="481"/>
      <c r="O19" s="482"/>
      <c r="P19" s="481"/>
      <c r="Q19" s="482"/>
      <c r="R19" s="481"/>
      <c r="S19" s="482"/>
      <c r="T19" s="481"/>
      <c r="U19" s="482"/>
      <c r="V19" s="481"/>
      <c r="W19" s="482"/>
      <c r="X19" s="481"/>
      <c r="Y19" s="482"/>
      <c r="Z19" s="481"/>
      <c r="AA19" s="482"/>
      <c r="AB19" s="481"/>
      <c r="AC19" s="482"/>
      <c r="AD19" s="481"/>
      <c r="AE19" s="482"/>
      <c r="AF19" s="488"/>
      <c r="AG19" s="46"/>
      <c r="AH19" s="47"/>
      <c r="AI19" s="45" t="s">
        <v>1</v>
      </c>
      <c r="AJ19" s="15" t="s">
        <v>2</v>
      </c>
      <c r="AK19" s="15" t="s">
        <v>27</v>
      </c>
      <c r="AL19" s="48" t="s">
        <v>4</v>
      </c>
      <c r="AM19" s="47"/>
      <c r="AN19" s="10"/>
    </row>
    <row r="20" spans="1:40" ht="23.25" customHeight="1">
      <c r="A20" s="9"/>
      <c r="B20" s="508" t="s">
        <v>42</v>
      </c>
      <c r="C20" s="508" t="s">
        <v>43</v>
      </c>
      <c r="D20" s="511"/>
      <c r="E20" s="473" t="s">
        <v>44</v>
      </c>
      <c r="F20" s="472" t="s">
        <v>45</v>
      </c>
      <c r="G20" s="64" t="s">
        <v>50</v>
      </c>
      <c r="H20" s="63"/>
      <c r="I20" s="63"/>
      <c r="J20" s="63"/>
      <c r="K20" s="63"/>
      <c r="L20" s="63"/>
      <c r="M20" s="63"/>
      <c r="N20" s="63"/>
      <c r="O20" s="63"/>
      <c r="P20" s="63"/>
      <c r="Q20" s="63"/>
      <c r="R20" s="63"/>
      <c r="S20" s="63"/>
      <c r="T20" s="63"/>
      <c r="U20" s="63"/>
      <c r="V20" s="63"/>
      <c r="W20" s="63"/>
      <c r="X20" s="63"/>
      <c r="Y20" s="63"/>
      <c r="Z20" s="63"/>
      <c r="AA20" s="63"/>
      <c r="AB20" s="63"/>
      <c r="AC20" s="63"/>
      <c r="AD20" s="63"/>
      <c r="AE20" s="63"/>
      <c r="AF20" s="514" t="s">
        <v>55</v>
      </c>
      <c r="AG20" s="457">
        <f>317185591638/1000</f>
        <v>317185591.638</v>
      </c>
      <c r="AH20" s="465">
        <v>411111</v>
      </c>
      <c r="AI20" s="457">
        <f>9300000000/1000</f>
        <v>9300000</v>
      </c>
      <c r="AJ20" s="456"/>
      <c r="AK20" s="457">
        <f>125717000000/1000</f>
        <v>125717000</v>
      </c>
      <c r="AL20" s="466">
        <f>182018923238/1000</f>
        <v>182018923.238</v>
      </c>
      <c r="AM20" s="466">
        <f>149668400/1000</f>
        <v>149668.4</v>
      </c>
      <c r="AN20" s="10"/>
    </row>
    <row r="21" spans="1:40" ht="40.5" customHeight="1">
      <c r="A21" s="9"/>
      <c r="B21" s="509"/>
      <c r="C21" s="509"/>
      <c r="D21" s="512"/>
      <c r="E21" s="474"/>
      <c r="F21" s="472"/>
      <c r="G21" s="64" t="s">
        <v>51</v>
      </c>
      <c r="H21" s="63"/>
      <c r="I21" s="63"/>
      <c r="J21" s="63"/>
      <c r="K21" s="63"/>
      <c r="L21" s="63"/>
      <c r="M21" s="63"/>
      <c r="N21" s="63"/>
      <c r="O21" s="63"/>
      <c r="P21" s="63"/>
      <c r="Q21" s="63"/>
      <c r="R21" s="63"/>
      <c r="S21" s="63"/>
      <c r="T21" s="63"/>
      <c r="U21" s="63"/>
      <c r="V21" s="63"/>
      <c r="W21" s="63"/>
      <c r="X21" s="63"/>
      <c r="Y21" s="63"/>
      <c r="Z21" s="63"/>
      <c r="AA21" s="63"/>
      <c r="AB21" s="63"/>
      <c r="AC21" s="63"/>
      <c r="AD21" s="63"/>
      <c r="AE21" s="63"/>
      <c r="AF21" s="514"/>
      <c r="AG21" s="457"/>
      <c r="AH21" s="465"/>
      <c r="AI21" s="457"/>
      <c r="AJ21" s="456"/>
      <c r="AK21" s="457"/>
      <c r="AL21" s="467"/>
      <c r="AM21" s="467"/>
      <c r="AN21" s="10"/>
    </row>
    <row r="22" spans="1:40" ht="40.5" customHeight="1">
      <c r="A22" s="9"/>
      <c r="B22" s="509"/>
      <c r="C22" s="509"/>
      <c r="D22" s="512"/>
      <c r="E22" s="474"/>
      <c r="F22" s="472"/>
      <c r="G22" s="64" t="s">
        <v>52</v>
      </c>
      <c r="H22" s="63"/>
      <c r="I22" s="63"/>
      <c r="J22" s="63"/>
      <c r="K22" s="63"/>
      <c r="L22" s="63"/>
      <c r="M22" s="63"/>
      <c r="N22" s="63"/>
      <c r="O22" s="63"/>
      <c r="P22" s="63"/>
      <c r="Q22" s="63"/>
      <c r="R22" s="63"/>
      <c r="S22" s="63"/>
      <c r="T22" s="63"/>
      <c r="U22" s="63"/>
      <c r="V22" s="63"/>
      <c r="W22" s="63"/>
      <c r="X22" s="63"/>
      <c r="Y22" s="63"/>
      <c r="Z22" s="63"/>
      <c r="AA22" s="63"/>
      <c r="AB22" s="63"/>
      <c r="AC22" s="63"/>
      <c r="AD22" s="63"/>
      <c r="AE22" s="63"/>
      <c r="AF22" s="514"/>
      <c r="AG22" s="457"/>
      <c r="AH22" s="465"/>
      <c r="AI22" s="457"/>
      <c r="AJ22" s="456"/>
      <c r="AK22" s="457"/>
      <c r="AL22" s="467"/>
      <c r="AM22" s="467"/>
      <c r="AN22" s="10"/>
    </row>
    <row r="23" spans="1:40" ht="38.25" customHeight="1">
      <c r="A23" s="9"/>
      <c r="B23" s="509"/>
      <c r="C23" s="509"/>
      <c r="D23" s="512"/>
      <c r="E23" s="474"/>
      <c r="F23" s="472"/>
      <c r="G23" s="65" t="s">
        <v>53</v>
      </c>
      <c r="H23" s="63"/>
      <c r="I23" s="63"/>
      <c r="J23" s="63"/>
      <c r="K23" s="63"/>
      <c r="L23" s="63"/>
      <c r="M23" s="63"/>
      <c r="N23" s="63"/>
      <c r="O23" s="63"/>
      <c r="P23" s="63"/>
      <c r="Q23" s="63"/>
      <c r="R23" s="63"/>
      <c r="S23" s="63"/>
      <c r="T23" s="63"/>
      <c r="U23" s="63"/>
      <c r="V23" s="63"/>
      <c r="W23" s="63"/>
      <c r="X23" s="63"/>
      <c r="Y23" s="63"/>
      <c r="Z23" s="63"/>
      <c r="AA23" s="63"/>
      <c r="AB23" s="63"/>
      <c r="AC23" s="63"/>
      <c r="AD23" s="63"/>
      <c r="AE23" s="63"/>
      <c r="AF23" s="514"/>
      <c r="AG23" s="457"/>
      <c r="AH23" s="465"/>
      <c r="AI23" s="457"/>
      <c r="AJ23" s="456"/>
      <c r="AK23" s="457"/>
      <c r="AL23" s="467"/>
      <c r="AM23" s="467"/>
      <c r="AN23" s="10"/>
    </row>
    <row r="24" spans="1:40" ht="23.25" customHeight="1">
      <c r="A24" s="9"/>
      <c r="B24" s="509"/>
      <c r="C24" s="509"/>
      <c r="D24" s="512"/>
      <c r="E24" s="474"/>
      <c r="F24" s="472"/>
      <c r="G24" s="66" t="s">
        <v>54</v>
      </c>
      <c r="H24" s="63"/>
      <c r="I24" s="63"/>
      <c r="J24" s="63"/>
      <c r="K24" s="63"/>
      <c r="L24" s="63"/>
      <c r="M24" s="63"/>
      <c r="N24" s="63"/>
      <c r="O24" s="63"/>
      <c r="P24" s="63"/>
      <c r="Q24" s="63"/>
      <c r="R24" s="63"/>
      <c r="S24" s="63"/>
      <c r="T24" s="63"/>
      <c r="U24" s="63"/>
      <c r="V24" s="63"/>
      <c r="W24" s="63"/>
      <c r="X24" s="63"/>
      <c r="Y24" s="63"/>
      <c r="Z24" s="63"/>
      <c r="AA24" s="63"/>
      <c r="AB24" s="63"/>
      <c r="AC24" s="63"/>
      <c r="AD24" s="63"/>
      <c r="AE24" s="63"/>
      <c r="AF24" s="514"/>
      <c r="AG24" s="457"/>
      <c r="AH24" s="465"/>
      <c r="AI24" s="457"/>
      <c r="AJ24" s="456"/>
      <c r="AK24" s="457"/>
      <c r="AL24" s="467"/>
      <c r="AM24" s="467"/>
      <c r="AN24" s="10"/>
    </row>
    <row r="25" spans="1:40" ht="38.25" customHeight="1">
      <c r="A25" s="9"/>
      <c r="B25" s="509"/>
      <c r="C25" s="509"/>
      <c r="D25" s="512"/>
      <c r="E25" s="474"/>
      <c r="F25" s="472" t="s">
        <v>49</v>
      </c>
      <c r="G25" s="61" t="s">
        <v>46</v>
      </c>
      <c r="H25" s="63"/>
      <c r="I25" s="63"/>
      <c r="J25" s="63"/>
      <c r="K25" s="63"/>
      <c r="L25" s="63"/>
      <c r="M25" s="63"/>
      <c r="N25" s="63"/>
      <c r="O25" s="63"/>
      <c r="P25" s="63"/>
      <c r="Q25" s="63"/>
      <c r="R25" s="63"/>
      <c r="S25" s="63"/>
      <c r="T25" s="63"/>
      <c r="U25" s="63"/>
      <c r="V25" s="63"/>
      <c r="W25" s="63"/>
      <c r="X25" s="63"/>
      <c r="Y25" s="63"/>
      <c r="Z25" s="63"/>
      <c r="AA25" s="63"/>
      <c r="AB25" s="63"/>
      <c r="AC25" s="63"/>
      <c r="AD25" s="63"/>
      <c r="AE25" s="63"/>
      <c r="AF25" s="514"/>
      <c r="AG25" s="457"/>
      <c r="AH25" s="465"/>
      <c r="AI25" s="457"/>
      <c r="AJ25" s="456"/>
      <c r="AK25" s="457"/>
      <c r="AL25" s="467"/>
      <c r="AM25" s="467"/>
      <c r="AN25" s="10"/>
    </row>
    <row r="26" spans="1:40" ht="39" customHeight="1">
      <c r="A26" s="9"/>
      <c r="B26" s="509"/>
      <c r="C26" s="509"/>
      <c r="D26" s="512"/>
      <c r="E26" s="474"/>
      <c r="F26" s="472"/>
      <c r="G26" s="62" t="s">
        <v>47</v>
      </c>
      <c r="H26" s="63"/>
      <c r="I26" s="63"/>
      <c r="J26" s="63"/>
      <c r="K26" s="63"/>
      <c r="L26" s="63"/>
      <c r="M26" s="63"/>
      <c r="N26" s="63"/>
      <c r="O26" s="63"/>
      <c r="P26" s="63"/>
      <c r="Q26" s="63"/>
      <c r="R26" s="63"/>
      <c r="S26" s="63"/>
      <c r="T26" s="63"/>
      <c r="U26" s="63"/>
      <c r="V26" s="63"/>
      <c r="W26" s="63"/>
      <c r="X26" s="63"/>
      <c r="Y26" s="63"/>
      <c r="Z26" s="63"/>
      <c r="AA26" s="63"/>
      <c r="AB26" s="63"/>
      <c r="AC26" s="63"/>
      <c r="AD26" s="63"/>
      <c r="AE26" s="63"/>
      <c r="AF26" s="514"/>
      <c r="AG26" s="457"/>
      <c r="AH26" s="465"/>
      <c r="AI26" s="457"/>
      <c r="AJ26" s="456"/>
      <c r="AK26" s="457"/>
      <c r="AL26" s="467"/>
      <c r="AM26" s="467"/>
      <c r="AN26" s="10"/>
    </row>
    <row r="27" spans="1:40" ht="38.25" customHeight="1">
      <c r="A27" s="9"/>
      <c r="B27" s="509"/>
      <c r="C27" s="509"/>
      <c r="D27" s="512"/>
      <c r="E27" s="475"/>
      <c r="F27" s="472"/>
      <c r="G27" s="62" t="s">
        <v>48</v>
      </c>
      <c r="H27" s="63"/>
      <c r="I27" s="63"/>
      <c r="J27" s="63"/>
      <c r="K27" s="63"/>
      <c r="L27" s="63"/>
      <c r="M27" s="63"/>
      <c r="N27" s="63"/>
      <c r="O27" s="63"/>
      <c r="P27" s="63"/>
      <c r="Q27" s="63"/>
      <c r="R27" s="63"/>
      <c r="S27" s="63"/>
      <c r="T27" s="63"/>
      <c r="U27" s="63"/>
      <c r="V27" s="63"/>
      <c r="W27" s="63"/>
      <c r="X27" s="63"/>
      <c r="Y27" s="63"/>
      <c r="Z27" s="63"/>
      <c r="AA27" s="63"/>
      <c r="AB27" s="63"/>
      <c r="AC27" s="63"/>
      <c r="AD27" s="63"/>
      <c r="AE27" s="63"/>
      <c r="AF27" s="514"/>
      <c r="AG27" s="457"/>
      <c r="AH27" s="465"/>
      <c r="AI27" s="457"/>
      <c r="AJ27" s="456"/>
      <c r="AK27" s="457"/>
      <c r="AL27" s="468"/>
      <c r="AM27" s="468"/>
      <c r="AN27" s="10"/>
    </row>
    <row r="28" spans="1:40" ht="27" customHeight="1">
      <c r="A28" s="9"/>
      <c r="B28" s="509"/>
      <c r="C28" s="509"/>
      <c r="D28" s="512"/>
      <c r="E28" s="469" t="s">
        <v>56</v>
      </c>
      <c r="F28" s="471" t="s">
        <v>59</v>
      </c>
      <c r="G28" s="70" t="s">
        <v>60</v>
      </c>
      <c r="H28" s="63"/>
      <c r="I28" s="67"/>
      <c r="J28" s="67"/>
      <c r="K28" s="67"/>
      <c r="L28" s="67"/>
      <c r="M28" s="67"/>
      <c r="N28" s="67"/>
      <c r="O28" s="67"/>
      <c r="P28" s="67"/>
      <c r="Q28" s="67"/>
      <c r="R28" s="67"/>
      <c r="S28" s="67"/>
      <c r="T28" s="67"/>
      <c r="U28" s="67"/>
      <c r="V28" s="67"/>
      <c r="W28" s="67"/>
      <c r="X28" s="67"/>
      <c r="Y28" s="67"/>
      <c r="Z28" s="67"/>
      <c r="AA28" s="67"/>
      <c r="AB28" s="67"/>
      <c r="AC28" s="67"/>
      <c r="AD28" s="67"/>
      <c r="AE28" s="77"/>
      <c r="AF28" s="464" t="s">
        <v>55</v>
      </c>
      <c r="AG28" s="457">
        <f>1755531000/1000</f>
        <v>1755531</v>
      </c>
      <c r="AH28" s="465">
        <v>411112</v>
      </c>
      <c r="AI28" s="457"/>
      <c r="AJ28" s="457"/>
      <c r="AK28" s="457"/>
      <c r="AL28" s="457">
        <f>1755531000/1000</f>
        <v>1755531</v>
      </c>
      <c r="AM28" s="457"/>
      <c r="AN28" s="10"/>
    </row>
    <row r="29" spans="1:40" ht="23.25" customHeight="1">
      <c r="A29" s="9"/>
      <c r="B29" s="509"/>
      <c r="C29" s="509"/>
      <c r="D29" s="512"/>
      <c r="E29" s="470"/>
      <c r="F29" s="471"/>
      <c r="G29" s="70" t="s">
        <v>61</v>
      </c>
      <c r="H29" s="67"/>
      <c r="I29" s="63"/>
      <c r="J29" s="63"/>
      <c r="K29" s="63"/>
      <c r="L29" s="63"/>
      <c r="M29" s="63"/>
      <c r="N29" s="63"/>
      <c r="O29" s="63"/>
      <c r="P29" s="63"/>
      <c r="Q29" s="63"/>
      <c r="R29" s="63"/>
      <c r="S29" s="63"/>
      <c r="T29" s="63"/>
      <c r="U29" s="63"/>
      <c r="V29" s="63"/>
      <c r="W29" s="63"/>
      <c r="X29" s="63"/>
      <c r="Y29" s="63"/>
      <c r="Z29" s="63"/>
      <c r="AA29" s="63"/>
      <c r="AB29" s="63"/>
      <c r="AC29" s="63"/>
      <c r="AD29" s="63"/>
      <c r="AE29" s="78"/>
      <c r="AF29" s="464"/>
      <c r="AG29" s="457"/>
      <c r="AH29" s="465"/>
      <c r="AI29" s="457"/>
      <c r="AJ29" s="457"/>
      <c r="AK29" s="457"/>
      <c r="AL29" s="457"/>
      <c r="AM29" s="457"/>
      <c r="AN29" s="10"/>
    </row>
    <row r="30" spans="1:40" ht="85.5" customHeight="1">
      <c r="A30" s="9"/>
      <c r="B30" s="509"/>
      <c r="C30" s="509"/>
      <c r="D30" s="512"/>
      <c r="E30" s="470"/>
      <c r="F30" s="471"/>
      <c r="G30" s="72" t="s">
        <v>62</v>
      </c>
      <c r="H30" s="75"/>
      <c r="I30" s="75"/>
      <c r="J30" s="75"/>
      <c r="K30" s="75"/>
      <c r="L30" s="75"/>
      <c r="M30" s="75"/>
      <c r="N30" s="75"/>
      <c r="O30" s="76"/>
      <c r="P30" s="75"/>
      <c r="Q30" s="75"/>
      <c r="R30" s="75"/>
      <c r="S30" s="75"/>
      <c r="T30" s="75"/>
      <c r="U30" s="75"/>
      <c r="V30" s="75"/>
      <c r="W30" s="76"/>
      <c r="X30" s="75"/>
      <c r="Y30" s="75"/>
      <c r="Z30" s="75"/>
      <c r="AA30" s="75"/>
      <c r="AB30" s="75"/>
      <c r="AC30" s="75"/>
      <c r="AD30" s="75"/>
      <c r="AE30" s="79"/>
      <c r="AF30" s="464"/>
      <c r="AG30" s="457"/>
      <c r="AH30" s="465"/>
      <c r="AI30" s="457"/>
      <c r="AJ30" s="457"/>
      <c r="AK30" s="457"/>
      <c r="AL30" s="457"/>
      <c r="AM30" s="457"/>
      <c r="AN30" s="10"/>
    </row>
    <row r="31" spans="1:40" ht="29.25" customHeight="1">
      <c r="A31" s="9"/>
      <c r="B31" s="509"/>
      <c r="C31" s="509"/>
      <c r="D31" s="512"/>
      <c r="E31" s="458" t="s">
        <v>57</v>
      </c>
      <c r="F31" s="461" t="s">
        <v>58</v>
      </c>
      <c r="G31" s="70" t="s">
        <v>60</v>
      </c>
      <c r="H31" s="71"/>
      <c r="I31" s="67"/>
      <c r="J31" s="67"/>
      <c r="K31" s="67"/>
      <c r="L31" s="67"/>
      <c r="M31" s="67"/>
      <c r="N31" s="67"/>
      <c r="O31" s="67"/>
      <c r="P31" s="67"/>
      <c r="Q31" s="67"/>
      <c r="R31" s="67"/>
      <c r="S31" s="67"/>
      <c r="T31" s="67"/>
      <c r="U31" s="67"/>
      <c r="V31" s="67"/>
      <c r="W31" s="67"/>
      <c r="X31" s="67"/>
      <c r="Y31" s="67"/>
      <c r="Z31" s="67"/>
      <c r="AA31" s="67"/>
      <c r="AB31" s="67"/>
      <c r="AC31" s="67"/>
      <c r="AD31" s="67"/>
      <c r="AE31" s="67"/>
      <c r="AF31" s="464" t="s">
        <v>55</v>
      </c>
      <c r="AG31" s="457">
        <f>320200000/1000</f>
        <v>320200</v>
      </c>
      <c r="AH31" s="465">
        <v>411113</v>
      </c>
      <c r="AI31" s="456"/>
      <c r="AJ31" s="456"/>
      <c r="AK31" s="456"/>
      <c r="AL31" s="457">
        <f>320200000/1000</f>
        <v>320200</v>
      </c>
      <c r="AM31" s="456"/>
      <c r="AN31" s="10"/>
    </row>
    <row r="32" spans="1:40" ht="19.5" customHeight="1">
      <c r="A32" s="9"/>
      <c r="B32" s="509"/>
      <c r="C32" s="509"/>
      <c r="D32" s="512"/>
      <c r="E32" s="459"/>
      <c r="F32" s="462"/>
      <c r="G32" s="70" t="s">
        <v>61</v>
      </c>
      <c r="H32" s="74"/>
      <c r="I32" s="74"/>
      <c r="J32" s="74"/>
      <c r="K32" s="74"/>
      <c r="L32" s="74"/>
      <c r="M32" s="74"/>
      <c r="N32" s="74"/>
      <c r="O32" s="74"/>
      <c r="P32" s="74"/>
      <c r="Q32" s="74"/>
      <c r="R32" s="74"/>
      <c r="S32" s="74"/>
      <c r="T32" s="74"/>
      <c r="U32" s="74"/>
      <c r="V32" s="74"/>
      <c r="W32" s="74"/>
      <c r="X32" s="74"/>
      <c r="Y32" s="74"/>
      <c r="Z32" s="74"/>
      <c r="AA32" s="74"/>
      <c r="AB32" s="74"/>
      <c r="AC32" s="74"/>
      <c r="AD32" s="74"/>
      <c r="AE32" s="74"/>
      <c r="AF32" s="464"/>
      <c r="AG32" s="457"/>
      <c r="AH32" s="465"/>
      <c r="AI32" s="456"/>
      <c r="AJ32" s="456"/>
      <c r="AK32" s="456"/>
      <c r="AL32" s="457"/>
      <c r="AM32" s="456"/>
      <c r="AN32" s="10"/>
    </row>
    <row r="33" spans="1:40" ht="19.5" customHeight="1">
      <c r="A33" s="9"/>
      <c r="B33" s="509"/>
      <c r="C33" s="509"/>
      <c r="D33" s="512"/>
      <c r="E33" s="459"/>
      <c r="F33" s="462"/>
      <c r="G33" s="72" t="s">
        <v>62</v>
      </c>
      <c r="H33" s="73"/>
      <c r="I33" s="73"/>
      <c r="J33" s="74"/>
      <c r="K33" s="73"/>
      <c r="L33" s="73"/>
      <c r="M33" s="74"/>
      <c r="N33" s="73"/>
      <c r="O33" s="73"/>
      <c r="P33" s="74"/>
      <c r="Q33" s="73"/>
      <c r="R33" s="73"/>
      <c r="S33" s="74"/>
      <c r="T33" s="73"/>
      <c r="U33" s="73"/>
      <c r="V33" s="74"/>
      <c r="W33" s="73"/>
      <c r="X33" s="73"/>
      <c r="Y33" s="74"/>
      <c r="Z33" s="73"/>
      <c r="AA33" s="73"/>
      <c r="AB33" s="74"/>
      <c r="AC33" s="73"/>
      <c r="AD33" s="73"/>
      <c r="AE33" s="74"/>
      <c r="AF33" s="464"/>
      <c r="AG33" s="457"/>
      <c r="AH33" s="465"/>
      <c r="AI33" s="456"/>
      <c r="AJ33" s="456"/>
      <c r="AK33" s="456"/>
      <c r="AL33" s="457"/>
      <c r="AM33" s="456"/>
      <c r="AN33" s="10"/>
    </row>
    <row r="34" spans="1:40" ht="48" customHeight="1">
      <c r="A34" s="9"/>
      <c r="B34" s="510"/>
      <c r="C34" s="510"/>
      <c r="D34" s="513"/>
      <c r="E34" s="460"/>
      <c r="F34" s="463"/>
      <c r="G34" s="81" t="s">
        <v>63</v>
      </c>
      <c r="H34" s="73"/>
      <c r="I34" s="73"/>
      <c r="J34" s="74"/>
      <c r="K34" s="73"/>
      <c r="L34" s="73"/>
      <c r="M34" s="73"/>
      <c r="N34" s="73"/>
      <c r="O34" s="74"/>
      <c r="P34" s="73"/>
      <c r="Q34" s="73"/>
      <c r="R34" s="73"/>
      <c r="S34" s="73"/>
      <c r="T34" s="73"/>
      <c r="U34" s="74"/>
      <c r="V34" s="73"/>
      <c r="W34" s="73"/>
      <c r="X34" s="73"/>
      <c r="Y34" s="73"/>
      <c r="Z34" s="73"/>
      <c r="AA34" s="74"/>
      <c r="AB34" s="73"/>
      <c r="AC34" s="73"/>
      <c r="AD34" s="73"/>
      <c r="AE34" s="74"/>
      <c r="AF34" s="464"/>
      <c r="AG34" s="457"/>
      <c r="AH34" s="465"/>
      <c r="AI34" s="456"/>
      <c r="AJ34" s="456"/>
      <c r="AK34" s="456"/>
      <c r="AL34" s="457"/>
      <c r="AM34" s="456"/>
      <c r="AN34" s="10"/>
    </row>
    <row r="35" spans="1:40" ht="19.5" customHeight="1">
      <c r="A35" s="9"/>
      <c r="B35" s="56"/>
      <c r="C35" s="68"/>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80"/>
      <c r="AH35" s="43"/>
      <c r="AI35" s="43"/>
      <c r="AJ35" s="43"/>
      <c r="AK35" s="43"/>
      <c r="AL35" s="43"/>
      <c r="AM35" s="44"/>
      <c r="AN35" s="10"/>
    </row>
    <row r="36" spans="1:40" ht="19.5" customHeight="1">
      <c r="A36" s="9"/>
      <c r="B36" s="56"/>
      <c r="C36" s="21"/>
      <c r="D36" s="21"/>
      <c r="E36" s="51"/>
      <c r="F36" s="21"/>
      <c r="G36" s="21"/>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4"/>
      <c r="AH36" s="22"/>
      <c r="AI36" s="22"/>
      <c r="AJ36" s="22"/>
      <c r="AK36" s="22"/>
      <c r="AL36" s="22"/>
      <c r="AM36" s="25"/>
      <c r="AN36" s="10"/>
    </row>
    <row r="37" spans="1:40" ht="19.5" customHeight="1">
      <c r="A37" s="9"/>
      <c r="B37" s="56"/>
      <c r="C37" s="21"/>
      <c r="D37" s="21"/>
      <c r="E37" s="51"/>
      <c r="F37" s="21"/>
      <c r="G37" s="21"/>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4"/>
      <c r="AH37" s="22"/>
      <c r="AI37" s="22"/>
      <c r="AJ37" s="22"/>
      <c r="AK37" s="22"/>
      <c r="AL37" s="22"/>
      <c r="AM37" s="25"/>
      <c r="AN37" s="10"/>
    </row>
    <row r="38" spans="1:40" ht="19.5" customHeight="1">
      <c r="A38" s="9"/>
      <c r="B38" s="56"/>
      <c r="C38" s="21"/>
      <c r="D38" s="21"/>
      <c r="E38" s="51"/>
      <c r="F38" s="21"/>
      <c r="G38" s="21"/>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4"/>
      <c r="AH38" s="22"/>
      <c r="AI38" s="22"/>
      <c r="AJ38" s="22"/>
      <c r="AK38" s="22"/>
      <c r="AL38" s="22"/>
      <c r="AM38" s="25"/>
      <c r="AN38" s="10"/>
    </row>
    <row r="39" spans="1:40" ht="19.5" customHeight="1">
      <c r="A39" s="9"/>
      <c r="B39" s="57"/>
      <c r="C39" s="58"/>
      <c r="D39" s="58"/>
      <c r="E39" s="49"/>
      <c r="F39" s="26"/>
      <c r="G39" s="26"/>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9"/>
      <c r="AH39" s="27"/>
      <c r="AI39" s="27"/>
      <c r="AJ39" s="27"/>
      <c r="AK39" s="27"/>
      <c r="AL39" s="27"/>
      <c r="AM39" s="30"/>
      <c r="AN39" s="10"/>
    </row>
    <row r="40" spans="1:40" ht="19.5" customHeight="1">
      <c r="A40" s="9"/>
      <c r="B40" s="31"/>
      <c r="C40" s="53"/>
      <c r="D40" s="53"/>
      <c r="E40" s="50"/>
      <c r="F40" s="32"/>
      <c r="G40" s="32"/>
      <c r="H40" s="34"/>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5"/>
      <c r="AH40" s="33"/>
      <c r="AI40" s="33"/>
      <c r="AJ40" s="33"/>
      <c r="AK40" s="33"/>
      <c r="AL40" s="33"/>
      <c r="AM40" s="36"/>
      <c r="AN40" s="10"/>
    </row>
    <row r="41" spans="1:40" ht="19.5" customHeight="1">
      <c r="A41" s="9"/>
      <c r="B41" s="54"/>
      <c r="C41" s="55"/>
      <c r="D41" s="55"/>
      <c r="E41" s="52"/>
      <c r="F41" s="16"/>
      <c r="G41" s="16"/>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9"/>
      <c r="AH41" s="17"/>
      <c r="AI41" s="17"/>
      <c r="AJ41" s="17"/>
      <c r="AK41" s="17"/>
      <c r="AL41" s="17"/>
      <c r="AM41" s="20"/>
      <c r="AN41" s="10"/>
    </row>
    <row r="42" spans="1:40" ht="19.5" customHeight="1">
      <c r="A42" s="9"/>
      <c r="B42" s="56"/>
      <c r="C42" s="21"/>
      <c r="D42" s="21"/>
      <c r="E42" s="51"/>
      <c r="F42" s="21"/>
      <c r="G42" s="21"/>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4"/>
      <c r="AH42" s="22"/>
      <c r="AI42" s="22"/>
      <c r="AJ42" s="22"/>
      <c r="AK42" s="22"/>
      <c r="AL42" s="22"/>
      <c r="AM42" s="25"/>
      <c r="AN42" s="10"/>
    </row>
    <row r="43" spans="1:40" ht="19.5" customHeight="1">
      <c r="A43" s="9"/>
      <c r="B43" s="56"/>
      <c r="C43" s="21"/>
      <c r="D43" s="21"/>
      <c r="E43" s="51"/>
      <c r="F43" s="21"/>
      <c r="G43" s="21"/>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4"/>
      <c r="AH43" s="22"/>
      <c r="AI43" s="22"/>
      <c r="AJ43" s="22"/>
      <c r="AK43" s="22"/>
      <c r="AL43" s="22"/>
      <c r="AM43" s="25"/>
      <c r="AN43" s="10"/>
    </row>
    <row r="44" spans="1:40" ht="19.5" customHeight="1">
      <c r="A44" s="9"/>
      <c r="B44" s="56"/>
      <c r="C44" s="21"/>
      <c r="D44" s="21"/>
      <c r="E44" s="51"/>
      <c r="F44" s="21"/>
      <c r="G44" s="21"/>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4"/>
      <c r="AH44" s="22"/>
      <c r="AI44" s="22"/>
      <c r="AJ44" s="22"/>
      <c r="AK44" s="22"/>
      <c r="AL44" s="22"/>
      <c r="AM44" s="25"/>
      <c r="AN44" s="10"/>
    </row>
    <row r="45" spans="1:40" ht="19.5" customHeight="1">
      <c r="A45" s="9"/>
      <c r="B45" s="57"/>
      <c r="C45" s="58"/>
      <c r="D45" s="58"/>
      <c r="E45" s="49"/>
      <c r="F45" s="26"/>
      <c r="G45" s="26"/>
      <c r="H45" s="28"/>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9"/>
      <c r="AH45" s="27"/>
      <c r="AI45" s="27"/>
      <c r="AJ45" s="27"/>
      <c r="AK45" s="27"/>
      <c r="AL45" s="27"/>
      <c r="AM45" s="30"/>
      <c r="AN45" s="10"/>
    </row>
    <row r="46" spans="1:40" ht="19.5" customHeight="1">
      <c r="A46" s="9"/>
      <c r="B46" s="31"/>
      <c r="C46" s="53"/>
      <c r="D46" s="53"/>
      <c r="E46" s="50"/>
      <c r="F46" s="32"/>
      <c r="G46" s="32"/>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5"/>
      <c r="AH46" s="33"/>
      <c r="AI46" s="33"/>
      <c r="AJ46" s="33"/>
      <c r="AK46" s="33"/>
      <c r="AL46" s="33"/>
      <c r="AM46" s="36"/>
      <c r="AN46" s="10"/>
    </row>
    <row r="47" spans="1:40" ht="6.75" customHeight="1" thickBot="1">
      <c r="A47" s="37"/>
      <c r="B47" s="38"/>
      <c r="C47" s="38"/>
      <c r="D47" s="38"/>
      <c r="E47" s="38" t="s">
        <v>25</v>
      </c>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9"/>
    </row>
    <row r="48" ht="17.25" thickTop="1">
      <c r="AN48" s="40"/>
    </row>
    <row r="49" ht="16.5">
      <c r="AN49" s="41"/>
    </row>
  </sheetData>
  <sheetProtection/>
  <mergeCells count="68">
    <mergeCell ref="B20:B34"/>
    <mergeCell ref="C20:C34"/>
    <mergeCell ref="D20:D34"/>
    <mergeCell ref="AG20:AG27"/>
    <mergeCell ref="F25:F27"/>
    <mergeCell ref="AF20:AF27"/>
    <mergeCell ref="B11:E11"/>
    <mergeCell ref="R14:AA14"/>
    <mergeCell ref="B14:E14"/>
    <mergeCell ref="AB14:AM14"/>
    <mergeCell ref="AB18:AC19"/>
    <mergeCell ref="Z18:AA19"/>
    <mergeCell ref="X18:Y19"/>
    <mergeCell ref="V18:W19"/>
    <mergeCell ref="R18:S19"/>
    <mergeCell ref="F11:AM11"/>
    <mergeCell ref="E12:AM12"/>
    <mergeCell ref="F13:AM13"/>
    <mergeCell ref="F14:Q14"/>
    <mergeCell ref="B13:E13"/>
    <mergeCell ref="B17:B19"/>
    <mergeCell ref="AI18:AJ18"/>
    <mergeCell ref="AH17:AM17"/>
    <mergeCell ref="AK18:AL18"/>
    <mergeCell ref="F15:AM15"/>
    <mergeCell ref="J18:K19"/>
    <mergeCell ref="G17:G19"/>
    <mergeCell ref="L18:M19"/>
    <mergeCell ref="AF17:AF19"/>
    <mergeCell ref="P18:Q19"/>
    <mergeCell ref="C17:C19"/>
    <mergeCell ref="D17:D19"/>
    <mergeCell ref="E17:E19"/>
    <mergeCell ref="F17:F19"/>
    <mergeCell ref="AG17:AG18"/>
    <mergeCell ref="H17:AE17"/>
    <mergeCell ref="N18:O19"/>
    <mergeCell ref="T18:U19"/>
    <mergeCell ref="AD18:AE19"/>
    <mergeCell ref="H18:I19"/>
    <mergeCell ref="AL20:AL27"/>
    <mergeCell ref="AM20:AM27"/>
    <mergeCell ref="E28:E30"/>
    <mergeCell ref="F28:F30"/>
    <mergeCell ref="F20:F24"/>
    <mergeCell ref="E20:E27"/>
    <mergeCell ref="AI20:AI27"/>
    <mergeCell ref="AJ20:AJ27"/>
    <mergeCell ref="AK20:AK27"/>
    <mergeCell ref="AH20:AH27"/>
    <mergeCell ref="E31:E34"/>
    <mergeCell ref="F31:F34"/>
    <mergeCell ref="AF28:AF30"/>
    <mergeCell ref="AG28:AG30"/>
    <mergeCell ref="AH28:AH30"/>
    <mergeCell ref="AI28:AI30"/>
    <mergeCell ref="AG31:AG34"/>
    <mergeCell ref="AF31:AF34"/>
    <mergeCell ref="AH31:AH34"/>
    <mergeCell ref="AI31:AI34"/>
    <mergeCell ref="AJ31:AJ34"/>
    <mergeCell ref="AK31:AK34"/>
    <mergeCell ref="AL31:AL34"/>
    <mergeCell ref="AM31:AM34"/>
    <mergeCell ref="AJ28:AJ30"/>
    <mergeCell ref="AK28:AK30"/>
    <mergeCell ref="AL28:AL30"/>
    <mergeCell ref="AM28:AM30"/>
  </mergeCells>
  <printOptions horizontalCentered="1" verticalCentered="1"/>
  <pageMargins left="0.3937007874015748" right="0.75" top="0.1968503937007874" bottom="0.1968503937007874" header="0.5118110236220472" footer="0.5118110236220472"/>
  <pageSetup horizontalDpi="120" verticalDpi="120" orientation="landscape" paperSize="41" scale="55" r:id="rId4"/>
  <drawing r:id="rId3"/>
  <legacyDrawing r:id="rId2"/>
  <oleObjects>
    <oleObject progId="" shapeId="802187" r:id="rId1"/>
  </oleObjects>
</worksheet>
</file>

<file path=xl/worksheets/sheet10.xml><?xml version="1.0" encoding="utf-8"?>
<worksheet xmlns="http://schemas.openxmlformats.org/spreadsheetml/2006/main" xmlns:r="http://schemas.openxmlformats.org/officeDocument/2006/relationships">
  <dimension ref="A1:AL31"/>
  <sheetViews>
    <sheetView tabSelected="1" zoomScalePageLayoutView="0" workbookViewId="0" topLeftCell="A1">
      <selection activeCell="C8" sqref="C8"/>
    </sheetView>
  </sheetViews>
  <sheetFormatPr defaultColWidth="11.421875" defaultRowHeight="12.75"/>
  <cols>
    <col min="1" max="1" width="2.7109375" style="421" customWidth="1"/>
    <col min="2" max="2" width="30.00390625" style="421" customWidth="1"/>
    <col min="3" max="4" width="25.7109375" style="421" customWidth="1"/>
    <col min="5" max="5" width="15.421875" style="421" customWidth="1"/>
    <col min="6" max="10" width="2.7109375" style="421" customWidth="1"/>
    <col min="11" max="11" width="3.8515625" style="421" customWidth="1"/>
    <col min="12" max="12" width="2.7109375" style="421" customWidth="1"/>
    <col min="13" max="13" width="3.421875" style="421" customWidth="1"/>
    <col min="14" max="14" width="2.7109375" style="421" customWidth="1"/>
    <col min="15" max="15" width="3.8515625" style="421" customWidth="1"/>
    <col min="16" max="20" width="2.7109375" style="421" customWidth="1"/>
    <col min="21" max="21" width="3.421875" style="421" customWidth="1"/>
    <col min="22" max="24" width="2.7109375" style="421" customWidth="1"/>
    <col min="25" max="25" width="3.421875" style="421" customWidth="1"/>
    <col min="26" max="26" width="2.7109375" style="421" customWidth="1"/>
    <col min="27" max="27" width="3.28125" style="421" customWidth="1"/>
    <col min="28" max="29" width="2.7109375" style="421" customWidth="1"/>
    <col min="30" max="30" width="9.57421875" style="421" customWidth="1"/>
    <col min="31" max="31" width="12.8515625" style="421" customWidth="1"/>
    <col min="32" max="33" width="12.00390625" style="421" customWidth="1"/>
    <col min="34" max="34" width="9.8515625" style="421" customWidth="1"/>
    <col min="35" max="35" width="10.57421875" style="421" customWidth="1"/>
    <col min="36" max="36" width="2.00390625" style="421" customWidth="1"/>
    <col min="37" max="16384" width="11.421875" style="421" customWidth="1"/>
  </cols>
  <sheetData>
    <row r="1" ht="16.5" thickBot="1">
      <c r="AJ1" s="422" t="s">
        <v>441</v>
      </c>
    </row>
    <row r="2" spans="1:36" ht="19.5" customHeight="1" thickTop="1">
      <c r="A2" s="423" t="s">
        <v>0</v>
      </c>
      <c r="B2" s="424"/>
      <c r="C2" s="424"/>
      <c r="D2" s="424"/>
      <c r="E2" s="424"/>
      <c r="F2" s="424"/>
      <c r="G2" s="424"/>
      <c r="H2" s="424"/>
      <c r="I2" s="424"/>
      <c r="J2" s="424"/>
      <c r="K2" s="424"/>
      <c r="L2" s="424"/>
      <c r="M2" s="424"/>
      <c r="N2" s="424"/>
      <c r="O2" s="424"/>
      <c r="P2" s="424"/>
      <c r="Q2" s="424"/>
      <c r="R2" s="424"/>
      <c r="S2" s="424"/>
      <c r="T2" s="424"/>
      <c r="U2" s="424"/>
      <c r="V2" s="424"/>
      <c r="W2" s="424"/>
      <c r="X2" s="424"/>
      <c r="Y2" s="424"/>
      <c r="Z2" s="424"/>
      <c r="AA2" s="424"/>
      <c r="AB2" s="424"/>
      <c r="AC2" s="424"/>
      <c r="AD2" s="424"/>
      <c r="AE2" s="424"/>
      <c r="AF2" s="424"/>
      <c r="AG2" s="424"/>
      <c r="AH2" s="424"/>
      <c r="AI2" s="424"/>
      <c r="AJ2" s="425"/>
    </row>
    <row r="3" spans="1:36" ht="15.75">
      <c r="A3" s="426" t="s">
        <v>12</v>
      </c>
      <c r="B3" s="427"/>
      <c r="C3" s="427"/>
      <c r="D3" s="427"/>
      <c r="E3" s="427"/>
      <c r="F3" s="427"/>
      <c r="G3" s="427"/>
      <c r="H3" s="427"/>
      <c r="I3" s="427"/>
      <c r="J3" s="427"/>
      <c r="K3" s="427"/>
      <c r="L3" s="427"/>
      <c r="M3" s="427"/>
      <c r="N3" s="427"/>
      <c r="O3" s="427"/>
      <c r="P3" s="427"/>
      <c r="Q3" s="427"/>
      <c r="R3" s="427"/>
      <c r="S3" s="427"/>
      <c r="T3" s="427"/>
      <c r="U3" s="427"/>
      <c r="V3" s="427"/>
      <c r="W3" s="427"/>
      <c r="X3" s="427"/>
      <c r="Y3" s="427"/>
      <c r="Z3" s="427"/>
      <c r="AA3" s="427"/>
      <c r="AB3" s="427"/>
      <c r="AC3" s="427"/>
      <c r="AD3" s="427"/>
      <c r="AE3" s="427"/>
      <c r="AF3" s="427"/>
      <c r="AG3" s="427"/>
      <c r="AH3" s="427"/>
      <c r="AI3" s="427"/>
      <c r="AJ3" s="428"/>
    </row>
    <row r="4" spans="1:36" ht="37.5" customHeight="1">
      <c r="A4" s="426"/>
      <c r="B4" s="427"/>
      <c r="C4" s="427"/>
      <c r="D4" s="427"/>
      <c r="E4" s="427"/>
      <c r="F4" s="427"/>
      <c r="G4" s="427"/>
      <c r="H4" s="427"/>
      <c r="I4" s="427"/>
      <c r="J4" s="427"/>
      <c r="K4" s="427"/>
      <c r="L4" s="427"/>
      <c r="M4" s="427"/>
      <c r="N4" s="427"/>
      <c r="O4" s="427"/>
      <c r="P4" s="427"/>
      <c r="Q4" s="427"/>
      <c r="R4" s="427"/>
      <c r="S4" s="427"/>
      <c r="T4" s="427"/>
      <c r="U4" s="427"/>
      <c r="V4" s="427"/>
      <c r="W4" s="427"/>
      <c r="X4" s="427"/>
      <c r="Y4" s="427"/>
      <c r="Z4" s="427"/>
      <c r="AA4" s="427"/>
      <c r="AB4" s="427"/>
      <c r="AC4" s="427"/>
      <c r="AD4" s="427"/>
      <c r="AE4" s="427"/>
      <c r="AF4" s="427"/>
      <c r="AG4" s="427"/>
      <c r="AH4" s="427"/>
      <c r="AI4" s="427"/>
      <c r="AJ4" s="428"/>
    </row>
    <row r="5" spans="1:36" ht="15.75">
      <c r="A5" s="426"/>
      <c r="B5" s="427"/>
      <c r="C5" s="427"/>
      <c r="D5" s="427"/>
      <c r="E5" s="427"/>
      <c r="F5" s="427"/>
      <c r="G5" s="427"/>
      <c r="H5" s="427"/>
      <c r="I5" s="427"/>
      <c r="J5" s="427"/>
      <c r="K5" s="427"/>
      <c r="L5" s="427"/>
      <c r="M5" s="427"/>
      <c r="N5" s="427"/>
      <c r="O5" s="427"/>
      <c r="P5" s="427"/>
      <c r="Q5" s="427"/>
      <c r="R5" s="427"/>
      <c r="S5" s="427"/>
      <c r="T5" s="427"/>
      <c r="U5" s="427"/>
      <c r="V5" s="427"/>
      <c r="W5" s="427"/>
      <c r="X5" s="427"/>
      <c r="Y5" s="427"/>
      <c r="Z5" s="427"/>
      <c r="AA5" s="427"/>
      <c r="AB5" s="427"/>
      <c r="AC5" s="427"/>
      <c r="AD5" s="427"/>
      <c r="AE5" s="427"/>
      <c r="AF5" s="427"/>
      <c r="AG5" s="427"/>
      <c r="AH5" s="427"/>
      <c r="AI5" s="427"/>
      <c r="AJ5" s="428"/>
    </row>
    <row r="6" spans="1:36" ht="15.75">
      <c r="A6" s="426"/>
      <c r="B6" s="429"/>
      <c r="C6" s="429"/>
      <c r="D6" s="429"/>
      <c r="E6" s="429"/>
      <c r="F6" s="429"/>
      <c r="G6" s="429"/>
      <c r="H6" s="429"/>
      <c r="I6" s="429"/>
      <c r="J6" s="429"/>
      <c r="K6" s="429"/>
      <c r="L6" s="429"/>
      <c r="M6" s="429"/>
      <c r="N6" s="429"/>
      <c r="O6" s="429"/>
      <c r="P6" s="429"/>
      <c r="Q6" s="429"/>
      <c r="R6" s="429"/>
      <c r="S6" s="429"/>
      <c r="T6" s="429"/>
      <c r="U6" s="429"/>
      <c r="V6" s="429"/>
      <c r="W6" s="429"/>
      <c r="X6" s="429"/>
      <c r="Y6" s="429"/>
      <c r="Z6" s="429"/>
      <c r="AA6" s="429"/>
      <c r="AB6" s="429"/>
      <c r="AC6" s="429"/>
      <c r="AD6" s="429"/>
      <c r="AE6" s="429"/>
      <c r="AF6" s="429"/>
      <c r="AG6" s="429"/>
      <c r="AH6" s="429"/>
      <c r="AI6" s="429"/>
      <c r="AJ6" s="430"/>
    </row>
    <row r="7" spans="1:38" ht="15.75">
      <c r="A7" s="426" t="s">
        <v>442</v>
      </c>
      <c r="B7" s="427"/>
      <c r="C7" s="427"/>
      <c r="D7" s="427"/>
      <c r="E7" s="427"/>
      <c r="F7" s="427"/>
      <c r="G7" s="427"/>
      <c r="H7" s="427"/>
      <c r="I7" s="427"/>
      <c r="J7" s="427"/>
      <c r="K7" s="427"/>
      <c r="L7" s="427"/>
      <c r="M7" s="427"/>
      <c r="N7" s="427"/>
      <c r="O7" s="427"/>
      <c r="P7" s="427"/>
      <c r="Q7" s="427"/>
      <c r="R7" s="427"/>
      <c r="S7" s="427"/>
      <c r="T7" s="427"/>
      <c r="U7" s="427"/>
      <c r="V7" s="427"/>
      <c r="W7" s="427"/>
      <c r="X7" s="427"/>
      <c r="Y7" s="427"/>
      <c r="Z7" s="427"/>
      <c r="AA7" s="427"/>
      <c r="AB7" s="427"/>
      <c r="AC7" s="427"/>
      <c r="AD7" s="427"/>
      <c r="AE7" s="427"/>
      <c r="AF7" s="427"/>
      <c r="AG7" s="427"/>
      <c r="AH7" s="427"/>
      <c r="AI7" s="427"/>
      <c r="AJ7" s="428"/>
      <c r="AL7" s="431"/>
    </row>
    <row r="8" spans="1:36" ht="15.75">
      <c r="A8" s="426" t="s">
        <v>443</v>
      </c>
      <c r="B8" s="427"/>
      <c r="C8" s="427"/>
      <c r="D8" s="427"/>
      <c r="E8" s="427"/>
      <c r="F8" s="427"/>
      <c r="G8" s="427"/>
      <c r="H8" s="427"/>
      <c r="I8" s="427"/>
      <c r="J8" s="427"/>
      <c r="K8" s="427"/>
      <c r="L8" s="427"/>
      <c r="M8" s="427"/>
      <c r="N8" s="427"/>
      <c r="O8" s="427"/>
      <c r="P8" s="427"/>
      <c r="Q8" s="427"/>
      <c r="R8" s="427"/>
      <c r="S8" s="427"/>
      <c r="T8" s="427"/>
      <c r="U8" s="427"/>
      <c r="V8" s="427"/>
      <c r="W8" s="427"/>
      <c r="X8" s="427"/>
      <c r="Y8" s="427"/>
      <c r="Z8" s="427"/>
      <c r="AA8" s="427"/>
      <c r="AB8" s="427"/>
      <c r="AC8" s="427"/>
      <c r="AD8" s="427"/>
      <c r="AE8" s="427"/>
      <c r="AF8" s="427"/>
      <c r="AG8" s="427"/>
      <c r="AH8" s="427"/>
      <c r="AI8" s="427"/>
      <c r="AJ8" s="428"/>
    </row>
    <row r="9" spans="1:36" ht="16.5" thickBot="1">
      <c r="A9" s="432"/>
      <c r="B9" s="429"/>
      <c r="C9" s="429"/>
      <c r="D9" s="429"/>
      <c r="E9" s="429"/>
      <c r="F9" s="429"/>
      <c r="G9" s="429"/>
      <c r="H9" s="429"/>
      <c r="I9" s="429"/>
      <c r="J9" s="429"/>
      <c r="K9" s="429"/>
      <c r="L9" s="429"/>
      <c r="M9" s="429"/>
      <c r="N9" s="429"/>
      <c r="O9" s="429"/>
      <c r="P9" s="429"/>
      <c r="Q9" s="429"/>
      <c r="R9" s="429"/>
      <c r="S9" s="429"/>
      <c r="T9" s="429"/>
      <c r="U9" s="429"/>
      <c r="V9" s="429"/>
      <c r="W9" s="429"/>
      <c r="X9" s="429"/>
      <c r="Y9" s="429"/>
      <c r="Z9" s="429"/>
      <c r="AA9" s="429"/>
      <c r="AB9" s="429"/>
      <c r="AC9" s="429"/>
      <c r="AD9" s="429"/>
      <c r="AE9" s="429"/>
      <c r="AF9" s="429"/>
      <c r="AG9" s="429"/>
      <c r="AH9" s="429"/>
      <c r="AI9" s="429"/>
      <c r="AJ9" s="430"/>
    </row>
    <row r="10" spans="1:36" ht="34.5" customHeight="1" thickBot="1">
      <c r="A10" s="433"/>
      <c r="B10" s="434" t="s">
        <v>444</v>
      </c>
      <c r="C10" s="786" t="s">
        <v>38</v>
      </c>
      <c r="D10" s="786"/>
      <c r="E10" s="786"/>
      <c r="F10" s="786"/>
      <c r="G10" s="786"/>
      <c r="H10" s="786"/>
      <c r="I10" s="786"/>
      <c r="J10" s="786"/>
      <c r="K10" s="786"/>
      <c r="L10" s="786"/>
      <c r="M10" s="786"/>
      <c r="N10" s="786"/>
      <c r="O10" s="786"/>
      <c r="P10" s="786"/>
      <c r="Q10" s="786"/>
      <c r="R10" s="786"/>
      <c r="S10" s="786"/>
      <c r="T10" s="786"/>
      <c r="U10" s="786"/>
      <c r="V10" s="786"/>
      <c r="W10" s="786"/>
      <c r="X10" s="786"/>
      <c r="Y10" s="786"/>
      <c r="Z10" s="786"/>
      <c r="AA10" s="786"/>
      <c r="AB10" s="786"/>
      <c r="AC10" s="786"/>
      <c r="AD10" s="786"/>
      <c r="AE10" s="786"/>
      <c r="AF10" s="786"/>
      <c r="AG10" s="786"/>
      <c r="AH10" s="786"/>
      <c r="AI10" s="786"/>
      <c r="AJ10" s="787"/>
    </row>
    <row r="11" spans="1:36" ht="24.75" customHeight="1">
      <c r="A11" s="433"/>
      <c r="B11" s="435" t="s">
        <v>445</v>
      </c>
      <c r="C11" s="788" t="s">
        <v>446</v>
      </c>
      <c r="D11" s="788"/>
      <c r="E11" s="788"/>
      <c r="F11" s="788"/>
      <c r="G11" s="788"/>
      <c r="H11" s="788"/>
      <c r="I11" s="788"/>
      <c r="J11" s="788"/>
      <c r="K11" s="788"/>
      <c r="L11" s="788"/>
      <c r="M11" s="788"/>
      <c r="N11" s="788"/>
      <c r="O11" s="788"/>
      <c r="P11" s="788"/>
      <c r="Q11" s="788"/>
      <c r="R11" s="788"/>
      <c r="S11" s="788"/>
      <c r="T11" s="788"/>
      <c r="U11" s="788"/>
      <c r="V11" s="788"/>
      <c r="W11" s="788"/>
      <c r="X11" s="788"/>
      <c r="Y11" s="788"/>
      <c r="Z11" s="788"/>
      <c r="AA11" s="788"/>
      <c r="AB11" s="788"/>
      <c r="AC11" s="788"/>
      <c r="AD11" s="788"/>
      <c r="AE11" s="788"/>
      <c r="AF11" s="788"/>
      <c r="AG11" s="788"/>
      <c r="AH11" s="788"/>
      <c r="AI11" s="788"/>
      <c r="AJ11" s="436"/>
    </row>
    <row r="12" spans="1:36" ht="6.75" customHeight="1">
      <c r="A12" s="433"/>
      <c r="AJ12" s="436"/>
    </row>
    <row r="13" spans="1:36" ht="27" customHeight="1">
      <c r="A13" s="433"/>
      <c r="AJ13" s="436"/>
    </row>
    <row r="14" spans="1:36" ht="15.75">
      <c r="A14" s="437"/>
      <c r="B14" s="789" t="s">
        <v>447</v>
      </c>
      <c r="C14" s="790" t="s">
        <v>448</v>
      </c>
      <c r="D14" s="792" t="s">
        <v>449</v>
      </c>
      <c r="E14" s="792" t="s">
        <v>450</v>
      </c>
      <c r="F14" s="780" t="s">
        <v>451</v>
      </c>
      <c r="G14" s="794"/>
      <c r="H14" s="794"/>
      <c r="I14" s="794"/>
      <c r="J14" s="794"/>
      <c r="K14" s="794"/>
      <c r="L14" s="794"/>
      <c r="M14" s="794"/>
      <c r="N14" s="794"/>
      <c r="O14" s="794"/>
      <c r="P14" s="794"/>
      <c r="Q14" s="794"/>
      <c r="R14" s="794"/>
      <c r="S14" s="794"/>
      <c r="T14" s="794"/>
      <c r="U14" s="794"/>
      <c r="V14" s="794"/>
      <c r="W14" s="794"/>
      <c r="X14" s="794"/>
      <c r="Y14" s="794"/>
      <c r="Z14" s="794"/>
      <c r="AA14" s="794"/>
      <c r="AB14" s="794"/>
      <c r="AC14" s="781"/>
      <c r="AD14" s="792" t="s">
        <v>452</v>
      </c>
      <c r="AE14" s="795" t="s">
        <v>453</v>
      </c>
      <c r="AF14" s="794"/>
      <c r="AG14" s="794"/>
      <c r="AH14" s="794"/>
      <c r="AI14" s="781"/>
      <c r="AJ14" s="440"/>
    </row>
    <row r="15" spans="1:36" ht="31.5">
      <c r="A15" s="437"/>
      <c r="B15" s="789"/>
      <c r="C15" s="791"/>
      <c r="D15" s="793"/>
      <c r="E15" s="793"/>
      <c r="F15" s="780" t="s">
        <v>454</v>
      </c>
      <c r="G15" s="781"/>
      <c r="H15" s="780" t="s">
        <v>455</v>
      </c>
      <c r="I15" s="781"/>
      <c r="J15" s="780" t="s">
        <v>456</v>
      </c>
      <c r="K15" s="781"/>
      <c r="L15" s="780" t="s">
        <v>457</v>
      </c>
      <c r="M15" s="781"/>
      <c r="N15" s="780" t="s">
        <v>458</v>
      </c>
      <c r="O15" s="781"/>
      <c r="P15" s="780" t="s">
        <v>459</v>
      </c>
      <c r="Q15" s="781"/>
      <c r="R15" s="780" t="s">
        <v>460</v>
      </c>
      <c r="S15" s="781"/>
      <c r="T15" s="780" t="s">
        <v>461</v>
      </c>
      <c r="U15" s="781"/>
      <c r="V15" s="780" t="s">
        <v>462</v>
      </c>
      <c r="W15" s="781"/>
      <c r="X15" s="780" t="s">
        <v>463</v>
      </c>
      <c r="Y15" s="781"/>
      <c r="Z15" s="780" t="s">
        <v>464</v>
      </c>
      <c r="AA15" s="781"/>
      <c r="AB15" s="780" t="s">
        <v>465</v>
      </c>
      <c r="AC15" s="782"/>
      <c r="AD15" s="793"/>
      <c r="AE15" s="439" t="s">
        <v>466</v>
      </c>
      <c r="AF15" s="438" t="s">
        <v>1</v>
      </c>
      <c r="AG15" s="438" t="s">
        <v>2</v>
      </c>
      <c r="AH15" s="438" t="s">
        <v>3</v>
      </c>
      <c r="AI15" s="441" t="s">
        <v>4</v>
      </c>
      <c r="AJ15" s="440"/>
    </row>
    <row r="16" spans="1:36" ht="82.5" customHeight="1">
      <c r="A16" s="433"/>
      <c r="B16" s="555" t="s">
        <v>467</v>
      </c>
      <c r="C16" s="783" t="s">
        <v>468</v>
      </c>
      <c r="D16" s="179" t="s">
        <v>469</v>
      </c>
      <c r="E16" s="170" t="s">
        <v>470</v>
      </c>
      <c r="F16" s="442"/>
      <c r="G16" s="442"/>
      <c r="H16" s="442"/>
      <c r="I16" s="442"/>
      <c r="J16" s="442"/>
      <c r="K16" s="443"/>
      <c r="L16" s="443"/>
      <c r="M16" s="442"/>
      <c r="N16" s="442"/>
      <c r="O16" s="442"/>
      <c r="P16" s="442"/>
      <c r="Q16" s="442"/>
      <c r="R16" s="442"/>
      <c r="S16" s="442"/>
      <c r="T16" s="442"/>
      <c r="U16" s="442"/>
      <c r="V16" s="442"/>
      <c r="W16" s="442"/>
      <c r="X16" s="442"/>
      <c r="Y16" s="442"/>
      <c r="Z16" s="442"/>
      <c r="AA16" s="442"/>
      <c r="AB16" s="442"/>
      <c r="AC16" s="442"/>
      <c r="AD16" s="776">
        <f>709024881/1000</f>
        <v>709024.881</v>
      </c>
      <c r="AE16" s="776">
        <v>411161</v>
      </c>
      <c r="AF16" s="776"/>
      <c r="AG16" s="776"/>
      <c r="AH16" s="776">
        <f>699024881/1000</f>
        <v>699024.881</v>
      </c>
      <c r="AI16" s="776">
        <f>10000000/1000</f>
        <v>10000</v>
      </c>
      <c r="AJ16" s="436"/>
    </row>
    <row r="17" spans="1:36" ht="75" customHeight="1">
      <c r="A17" s="433"/>
      <c r="B17" s="555"/>
      <c r="C17" s="783"/>
      <c r="D17" s="444" t="s">
        <v>471</v>
      </c>
      <c r="E17" s="170" t="s">
        <v>470</v>
      </c>
      <c r="F17" s="442"/>
      <c r="G17" s="442"/>
      <c r="H17" s="442"/>
      <c r="I17" s="443"/>
      <c r="J17" s="442"/>
      <c r="K17" s="442"/>
      <c r="L17" s="442"/>
      <c r="M17" s="442"/>
      <c r="N17" s="442"/>
      <c r="O17" s="442"/>
      <c r="P17" s="442"/>
      <c r="Q17" s="442"/>
      <c r="R17" s="442"/>
      <c r="S17" s="443"/>
      <c r="T17" s="442"/>
      <c r="U17" s="442"/>
      <c r="V17" s="442"/>
      <c r="W17" s="442"/>
      <c r="X17" s="442"/>
      <c r="Y17" s="442"/>
      <c r="Z17" s="442"/>
      <c r="AA17" s="442"/>
      <c r="AB17" s="442"/>
      <c r="AC17" s="442"/>
      <c r="AD17" s="776"/>
      <c r="AE17" s="776"/>
      <c r="AF17" s="776"/>
      <c r="AG17" s="776"/>
      <c r="AH17" s="776"/>
      <c r="AI17" s="776"/>
      <c r="AJ17" s="436"/>
    </row>
    <row r="18" spans="1:36" ht="100.5" customHeight="1">
      <c r="A18" s="433"/>
      <c r="B18" s="555"/>
      <c r="C18" s="783"/>
      <c r="D18" s="179" t="s">
        <v>472</v>
      </c>
      <c r="E18" s="170" t="s">
        <v>470</v>
      </c>
      <c r="F18" s="442"/>
      <c r="G18" s="442"/>
      <c r="H18" s="442"/>
      <c r="I18" s="443"/>
      <c r="J18" s="443"/>
      <c r="K18" s="443"/>
      <c r="L18" s="443"/>
      <c r="M18" s="443"/>
      <c r="N18" s="442"/>
      <c r="O18" s="442"/>
      <c r="P18" s="442"/>
      <c r="Q18" s="442"/>
      <c r="R18" s="442"/>
      <c r="S18" s="442"/>
      <c r="T18" s="442"/>
      <c r="U18" s="442"/>
      <c r="V18" s="442"/>
      <c r="W18" s="442"/>
      <c r="X18" s="442"/>
      <c r="Y18" s="442"/>
      <c r="Z18" s="442"/>
      <c r="AA18" s="442"/>
      <c r="AB18" s="442"/>
      <c r="AC18" s="442"/>
      <c r="AD18" s="776"/>
      <c r="AE18" s="776"/>
      <c r="AF18" s="776"/>
      <c r="AG18" s="776"/>
      <c r="AH18" s="776"/>
      <c r="AI18" s="776"/>
      <c r="AJ18" s="436"/>
    </row>
    <row r="19" spans="1:36" ht="72.75" customHeight="1">
      <c r="A19" s="433"/>
      <c r="B19" s="555"/>
      <c r="C19" s="783"/>
      <c r="D19" s="179" t="s">
        <v>473</v>
      </c>
      <c r="E19" s="170" t="s">
        <v>470</v>
      </c>
      <c r="F19" s="442"/>
      <c r="G19" s="442"/>
      <c r="H19" s="443"/>
      <c r="I19" s="443"/>
      <c r="J19" s="443"/>
      <c r="K19" s="443"/>
      <c r="L19" s="443"/>
      <c r="M19" s="443"/>
      <c r="N19" s="443"/>
      <c r="O19" s="443"/>
      <c r="P19" s="442"/>
      <c r="Q19" s="442"/>
      <c r="R19" s="442"/>
      <c r="S19" s="442"/>
      <c r="T19" s="442"/>
      <c r="U19" s="442"/>
      <c r="V19" s="442"/>
      <c r="W19" s="442"/>
      <c r="X19" s="442"/>
      <c r="Y19" s="442"/>
      <c r="Z19" s="442"/>
      <c r="AA19" s="442"/>
      <c r="AB19" s="442"/>
      <c r="AC19" s="442"/>
      <c r="AD19" s="776"/>
      <c r="AE19" s="776"/>
      <c r="AF19" s="776"/>
      <c r="AG19" s="776"/>
      <c r="AH19" s="776"/>
      <c r="AI19" s="776"/>
      <c r="AJ19" s="436"/>
    </row>
    <row r="20" spans="1:36" ht="87" customHeight="1">
      <c r="A20" s="433"/>
      <c r="B20" s="555"/>
      <c r="C20" s="784" t="s">
        <v>474</v>
      </c>
      <c r="D20" s="179" t="s">
        <v>475</v>
      </c>
      <c r="E20" s="170" t="s">
        <v>470</v>
      </c>
      <c r="F20" s="442"/>
      <c r="G20" s="442"/>
      <c r="H20" s="443"/>
      <c r="I20" s="443"/>
      <c r="J20" s="443"/>
      <c r="K20" s="443"/>
      <c r="L20" s="442"/>
      <c r="M20" s="442"/>
      <c r="N20" s="442"/>
      <c r="O20" s="442"/>
      <c r="P20" s="442"/>
      <c r="Q20" s="442"/>
      <c r="R20" s="442"/>
      <c r="S20" s="442"/>
      <c r="T20" s="442"/>
      <c r="U20" s="442"/>
      <c r="V20" s="442"/>
      <c r="W20" s="442"/>
      <c r="X20" s="442"/>
      <c r="Y20" s="442"/>
      <c r="Z20" s="442"/>
      <c r="AA20" s="442"/>
      <c r="AB20" s="442"/>
      <c r="AC20" s="442"/>
      <c r="AD20" s="776"/>
      <c r="AE20" s="776"/>
      <c r="AF20" s="776"/>
      <c r="AG20" s="776"/>
      <c r="AH20" s="776"/>
      <c r="AI20" s="776"/>
      <c r="AJ20" s="436"/>
    </row>
    <row r="21" spans="1:36" ht="58.5" customHeight="1">
      <c r="A21" s="433"/>
      <c r="B21" s="555"/>
      <c r="C21" s="785"/>
      <c r="D21" s="179" t="s">
        <v>476</v>
      </c>
      <c r="E21" s="170" t="s">
        <v>470</v>
      </c>
      <c r="F21" s="445"/>
      <c r="G21" s="445"/>
      <c r="H21" s="445"/>
      <c r="I21" s="442"/>
      <c r="J21" s="442"/>
      <c r="K21" s="443"/>
      <c r="L21" s="442"/>
      <c r="M21" s="442"/>
      <c r="N21" s="442"/>
      <c r="O21" s="442"/>
      <c r="P21" s="442"/>
      <c r="Q21" s="443"/>
      <c r="R21" s="442"/>
      <c r="S21" s="442"/>
      <c r="T21" s="442"/>
      <c r="U21" s="442"/>
      <c r="V21" s="442"/>
      <c r="W21" s="443"/>
      <c r="X21" s="442"/>
      <c r="Y21" s="442"/>
      <c r="Z21" s="442"/>
      <c r="AA21" s="442"/>
      <c r="AB21" s="442"/>
      <c r="AC21" s="442"/>
      <c r="AD21" s="776"/>
      <c r="AE21" s="776"/>
      <c r="AF21" s="776"/>
      <c r="AG21" s="776"/>
      <c r="AH21" s="776"/>
      <c r="AI21" s="776"/>
      <c r="AJ21" s="436"/>
    </row>
    <row r="22" spans="1:36" ht="29.25" customHeight="1">
      <c r="A22" s="433"/>
      <c r="B22" s="555"/>
      <c r="C22" s="785"/>
      <c r="D22" s="179" t="s">
        <v>477</v>
      </c>
      <c r="E22" s="170" t="s">
        <v>470</v>
      </c>
      <c r="F22" s="445"/>
      <c r="G22" s="442"/>
      <c r="H22" s="442"/>
      <c r="I22" s="442"/>
      <c r="J22" s="442"/>
      <c r="K22" s="443"/>
      <c r="L22" s="442"/>
      <c r="M22" s="442"/>
      <c r="N22" s="442"/>
      <c r="O22" s="442"/>
      <c r="P22" s="442"/>
      <c r="Q22" s="443"/>
      <c r="R22" s="442"/>
      <c r="S22" s="442"/>
      <c r="T22" s="442"/>
      <c r="U22" s="442"/>
      <c r="V22" s="442"/>
      <c r="W22" s="443"/>
      <c r="X22" s="442"/>
      <c r="Y22" s="442"/>
      <c r="Z22" s="442"/>
      <c r="AA22" s="442"/>
      <c r="AB22" s="442"/>
      <c r="AC22" s="442"/>
      <c r="AD22" s="776"/>
      <c r="AE22" s="776"/>
      <c r="AF22" s="776"/>
      <c r="AG22" s="776"/>
      <c r="AH22" s="776"/>
      <c r="AI22" s="776"/>
      <c r="AJ22" s="436"/>
    </row>
    <row r="23" spans="1:36" ht="63.75" customHeight="1">
      <c r="A23" s="433"/>
      <c r="B23" s="568"/>
      <c r="C23" s="785"/>
      <c r="D23" s="179" t="s">
        <v>478</v>
      </c>
      <c r="E23" s="170" t="s">
        <v>470</v>
      </c>
      <c r="F23" s="446"/>
      <c r="G23" s="446"/>
      <c r="H23" s="446"/>
      <c r="I23" s="446"/>
      <c r="J23" s="446"/>
      <c r="K23" s="446"/>
      <c r="L23" s="447"/>
      <c r="M23" s="446"/>
      <c r="N23" s="446"/>
      <c r="O23" s="446"/>
      <c r="P23" s="446"/>
      <c r="Q23" s="448"/>
      <c r="R23" s="447"/>
      <c r="S23" s="448"/>
      <c r="T23" s="448"/>
      <c r="U23" s="448"/>
      <c r="V23" s="448"/>
      <c r="W23" s="448"/>
      <c r="X23" s="447"/>
      <c r="Y23" s="448"/>
      <c r="Z23" s="448"/>
      <c r="AA23" s="448"/>
      <c r="AB23" s="448"/>
      <c r="AC23" s="448"/>
      <c r="AD23" s="776"/>
      <c r="AE23" s="776"/>
      <c r="AF23" s="776"/>
      <c r="AG23" s="776"/>
      <c r="AH23" s="776"/>
      <c r="AI23" s="776"/>
      <c r="AJ23" s="436"/>
    </row>
    <row r="24" spans="1:36" ht="43.5" customHeight="1">
      <c r="A24" s="433"/>
      <c r="B24" s="555" t="s">
        <v>467</v>
      </c>
      <c r="C24" s="777" t="s">
        <v>479</v>
      </c>
      <c r="D24" s="252" t="s">
        <v>480</v>
      </c>
      <c r="E24" s="170" t="s">
        <v>481</v>
      </c>
      <c r="F24" s="446"/>
      <c r="G24" s="446"/>
      <c r="H24" s="446"/>
      <c r="I24" s="447"/>
      <c r="J24" s="446"/>
      <c r="K24" s="446"/>
      <c r="L24" s="446"/>
      <c r="M24" s="446"/>
      <c r="N24" s="446"/>
      <c r="O24" s="446"/>
      <c r="P24" s="446"/>
      <c r="Q24" s="446"/>
      <c r="R24" s="447"/>
      <c r="S24" s="446"/>
      <c r="T24" s="446"/>
      <c r="U24" s="446"/>
      <c r="V24" s="446"/>
      <c r="W24" s="446"/>
      <c r="X24" s="446"/>
      <c r="Y24" s="446"/>
      <c r="Z24" s="446"/>
      <c r="AA24" s="446"/>
      <c r="AB24" s="446"/>
      <c r="AC24" s="446"/>
      <c r="AD24" s="776"/>
      <c r="AE24" s="776"/>
      <c r="AF24" s="776"/>
      <c r="AG24" s="776"/>
      <c r="AH24" s="776"/>
      <c r="AI24" s="776"/>
      <c r="AJ24" s="436"/>
    </row>
    <row r="25" spans="1:36" ht="47.25" customHeight="1">
      <c r="A25" s="433"/>
      <c r="B25" s="555"/>
      <c r="C25" s="777"/>
      <c r="D25" s="252" t="s">
        <v>482</v>
      </c>
      <c r="E25" s="170" t="s">
        <v>481</v>
      </c>
      <c r="F25" s="445"/>
      <c r="G25" s="445"/>
      <c r="H25" s="445"/>
      <c r="I25" s="445"/>
      <c r="J25" s="445"/>
      <c r="K25" s="443"/>
      <c r="L25" s="445"/>
      <c r="M25" s="445"/>
      <c r="N25" s="445"/>
      <c r="O25" s="445"/>
      <c r="P25" s="443"/>
      <c r="Q25" s="443"/>
      <c r="R25" s="445"/>
      <c r="S25" s="445"/>
      <c r="T25" s="445"/>
      <c r="U25" s="445"/>
      <c r="V25" s="443"/>
      <c r="W25" s="443"/>
      <c r="X25" s="445"/>
      <c r="Y25" s="445"/>
      <c r="Z25" s="445"/>
      <c r="AA25" s="445"/>
      <c r="AB25" s="443"/>
      <c r="AC25" s="443"/>
      <c r="AD25" s="776"/>
      <c r="AE25" s="776"/>
      <c r="AF25" s="776"/>
      <c r="AG25" s="776"/>
      <c r="AH25" s="776"/>
      <c r="AI25" s="776"/>
      <c r="AJ25" s="436"/>
    </row>
    <row r="26" spans="1:36" ht="60" customHeight="1">
      <c r="A26" s="433"/>
      <c r="B26" s="555"/>
      <c r="C26" s="777" t="s">
        <v>483</v>
      </c>
      <c r="D26" s="179" t="s">
        <v>484</v>
      </c>
      <c r="E26" s="170" t="s">
        <v>470</v>
      </c>
      <c r="F26" s="449"/>
      <c r="G26" s="449"/>
      <c r="H26" s="449"/>
      <c r="I26" s="449"/>
      <c r="J26" s="449"/>
      <c r="K26" s="450"/>
      <c r="L26" s="449"/>
      <c r="M26" s="449"/>
      <c r="N26" s="449"/>
      <c r="O26" s="449"/>
      <c r="P26" s="449"/>
      <c r="Q26" s="449"/>
      <c r="R26" s="450"/>
      <c r="S26" s="449"/>
      <c r="T26" s="449"/>
      <c r="U26" s="449"/>
      <c r="V26" s="449"/>
      <c r="W26" s="449"/>
      <c r="X26" s="449"/>
      <c r="Y26" s="449"/>
      <c r="Z26" s="449"/>
      <c r="AA26" s="449"/>
      <c r="AB26" s="449"/>
      <c r="AC26" s="449"/>
      <c r="AD26" s="778">
        <v>408674.74</v>
      </c>
      <c r="AE26" s="776">
        <v>411161</v>
      </c>
      <c r="AF26" s="776"/>
      <c r="AG26" s="776"/>
      <c r="AH26" s="776">
        <f>398674744/1000</f>
        <v>398674.744</v>
      </c>
      <c r="AI26" s="776">
        <f>10000000/1000</f>
        <v>10000</v>
      </c>
      <c r="AJ26" s="436"/>
    </row>
    <row r="27" spans="1:36" ht="58.5" customHeight="1">
      <c r="A27" s="433"/>
      <c r="B27" s="555"/>
      <c r="C27" s="777"/>
      <c r="D27" s="62" t="s">
        <v>485</v>
      </c>
      <c r="E27" s="170" t="s">
        <v>470</v>
      </c>
      <c r="F27" s="449"/>
      <c r="G27" s="449"/>
      <c r="H27" s="449"/>
      <c r="I27" s="449"/>
      <c r="J27" s="449"/>
      <c r="K27" s="449"/>
      <c r="L27" s="450"/>
      <c r="M27" s="449"/>
      <c r="N27" s="449"/>
      <c r="O27" s="449"/>
      <c r="P27" s="449"/>
      <c r="Q27" s="449"/>
      <c r="R27" s="450"/>
      <c r="S27" s="449"/>
      <c r="T27" s="449"/>
      <c r="U27" s="449"/>
      <c r="V27" s="449"/>
      <c r="W27" s="449"/>
      <c r="X27" s="450"/>
      <c r="Y27" s="449"/>
      <c r="Z27" s="449"/>
      <c r="AA27" s="449"/>
      <c r="AB27" s="449"/>
      <c r="AC27" s="450"/>
      <c r="AD27" s="778"/>
      <c r="AE27" s="776"/>
      <c r="AF27" s="776"/>
      <c r="AG27" s="776"/>
      <c r="AH27" s="776"/>
      <c r="AI27" s="776"/>
      <c r="AJ27" s="436"/>
    </row>
    <row r="28" spans="1:36" ht="40.5" customHeight="1">
      <c r="A28" s="433"/>
      <c r="B28" s="555"/>
      <c r="C28" s="777"/>
      <c r="D28" s="62" t="s">
        <v>486</v>
      </c>
      <c r="E28" s="170" t="s">
        <v>470</v>
      </c>
      <c r="F28" s="445"/>
      <c r="G28" s="445"/>
      <c r="H28" s="445"/>
      <c r="I28" s="445"/>
      <c r="J28" s="445"/>
      <c r="K28" s="445"/>
      <c r="L28" s="443"/>
      <c r="M28" s="445"/>
      <c r="N28" s="445"/>
      <c r="O28" s="445"/>
      <c r="P28" s="445"/>
      <c r="Q28" s="445"/>
      <c r="R28" s="443"/>
      <c r="S28" s="445"/>
      <c r="T28" s="445"/>
      <c r="U28" s="445"/>
      <c r="V28" s="445"/>
      <c r="W28" s="445"/>
      <c r="X28" s="443"/>
      <c r="Y28" s="445"/>
      <c r="Z28" s="445"/>
      <c r="AA28" s="445"/>
      <c r="AB28" s="445"/>
      <c r="AC28" s="443"/>
      <c r="AD28" s="779"/>
      <c r="AE28" s="776"/>
      <c r="AF28" s="776"/>
      <c r="AG28" s="776"/>
      <c r="AH28" s="776"/>
      <c r="AI28" s="776"/>
      <c r="AJ28" s="436"/>
    </row>
    <row r="29" spans="1:36" ht="6.75" customHeight="1" thickBot="1">
      <c r="A29" s="451"/>
      <c r="B29" s="452"/>
      <c r="C29" s="452"/>
      <c r="D29" s="452"/>
      <c r="E29" s="170"/>
      <c r="F29" s="452"/>
      <c r="G29" s="452"/>
      <c r="H29" s="452"/>
      <c r="I29" s="452"/>
      <c r="J29" s="452"/>
      <c r="K29" s="452"/>
      <c r="L29" s="452"/>
      <c r="M29" s="452"/>
      <c r="N29" s="452"/>
      <c r="O29" s="452"/>
      <c r="P29" s="452"/>
      <c r="Q29" s="452"/>
      <c r="R29" s="452"/>
      <c r="S29" s="452"/>
      <c r="T29" s="452"/>
      <c r="U29" s="452"/>
      <c r="V29" s="452"/>
      <c r="W29" s="452"/>
      <c r="X29" s="452"/>
      <c r="Y29" s="452"/>
      <c r="Z29" s="452"/>
      <c r="AA29" s="452"/>
      <c r="AB29" s="452"/>
      <c r="AC29" s="452"/>
      <c r="AD29" s="452"/>
      <c r="AE29" s="452"/>
      <c r="AF29" s="452"/>
      <c r="AG29" s="452"/>
      <c r="AH29" s="452"/>
      <c r="AI29" s="452"/>
      <c r="AJ29" s="453"/>
    </row>
    <row r="30" ht="16.5" thickTop="1">
      <c r="AJ30" s="454"/>
    </row>
    <row r="31" ht="15.75">
      <c r="AJ31" s="455"/>
    </row>
  </sheetData>
  <sheetProtection/>
  <mergeCells count="39">
    <mergeCell ref="AD14:AD15"/>
    <mergeCell ref="AE14:AI14"/>
    <mergeCell ref="F15:G15"/>
    <mergeCell ref="N15:O15"/>
    <mergeCell ref="P15:Q15"/>
    <mergeCell ref="R15:S15"/>
    <mergeCell ref="C10:AJ10"/>
    <mergeCell ref="C11:AI11"/>
    <mergeCell ref="B14:B15"/>
    <mergeCell ref="C14:C15"/>
    <mergeCell ref="D14:D15"/>
    <mergeCell ref="E14:E15"/>
    <mergeCell ref="F14:AC14"/>
    <mergeCell ref="B16:B23"/>
    <mergeCell ref="C16:C19"/>
    <mergeCell ref="C20:C23"/>
    <mergeCell ref="H15:I15"/>
    <mergeCell ref="J15:K15"/>
    <mergeCell ref="L15:M15"/>
    <mergeCell ref="AE16:AE25"/>
    <mergeCell ref="AF16:AF25"/>
    <mergeCell ref="AG16:AG25"/>
    <mergeCell ref="AH16:AH25"/>
    <mergeCell ref="AI16:AI25"/>
    <mergeCell ref="T15:U15"/>
    <mergeCell ref="V15:W15"/>
    <mergeCell ref="X15:Y15"/>
    <mergeCell ref="Z15:AA15"/>
    <mergeCell ref="AB15:AC15"/>
    <mergeCell ref="AG26:AG28"/>
    <mergeCell ref="AH26:AH28"/>
    <mergeCell ref="AI26:AI28"/>
    <mergeCell ref="B24:B28"/>
    <mergeCell ref="C24:C25"/>
    <mergeCell ref="C26:C28"/>
    <mergeCell ref="AD26:AD28"/>
    <mergeCell ref="AE26:AE28"/>
    <mergeCell ref="AF26:AF28"/>
    <mergeCell ref="AD16:AD25"/>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AN49"/>
  <sheetViews>
    <sheetView zoomScalePageLayoutView="0" workbookViewId="0" topLeftCell="A19">
      <selection activeCell="F19" sqref="F19:F20"/>
    </sheetView>
  </sheetViews>
  <sheetFormatPr defaultColWidth="11.421875" defaultRowHeight="12.75"/>
  <cols>
    <col min="1" max="1" width="2.7109375" style="340" customWidth="1"/>
    <col min="2" max="2" width="15.8515625" style="340" customWidth="1"/>
    <col min="3" max="3" width="16.28125" style="340" customWidth="1"/>
    <col min="4" max="4" width="8.140625" style="340" customWidth="1"/>
    <col min="5" max="5" width="16.7109375" style="340" customWidth="1"/>
    <col min="6" max="6" width="30.421875" style="340" customWidth="1"/>
    <col min="7" max="7" width="26.8515625" style="340" customWidth="1"/>
    <col min="8" max="31" width="2.28125" style="340" customWidth="1"/>
    <col min="32" max="32" width="14.57421875" style="340" customWidth="1"/>
    <col min="33" max="33" width="11.140625" style="340" customWidth="1"/>
    <col min="34" max="34" width="10.7109375" style="340" customWidth="1"/>
    <col min="35" max="35" width="10.00390625" style="340" customWidth="1"/>
    <col min="36" max="37" width="9.8515625" style="340" customWidth="1"/>
    <col min="38" max="38" width="10.28125" style="340" customWidth="1"/>
    <col min="39" max="39" width="10.140625" style="340" customWidth="1"/>
    <col min="40" max="40" width="2.7109375" style="340" customWidth="1"/>
    <col min="41" max="16384" width="11.421875" style="340" customWidth="1"/>
  </cols>
  <sheetData>
    <row r="1" ht="13.5" thickBot="1">
      <c r="AN1" s="341"/>
    </row>
    <row r="2" spans="1:40" ht="19.5" customHeight="1" thickTop="1">
      <c r="A2" s="342"/>
      <c r="B2" s="343" t="s">
        <v>0</v>
      </c>
      <c r="C2" s="343"/>
      <c r="D2" s="343"/>
      <c r="E2" s="343"/>
      <c r="F2" s="343"/>
      <c r="G2" s="343"/>
      <c r="H2" s="343"/>
      <c r="I2" s="343"/>
      <c r="J2" s="343"/>
      <c r="K2" s="343"/>
      <c r="L2" s="343"/>
      <c r="M2" s="343"/>
      <c r="N2" s="343"/>
      <c r="O2" s="343"/>
      <c r="P2" s="343"/>
      <c r="Q2" s="343"/>
      <c r="R2" s="343"/>
      <c r="S2" s="343"/>
      <c r="T2" s="343"/>
      <c r="U2" s="343"/>
      <c r="V2" s="343"/>
      <c r="W2" s="343"/>
      <c r="X2" s="343"/>
      <c r="Y2" s="343"/>
      <c r="Z2" s="343"/>
      <c r="AA2" s="343"/>
      <c r="AB2" s="343"/>
      <c r="AC2" s="343"/>
      <c r="AD2" s="343"/>
      <c r="AE2" s="343"/>
      <c r="AF2" s="343"/>
      <c r="AG2" s="343"/>
      <c r="AH2" s="343"/>
      <c r="AI2" s="343"/>
      <c r="AJ2" s="343"/>
      <c r="AK2" s="343"/>
      <c r="AL2" s="343"/>
      <c r="AM2" s="343"/>
      <c r="AN2" s="344"/>
    </row>
    <row r="3" spans="1:40" ht="12.75">
      <c r="A3" s="345"/>
      <c r="B3" s="346" t="s">
        <v>12</v>
      </c>
      <c r="C3" s="346"/>
      <c r="D3" s="346"/>
      <c r="E3" s="346"/>
      <c r="F3" s="346"/>
      <c r="G3" s="346"/>
      <c r="H3" s="346"/>
      <c r="I3" s="346"/>
      <c r="J3" s="346"/>
      <c r="K3" s="346"/>
      <c r="L3" s="346"/>
      <c r="M3" s="346"/>
      <c r="N3" s="346"/>
      <c r="O3" s="346"/>
      <c r="P3" s="346"/>
      <c r="Q3" s="346"/>
      <c r="R3" s="346"/>
      <c r="S3" s="346"/>
      <c r="T3" s="346"/>
      <c r="U3" s="346"/>
      <c r="V3" s="346"/>
      <c r="W3" s="346"/>
      <c r="X3" s="346"/>
      <c r="Y3" s="346"/>
      <c r="Z3" s="346"/>
      <c r="AA3" s="346"/>
      <c r="AB3" s="346"/>
      <c r="AC3" s="346"/>
      <c r="AD3" s="346"/>
      <c r="AE3" s="346"/>
      <c r="AF3" s="346"/>
      <c r="AG3" s="346"/>
      <c r="AH3" s="346"/>
      <c r="AI3" s="346"/>
      <c r="AJ3" s="346"/>
      <c r="AK3" s="346"/>
      <c r="AL3" s="346"/>
      <c r="AM3" s="346"/>
      <c r="AN3" s="347"/>
    </row>
    <row r="4" spans="1:40" ht="37.5" customHeight="1">
      <c r="A4" s="348"/>
      <c r="B4" s="349"/>
      <c r="C4" s="349"/>
      <c r="D4" s="349"/>
      <c r="E4" s="350"/>
      <c r="F4" s="350"/>
      <c r="G4" s="351"/>
      <c r="H4" s="350"/>
      <c r="I4" s="350"/>
      <c r="J4" s="350"/>
      <c r="K4" s="350"/>
      <c r="L4" s="350"/>
      <c r="M4" s="350"/>
      <c r="N4" s="350"/>
      <c r="O4" s="350"/>
      <c r="P4" s="350"/>
      <c r="Q4" s="350"/>
      <c r="R4" s="350"/>
      <c r="S4" s="350"/>
      <c r="T4" s="350"/>
      <c r="U4" s="350"/>
      <c r="V4" s="350"/>
      <c r="W4" s="350"/>
      <c r="X4" s="350"/>
      <c r="Y4" s="350"/>
      <c r="Z4" s="350"/>
      <c r="AA4" s="350"/>
      <c r="AB4" s="350"/>
      <c r="AC4" s="350"/>
      <c r="AD4" s="350"/>
      <c r="AE4" s="350"/>
      <c r="AF4" s="350"/>
      <c r="AG4" s="350"/>
      <c r="AH4" s="350"/>
      <c r="AI4" s="349"/>
      <c r="AJ4" s="349"/>
      <c r="AK4" s="349"/>
      <c r="AL4" s="349"/>
      <c r="AM4" s="350"/>
      <c r="AN4" s="352"/>
    </row>
    <row r="5" spans="1:40" ht="12.75">
      <c r="A5" s="345"/>
      <c r="B5" s="346"/>
      <c r="C5" s="346"/>
      <c r="D5" s="346"/>
      <c r="E5" s="346"/>
      <c r="F5" s="346"/>
      <c r="G5" s="346"/>
      <c r="H5" s="346"/>
      <c r="I5" s="346"/>
      <c r="J5" s="346"/>
      <c r="K5" s="346"/>
      <c r="L5" s="346"/>
      <c r="M5" s="346"/>
      <c r="N5" s="346"/>
      <c r="O5" s="346"/>
      <c r="P5" s="346"/>
      <c r="Q5" s="346"/>
      <c r="R5" s="346"/>
      <c r="S5" s="346"/>
      <c r="T5" s="346"/>
      <c r="U5" s="346"/>
      <c r="V5" s="346"/>
      <c r="W5" s="346"/>
      <c r="X5" s="346"/>
      <c r="Y5" s="346"/>
      <c r="Z5" s="346"/>
      <c r="AA5" s="346"/>
      <c r="AB5" s="346"/>
      <c r="AC5" s="346"/>
      <c r="AD5" s="346"/>
      <c r="AE5" s="346"/>
      <c r="AF5" s="346"/>
      <c r="AG5" s="346"/>
      <c r="AH5" s="346"/>
      <c r="AI5" s="346"/>
      <c r="AJ5" s="346"/>
      <c r="AK5" s="346"/>
      <c r="AL5" s="346"/>
      <c r="AM5" s="346"/>
      <c r="AN5" s="347"/>
    </row>
    <row r="6" spans="1:40" ht="12.75">
      <c r="A6" s="345"/>
      <c r="B6" s="346"/>
      <c r="C6" s="346"/>
      <c r="D6" s="346"/>
      <c r="E6" s="350"/>
      <c r="F6" s="350"/>
      <c r="G6" s="350"/>
      <c r="H6" s="350"/>
      <c r="I6" s="350"/>
      <c r="J6" s="350"/>
      <c r="K6" s="350"/>
      <c r="L6" s="350"/>
      <c r="M6" s="350"/>
      <c r="N6" s="350"/>
      <c r="O6" s="350"/>
      <c r="P6" s="350"/>
      <c r="Q6" s="350"/>
      <c r="R6" s="350"/>
      <c r="S6" s="350"/>
      <c r="T6" s="350"/>
      <c r="U6" s="350"/>
      <c r="V6" s="350"/>
      <c r="W6" s="350"/>
      <c r="X6" s="350"/>
      <c r="Y6" s="350"/>
      <c r="Z6" s="350"/>
      <c r="AA6" s="350"/>
      <c r="AB6" s="350"/>
      <c r="AC6" s="350"/>
      <c r="AD6" s="350"/>
      <c r="AE6" s="350"/>
      <c r="AF6" s="350"/>
      <c r="AG6" s="350"/>
      <c r="AH6" s="350"/>
      <c r="AI6" s="349"/>
      <c r="AJ6" s="349"/>
      <c r="AK6" s="349"/>
      <c r="AL6" s="349"/>
      <c r="AM6" s="350"/>
      <c r="AN6" s="352"/>
    </row>
    <row r="7" spans="1:40" ht="12.75">
      <c r="A7" s="345"/>
      <c r="B7" s="346" t="s">
        <v>6</v>
      </c>
      <c r="C7" s="346"/>
      <c r="D7" s="346"/>
      <c r="E7" s="346"/>
      <c r="F7" s="346"/>
      <c r="G7" s="346"/>
      <c r="H7" s="346"/>
      <c r="I7" s="346"/>
      <c r="J7" s="346"/>
      <c r="K7" s="346"/>
      <c r="L7" s="346"/>
      <c r="M7" s="346"/>
      <c r="N7" s="346"/>
      <c r="O7" s="346"/>
      <c r="P7" s="346"/>
      <c r="Q7" s="346"/>
      <c r="R7" s="346"/>
      <c r="S7" s="346"/>
      <c r="T7" s="346"/>
      <c r="U7" s="346"/>
      <c r="V7" s="346"/>
      <c r="W7" s="346"/>
      <c r="X7" s="346"/>
      <c r="Y7" s="346"/>
      <c r="Z7" s="346"/>
      <c r="AA7" s="346"/>
      <c r="AB7" s="346"/>
      <c r="AC7" s="346"/>
      <c r="AD7" s="346"/>
      <c r="AE7" s="346"/>
      <c r="AF7" s="346"/>
      <c r="AG7" s="346"/>
      <c r="AH7" s="346"/>
      <c r="AI7" s="346"/>
      <c r="AJ7" s="346"/>
      <c r="AK7" s="346"/>
      <c r="AL7" s="346"/>
      <c r="AM7" s="346"/>
      <c r="AN7" s="347"/>
    </row>
    <row r="8" spans="1:40" ht="12.75">
      <c r="A8" s="345"/>
      <c r="B8" s="346" t="s">
        <v>416</v>
      </c>
      <c r="C8" s="346"/>
      <c r="D8" s="346"/>
      <c r="E8" s="346"/>
      <c r="F8" s="346"/>
      <c r="G8" s="346"/>
      <c r="H8" s="346"/>
      <c r="I8" s="346"/>
      <c r="J8" s="346"/>
      <c r="K8" s="346"/>
      <c r="L8" s="346"/>
      <c r="M8" s="346"/>
      <c r="N8" s="346"/>
      <c r="O8" s="346"/>
      <c r="P8" s="346"/>
      <c r="Q8" s="346"/>
      <c r="R8" s="346"/>
      <c r="S8" s="346"/>
      <c r="T8" s="346"/>
      <c r="U8" s="346"/>
      <c r="V8" s="346"/>
      <c r="W8" s="346"/>
      <c r="X8" s="346"/>
      <c r="Y8" s="346"/>
      <c r="Z8" s="346"/>
      <c r="AA8" s="346"/>
      <c r="AB8" s="346"/>
      <c r="AC8" s="346"/>
      <c r="AD8" s="346"/>
      <c r="AE8" s="346"/>
      <c r="AF8" s="346"/>
      <c r="AG8" s="346"/>
      <c r="AH8" s="346"/>
      <c r="AI8" s="346"/>
      <c r="AJ8" s="346"/>
      <c r="AK8" s="346"/>
      <c r="AL8" s="346"/>
      <c r="AM8" s="346"/>
      <c r="AN8" s="347"/>
    </row>
    <row r="9" spans="1:40" ht="13.5" thickBot="1">
      <c r="A9" s="348"/>
      <c r="AN9" s="352"/>
    </row>
    <row r="10" spans="1:40" ht="30" customHeight="1" thickBot="1">
      <c r="A10" s="348"/>
      <c r="B10" s="796" t="s">
        <v>7</v>
      </c>
      <c r="C10" s="797"/>
      <c r="D10" s="797"/>
      <c r="E10" s="798"/>
      <c r="F10" s="799" t="s">
        <v>38</v>
      </c>
      <c r="G10" s="799"/>
      <c r="H10" s="799"/>
      <c r="I10" s="799"/>
      <c r="J10" s="799"/>
      <c r="K10" s="799"/>
      <c r="L10" s="799"/>
      <c r="M10" s="799"/>
      <c r="N10" s="799"/>
      <c r="O10" s="799"/>
      <c r="P10" s="799"/>
      <c r="Q10" s="799"/>
      <c r="R10" s="799"/>
      <c r="S10" s="799"/>
      <c r="T10" s="799"/>
      <c r="U10" s="799"/>
      <c r="V10" s="799"/>
      <c r="W10" s="799"/>
      <c r="X10" s="799"/>
      <c r="Y10" s="799"/>
      <c r="Z10" s="799"/>
      <c r="AA10" s="799"/>
      <c r="AB10" s="799"/>
      <c r="AC10" s="799"/>
      <c r="AD10" s="799"/>
      <c r="AE10" s="799"/>
      <c r="AF10" s="799"/>
      <c r="AG10" s="799"/>
      <c r="AH10" s="799"/>
      <c r="AI10" s="799"/>
      <c r="AJ10" s="799"/>
      <c r="AK10" s="799"/>
      <c r="AL10" s="799"/>
      <c r="AM10" s="800"/>
      <c r="AN10" s="352"/>
    </row>
    <row r="11" spans="1:40" ht="18" customHeight="1">
      <c r="A11" s="348"/>
      <c r="B11" s="353"/>
      <c r="C11" s="353"/>
      <c r="D11" s="353"/>
      <c r="E11" s="801"/>
      <c r="F11" s="801"/>
      <c r="G11" s="801"/>
      <c r="H11" s="801"/>
      <c r="I11" s="801"/>
      <c r="J11" s="801"/>
      <c r="K11" s="801"/>
      <c r="L11" s="801"/>
      <c r="M11" s="801"/>
      <c r="N11" s="801"/>
      <c r="O11" s="801"/>
      <c r="P11" s="801"/>
      <c r="Q11" s="801"/>
      <c r="R11" s="801"/>
      <c r="S11" s="801"/>
      <c r="T11" s="801"/>
      <c r="U11" s="801"/>
      <c r="V11" s="801"/>
      <c r="W11" s="801"/>
      <c r="X11" s="801"/>
      <c r="Y11" s="801"/>
      <c r="Z11" s="801"/>
      <c r="AA11" s="801"/>
      <c r="AB11" s="801"/>
      <c r="AC11" s="801"/>
      <c r="AD11" s="801"/>
      <c r="AE11" s="801"/>
      <c r="AF11" s="801"/>
      <c r="AG11" s="801"/>
      <c r="AH11" s="801"/>
      <c r="AI11" s="801"/>
      <c r="AJ11" s="801"/>
      <c r="AK11" s="801"/>
      <c r="AL11" s="801"/>
      <c r="AM11" s="801"/>
      <c r="AN11" s="352"/>
    </row>
    <row r="12" spans="1:40" ht="15" customHeight="1">
      <c r="A12" s="348"/>
      <c r="B12" s="802" t="s">
        <v>9</v>
      </c>
      <c r="C12" s="802"/>
      <c r="D12" s="802"/>
      <c r="E12" s="803"/>
      <c r="F12" s="804" t="s">
        <v>39</v>
      </c>
      <c r="G12" s="804"/>
      <c r="H12" s="804"/>
      <c r="I12" s="804"/>
      <c r="J12" s="804"/>
      <c r="K12" s="804"/>
      <c r="L12" s="804"/>
      <c r="M12" s="804"/>
      <c r="N12" s="804"/>
      <c r="O12" s="804"/>
      <c r="P12" s="804"/>
      <c r="Q12" s="804"/>
      <c r="R12" s="804"/>
      <c r="S12" s="804"/>
      <c r="T12" s="804"/>
      <c r="U12" s="804"/>
      <c r="V12" s="804"/>
      <c r="W12" s="804"/>
      <c r="X12" s="804"/>
      <c r="Y12" s="804"/>
      <c r="Z12" s="804"/>
      <c r="AA12" s="804"/>
      <c r="AB12" s="804"/>
      <c r="AC12" s="804"/>
      <c r="AD12" s="804"/>
      <c r="AE12" s="804"/>
      <c r="AF12" s="804"/>
      <c r="AG12" s="804"/>
      <c r="AH12" s="804"/>
      <c r="AI12" s="804"/>
      <c r="AJ12" s="804"/>
      <c r="AK12" s="804"/>
      <c r="AL12" s="804"/>
      <c r="AM12" s="804"/>
      <c r="AN12" s="352"/>
    </row>
    <row r="13" spans="1:40" ht="24.75" customHeight="1">
      <c r="A13" s="348"/>
      <c r="B13" s="802" t="s">
        <v>10</v>
      </c>
      <c r="C13" s="802"/>
      <c r="D13" s="802"/>
      <c r="E13" s="805"/>
      <c r="F13" s="806" t="s">
        <v>40</v>
      </c>
      <c r="G13" s="806"/>
      <c r="H13" s="806"/>
      <c r="I13" s="806"/>
      <c r="J13" s="806"/>
      <c r="K13" s="806"/>
      <c r="L13" s="806"/>
      <c r="M13" s="806"/>
      <c r="N13" s="806"/>
      <c r="O13" s="806"/>
      <c r="P13" s="806"/>
      <c r="Q13" s="806"/>
      <c r="R13" s="807" t="s">
        <v>11</v>
      </c>
      <c r="S13" s="808"/>
      <c r="T13" s="808"/>
      <c r="U13" s="808"/>
      <c r="V13" s="808"/>
      <c r="W13" s="808"/>
      <c r="X13" s="808"/>
      <c r="Y13" s="808"/>
      <c r="Z13" s="808"/>
      <c r="AA13" s="808"/>
      <c r="AB13" s="806" t="s">
        <v>417</v>
      </c>
      <c r="AC13" s="806"/>
      <c r="AD13" s="806"/>
      <c r="AE13" s="806"/>
      <c r="AF13" s="806"/>
      <c r="AG13" s="806"/>
      <c r="AH13" s="806"/>
      <c r="AI13" s="806"/>
      <c r="AJ13" s="806"/>
      <c r="AK13" s="806"/>
      <c r="AL13" s="806"/>
      <c r="AM13" s="806"/>
      <c r="AN13" s="352"/>
    </row>
    <row r="14" spans="1:40" ht="18" customHeight="1">
      <c r="A14" s="348"/>
      <c r="B14" s="354"/>
      <c r="C14" s="354"/>
      <c r="D14" s="354"/>
      <c r="E14" s="355"/>
      <c r="F14" s="820"/>
      <c r="G14" s="820"/>
      <c r="H14" s="820"/>
      <c r="I14" s="820"/>
      <c r="J14" s="820"/>
      <c r="K14" s="820"/>
      <c r="L14" s="820"/>
      <c r="M14" s="820"/>
      <c r="N14" s="820"/>
      <c r="O14" s="820"/>
      <c r="P14" s="820"/>
      <c r="Q14" s="820"/>
      <c r="R14" s="820"/>
      <c r="S14" s="820"/>
      <c r="T14" s="820"/>
      <c r="U14" s="820"/>
      <c r="V14" s="820"/>
      <c r="W14" s="820"/>
      <c r="X14" s="820"/>
      <c r="Y14" s="820"/>
      <c r="Z14" s="820"/>
      <c r="AA14" s="820"/>
      <c r="AB14" s="820"/>
      <c r="AC14" s="820"/>
      <c r="AD14" s="820"/>
      <c r="AE14" s="820"/>
      <c r="AF14" s="820"/>
      <c r="AG14" s="820"/>
      <c r="AH14" s="820"/>
      <c r="AI14" s="820"/>
      <c r="AJ14" s="820"/>
      <c r="AK14" s="820"/>
      <c r="AL14" s="820"/>
      <c r="AM14" s="820"/>
      <c r="AN14" s="352"/>
    </row>
    <row r="15" spans="1:40" ht="12" customHeight="1">
      <c r="A15" s="348"/>
      <c r="AN15" s="352"/>
    </row>
    <row r="16" spans="1:40" ht="24.75" customHeight="1">
      <c r="A16" s="356"/>
      <c r="B16" s="809" t="s">
        <v>5</v>
      </c>
      <c r="C16" s="809" t="s">
        <v>29</v>
      </c>
      <c r="D16" s="809" t="s">
        <v>28</v>
      </c>
      <c r="E16" s="809" t="s">
        <v>30</v>
      </c>
      <c r="F16" s="809" t="s">
        <v>31</v>
      </c>
      <c r="G16" s="809" t="s">
        <v>32</v>
      </c>
      <c r="H16" s="821" t="s">
        <v>33</v>
      </c>
      <c r="I16" s="822"/>
      <c r="J16" s="822"/>
      <c r="K16" s="822"/>
      <c r="L16" s="822"/>
      <c r="M16" s="822"/>
      <c r="N16" s="822"/>
      <c r="O16" s="822"/>
      <c r="P16" s="822"/>
      <c r="Q16" s="822"/>
      <c r="R16" s="822"/>
      <c r="S16" s="822"/>
      <c r="T16" s="822"/>
      <c r="U16" s="822"/>
      <c r="V16" s="822"/>
      <c r="W16" s="822"/>
      <c r="X16" s="822"/>
      <c r="Y16" s="822"/>
      <c r="Z16" s="822"/>
      <c r="AA16" s="822"/>
      <c r="AB16" s="822"/>
      <c r="AC16" s="822"/>
      <c r="AD16" s="822"/>
      <c r="AE16" s="822"/>
      <c r="AF16" s="809" t="s">
        <v>34</v>
      </c>
      <c r="AG16" s="821" t="s">
        <v>36</v>
      </c>
      <c r="AH16" s="821" t="s">
        <v>35</v>
      </c>
      <c r="AI16" s="823"/>
      <c r="AJ16" s="823"/>
      <c r="AK16" s="823"/>
      <c r="AL16" s="823"/>
      <c r="AM16" s="823"/>
      <c r="AN16" s="358"/>
    </row>
    <row r="17" spans="1:40" ht="47.25" customHeight="1">
      <c r="A17" s="356"/>
      <c r="B17" s="810"/>
      <c r="C17" s="812"/>
      <c r="D17" s="812"/>
      <c r="E17" s="812"/>
      <c r="F17" s="812"/>
      <c r="G17" s="814"/>
      <c r="H17" s="816" t="s">
        <v>15</v>
      </c>
      <c r="I17" s="830"/>
      <c r="J17" s="816" t="s">
        <v>16</v>
      </c>
      <c r="K17" s="830"/>
      <c r="L17" s="816" t="s">
        <v>17</v>
      </c>
      <c r="M17" s="830"/>
      <c r="N17" s="816" t="s">
        <v>13</v>
      </c>
      <c r="O17" s="830"/>
      <c r="P17" s="816" t="s">
        <v>14</v>
      </c>
      <c r="Q17" s="817"/>
      <c r="R17" s="816" t="s">
        <v>18</v>
      </c>
      <c r="S17" s="817"/>
      <c r="T17" s="816" t="s">
        <v>19</v>
      </c>
      <c r="U17" s="817"/>
      <c r="V17" s="816" t="s">
        <v>20</v>
      </c>
      <c r="W17" s="817"/>
      <c r="X17" s="816" t="s">
        <v>21</v>
      </c>
      <c r="Y17" s="817"/>
      <c r="Z17" s="816" t="s">
        <v>22</v>
      </c>
      <c r="AA17" s="817"/>
      <c r="AB17" s="816" t="s">
        <v>23</v>
      </c>
      <c r="AC17" s="817"/>
      <c r="AD17" s="816" t="s">
        <v>24</v>
      </c>
      <c r="AE17" s="817"/>
      <c r="AF17" s="515"/>
      <c r="AG17" s="823"/>
      <c r="AH17" s="357" t="s">
        <v>8</v>
      </c>
      <c r="AI17" s="832" t="s">
        <v>26</v>
      </c>
      <c r="AJ17" s="833"/>
      <c r="AK17" s="832" t="s">
        <v>3</v>
      </c>
      <c r="AL17" s="833"/>
      <c r="AM17" s="357" t="s">
        <v>4</v>
      </c>
      <c r="AN17" s="358"/>
    </row>
    <row r="18" spans="1:40" ht="19.5" customHeight="1">
      <c r="A18" s="348"/>
      <c r="B18" s="811"/>
      <c r="C18" s="813"/>
      <c r="D18" s="813"/>
      <c r="E18" s="813"/>
      <c r="F18" s="813"/>
      <c r="G18" s="815"/>
      <c r="H18" s="818"/>
      <c r="I18" s="819"/>
      <c r="J18" s="818"/>
      <c r="K18" s="819"/>
      <c r="L18" s="818"/>
      <c r="M18" s="819"/>
      <c r="N18" s="818"/>
      <c r="O18" s="819"/>
      <c r="P18" s="818"/>
      <c r="Q18" s="819"/>
      <c r="R18" s="818"/>
      <c r="S18" s="819"/>
      <c r="T18" s="818"/>
      <c r="U18" s="819"/>
      <c r="V18" s="818"/>
      <c r="W18" s="819"/>
      <c r="X18" s="818"/>
      <c r="Y18" s="819"/>
      <c r="Z18" s="818"/>
      <c r="AA18" s="819"/>
      <c r="AB18" s="818"/>
      <c r="AC18" s="819"/>
      <c r="AD18" s="818"/>
      <c r="AE18" s="819"/>
      <c r="AF18" s="811"/>
      <c r="AG18" s="359"/>
      <c r="AH18" s="360"/>
      <c r="AI18" s="361" t="s">
        <v>1</v>
      </c>
      <c r="AJ18" s="357" t="s">
        <v>2</v>
      </c>
      <c r="AK18" s="357" t="s">
        <v>27</v>
      </c>
      <c r="AL18" s="362" t="s">
        <v>4</v>
      </c>
      <c r="AM18" s="360"/>
      <c r="AN18" s="352"/>
    </row>
    <row r="19" spans="1:40" ht="26.25" customHeight="1">
      <c r="A19" s="348"/>
      <c r="B19" s="824" t="s">
        <v>418</v>
      </c>
      <c r="C19" s="827" t="s">
        <v>419</v>
      </c>
      <c r="D19" s="828"/>
      <c r="E19" s="824" t="s">
        <v>420</v>
      </c>
      <c r="F19" s="829" t="s">
        <v>421</v>
      </c>
      <c r="G19" s="363" t="s">
        <v>422</v>
      </c>
      <c r="H19" s="364"/>
      <c r="I19" s="364"/>
      <c r="J19" s="365"/>
      <c r="K19" s="365"/>
      <c r="L19" s="365"/>
      <c r="M19" s="365"/>
      <c r="N19" s="365"/>
      <c r="O19" s="365"/>
      <c r="P19" s="364"/>
      <c r="Q19" s="364"/>
      <c r="R19" s="365"/>
      <c r="S19" s="365"/>
      <c r="T19" s="365"/>
      <c r="U19" s="365"/>
      <c r="V19" s="365"/>
      <c r="W19" s="365"/>
      <c r="X19" s="364"/>
      <c r="Y19" s="364"/>
      <c r="Z19" s="366"/>
      <c r="AA19" s="366"/>
      <c r="AB19" s="366"/>
      <c r="AC19" s="366"/>
      <c r="AD19" s="364"/>
      <c r="AE19" s="364"/>
      <c r="AF19" s="834" t="s">
        <v>423</v>
      </c>
      <c r="AG19" s="831">
        <f>4960418691/1000</f>
        <v>4960418.691</v>
      </c>
      <c r="AH19" s="827">
        <v>411129</v>
      </c>
      <c r="AI19" s="841"/>
      <c r="AJ19" s="368"/>
      <c r="AK19" s="831">
        <f>4379406691/1000</f>
        <v>4379406.691</v>
      </c>
      <c r="AL19" s="831">
        <f>500000000/1000</f>
        <v>500000</v>
      </c>
      <c r="AM19" s="831">
        <f>81012000/1000</f>
        <v>81012</v>
      </c>
      <c r="AN19" s="352"/>
    </row>
    <row r="20" spans="1:40" ht="42.75" customHeight="1">
      <c r="A20" s="348"/>
      <c r="B20" s="825"/>
      <c r="C20" s="827"/>
      <c r="D20" s="828"/>
      <c r="E20" s="825"/>
      <c r="F20" s="829"/>
      <c r="G20" s="363" t="s">
        <v>424</v>
      </c>
      <c r="H20" s="364"/>
      <c r="I20" s="364"/>
      <c r="J20" s="365"/>
      <c r="K20" s="365"/>
      <c r="L20" s="365"/>
      <c r="M20" s="365"/>
      <c r="N20" s="365"/>
      <c r="O20" s="365"/>
      <c r="P20" s="364"/>
      <c r="Q20" s="364"/>
      <c r="R20" s="365"/>
      <c r="S20" s="365"/>
      <c r="T20" s="365"/>
      <c r="U20" s="365"/>
      <c r="V20" s="365"/>
      <c r="W20" s="365"/>
      <c r="X20" s="364"/>
      <c r="Y20" s="364"/>
      <c r="Z20" s="366"/>
      <c r="AA20" s="366"/>
      <c r="AB20" s="366"/>
      <c r="AC20" s="366"/>
      <c r="AD20" s="364"/>
      <c r="AE20" s="364"/>
      <c r="AF20" s="834"/>
      <c r="AG20" s="831"/>
      <c r="AH20" s="827"/>
      <c r="AI20" s="842"/>
      <c r="AJ20" s="368"/>
      <c r="AK20" s="831"/>
      <c r="AL20" s="831"/>
      <c r="AM20" s="831"/>
      <c r="AN20" s="352"/>
    </row>
    <row r="21" spans="1:40" ht="40.5" customHeight="1">
      <c r="A21" s="348"/>
      <c r="B21" s="825"/>
      <c r="C21" s="827"/>
      <c r="D21" s="828"/>
      <c r="E21" s="825"/>
      <c r="F21" s="369" t="s">
        <v>425</v>
      </c>
      <c r="G21" s="363" t="s">
        <v>426</v>
      </c>
      <c r="H21" s="364"/>
      <c r="I21" s="364"/>
      <c r="J21" s="365"/>
      <c r="K21" s="365"/>
      <c r="L21" s="365"/>
      <c r="M21" s="365"/>
      <c r="N21" s="365"/>
      <c r="O21" s="365"/>
      <c r="P21" s="364"/>
      <c r="Q21" s="364"/>
      <c r="R21" s="365"/>
      <c r="S21" s="365"/>
      <c r="T21" s="365"/>
      <c r="U21" s="365"/>
      <c r="V21" s="365"/>
      <c r="W21" s="365"/>
      <c r="X21" s="364"/>
      <c r="Y21" s="364"/>
      <c r="Z21" s="366"/>
      <c r="AA21" s="366"/>
      <c r="AB21" s="366"/>
      <c r="AC21" s="366"/>
      <c r="AD21" s="364"/>
      <c r="AE21" s="364"/>
      <c r="AF21" s="834" t="s">
        <v>427</v>
      </c>
      <c r="AG21" s="831"/>
      <c r="AH21" s="827"/>
      <c r="AI21" s="842"/>
      <c r="AJ21" s="370"/>
      <c r="AK21" s="831"/>
      <c r="AL21" s="831"/>
      <c r="AM21" s="831"/>
      <c r="AN21" s="352"/>
    </row>
    <row r="22" spans="1:40" ht="36.75" customHeight="1">
      <c r="A22" s="348"/>
      <c r="B22" s="825"/>
      <c r="C22" s="827"/>
      <c r="D22" s="828"/>
      <c r="E22" s="825"/>
      <c r="F22" s="369" t="s">
        <v>428</v>
      </c>
      <c r="G22" s="371" t="s">
        <v>429</v>
      </c>
      <c r="H22" s="364"/>
      <c r="I22" s="364"/>
      <c r="J22" s="365"/>
      <c r="K22" s="365"/>
      <c r="L22" s="365"/>
      <c r="M22" s="365"/>
      <c r="N22" s="365"/>
      <c r="O22" s="365"/>
      <c r="P22" s="364"/>
      <c r="Q22" s="364"/>
      <c r="R22" s="365"/>
      <c r="S22" s="365"/>
      <c r="T22" s="365"/>
      <c r="U22" s="365"/>
      <c r="V22" s="365"/>
      <c r="W22" s="365"/>
      <c r="X22" s="364"/>
      <c r="Y22" s="364"/>
      <c r="Z22" s="366"/>
      <c r="AA22" s="366"/>
      <c r="AB22" s="366"/>
      <c r="AC22" s="366"/>
      <c r="AD22" s="364"/>
      <c r="AE22" s="364"/>
      <c r="AF22" s="834"/>
      <c r="AG22" s="831"/>
      <c r="AH22" s="827"/>
      <c r="AI22" s="842"/>
      <c r="AJ22" s="370"/>
      <c r="AK22" s="831"/>
      <c r="AL22" s="831"/>
      <c r="AM22" s="831"/>
      <c r="AN22" s="352"/>
    </row>
    <row r="23" spans="1:40" ht="27.75" customHeight="1">
      <c r="A23" s="348"/>
      <c r="B23" s="825"/>
      <c r="C23" s="824" t="s">
        <v>430</v>
      </c>
      <c r="D23" s="835"/>
      <c r="E23" s="825"/>
      <c r="F23" s="824" t="s">
        <v>431</v>
      </c>
      <c r="G23" s="100" t="s">
        <v>432</v>
      </c>
      <c r="H23" s="364"/>
      <c r="I23" s="364"/>
      <c r="J23" s="365"/>
      <c r="K23" s="365"/>
      <c r="L23" s="365"/>
      <c r="M23" s="365"/>
      <c r="N23" s="365"/>
      <c r="O23" s="365"/>
      <c r="P23" s="364"/>
      <c r="Q23" s="364"/>
      <c r="R23" s="365"/>
      <c r="S23" s="365"/>
      <c r="T23" s="365"/>
      <c r="U23" s="365"/>
      <c r="V23" s="365"/>
      <c r="W23" s="365"/>
      <c r="X23" s="364"/>
      <c r="Y23" s="364"/>
      <c r="Z23" s="366"/>
      <c r="AA23" s="366"/>
      <c r="AB23" s="366"/>
      <c r="AC23" s="366"/>
      <c r="AD23" s="366"/>
      <c r="AE23" s="366"/>
      <c r="AF23" s="838" t="s">
        <v>433</v>
      </c>
      <c r="AG23" s="831"/>
      <c r="AH23" s="827"/>
      <c r="AI23" s="842"/>
      <c r="AJ23" s="370"/>
      <c r="AK23" s="831"/>
      <c r="AL23" s="831"/>
      <c r="AM23" s="831"/>
      <c r="AN23" s="352"/>
    </row>
    <row r="24" spans="1:40" ht="30.75" customHeight="1">
      <c r="A24" s="348"/>
      <c r="B24" s="825"/>
      <c r="C24" s="825"/>
      <c r="D24" s="836"/>
      <c r="E24" s="825"/>
      <c r="F24" s="825"/>
      <c r="G24" s="100" t="s">
        <v>434</v>
      </c>
      <c r="H24" s="365"/>
      <c r="I24" s="364"/>
      <c r="J24" s="364"/>
      <c r="K24" s="365"/>
      <c r="L24" s="365"/>
      <c r="M24" s="365"/>
      <c r="N24" s="365"/>
      <c r="O24" s="365"/>
      <c r="P24" s="365"/>
      <c r="Q24" s="364"/>
      <c r="R24" s="364"/>
      <c r="S24" s="365"/>
      <c r="T24" s="365"/>
      <c r="U24" s="365"/>
      <c r="V24" s="365"/>
      <c r="W24" s="365"/>
      <c r="X24" s="365"/>
      <c r="Y24" s="364"/>
      <c r="Z24" s="364"/>
      <c r="AA24" s="365"/>
      <c r="AB24" s="366"/>
      <c r="AC24" s="366"/>
      <c r="AD24" s="366"/>
      <c r="AE24" s="366"/>
      <c r="AF24" s="839"/>
      <c r="AG24" s="831"/>
      <c r="AH24" s="827"/>
      <c r="AI24" s="842"/>
      <c r="AJ24" s="372"/>
      <c r="AK24" s="831"/>
      <c r="AL24" s="831"/>
      <c r="AM24" s="831"/>
      <c r="AN24" s="352"/>
    </row>
    <row r="25" spans="1:40" ht="27" customHeight="1">
      <c r="A25" s="348"/>
      <c r="B25" s="825"/>
      <c r="C25" s="825"/>
      <c r="D25" s="836"/>
      <c r="E25" s="825"/>
      <c r="F25" s="825"/>
      <c r="G25" s="100" t="s">
        <v>435</v>
      </c>
      <c r="H25" s="365"/>
      <c r="I25" s="365"/>
      <c r="J25" s="364"/>
      <c r="K25" s="364"/>
      <c r="L25" s="365"/>
      <c r="M25" s="365"/>
      <c r="N25" s="365"/>
      <c r="O25" s="365"/>
      <c r="P25" s="365"/>
      <c r="Q25" s="365"/>
      <c r="R25" s="364"/>
      <c r="S25" s="364"/>
      <c r="T25" s="365"/>
      <c r="U25" s="365"/>
      <c r="V25" s="365"/>
      <c r="W25" s="365"/>
      <c r="X25" s="365"/>
      <c r="Y25" s="365"/>
      <c r="Z25" s="364"/>
      <c r="AA25" s="364"/>
      <c r="AB25" s="366"/>
      <c r="AC25" s="366"/>
      <c r="AD25" s="366"/>
      <c r="AE25" s="366"/>
      <c r="AF25" s="839"/>
      <c r="AG25" s="831"/>
      <c r="AH25" s="827"/>
      <c r="AI25" s="842"/>
      <c r="AJ25" s="373"/>
      <c r="AK25" s="831"/>
      <c r="AL25" s="831"/>
      <c r="AM25" s="831"/>
      <c r="AN25" s="352"/>
    </row>
    <row r="26" spans="1:40" s="377" customFormat="1" ht="24.75" customHeight="1">
      <c r="A26" s="374"/>
      <c r="B26" s="825"/>
      <c r="C26" s="825"/>
      <c r="D26" s="836"/>
      <c r="E26" s="825"/>
      <c r="F26" s="825"/>
      <c r="G26" s="100" t="s">
        <v>436</v>
      </c>
      <c r="H26" s="364"/>
      <c r="I26" s="364"/>
      <c r="J26" s="364"/>
      <c r="K26" s="364"/>
      <c r="L26" s="364"/>
      <c r="M26" s="364"/>
      <c r="N26" s="364"/>
      <c r="O26" s="364"/>
      <c r="P26" s="364"/>
      <c r="Q26" s="364"/>
      <c r="R26" s="364"/>
      <c r="S26" s="364"/>
      <c r="T26" s="365"/>
      <c r="U26" s="365"/>
      <c r="V26" s="365"/>
      <c r="W26" s="365"/>
      <c r="X26" s="365"/>
      <c r="Y26" s="365"/>
      <c r="Z26" s="365"/>
      <c r="AA26" s="365"/>
      <c r="AB26" s="365"/>
      <c r="AC26" s="365"/>
      <c r="AD26" s="365"/>
      <c r="AE26" s="365"/>
      <c r="AF26" s="839"/>
      <c r="AG26" s="831"/>
      <c r="AH26" s="827"/>
      <c r="AI26" s="842"/>
      <c r="AJ26" s="375"/>
      <c r="AK26" s="831"/>
      <c r="AL26" s="831"/>
      <c r="AM26" s="831"/>
      <c r="AN26" s="376"/>
    </row>
    <row r="27" spans="1:40" ht="33.75" customHeight="1">
      <c r="A27" s="348"/>
      <c r="B27" s="825"/>
      <c r="C27" s="825"/>
      <c r="D27" s="836"/>
      <c r="E27" s="825"/>
      <c r="F27" s="826"/>
      <c r="G27" s="378" t="s">
        <v>437</v>
      </c>
      <c r="H27" s="366"/>
      <c r="I27" s="366"/>
      <c r="J27" s="366"/>
      <c r="K27" s="364"/>
      <c r="L27" s="366"/>
      <c r="M27" s="366"/>
      <c r="N27" s="366"/>
      <c r="O27" s="366"/>
      <c r="P27" s="366"/>
      <c r="Q27" s="366"/>
      <c r="R27" s="366"/>
      <c r="S27" s="364"/>
      <c r="T27" s="366"/>
      <c r="U27" s="366"/>
      <c r="V27" s="366"/>
      <c r="W27" s="366"/>
      <c r="X27" s="366"/>
      <c r="Y27" s="366"/>
      <c r="Z27" s="366"/>
      <c r="AA27" s="364"/>
      <c r="AB27" s="366"/>
      <c r="AC27" s="366"/>
      <c r="AD27" s="366"/>
      <c r="AE27" s="366"/>
      <c r="AF27" s="840"/>
      <c r="AG27" s="831"/>
      <c r="AH27" s="827"/>
      <c r="AI27" s="842"/>
      <c r="AJ27" s="360"/>
      <c r="AK27" s="831"/>
      <c r="AL27" s="831"/>
      <c r="AM27" s="831"/>
      <c r="AN27" s="352"/>
    </row>
    <row r="28" spans="1:40" ht="42" customHeight="1">
      <c r="A28" s="348"/>
      <c r="B28" s="826"/>
      <c r="C28" s="826"/>
      <c r="D28" s="837"/>
      <c r="E28" s="826"/>
      <c r="F28" s="379" t="s">
        <v>438</v>
      </c>
      <c r="G28" s="378" t="s">
        <v>439</v>
      </c>
      <c r="H28" s="364"/>
      <c r="I28" s="364"/>
      <c r="J28" s="365"/>
      <c r="K28" s="365"/>
      <c r="L28" s="365"/>
      <c r="M28" s="365"/>
      <c r="N28" s="365"/>
      <c r="O28" s="365"/>
      <c r="P28" s="364"/>
      <c r="Q28" s="364"/>
      <c r="R28" s="365"/>
      <c r="S28" s="365"/>
      <c r="T28" s="365"/>
      <c r="U28" s="365"/>
      <c r="V28" s="365"/>
      <c r="W28" s="365"/>
      <c r="X28" s="364"/>
      <c r="Y28" s="364"/>
      <c r="Z28" s="365"/>
      <c r="AA28" s="365"/>
      <c r="AB28" s="365"/>
      <c r="AC28" s="365"/>
      <c r="AD28" s="364"/>
      <c r="AE28" s="364"/>
      <c r="AF28" s="367" t="s">
        <v>440</v>
      </c>
      <c r="AG28" s="831"/>
      <c r="AH28" s="827"/>
      <c r="AI28" s="843"/>
      <c r="AJ28" s="360"/>
      <c r="AK28" s="831"/>
      <c r="AL28" s="831"/>
      <c r="AM28" s="831"/>
      <c r="AN28" s="352"/>
    </row>
    <row r="29" spans="1:40" ht="19.5" customHeight="1">
      <c r="A29" s="348"/>
      <c r="B29" s="380"/>
      <c r="C29" s="381"/>
      <c r="D29" s="381"/>
      <c r="E29" s="382"/>
      <c r="G29" s="381"/>
      <c r="H29" s="383"/>
      <c r="I29" s="383"/>
      <c r="J29" s="383"/>
      <c r="K29" s="383"/>
      <c r="L29" s="383"/>
      <c r="M29" s="383"/>
      <c r="N29" s="383"/>
      <c r="O29" s="383"/>
      <c r="P29" s="383"/>
      <c r="Q29" s="383"/>
      <c r="R29" s="383"/>
      <c r="S29" s="383"/>
      <c r="T29" s="383"/>
      <c r="U29" s="383"/>
      <c r="V29" s="383"/>
      <c r="W29" s="383"/>
      <c r="X29" s="383"/>
      <c r="Y29" s="383"/>
      <c r="Z29" s="383"/>
      <c r="AA29" s="383"/>
      <c r="AB29" s="383"/>
      <c r="AC29" s="383"/>
      <c r="AD29" s="383"/>
      <c r="AE29" s="383"/>
      <c r="AF29" s="383"/>
      <c r="AG29" s="384"/>
      <c r="AH29" s="368"/>
      <c r="AI29" s="368"/>
      <c r="AJ29" s="368"/>
      <c r="AK29" s="368"/>
      <c r="AL29" s="368"/>
      <c r="AM29" s="385"/>
      <c r="AN29" s="352"/>
    </row>
    <row r="30" spans="1:40" ht="19.5" customHeight="1">
      <c r="A30" s="348"/>
      <c r="B30" s="386"/>
      <c r="C30" s="387"/>
      <c r="D30" s="387"/>
      <c r="E30" s="388"/>
      <c r="F30" s="387"/>
      <c r="G30" s="387"/>
      <c r="H30" s="389"/>
      <c r="I30" s="389"/>
      <c r="J30" s="389"/>
      <c r="K30" s="389"/>
      <c r="L30" s="389"/>
      <c r="M30" s="389"/>
      <c r="N30" s="389"/>
      <c r="O30" s="389"/>
      <c r="P30" s="389"/>
      <c r="Q30" s="389"/>
      <c r="R30" s="389"/>
      <c r="S30" s="389"/>
      <c r="T30" s="389"/>
      <c r="U30" s="389"/>
      <c r="V30" s="389"/>
      <c r="W30" s="389"/>
      <c r="X30" s="389"/>
      <c r="Y30" s="389"/>
      <c r="Z30" s="389"/>
      <c r="AA30" s="389"/>
      <c r="AB30" s="389"/>
      <c r="AC30" s="389"/>
      <c r="AD30" s="389"/>
      <c r="AE30" s="389"/>
      <c r="AF30" s="389"/>
      <c r="AG30" s="390"/>
      <c r="AH30" s="370"/>
      <c r="AI30" s="370"/>
      <c r="AJ30" s="370"/>
      <c r="AK30" s="370"/>
      <c r="AL30" s="370"/>
      <c r="AM30" s="391"/>
      <c r="AN30" s="352"/>
    </row>
    <row r="31" spans="1:40" ht="19.5" customHeight="1">
      <c r="A31" s="348"/>
      <c r="B31" s="386"/>
      <c r="C31" s="387"/>
      <c r="D31" s="387"/>
      <c r="E31" s="388"/>
      <c r="F31" s="387"/>
      <c r="G31" s="387"/>
      <c r="H31" s="389"/>
      <c r="I31" s="389"/>
      <c r="J31" s="389"/>
      <c r="K31" s="389"/>
      <c r="L31" s="389"/>
      <c r="M31" s="389"/>
      <c r="N31" s="389"/>
      <c r="O31" s="389"/>
      <c r="P31" s="389"/>
      <c r="Q31" s="389"/>
      <c r="R31" s="389"/>
      <c r="S31" s="389"/>
      <c r="T31" s="389"/>
      <c r="U31" s="389"/>
      <c r="V31" s="389"/>
      <c r="W31" s="389"/>
      <c r="X31" s="389"/>
      <c r="Y31" s="389"/>
      <c r="Z31" s="389"/>
      <c r="AA31" s="389"/>
      <c r="AB31" s="389"/>
      <c r="AC31" s="389"/>
      <c r="AD31" s="389"/>
      <c r="AE31" s="389"/>
      <c r="AF31" s="389"/>
      <c r="AG31" s="390"/>
      <c r="AH31" s="370"/>
      <c r="AI31" s="370"/>
      <c r="AJ31" s="370"/>
      <c r="AK31" s="370"/>
      <c r="AL31" s="370"/>
      <c r="AM31" s="391"/>
      <c r="AN31" s="352"/>
    </row>
    <row r="32" spans="1:40" ht="19.5" customHeight="1">
      <c r="A32" s="348"/>
      <c r="B32" s="392"/>
      <c r="C32" s="393"/>
      <c r="D32" s="393"/>
      <c r="E32" s="394"/>
      <c r="F32" s="395"/>
      <c r="G32" s="395"/>
      <c r="H32" s="396"/>
      <c r="I32" s="396"/>
      <c r="J32" s="396"/>
      <c r="K32" s="396"/>
      <c r="L32" s="396"/>
      <c r="M32" s="396"/>
      <c r="N32" s="396"/>
      <c r="O32" s="396"/>
      <c r="P32" s="396"/>
      <c r="Q32" s="396"/>
      <c r="R32" s="396"/>
      <c r="S32" s="396"/>
      <c r="T32" s="396"/>
      <c r="U32" s="396"/>
      <c r="V32" s="396"/>
      <c r="W32" s="396"/>
      <c r="X32" s="396"/>
      <c r="Y32" s="396"/>
      <c r="Z32" s="396"/>
      <c r="AA32" s="396"/>
      <c r="AB32" s="396"/>
      <c r="AC32" s="396"/>
      <c r="AD32" s="396"/>
      <c r="AE32" s="396"/>
      <c r="AF32" s="396"/>
      <c r="AG32" s="397"/>
      <c r="AH32" s="398"/>
      <c r="AI32" s="398"/>
      <c r="AJ32" s="398"/>
      <c r="AK32" s="398"/>
      <c r="AL32" s="398"/>
      <c r="AM32" s="399"/>
      <c r="AN32" s="352"/>
    </row>
    <row r="33" spans="1:40" ht="19.5" customHeight="1">
      <c r="A33" s="348"/>
      <c r="B33" s="400"/>
      <c r="C33" s="401"/>
      <c r="D33" s="401"/>
      <c r="E33" s="402"/>
      <c r="F33" s="403"/>
      <c r="G33" s="403"/>
      <c r="H33" s="404"/>
      <c r="I33" s="404"/>
      <c r="J33" s="404"/>
      <c r="K33" s="404"/>
      <c r="L33" s="404"/>
      <c r="M33" s="404"/>
      <c r="N33" s="404"/>
      <c r="O33" s="404"/>
      <c r="P33" s="404"/>
      <c r="Q33" s="404"/>
      <c r="R33" s="404"/>
      <c r="S33" s="404"/>
      <c r="T33" s="404"/>
      <c r="U33" s="404"/>
      <c r="V33" s="404"/>
      <c r="W33" s="404"/>
      <c r="X33" s="404"/>
      <c r="Y33" s="404"/>
      <c r="Z33" s="404"/>
      <c r="AA33" s="404"/>
      <c r="AB33" s="404"/>
      <c r="AC33" s="404"/>
      <c r="AD33" s="404"/>
      <c r="AE33" s="404"/>
      <c r="AF33" s="404"/>
      <c r="AG33" s="405"/>
      <c r="AH33" s="406"/>
      <c r="AI33" s="406"/>
      <c r="AJ33" s="406"/>
      <c r="AK33" s="406"/>
      <c r="AL33" s="406"/>
      <c r="AM33" s="407"/>
      <c r="AN33" s="352"/>
    </row>
    <row r="34" spans="1:40" ht="19.5" customHeight="1">
      <c r="A34" s="348"/>
      <c r="B34" s="408"/>
      <c r="C34" s="409"/>
      <c r="D34" s="409"/>
      <c r="E34" s="410"/>
      <c r="F34" s="411"/>
      <c r="G34" s="411"/>
      <c r="H34" s="412"/>
      <c r="I34" s="412"/>
      <c r="J34" s="412"/>
      <c r="K34" s="412"/>
      <c r="L34" s="412"/>
      <c r="M34" s="412"/>
      <c r="N34" s="412"/>
      <c r="O34" s="412"/>
      <c r="P34" s="412"/>
      <c r="Q34" s="412"/>
      <c r="R34" s="412"/>
      <c r="S34" s="412"/>
      <c r="T34" s="412"/>
      <c r="U34" s="412"/>
      <c r="V34" s="412"/>
      <c r="W34" s="412"/>
      <c r="X34" s="412"/>
      <c r="Y34" s="412"/>
      <c r="Z34" s="412"/>
      <c r="AA34" s="412"/>
      <c r="AB34" s="412"/>
      <c r="AC34" s="412"/>
      <c r="AD34" s="412"/>
      <c r="AE34" s="412"/>
      <c r="AF34" s="412"/>
      <c r="AG34" s="413"/>
      <c r="AH34" s="414"/>
      <c r="AI34" s="414"/>
      <c r="AJ34" s="414"/>
      <c r="AK34" s="414"/>
      <c r="AL34" s="414"/>
      <c r="AM34" s="415"/>
      <c r="AN34" s="352"/>
    </row>
    <row r="35" spans="1:40" ht="19.5" customHeight="1">
      <c r="A35" s="348"/>
      <c r="B35" s="386"/>
      <c r="C35" s="387"/>
      <c r="D35" s="387"/>
      <c r="E35" s="388"/>
      <c r="F35" s="387"/>
      <c r="G35" s="387"/>
      <c r="H35" s="389"/>
      <c r="I35" s="389"/>
      <c r="J35" s="389"/>
      <c r="K35" s="389"/>
      <c r="L35" s="389"/>
      <c r="M35" s="389"/>
      <c r="N35" s="389"/>
      <c r="O35" s="389"/>
      <c r="P35" s="389"/>
      <c r="Q35" s="389"/>
      <c r="R35" s="389"/>
      <c r="S35" s="389"/>
      <c r="T35" s="389"/>
      <c r="U35" s="389"/>
      <c r="V35" s="389"/>
      <c r="W35" s="389"/>
      <c r="X35" s="389"/>
      <c r="Y35" s="389"/>
      <c r="Z35" s="389"/>
      <c r="AA35" s="389"/>
      <c r="AB35" s="389"/>
      <c r="AC35" s="389"/>
      <c r="AD35" s="389"/>
      <c r="AE35" s="389"/>
      <c r="AF35" s="389"/>
      <c r="AG35" s="390"/>
      <c r="AH35" s="370"/>
      <c r="AI35" s="370"/>
      <c r="AJ35" s="370"/>
      <c r="AK35" s="370"/>
      <c r="AL35" s="370"/>
      <c r="AM35" s="391"/>
      <c r="AN35" s="352"/>
    </row>
    <row r="36" spans="1:40" ht="19.5" customHeight="1">
      <c r="A36" s="348"/>
      <c r="B36" s="386"/>
      <c r="C36" s="387"/>
      <c r="D36" s="387"/>
      <c r="E36" s="388"/>
      <c r="F36" s="387"/>
      <c r="G36" s="387"/>
      <c r="H36" s="389"/>
      <c r="I36" s="389"/>
      <c r="J36" s="389"/>
      <c r="K36" s="389"/>
      <c r="L36" s="389"/>
      <c r="M36" s="389"/>
      <c r="N36" s="389"/>
      <c r="O36" s="389"/>
      <c r="P36" s="389"/>
      <c r="Q36" s="389"/>
      <c r="R36" s="389"/>
      <c r="S36" s="389"/>
      <c r="T36" s="389"/>
      <c r="U36" s="389"/>
      <c r="V36" s="389"/>
      <c r="W36" s="389"/>
      <c r="X36" s="389"/>
      <c r="Y36" s="389"/>
      <c r="Z36" s="389"/>
      <c r="AA36" s="389"/>
      <c r="AB36" s="389"/>
      <c r="AC36" s="389"/>
      <c r="AD36" s="389"/>
      <c r="AE36" s="389"/>
      <c r="AF36" s="389"/>
      <c r="AG36" s="390"/>
      <c r="AH36" s="370"/>
      <c r="AI36" s="370"/>
      <c r="AJ36" s="370"/>
      <c r="AK36" s="370"/>
      <c r="AL36" s="370"/>
      <c r="AM36" s="391"/>
      <c r="AN36" s="352"/>
    </row>
    <row r="37" spans="1:40" ht="19.5" customHeight="1">
      <c r="A37" s="348"/>
      <c r="B37" s="386"/>
      <c r="C37" s="387"/>
      <c r="D37" s="387"/>
      <c r="E37" s="388"/>
      <c r="F37" s="387"/>
      <c r="G37" s="387"/>
      <c r="H37" s="389"/>
      <c r="I37" s="389"/>
      <c r="J37" s="389"/>
      <c r="K37" s="389"/>
      <c r="L37" s="389"/>
      <c r="M37" s="389"/>
      <c r="N37" s="389"/>
      <c r="O37" s="389"/>
      <c r="P37" s="389"/>
      <c r="Q37" s="389"/>
      <c r="R37" s="389"/>
      <c r="S37" s="389"/>
      <c r="T37" s="389"/>
      <c r="U37" s="389"/>
      <c r="V37" s="389"/>
      <c r="W37" s="389"/>
      <c r="X37" s="389"/>
      <c r="Y37" s="389"/>
      <c r="Z37" s="389"/>
      <c r="AA37" s="389"/>
      <c r="AB37" s="389"/>
      <c r="AC37" s="389"/>
      <c r="AD37" s="389"/>
      <c r="AE37" s="389"/>
      <c r="AF37" s="389"/>
      <c r="AG37" s="390"/>
      <c r="AH37" s="370"/>
      <c r="AI37" s="370"/>
      <c r="AJ37" s="370"/>
      <c r="AK37" s="370"/>
      <c r="AL37" s="370"/>
      <c r="AM37" s="391"/>
      <c r="AN37" s="352"/>
    </row>
    <row r="38" spans="1:40" ht="19.5" customHeight="1">
      <c r="A38" s="348"/>
      <c r="B38" s="386"/>
      <c r="C38" s="387"/>
      <c r="D38" s="387"/>
      <c r="E38" s="388"/>
      <c r="F38" s="387"/>
      <c r="G38" s="387"/>
      <c r="H38" s="389"/>
      <c r="I38" s="389"/>
      <c r="J38" s="389"/>
      <c r="K38" s="389"/>
      <c r="L38" s="389"/>
      <c r="M38" s="389"/>
      <c r="N38" s="389"/>
      <c r="O38" s="389"/>
      <c r="P38" s="389"/>
      <c r="Q38" s="389"/>
      <c r="R38" s="389"/>
      <c r="S38" s="389"/>
      <c r="T38" s="389"/>
      <c r="U38" s="389"/>
      <c r="V38" s="389"/>
      <c r="W38" s="389"/>
      <c r="X38" s="389"/>
      <c r="Y38" s="389"/>
      <c r="Z38" s="389"/>
      <c r="AA38" s="389"/>
      <c r="AB38" s="389"/>
      <c r="AC38" s="389"/>
      <c r="AD38" s="389"/>
      <c r="AE38" s="389"/>
      <c r="AF38" s="389"/>
      <c r="AG38" s="390"/>
      <c r="AH38" s="370"/>
      <c r="AI38" s="370"/>
      <c r="AJ38" s="370"/>
      <c r="AK38" s="370"/>
      <c r="AL38" s="370"/>
      <c r="AM38" s="391"/>
      <c r="AN38" s="352"/>
    </row>
    <row r="39" spans="1:40" ht="19.5" customHeight="1">
      <c r="A39" s="348"/>
      <c r="B39" s="392"/>
      <c r="C39" s="393"/>
      <c r="D39" s="393"/>
      <c r="E39" s="394"/>
      <c r="F39" s="395"/>
      <c r="G39" s="395"/>
      <c r="H39" s="396"/>
      <c r="I39" s="396"/>
      <c r="J39" s="396"/>
      <c r="K39" s="396"/>
      <c r="L39" s="396"/>
      <c r="M39" s="396"/>
      <c r="N39" s="396"/>
      <c r="O39" s="396"/>
      <c r="P39" s="396"/>
      <c r="Q39" s="396"/>
      <c r="R39" s="396"/>
      <c r="S39" s="396"/>
      <c r="T39" s="396"/>
      <c r="U39" s="396"/>
      <c r="V39" s="396"/>
      <c r="W39" s="396"/>
      <c r="X39" s="396"/>
      <c r="Y39" s="396"/>
      <c r="Z39" s="396"/>
      <c r="AA39" s="396"/>
      <c r="AB39" s="396"/>
      <c r="AC39" s="396"/>
      <c r="AD39" s="396"/>
      <c r="AE39" s="396"/>
      <c r="AF39" s="396"/>
      <c r="AG39" s="397"/>
      <c r="AH39" s="398"/>
      <c r="AI39" s="398"/>
      <c r="AJ39" s="398"/>
      <c r="AK39" s="398"/>
      <c r="AL39" s="398"/>
      <c r="AM39" s="399"/>
      <c r="AN39" s="352"/>
    </row>
    <row r="40" spans="1:40" ht="19.5" customHeight="1">
      <c r="A40" s="348"/>
      <c r="B40" s="400"/>
      <c r="C40" s="401"/>
      <c r="D40" s="401"/>
      <c r="E40" s="402"/>
      <c r="F40" s="403"/>
      <c r="G40" s="403"/>
      <c r="H40" s="404"/>
      <c r="I40" s="404"/>
      <c r="J40" s="404"/>
      <c r="K40" s="404"/>
      <c r="L40" s="404"/>
      <c r="M40" s="404"/>
      <c r="N40" s="404"/>
      <c r="O40" s="404"/>
      <c r="P40" s="404"/>
      <c r="Q40" s="404"/>
      <c r="R40" s="404"/>
      <c r="S40" s="404"/>
      <c r="T40" s="404"/>
      <c r="U40" s="404"/>
      <c r="V40" s="404"/>
      <c r="W40" s="404"/>
      <c r="X40" s="404"/>
      <c r="Y40" s="404"/>
      <c r="Z40" s="404"/>
      <c r="AA40" s="404"/>
      <c r="AB40" s="404"/>
      <c r="AC40" s="404"/>
      <c r="AD40" s="404"/>
      <c r="AE40" s="404"/>
      <c r="AF40" s="404"/>
      <c r="AG40" s="405"/>
      <c r="AH40" s="406"/>
      <c r="AI40" s="406"/>
      <c r="AJ40" s="406"/>
      <c r="AK40" s="406"/>
      <c r="AL40" s="406"/>
      <c r="AM40" s="407"/>
      <c r="AN40" s="352"/>
    </row>
    <row r="41" spans="1:40" ht="19.5" customHeight="1">
      <c r="A41" s="348"/>
      <c r="B41" s="408"/>
      <c r="C41" s="409"/>
      <c r="D41" s="409"/>
      <c r="E41" s="410"/>
      <c r="F41" s="411"/>
      <c r="G41" s="411"/>
      <c r="H41" s="412"/>
      <c r="I41" s="412"/>
      <c r="J41" s="412"/>
      <c r="K41" s="412"/>
      <c r="L41" s="412"/>
      <c r="M41" s="412"/>
      <c r="N41" s="412"/>
      <c r="O41" s="412"/>
      <c r="P41" s="412"/>
      <c r="Q41" s="412"/>
      <c r="R41" s="412"/>
      <c r="S41" s="412"/>
      <c r="T41" s="412"/>
      <c r="U41" s="412"/>
      <c r="V41" s="412"/>
      <c r="W41" s="412"/>
      <c r="X41" s="412"/>
      <c r="Y41" s="412"/>
      <c r="Z41" s="412"/>
      <c r="AA41" s="412"/>
      <c r="AB41" s="412"/>
      <c r="AC41" s="412"/>
      <c r="AD41" s="412"/>
      <c r="AE41" s="412"/>
      <c r="AF41" s="412"/>
      <c r="AG41" s="413"/>
      <c r="AH41" s="414"/>
      <c r="AI41" s="414"/>
      <c r="AJ41" s="414"/>
      <c r="AK41" s="414"/>
      <c r="AL41" s="414"/>
      <c r="AM41" s="415"/>
      <c r="AN41" s="352"/>
    </row>
    <row r="42" spans="1:40" ht="19.5" customHeight="1">
      <c r="A42" s="348"/>
      <c r="B42" s="386"/>
      <c r="C42" s="387"/>
      <c r="D42" s="387"/>
      <c r="E42" s="388"/>
      <c r="F42" s="387"/>
      <c r="G42" s="387"/>
      <c r="H42" s="389"/>
      <c r="I42" s="389"/>
      <c r="J42" s="389"/>
      <c r="K42" s="389"/>
      <c r="L42" s="389"/>
      <c r="M42" s="389"/>
      <c r="N42" s="389"/>
      <c r="O42" s="389"/>
      <c r="P42" s="389"/>
      <c r="Q42" s="389"/>
      <c r="R42" s="389"/>
      <c r="S42" s="389"/>
      <c r="T42" s="389"/>
      <c r="U42" s="389"/>
      <c r="V42" s="389"/>
      <c r="W42" s="389"/>
      <c r="X42" s="389"/>
      <c r="Y42" s="389"/>
      <c r="Z42" s="389"/>
      <c r="AA42" s="389"/>
      <c r="AB42" s="389"/>
      <c r="AC42" s="389"/>
      <c r="AD42" s="389"/>
      <c r="AE42" s="389"/>
      <c r="AF42" s="389"/>
      <c r="AG42" s="390"/>
      <c r="AH42" s="370"/>
      <c r="AI42" s="370"/>
      <c r="AJ42" s="370"/>
      <c r="AK42" s="370"/>
      <c r="AL42" s="370"/>
      <c r="AM42" s="391"/>
      <c r="AN42" s="352"/>
    </row>
    <row r="43" spans="1:40" ht="19.5" customHeight="1">
      <c r="A43" s="348"/>
      <c r="B43" s="386"/>
      <c r="C43" s="387"/>
      <c r="D43" s="387"/>
      <c r="E43" s="388"/>
      <c r="F43" s="387"/>
      <c r="G43" s="387"/>
      <c r="H43" s="389"/>
      <c r="I43" s="389"/>
      <c r="J43" s="389"/>
      <c r="K43" s="389"/>
      <c r="L43" s="389"/>
      <c r="M43" s="389"/>
      <c r="N43" s="389"/>
      <c r="O43" s="389"/>
      <c r="P43" s="389"/>
      <c r="Q43" s="389"/>
      <c r="R43" s="389"/>
      <c r="S43" s="389"/>
      <c r="T43" s="389"/>
      <c r="U43" s="389"/>
      <c r="V43" s="389"/>
      <c r="W43" s="389"/>
      <c r="X43" s="389"/>
      <c r="Y43" s="389"/>
      <c r="Z43" s="389"/>
      <c r="AA43" s="389"/>
      <c r="AB43" s="389"/>
      <c r="AC43" s="389"/>
      <c r="AD43" s="389"/>
      <c r="AE43" s="389"/>
      <c r="AF43" s="389"/>
      <c r="AG43" s="390"/>
      <c r="AH43" s="370"/>
      <c r="AI43" s="370"/>
      <c r="AJ43" s="370"/>
      <c r="AK43" s="370"/>
      <c r="AL43" s="370"/>
      <c r="AM43" s="391"/>
      <c r="AN43" s="352"/>
    </row>
    <row r="44" spans="1:40" ht="19.5" customHeight="1">
      <c r="A44" s="348"/>
      <c r="B44" s="386"/>
      <c r="C44" s="387"/>
      <c r="D44" s="387"/>
      <c r="E44" s="388"/>
      <c r="F44" s="387"/>
      <c r="G44" s="387"/>
      <c r="H44" s="389"/>
      <c r="I44" s="389"/>
      <c r="J44" s="389"/>
      <c r="K44" s="389"/>
      <c r="L44" s="389"/>
      <c r="M44" s="389"/>
      <c r="N44" s="389"/>
      <c r="O44" s="389"/>
      <c r="P44" s="389"/>
      <c r="Q44" s="389"/>
      <c r="R44" s="389"/>
      <c r="S44" s="389"/>
      <c r="T44" s="389"/>
      <c r="U44" s="389"/>
      <c r="V44" s="389"/>
      <c r="W44" s="389"/>
      <c r="X44" s="389"/>
      <c r="Y44" s="389"/>
      <c r="Z44" s="389"/>
      <c r="AA44" s="389"/>
      <c r="AB44" s="389"/>
      <c r="AC44" s="389"/>
      <c r="AD44" s="389"/>
      <c r="AE44" s="389"/>
      <c r="AF44" s="389"/>
      <c r="AG44" s="390"/>
      <c r="AH44" s="370"/>
      <c r="AI44" s="370"/>
      <c r="AJ44" s="370"/>
      <c r="AK44" s="370"/>
      <c r="AL44" s="370"/>
      <c r="AM44" s="391"/>
      <c r="AN44" s="352"/>
    </row>
    <row r="45" spans="1:40" ht="19.5" customHeight="1">
      <c r="A45" s="348"/>
      <c r="B45" s="392"/>
      <c r="C45" s="393"/>
      <c r="D45" s="393"/>
      <c r="E45" s="394"/>
      <c r="F45" s="395"/>
      <c r="G45" s="395"/>
      <c r="H45" s="396"/>
      <c r="I45" s="396"/>
      <c r="J45" s="396"/>
      <c r="K45" s="396"/>
      <c r="L45" s="396"/>
      <c r="M45" s="396"/>
      <c r="N45" s="396"/>
      <c r="O45" s="396"/>
      <c r="P45" s="396"/>
      <c r="Q45" s="396"/>
      <c r="R45" s="396"/>
      <c r="S45" s="396"/>
      <c r="T45" s="396"/>
      <c r="U45" s="396"/>
      <c r="V45" s="396"/>
      <c r="W45" s="396"/>
      <c r="X45" s="396"/>
      <c r="Y45" s="396"/>
      <c r="Z45" s="396"/>
      <c r="AA45" s="396"/>
      <c r="AB45" s="396"/>
      <c r="AC45" s="396"/>
      <c r="AD45" s="396"/>
      <c r="AE45" s="396"/>
      <c r="AF45" s="396"/>
      <c r="AG45" s="397"/>
      <c r="AH45" s="398"/>
      <c r="AI45" s="398"/>
      <c r="AJ45" s="398"/>
      <c r="AK45" s="398"/>
      <c r="AL45" s="398"/>
      <c r="AM45" s="399"/>
      <c r="AN45" s="352"/>
    </row>
    <row r="46" spans="1:40" ht="19.5" customHeight="1">
      <c r="A46" s="348"/>
      <c r="B46" s="400"/>
      <c r="C46" s="401"/>
      <c r="D46" s="401"/>
      <c r="E46" s="402"/>
      <c r="F46" s="403"/>
      <c r="G46" s="403"/>
      <c r="H46" s="404"/>
      <c r="I46" s="404"/>
      <c r="J46" s="404"/>
      <c r="K46" s="404"/>
      <c r="L46" s="404"/>
      <c r="M46" s="404"/>
      <c r="N46" s="404"/>
      <c r="O46" s="404"/>
      <c r="P46" s="404"/>
      <c r="Q46" s="404"/>
      <c r="R46" s="404"/>
      <c r="S46" s="404"/>
      <c r="T46" s="404"/>
      <c r="U46" s="404"/>
      <c r="V46" s="404"/>
      <c r="W46" s="404"/>
      <c r="X46" s="404"/>
      <c r="Y46" s="404"/>
      <c r="Z46" s="404"/>
      <c r="AA46" s="404"/>
      <c r="AB46" s="404"/>
      <c r="AC46" s="404"/>
      <c r="AD46" s="404"/>
      <c r="AE46" s="404"/>
      <c r="AF46" s="404"/>
      <c r="AG46" s="405"/>
      <c r="AH46" s="406"/>
      <c r="AI46" s="406"/>
      <c r="AJ46" s="406"/>
      <c r="AK46" s="406"/>
      <c r="AL46" s="406"/>
      <c r="AM46" s="407"/>
      <c r="AN46" s="352"/>
    </row>
    <row r="47" spans="1:40" ht="6.75" customHeight="1" thickBot="1">
      <c r="A47" s="416"/>
      <c r="B47" s="417"/>
      <c r="C47" s="417"/>
      <c r="D47" s="417"/>
      <c r="E47" s="417" t="s">
        <v>25</v>
      </c>
      <c r="F47" s="417"/>
      <c r="G47" s="417"/>
      <c r="H47" s="417"/>
      <c r="I47" s="417"/>
      <c r="J47" s="417"/>
      <c r="K47" s="417"/>
      <c r="L47" s="417"/>
      <c r="M47" s="417"/>
      <c r="N47" s="417"/>
      <c r="O47" s="417"/>
      <c r="P47" s="417"/>
      <c r="Q47" s="417"/>
      <c r="R47" s="417"/>
      <c r="S47" s="417"/>
      <c r="T47" s="417"/>
      <c r="U47" s="417"/>
      <c r="V47" s="417"/>
      <c r="W47" s="417"/>
      <c r="X47" s="417"/>
      <c r="Y47" s="417"/>
      <c r="Z47" s="417"/>
      <c r="AA47" s="417"/>
      <c r="AB47" s="417"/>
      <c r="AC47" s="417"/>
      <c r="AD47" s="417"/>
      <c r="AE47" s="417"/>
      <c r="AF47" s="417"/>
      <c r="AG47" s="417"/>
      <c r="AH47" s="417"/>
      <c r="AI47" s="417"/>
      <c r="AJ47" s="417"/>
      <c r="AK47" s="417"/>
      <c r="AL47" s="417"/>
      <c r="AM47" s="417"/>
      <c r="AN47" s="418"/>
    </row>
    <row r="48" ht="13.5" thickTop="1">
      <c r="AN48" s="419"/>
    </row>
    <row r="49" ht="12.75">
      <c r="AN49" s="420"/>
    </row>
  </sheetData>
  <sheetProtection/>
  <mergeCells count="51">
    <mergeCell ref="AM19:AM28"/>
    <mergeCell ref="AF21:AF22"/>
    <mergeCell ref="C23:C28"/>
    <mergeCell ref="D23:D28"/>
    <mergeCell ref="F23:F27"/>
    <mergeCell ref="AF23:AF27"/>
    <mergeCell ref="AF19:AF20"/>
    <mergeCell ref="AG19:AG28"/>
    <mergeCell ref="AH19:AH28"/>
    <mergeCell ref="AI19:AI28"/>
    <mergeCell ref="AK19:AK28"/>
    <mergeCell ref="AL19:AL28"/>
    <mergeCell ref="Z17:AA18"/>
    <mergeCell ref="AB17:AC18"/>
    <mergeCell ref="AD17:AE18"/>
    <mergeCell ref="AI17:AJ17"/>
    <mergeCell ref="AK17:AL17"/>
    <mergeCell ref="B19:B28"/>
    <mergeCell ref="C19:C22"/>
    <mergeCell ref="D19:D22"/>
    <mergeCell ref="E19:E28"/>
    <mergeCell ref="F19:F20"/>
    <mergeCell ref="AH16:AM16"/>
    <mergeCell ref="H17:I18"/>
    <mergeCell ref="J17:K18"/>
    <mergeCell ref="L17:M18"/>
    <mergeCell ref="N17:O18"/>
    <mergeCell ref="P17:Q18"/>
    <mergeCell ref="R17:S18"/>
    <mergeCell ref="T17:U18"/>
    <mergeCell ref="V17:W18"/>
    <mergeCell ref="X17:Y18"/>
    <mergeCell ref="F14:AM14"/>
    <mergeCell ref="H16:AE16"/>
    <mergeCell ref="AF16:AF18"/>
    <mergeCell ref="AG16:AG17"/>
    <mergeCell ref="B16:B18"/>
    <mergeCell ref="C16:C18"/>
    <mergeCell ref="D16:D18"/>
    <mergeCell ref="E16:E18"/>
    <mergeCell ref="F16:F18"/>
    <mergeCell ref="G16:G18"/>
    <mergeCell ref="B10:E10"/>
    <mergeCell ref="F10:AM10"/>
    <mergeCell ref="E11:AM11"/>
    <mergeCell ref="B12:E12"/>
    <mergeCell ref="F12:AM12"/>
    <mergeCell ref="B13:E13"/>
    <mergeCell ref="F13:Q13"/>
    <mergeCell ref="R13:AA13"/>
    <mergeCell ref="AB13:AM13"/>
  </mergeCells>
  <printOptions/>
  <pageMargins left="0.7" right="0.7" top="0.75" bottom="0.75" header="0.3" footer="0.3"/>
  <pageSetup orientation="portrait" paperSize="9"/>
  <drawing r:id="rId3"/>
  <legacyDrawing r:id="rId2"/>
  <oleObjects>
    <oleObject progId="" shapeId="491912" r:id="rId1"/>
  </oleObjects>
</worksheet>
</file>

<file path=xl/worksheets/sheet2.xml><?xml version="1.0" encoding="utf-8"?>
<worksheet xmlns="http://schemas.openxmlformats.org/spreadsheetml/2006/main" xmlns:r="http://schemas.openxmlformats.org/officeDocument/2006/relationships">
  <dimension ref="A6:AN63"/>
  <sheetViews>
    <sheetView zoomScale="85" zoomScaleNormal="85" zoomScalePageLayoutView="0" workbookViewId="0" topLeftCell="A1">
      <selection activeCell="B11" sqref="B11:E11"/>
    </sheetView>
  </sheetViews>
  <sheetFormatPr defaultColWidth="11.421875" defaultRowHeight="12.75"/>
  <cols>
    <col min="1" max="1" width="2.7109375" style="1" customWidth="1"/>
    <col min="2" max="2" width="24.421875" style="1" customWidth="1"/>
    <col min="3" max="3" width="20.140625" style="1" customWidth="1"/>
    <col min="4" max="4" width="18.140625" style="1" customWidth="1"/>
    <col min="5" max="5" width="25.57421875" style="1" customWidth="1"/>
    <col min="6" max="6" width="28.7109375" style="1" customWidth="1"/>
    <col min="7" max="7" width="28.140625" style="1" customWidth="1"/>
    <col min="8" max="31" width="2.28125" style="1" customWidth="1"/>
    <col min="32" max="32" width="18.00390625" style="1" customWidth="1"/>
    <col min="33" max="33" width="12.7109375" style="1" customWidth="1"/>
    <col min="34" max="34" width="13.57421875" style="1" customWidth="1"/>
    <col min="35" max="35" width="11.28125" style="1" customWidth="1"/>
    <col min="36" max="36" width="11.8515625" style="1" customWidth="1"/>
    <col min="37" max="37" width="9.8515625" style="1" customWidth="1"/>
    <col min="38" max="38" width="10.28125" style="1" customWidth="1"/>
    <col min="39" max="39" width="10.140625" style="1" customWidth="1"/>
    <col min="40" max="40" width="2.7109375" style="1" customWidth="1"/>
    <col min="41" max="16384" width="11.421875" style="1" customWidth="1"/>
  </cols>
  <sheetData>
    <row r="6" ht="17.25" thickBot="1">
      <c r="AN6" s="2"/>
    </row>
    <row r="7" spans="1:40" ht="19.5" customHeight="1" thickTop="1">
      <c r="A7" s="3"/>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5"/>
    </row>
    <row r="8" spans="1:40" ht="16.5">
      <c r="A8" s="6"/>
      <c r="B8" s="7" t="s">
        <v>6</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8"/>
    </row>
    <row r="9" spans="1:40" ht="16.5">
      <c r="A9" s="6"/>
      <c r="B9" s="7" t="s">
        <v>37</v>
      </c>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8"/>
    </row>
    <row r="10" spans="1:40" ht="17.25" thickBot="1">
      <c r="A10" s="9"/>
      <c r="AN10" s="10"/>
    </row>
    <row r="11" spans="1:40" ht="30" customHeight="1" thickBot="1">
      <c r="A11" s="9"/>
      <c r="B11" s="500" t="s">
        <v>7</v>
      </c>
      <c r="C11" s="501"/>
      <c r="D11" s="501"/>
      <c r="E11" s="502"/>
      <c r="F11" s="506" t="s">
        <v>64</v>
      </c>
      <c r="G11" s="506"/>
      <c r="H11" s="506"/>
      <c r="I11" s="506"/>
      <c r="J11" s="506"/>
      <c r="K11" s="506"/>
      <c r="L11" s="506"/>
      <c r="M11" s="506"/>
      <c r="N11" s="506"/>
      <c r="O11" s="506"/>
      <c r="P11" s="506"/>
      <c r="Q11" s="506"/>
      <c r="R11" s="506"/>
      <c r="S11" s="506"/>
      <c r="T11" s="506"/>
      <c r="U11" s="506"/>
      <c r="V11" s="506"/>
      <c r="W11" s="506"/>
      <c r="X11" s="506"/>
      <c r="Y11" s="506"/>
      <c r="Z11" s="506"/>
      <c r="AA11" s="506"/>
      <c r="AB11" s="506"/>
      <c r="AC11" s="506"/>
      <c r="AD11" s="506"/>
      <c r="AE11" s="506"/>
      <c r="AF11" s="506"/>
      <c r="AG11" s="506"/>
      <c r="AH11" s="506"/>
      <c r="AI11" s="506"/>
      <c r="AJ11" s="506"/>
      <c r="AK11" s="506"/>
      <c r="AL11" s="506"/>
      <c r="AM11" s="507"/>
      <c r="AN11" s="10"/>
    </row>
    <row r="12" spans="1:40" ht="18" customHeight="1">
      <c r="A12" s="9"/>
      <c r="B12" s="42"/>
      <c r="C12" s="42"/>
      <c r="D12" s="42"/>
      <c r="E12" s="491"/>
      <c r="F12" s="491"/>
      <c r="G12" s="491"/>
      <c r="H12" s="491"/>
      <c r="I12" s="491"/>
      <c r="J12" s="491"/>
      <c r="K12" s="491"/>
      <c r="L12" s="491"/>
      <c r="M12" s="491"/>
      <c r="N12" s="491"/>
      <c r="O12" s="491"/>
      <c r="P12" s="491"/>
      <c r="Q12" s="491"/>
      <c r="R12" s="491"/>
      <c r="S12" s="491"/>
      <c r="T12" s="491"/>
      <c r="U12" s="491"/>
      <c r="V12" s="491"/>
      <c r="W12" s="491"/>
      <c r="X12" s="491"/>
      <c r="Y12" s="491"/>
      <c r="Z12" s="491"/>
      <c r="AA12" s="491"/>
      <c r="AB12" s="491"/>
      <c r="AC12" s="491"/>
      <c r="AD12" s="491"/>
      <c r="AE12" s="491"/>
      <c r="AF12" s="491"/>
      <c r="AG12" s="491"/>
      <c r="AH12" s="491"/>
      <c r="AI12" s="491"/>
      <c r="AJ12" s="491"/>
      <c r="AK12" s="491"/>
      <c r="AL12" s="491"/>
      <c r="AM12" s="491"/>
      <c r="AN12" s="10"/>
    </row>
    <row r="13" spans="1:40" ht="15" customHeight="1">
      <c r="A13" s="9"/>
      <c r="B13" s="494" t="s">
        <v>9</v>
      </c>
      <c r="C13" s="494"/>
      <c r="D13" s="494"/>
      <c r="E13" s="495"/>
      <c r="F13" s="492" t="s">
        <v>65</v>
      </c>
      <c r="G13" s="492"/>
      <c r="H13" s="492"/>
      <c r="I13" s="492"/>
      <c r="J13" s="492"/>
      <c r="K13" s="492"/>
      <c r="L13" s="492"/>
      <c r="M13" s="492"/>
      <c r="N13" s="492"/>
      <c r="O13" s="492"/>
      <c r="P13" s="492"/>
      <c r="Q13" s="492"/>
      <c r="R13" s="492"/>
      <c r="S13" s="492"/>
      <c r="T13" s="492"/>
      <c r="U13" s="492"/>
      <c r="V13" s="492"/>
      <c r="W13" s="492"/>
      <c r="X13" s="492"/>
      <c r="Y13" s="492"/>
      <c r="Z13" s="492"/>
      <c r="AA13" s="492"/>
      <c r="AB13" s="492"/>
      <c r="AC13" s="492"/>
      <c r="AD13" s="492"/>
      <c r="AE13" s="492"/>
      <c r="AF13" s="492"/>
      <c r="AG13" s="492"/>
      <c r="AH13" s="492"/>
      <c r="AI13" s="492"/>
      <c r="AJ13" s="492"/>
      <c r="AK13" s="492"/>
      <c r="AL13" s="492"/>
      <c r="AM13" s="492"/>
      <c r="AN13" s="10"/>
    </row>
    <row r="14" spans="1:40" ht="24.75" customHeight="1">
      <c r="A14" s="9"/>
      <c r="B14" s="494" t="s">
        <v>10</v>
      </c>
      <c r="C14" s="494"/>
      <c r="D14" s="494"/>
      <c r="E14" s="505"/>
      <c r="F14" s="493" t="s">
        <v>133</v>
      </c>
      <c r="G14" s="493"/>
      <c r="H14" s="493"/>
      <c r="I14" s="493"/>
      <c r="J14" s="493"/>
      <c r="K14" s="493"/>
      <c r="L14" s="493"/>
      <c r="M14" s="493"/>
      <c r="N14" s="493"/>
      <c r="O14" s="493"/>
      <c r="P14" s="493"/>
      <c r="Q14" s="493"/>
      <c r="R14" s="503" t="s">
        <v>11</v>
      </c>
      <c r="S14" s="504"/>
      <c r="T14" s="504"/>
      <c r="U14" s="504"/>
      <c r="V14" s="504"/>
      <c r="W14" s="504"/>
      <c r="X14" s="504"/>
      <c r="Y14" s="504"/>
      <c r="Z14" s="504"/>
      <c r="AA14" s="504"/>
      <c r="AB14" s="493" t="s">
        <v>66</v>
      </c>
      <c r="AC14" s="493"/>
      <c r="AD14" s="493"/>
      <c r="AE14" s="493"/>
      <c r="AF14" s="493"/>
      <c r="AG14" s="493"/>
      <c r="AH14" s="493"/>
      <c r="AI14" s="493"/>
      <c r="AJ14" s="493"/>
      <c r="AK14" s="493"/>
      <c r="AL14" s="493"/>
      <c r="AM14" s="493"/>
      <c r="AN14" s="10"/>
    </row>
    <row r="15" spans="1:40" ht="18" customHeight="1">
      <c r="A15" s="9"/>
      <c r="B15" s="11"/>
      <c r="C15" s="11"/>
      <c r="D15" s="11"/>
      <c r="E15" s="12"/>
      <c r="F15" s="499"/>
      <c r="G15" s="499"/>
      <c r="H15" s="499"/>
      <c r="I15" s="499"/>
      <c r="J15" s="499"/>
      <c r="K15" s="499"/>
      <c r="L15" s="499"/>
      <c r="M15" s="499"/>
      <c r="N15" s="499"/>
      <c r="O15" s="499"/>
      <c r="P15" s="499"/>
      <c r="Q15" s="499"/>
      <c r="R15" s="499"/>
      <c r="S15" s="499"/>
      <c r="T15" s="499"/>
      <c r="U15" s="499"/>
      <c r="V15" s="499"/>
      <c r="W15" s="499"/>
      <c r="X15" s="499"/>
      <c r="Y15" s="499"/>
      <c r="Z15" s="499"/>
      <c r="AA15" s="499"/>
      <c r="AB15" s="499"/>
      <c r="AC15" s="499"/>
      <c r="AD15" s="499"/>
      <c r="AE15" s="499"/>
      <c r="AF15" s="499"/>
      <c r="AG15" s="499"/>
      <c r="AH15" s="499"/>
      <c r="AI15" s="499"/>
      <c r="AJ15" s="499"/>
      <c r="AK15" s="499"/>
      <c r="AL15" s="499"/>
      <c r="AM15" s="499"/>
      <c r="AN15" s="10"/>
    </row>
    <row r="16" spans="1:40" ht="12" customHeight="1">
      <c r="A16" s="9"/>
      <c r="AN16" s="10"/>
    </row>
    <row r="17" spans="1:40" ht="24.75" customHeight="1">
      <c r="A17" s="13"/>
      <c r="B17" s="484" t="s">
        <v>5</v>
      </c>
      <c r="C17" s="484" t="s">
        <v>29</v>
      </c>
      <c r="D17" s="484" t="s">
        <v>28</v>
      </c>
      <c r="E17" s="484" t="s">
        <v>30</v>
      </c>
      <c r="F17" s="484" t="s">
        <v>31</v>
      </c>
      <c r="G17" s="484" t="s">
        <v>32</v>
      </c>
      <c r="H17" s="476" t="s">
        <v>33</v>
      </c>
      <c r="I17" s="478"/>
      <c r="J17" s="478"/>
      <c r="K17" s="478"/>
      <c r="L17" s="478"/>
      <c r="M17" s="478"/>
      <c r="N17" s="478"/>
      <c r="O17" s="478"/>
      <c r="P17" s="478"/>
      <c r="Q17" s="478"/>
      <c r="R17" s="478"/>
      <c r="S17" s="478"/>
      <c r="T17" s="478"/>
      <c r="U17" s="478"/>
      <c r="V17" s="478"/>
      <c r="W17" s="478"/>
      <c r="X17" s="478"/>
      <c r="Y17" s="478"/>
      <c r="Z17" s="478"/>
      <c r="AA17" s="478"/>
      <c r="AB17" s="478"/>
      <c r="AC17" s="478"/>
      <c r="AD17" s="478"/>
      <c r="AE17" s="478"/>
      <c r="AF17" s="484" t="s">
        <v>34</v>
      </c>
      <c r="AG17" s="476" t="s">
        <v>36</v>
      </c>
      <c r="AH17" s="476" t="s">
        <v>35</v>
      </c>
      <c r="AI17" s="477"/>
      <c r="AJ17" s="477"/>
      <c r="AK17" s="477"/>
      <c r="AL17" s="477"/>
      <c r="AM17" s="477"/>
      <c r="AN17" s="14"/>
    </row>
    <row r="18" spans="1:40" ht="57.75" customHeight="1">
      <c r="A18" s="13"/>
      <c r="B18" s="496"/>
      <c r="C18" s="489"/>
      <c r="D18" s="489"/>
      <c r="E18" s="489"/>
      <c r="F18" s="489"/>
      <c r="G18" s="485"/>
      <c r="H18" s="479" t="s">
        <v>15</v>
      </c>
      <c r="I18" s="480"/>
      <c r="J18" s="479" t="s">
        <v>16</v>
      </c>
      <c r="K18" s="480"/>
      <c r="L18" s="479" t="s">
        <v>17</v>
      </c>
      <c r="M18" s="480"/>
      <c r="N18" s="479" t="s">
        <v>13</v>
      </c>
      <c r="O18" s="480"/>
      <c r="P18" s="479" t="s">
        <v>14</v>
      </c>
      <c r="Q18" s="483"/>
      <c r="R18" s="479" t="s">
        <v>18</v>
      </c>
      <c r="S18" s="483"/>
      <c r="T18" s="479" t="s">
        <v>19</v>
      </c>
      <c r="U18" s="483"/>
      <c r="V18" s="479" t="s">
        <v>20</v>
      </c>
      <c r="W18" s="483"/>
      <c r="X18" s="479" t="s">
        <v>21</v>
      </c>
      <c r="Y18" s="483"/>
      <c r="Z18" s="479" t="s">
        <v>22</v>
      </c>
      <c r="AA18" s="483"/>
      <c r="AB18" s="479" t="s">
        <v>23</v>
      </c>
      <c r="AC18" s="483"/>
      <c r="AD18" s="479" t="s">
        <v>24</v>
      </c>
      <c r="AE18" s="483"/>
      <c r="AF18" s="515"/>
      <c r="AG18" s="477"/>
      <c r="AH18" s="15" t="s">
        <v>8</v>
      </c>
      <c r="AI18" s="497" t="s">
        <v>26</v>
      </c>
      <c r="AJ18" s="498"/>
      <c r="AK18" s="497" t="s">
        <v>3</v>
      </c>
      <c r="AL18" s="498"/>
      <c r="AM18" s="15" t="s">
        <v>4</v>
      </c>
      <c r="AN18" s="14"/>
    </row>
    <row r="19" spans="1:40" ht="26.25" customHeight="1">
      <c r="A19" s="9"/>
      <c r="B19" s="488"/>
      <c r="C19" s="490"/>
      <c r="D19" s="490"/>
      <c r="E19" s="490"/>
      <c r="F19" s="490"/>
      <c r="G19" s="486"/>
      <c r="H19" s="481"/>
      <c r="I19" s="482"/>
      <c r="J19" s="481"/>
      <c r="K19" s="482"/>
      <c r="L19" s="481"/>
      <c r="M19" s="482"/>
      <c r="N19" s="481"/>
      <c r="O19" s="482"/>
      <c r="P19" s="481"/>
      <c r="Q19" s="482"/>
      <c r="R19" s="481"/>
      <c r="S19" s="482"/>
      <c r="T19" s="481"/>
      <c r="U19" s="482"/>
      <c r="V19" s="481"/>
      <c r="W19" s="482"/>
      <c r="X19" s="481"/>
      <c r="Y19" s="482"/>
      <c r="Z19" s="481"/>
      <c r="AA19" s="482"/>
      <c r="AB19" s="481"/>
      <c r="AC19" s="482"/>
      <c r="AD19" s="481"/>
      <c r="AE19" s="482"/>
      <c r="AF19" s="488"/>
      <c r="AG19" s="46"/>
      <c r="AH19" s="47"/>
      <c r="AI19" s="45" t="s">
        <v>1</v>
      </c>
      <c r="AJ19" s="15" t="s">
        <v>2</v>
      </c>
      <c r="AK19" s="15" t="s">
        <v>27</v>
      </c>
      <c r="AL19" s="48" t="s">
        <v>4</v>
      </c>
      <c r="AM19" s="47"/>
      <c r="AN19" s="10"/>
    </row>
    <row r="20" spans="1:40" ht="24" customHeight="1">
      <c r="A20" s="9"/>
      <c r="B20" s="516" t="s">
        <v>67</v>
      </c>
      <c r="C20" s="517" t="s">
        <v>68</v>
      </c>
      <c r="D20" s="484"/>
      <c r="E20" s="520" t="s">
        <v>69</v>
      </c>
      <c r="F20" s="517" t="s">
        <v>70</v>
      </c>
      <c r="G20" s="82" t="s">
        <v>71</v>
      </c>
      <c r="H20" s="59"/>
      <c r="I20" s="60"/>
      <c r="J20" s="59"/>
      <c r="K20" s="60"/>
      <c r="L20" s="83"/>
      <c r="M20" s="60"/>
      <c r="N20" s="59"/>
      <c r="O20" s="60"/>
      <c r="P20" s="59"/>
      <c r="Q20" s="60"/>
      <c r="R20" s="59"/>
      <c r="S20" s="60"/>
      <c r="T20" s="59"/>
      <c r="U20" s="60"/>
      <c r="V20" s="59"/>
      <c r="W20" s="60"/>
      <c r="X20" s="59"/>
      <c r="Y20" s="60"/>
      <c r="Z20" s="59"/>
      <c r="AA20" s="60"/>
      <c r="AB20" s="59"/>
      <c r="AC20" s="60"/>
      <c r="AD20" s="59"/>
      <c r="AE20" s="60"/>
      <c r="AF20" s="522" t="s">
        <v>72</v>
      </c>
      <c r="AG20" s="523">
        <f>1138043642/1000</f>
        <v>1138043.642</v>
      </c>
      <c r="AH20" s="526">
        <v>411155</v>
      </c>
      <c r="AI20" s="522" t="s">
        <v>73</v>
      </c>
      <c r="AJ20" s="526"/>
      <c r="AK20" s="526"/>
      <c r="AL20" s="526"/>
      <c r="AM20" s="526"/>
      <c r="AN20" s="10"/>
    </row>
    <row r="21" spans="1:40" ht="27" customHeight="1">
      <c r="A21" s="9"/>
      <c r="B21" s="516"/>
      <c r="C21" s="518"/>
      <c r="D21" s="489"/>
      <c r="E21" s="521"/>
      <c r="F21" s="518"/>
      <c r="G21" s="82" t="s">
        <v>74</v>
      </c>
      <c r="H21" s="59"/>
      <c r="I21" s="60"/>
      <c r="J21" s="59"/>
      <c r="K21" s="60"/>
      <c r="L21" s="59"/>
      <c r="M21" s="84"/>
      <c r="N21" s="59"/>
      <c r="O21" s="60"/>
      <c r="P21" s="59"/>
      <c r="Q21" s="60"/>
      <c r="R21" s="59"/>
      <c r="S21" s="60"/>
      <c r="T21" s="59"/>
      <c r="U21" s="60"/>
      <c r="V21" s="59"/>
      <c r="W21" s="60"/>
      <c r="X21" s="59"/>
      <c r="Y21" s="60"/>
      <c r="Z21" s="59"/>
      <c r="AA21" s="60"/>
      <c r="AB21" s="59"/>
      <c r="AC21" s="60"/>
      <c r="AD21" s="59"/>
      <c r="AE21" s="60"/>
      <c r="AF21" s="485"/>
      <c r="AG21" s="524"/>
      <c r="AH21" s="485"/>
      <c r="AI21" s="485"/>
      <c r="AJ21" s="485"/>
      <c r="AK21" s="485"/>
      <c r="AL21" s="485"/>
      <c r="AM21" s="485"/>
      <c r="AN21" s="10"/>
    </row>
    <row r="22" spans="1:40" ht="18.75" customHeight="1">
      <c r="A22" s="9"/>
      <c r="B22" s="516"/>
      <c r="C22" s="518"/>
      <c r="D22" s="489"/>
      <c r="E22" s="521"/>
      <c r="F22" s="518"/>
      <c r="G22" s="82" t="s">
        <v>75</v>
      </c>
      <c r="H22" s="59"/>
      <c r="I22" s="60"/>
      <c r="J22" s="59"/>
      <c r="K22" s="60"/>
      <c r="L22" s="59"/>
      <c r="M22" s="60"/>
      <c r="N22" s="83"/>
      <c r="O22" s="60"/>
      <c r="P22" s="59"/>
      <c r="Q22" s="60"/>
      <c r="R22" s="59"/>
      <c r="S22" s="60"/>
      <c r="T22" s="59"/>
      <c r="U22" s="60"/>
      <c r="V22" s="59"/>
      <c r="W22" s="60"/>
      <c r="X22" s="59"/>
      <c r="Y22" s="60"/>
      <c r="Z22" s="59"/>
      <c r="AA22" s="60"/>
      <c r="AB22" s="59"/>
      <c r="AC22" s="60"/>
      <c r="AD22" s="59"/>
      <c r="AE22" s="60"/>
      <c r="AF22" s="485"/>
      <c r="AG22" s="524"/>
      <c r="AH22" s="485"/>
      <c r="AI22" s="485"/>
      <c r="AJ22" s="485"/>
      <c r="AK22" s="485"/>
      <c r="AL22" s="485"/>
      <c r="AM22" s="485"/>
      <c r="AN22" s="10"/>
    </row>
    <row r="23" spans="1:40" ht="51.75" customHeight="1">
      <c r="A23" s="9"/>
      <c r="B23" s="516"/>
      <c r="C23" s="518"/>
      <c r="D23" s="489"/>
      <c r="E23" s="521"/>
      <c r="F23" s="518"/>
      <c r="G23" s="82" t="s">
        <v>76</v>
      </c>
      <c r="H23" s="59"/>
      <c r="I23" s="60"/>
      <c r="J23" s="59"/>
      <c r="K23" s="60"/>
      <c r="L23" s="59"/>
      <c r="M23" s="60"/>
      <c r="N23" s="59"/>
      <c r="O23" s="84"/>
      <c r="P23" s="83"/>
      <c r="Q23" s="84"/>
      <c r="R23" s="83"/>
      <c r="S23" s="60"/>
      <c r="T23" s="59"/>
      <c r="U23" s="60"/>
      <c r="V23" s="59"/>
      <c r="W23" s="60"/>
      <c r="X23" s="59"/>
      <c r="Y23" s="60"/>
      <c r="Z23" s="59"/>
      <c r="AA23" s="60"/>
      <c r="AB23" s="59"/>
      <c r="AC23" s="60"/>
      <c r="AD23" s="59"/>
      <c r="AE23" s="60"/>
      <c r="AF23" s="485"/>
      <c r="AG23" s="525"/>
      <c r="AH23" s="485"/>
      <c r="AI23" s="485"/>
      <c r="AJ23" s="485"/>
      <c r="AK23" s="485"/>
      <c r="AL23" s="485"/>
      <c r="AM23" s="485"/>
      <c r="AN23" s="10"/>
    </row>
    <row r="24" spans="1:40" ht="29.25" customHeight="1">
      <c r="A24" s="9"/>
      <c r="B24" s="516"/>
      <c r="C24" s="518"/>
      <c r="D24" s="489"/>
      <c r="E24" s="520" t="s">
        <v>77</v>
      </c>
      <c r="F24" s="518"/>
      <c r="G24" s="82" t="s">
        <v>78</v>
      </c>
      <c r="H24" s="59"/>
      <c r="I24" s="60"/>
      <c r="J24" s="59"/>
      <c r="K24" s="60"/>
      <c r="L24" s="59"/>
      <c r="M24" s="60"/>
      <c r="N24" s="59"/>
      <c r="O24" s="60"/>
      <c r="P24" s="59"/>
      <c r="Q24" s="60"/>
      <c r="R24" s="59"/>
      <c r="S24" s="84"/>
      <c r="T24" s="59"/>
      <c r="U24" s="60"/>
      <c r="V24" s="59"/>
      <c r="W24" s="60"/>
      <c r="X24" s="59"/>
      <c r="Y24" s="60"/>
      <c r="Z24" s="59"/>
      <c r="AA24" s="60"/>
      <c r="AB24" s="59"/>
      <c r="AC24" s="60"/>
      <c r="AD24" s="59"/>
      <c r="AE24" s="60"/>
      <c r="AF24" s="485"/>
      <c r="AG24" s="523">
        <f>4978892000/1000</f>
        <v>4978892</v>
      </c>
      <c r="AH24" s="485"/>
      <c r="AI24" s="485"/>
      <c r="AJ24" s="485"/>
      <c r="AK24" s="485"/>
      <c r="AL24" s="485"/>
      <c r="AM24" s="485"/>
      <c r="AN24" s="10"/>
    </row>
    <row r="25" spans="1:40" ht="37.5" customHeight="1">
      <c r="A25" s="9"/>
      <c r="B25" s="516"/>
      <c r="C25" s="518"/>
      <c r="D25" s="489"/>
      <c r="E25" s="521"/>
      <c r="F25" s="518"/>
      <c r="G25" s="82" t="s">
        <v>79</v>
      </c>
      <c r="H25" s="59"/>
      <c r="I25" s="60"/>
      <c r="J25" s="59"/>
      <c r="K25" s="60"/>
      <c r="L25" s="59"/>
      <c r="M25" s="60"/>
      <c r="N25" s="59"/>
      <c r="O25" s="60"/>
      <c r="P25" s="59"/>
      <c r="Q25" s="60"/>
      <c r="R25" s="59"/>
      <c r="S25" s="60"/>
      <c r="T25" s="83"/>
      <c r="U25" s="60"/>
      <c r="V25" s="59"/>
      <c r="W25" s="60"/>
      <c r="X25" s="59"/>
      <c r="Y25" s="60"/>
      <c r="Z25" s="59"/>
      <c r="AA25" s="60"/>
      <c r="AB25" s="59"/>
      <c r="AC25" s="60"/>
      <c r="AD25" s="59"/>
      <c r="AE25" s="60"/>
      <c r="AF25" s="485"/>
      <c r="AG25" s="524"/>
      <c r="AH25" s="485"/>
      <c r="AI25" s="485"/>
      <c r="AJ25" s="485"/>
      <c r="AK25" s="485"/>
      <c r="AL25" s="485"/>
      <c r="AM25" s="485"/>
      <c r="AN25" s="10"/>
    </row>
    <row r="26" spans="1:40" ht="20.25" customHeight="1">
      <c r="A26" s="9"/>
      <c r="B26" s="516"/>
      <c r="C26" s="518"/>
      <c r="D26" s="489"/>
      <c r="E26" s="521"/>
      <c r="F26" s="518"/>
      <c r="G26" s="82" t="s">
        <v>80</v>
      </c>
      <c r="H26" s="59"/>
      <c r="I26" s="60"/>
      <c r="J26" s="59"/>
      <c r="K26" s="60"/>
      <c r="L26" s="59"/>
      <c r="M26" s="60"/>
      <c r="N26" s="59"/>
      <c r="O26" s="60"/>
      <c r="P26" s="59"/>
      <c r="Q26" s="60"/>
      <c r="R26" s="85"/>
      <c r="S26" s="60"/>
      <c r="T26" s="83"/>
      <c r="U26" s="60"/>
      <c r="V26" s="59"/>
      <c r="W26" s="60"/>
      <c r="X26" s="59"/>
      <c r="Y26" s="60"/>
      <c r="Z26" s="59"/>
      <c r="AA26" s="60"/>
      <c r="AB26" s="59"/>
      <c r="AC26" s="60"/>
      <c r="AD26" s="59"/>
      <c r="AE26" s="60"/>
      <c r="AF26" s="485"/>
      <c r="AG26" s="524"/>
      <c r="AH26" s="485"/>
      <c r="AI26" s="485"/>
      <c r="AJ26" s="485"/>
      <c r="AK26" s="485"/>
      <c r="AL26" s="485"/>
      <c r="AM26" s="485"/>
      <c r="AN26" s="10"/>
    </row>
    <row r="27" spans="1:40" ht="30.75" customHeight="1">
      <c r="A27" s="9"/>
      <c r="B27" s="516"/>
      <c r="C27" s="518"/>
      <c r="D27" s="489"/>
      <c r="E27" s="521"/>
      <c r="F27" s="518"/>
      <c r="G27" s="82" t="s">
        <v>81</v>
      </c>
      <c r="H27" s="59"/>
      <c r="I27" s="60"/>
      <c r="J27" s="59"/>
      <c r="K27" s="60"/>
      <c r="L27" s="59"/>
      <c r="M27" s="60"/>
      <c r="N27" s="59"/>
      <c r="O27" s="60"/>
      <c r="P27" s="59"/>
      <c r="Q27" s="60"/>
      <c r="R27" s="85"/>
      <c r="S27" s="60"/>
      <c r="T27" s="83"/>
      <c r="U27" s="60"/>
      <c r="V27" s="59"/>
      <c r="W27" s="60"/>
      <c r="X27" s="59"/>
      <c r="Y27" s="60"/>
      <c r="Z27" s="59"/>
      <c r="AA27" s="60"/>
      <c r="AB27" s="59"/>
      <c r="AC27" s="60"/>
      <c r="AD27" s="59"/>
      <c r="AE27" s="60"/>
      <c r="AF27" s="485"/>
      <c r="AG27" s="525"/>
      <c r="AH27" s="485"/>
      <c r="AI27" s="485"/>
      <c r="AJ27" s="485"/>
      <c r="AK27" s="485"/>
      <c r="AL27" s="485"/>
      <c r="AM27" s="485"/>
      <c r="AN27" s="10"/>
    </row>
    <row r="28" spans="1:40" ht="18.75" customHeight="1">
      <c r="A28" s="9"/>
      <c r="B28" s="516"/>
      <c r="C28" s="518"/>
      <c r="D28" s="489"/>
      <c r="E28" s="520" t="s">
        <v>82</v>
      </c>
      <c r="F28" s="518"/>
      <c r="G28" s="82" t="s">
        <v>83</v>
      </c>
      <c r="H28" s="59"/>
      <c r="I28" s="60"/>
      <c r="J28" s="59"/>
      <c r="K28" s="60"/>
      <c r="L28" s="59"/>
      <c r="M28" s="60"/>
      <c r="N28" s="59"/>
      <c r="O28" s="60"/>
      <c r="P28" s="59"/>
      <c r="Q28" s="60"/>
      <c r="R28" s="85"/>
      <c r="S28" s="60"/>
      <c r="T28" s="59"/>
      <c r="U28" s="84"/>
      <c r="V28" s="59"/>
      <c r="W28" s="60"/>
      <c r="X28" s="59"/>
      <c r="Y28" s="60"/>
      <c r="Z28" s="59"/>
      <c r="AA28" s="60"/>
      <c r="AB28" s="59"/>
      <c r="AC28" s="60"/>
      <c r="AD28" s="59"/>
      <c r="AE28" s="60"/>
      <c r="AF28" s="485"/>
      <c r="AG28" s="523">
        <f>3423259090/1000</f>
        <v>3423259.09</v>
      </c>
      <c r="AH28" s="485"/>
      <c r="AI28" s="485"/>
      <c r="AJ28" s="485"/>
      <c r="AK28" s="485"/>
      <c r="AL28" s="485"/>
      <c r="AM28" s="485"/>
      <c r="AN28" s="10"/>
    </row>
    <row r="29" spans="1:40" ht="24.75" customHeight="1">
      <c r="A29" s="9"/>
      <c r="B29" s="516"/>
      <c r="C29" s="518"/>
      <c r="D29" s="489"/>
      <c r="E29" s="521"/>
      <c r="F29" s="518"/>
      <c r="G29" s="82" t="s">
        <v>84</v>
      </c>
      <c r="H29" s="59"/>
      <c r="I29" s="60"/>
      <c r="J29" s="59"/>
      <c r="K29" s="60"/>
      <c r="L29" s="59"/>
      <c r="M29" s="60"/>
      <c r="N29" s="59"/>
      <c r="O29" s="60"/>
      <c r="P29" s="59"/>
      <c r="Q29" s="60"/>
      <c r="R29" s="85"/>
      <c r="S29" s="60"/>
      <c r="T29" s="59"/>
      <c r="U29" s="84"/>
      <c r="V29" s="59"/>
      <c r="W29" s="60"/>
      <c r="X29" s="59"/>
      <c r="Y29" s="60"/>
      <c r="Z29" s="59"/>
      <c r="AA29" s="60"/>
      <c r="AB29" s="59"/>
      <c r="AC29" s="60"/>
      <c r="AD29" s="59"/>
      <c r="AE29" s="60"/>
      <c r="AF29" s="485"/>
      <c r="AG29" s="524"/>
      <c r="AH29" s="485"/>
      <c r="AI29" s="485"/>
      <c r="AJ29" s="485"/>
      <c r="AK29" s="485"/>
      <c r="AL29" s="485"/>
      <c r="AM29" s="485"/>
      <c r="AN29" s="10"/>
    </row>
    <row r="30" spans="1:40" ht="18.75" customHeight="1">
      <c r="A30" s="9"/>
      <c r="B30" s="516"/>
      <c r="C30" s="518"/>
      <c r="D30" s="489"/>
      <c r="E30" s="521"/>
      <c r="F30" s="518"/>
      <c r="G30" s="82" t="s">
        <v>85</v>
      </c>
      <c r="H30" s="59"/>
      <c r="I30" s="60"/>
      <c r="J30" s="59"/>
      <c r="K30" s="60"/>
      <c r="L30" s="59"/>
      <c r="M30" s="60"/>
      <c r="N30" s="59"/>
      <c r="O30" s="60"/>
      <c r="P30" s="59"/>
      <c r="Q30" s="60"/>
      <c r="R30" s="85"/>
      <c r="S30" s="60"/>
      <c r="T30" s="529"/>
      <c r="U30" s="498"/>
      <c r="V30" s="83"/>
      <c r="W30" s="60"/>
      <c r="X30" s="59"/>
      <c r="Y30" s="60"/>
      <c r="Z30" s="59"/>
      <c r="AA30" s="60"/>
      <c r="AB30" s="59"/>
      <c r="AC30" s="60"/>
      <c r="AD30" s="59"/>
      <c r="AE30" s="60"/>
      <c r="AF30" s="485"/>
      <c r="AG30" s="524"/>
      <c r="AH30" s="485"/>
      <c r="AI30" s="485"/>
      <c r="AJ30" s="485"/>
      <c r="AK30" s="485"/>
      <c r="AL30" s="485"/>
      <c r="AM30" s="485"/>
      <c r="AN30" s="10"/>
    </row>
    <row r="31" spans="1:40" ht="24.75" customHeight="1">
      <c r="A31" s="9"/>
      <c r="B31" s="516"/>
      <c r="C31" s="518"/>
      <c r="D31" s="489"/>
      <c r="E31" s="521"/>
      <c r="F31" s="518"/>
      <c r="G31" s="82" t="s">
        <v>86</v>
      </c>
      <c r="H31" s="59"/>
      <c r="I31" s="60"/>
      <c r="J31" s="59"/>
      <c r="K31" s="60"/>
      <c r="L31" s="59"/>
      <c r="M31" s="60"/>
      <c r="N31" s="59"/>
      <c r="O31" s="60"/>
      <c r="P31" s="59"/>
      <c r="Q31" s="60"/>
      <c r="R31" s="85"/>
      <c r="S31" s="60"/>
      <c r="T31" s="529"/>
      <c r="U31" s="498"/>
      <c r="V31" s="83"/>
      <c r="W31" s="60"/>
      <c r="X31" s="59"/>
      <c r="Y31" s="60"/>
      <c r="Z31" s="59"/>
      <c r="AA31" s="60"/>
      <c r="AB31" s="59"/>
      <c r="AC31" s="60"/>
      <c r="AD31" s="59"/>
      <c r="AE31" s="60"/>
      <c r="AF31" s="485"/>
      <c r="AG31" s="525"/>
      <c r="AH31" s="485"/>
      <c r="AI31" s="485"/>
      <c r="AJ31" s="485"/>
      <c r="AK31" s="485"/>
      <c r="AL31" s="485"/>
      <c r="AM31" s="485"/>
      <c r="AN31" s="10"/>
    </row>
    <row r="32" spans="1:40" ht="38.25" customHeight="1">
      <c r="A32" s="9"/>
      <c r="B32" s="516"/>
      <c r="C32" s="518"/>
      <c r="D32" s="489"/>
      <c r="E32" s="520" t="s">
        <v>87</v>
      </c>
      <c r="F32" s="518"/>
      <c r="G32" s="82" t="s">
        <v>88</v>
      </c>
      <c r="H32" s="59"/>
      <c r="I32" s="60"/>
      <c r="J32" s="59"/>
      <c r="K32" s="60"/>
      <c r="L32" s="59"/>
      <c r="M32" s="60"/>
      <c r="N32" s="59"/>
      <c r="O32" s="60"/>
      <c r="P32" s="59"/>
      <c r="Q32" s="60"/>
      <c r="R32" s="85"/>
      <c r="S32" s="60"/>
      <c r="T32" s="529"/>
      <c r="U32" s="498"/>
      <c r="V32" s="59"/>
      <c r="W32" s="84"/>
      <c r="X32" s="83"/>
      <c r="Y32" s="84"/>
      <c r="Z32" s="83"/>
      <c r="AA32" s="84"/>
      <c r="AB32" s="83"/>
      <c r="AC32" s="60"/>
      <c r="AD32" s="59"/>
      <c r="AE32" s="60"/>
      <c r="AF32" s="485"/>
      <c r="AG32" s="523">
        <f>11801967033/1000</f>
        <v>11801967.033</v>
      </c>
      <c r="AH32" s="485"/>
      <c r="AI32" s="485"/>
      <c r="AJ32" s="485"/>
      <c r="AK32" s="485"/>
      <c r="AL32" s="485"/>
      <c r="AM32" s="485"/>
      <c r="AN32" s="10"/>
    </row>
    <row r="33" spans="1:40" ht="17.25" customHeight="1">
      <c r="A33" s="9"/>
      <c r="B33" s="516"/>
      <c r="C33" s="518"/>
      <c r="D33" s="489"/>
      <c r="E33" s="521"/>
      <c r="F33" s="518"/>
      <c r="G33" s="82" t="s">
        <v>89</v>
      </c>
      <c r="H33" s="59"/>
      <c r="I33" s="60"/>
      <c r="J33" s="59"/>
      <c r="K33" s="60"/>
      <c r="L33" s="59"/>
      <c r="M33" s="60"/>
      <c r="N33" s="59"/>
      <c r="O33" s="60"/>
      <c r="P33" s="59"/>
      <c r="Q33" s="60"/>
      <c r="R33" s="85"/>
      <c r="S33" s="60"/>
      <c r="T33" s="59"/>
      <c r="U33" s="85"/>
      <c r="V33" s="59"/>
      <c r="W33" s="85"/>
      <c r="X33" s="59"/>
      <c r="Y33" s="85"/>
      <c r="Z33" s="86"/>
      <c r="AA33" s="87"/>
      <c r="AB33" s="88"/>
      <c r="AC33" s="89"/>
      <c r="AD33" s="59"/>
      <c r="AE33" s="60"/>
      <c r="AF33" s="485"/>
      <c r="AG33" s="527"/>
      <c r="AH33" s="485"/>
      <c r="AI33" s="485"/>
      <c r="AJ33" s="485"/>
      <c r="AK33" s="485"/>
      <c r="AL33" s="485"/>
      <c r="AM33" s="485"/>
      <c r="AN33" s="10"/>
    </row>
    <row r="34" spans="1:40" ht="34.5" customHeight="1">
      <c r="A34" s="9"/>
      <c r="B34" s="516"/>
      <c r="C34" s="519"/>
      <c r="D34" s="490"/>
      <c r="E34" s="530"/>
      <c r="F34" s="519"/>
      <c r="G34" s="82" t="s">
        <v>90</v>
      </c>
      <c r="H34" s="59"/>
      <c r="I34" s="60"/>
      <c r="J34" s="59"/>
      <c r="K34" s="60"/>
      <c r="L34" s="59"/>
      <c r="M34" s="60"/>
      <c r="N34" s="59"/>
      <c r="O34" s="60"/>
      <c r="P34" s="59"/>
      <c r="Q34" s="60"/>
      <c r="R34" s="59"/>
      <c r="S34" s="60"/>
      <c r="T34" s="59"/>
      <c r="U34" s="60"/>
      <c r="V34" s="59"/>
      <c r="W34" s="60"/>
      <c r="X34" s="59"/>
      <c r="Y34" s="60"/>
      <c r="Z34" s="90"/>
      <c r="AA34" s="91"/>
      <c r="AB34" s="59"/>
      <c r="AC34" s="60"/>
      <c r="AD34" s="83"/>
      <c r="AE34" s="60"/>
      <c r="AF34" s="486"/>
      <c r="AG34" s="528"/>
      <c r="AH34" s="486"/>
      <c r="AI34" s="486"/>
      <c r="AJ34" s="486"/>
      <c r="AK34" s="486"/>
      <c r="AL34" s="486"/>
      <c r="AM34" s="486"/>
      <c r="AN34" s="10"/>
    </row>
    <row r="35" spans="1:40" ht="54.75" customHeight="1">
      <c r="A35" s="9"/>
      <c r="B35" s="531" t="s">
        <v>67</v>
      </c>
      <c r="C35" s="520" t="s">
        <v>91</v>
      </c>
      <c r="D35" s="533"/>
      <c r="E35" s="520" t="s">
        <v>92</v>
      </c>
      <c r="F35" s="535" t="s">
        <v>93</v>
      </c>
      <c r="G35" s="92" t="s">
        <v>94</v>
      </c>
      <c r="H35" s="93"/>
      <c r="I35" s="93"/>
      <c r="J35" s="93"/>
      <c r="K35" s="93"/>
      <c r="L35" s="93"/>
      <c r="M35" s="93"/>
      <c r="N35" s="71"/>
      <c r="O35" s="93"/>
      <c r="P35" s="93"/>
      <c r="Q35" s="93"/>
      <c r="R35" s="93"/>
      <c r="S35" s="93"/>
      <c r="T35" s="93"/>
      <c r="U35" s="93"/>
      <c r="V35" s="71"/>
      <c r="W35" s="93"/>
      <c r="X35" s="93"/>
      <c r="Y35" s="93"/>
      <c r="Z35" s="93"/>
      <c r="AA35" s="93"/>
      <c r="AB35" s="71"/>
      <c r="AC35" s="93"/>
      <c r="AD35" s="93"/>
      <c r="AE35" s="94"/>
      <c r="AF35" s="538" t="s">
        <v>95</v>
      </c>
      <c r="AG35" s="539">
        <f>96000000/1000</f>
        <v>96000</v>
      </c>
      <c r="AH35" s="541">
        <v>411152</v>
      </c>
      <c r="AI35" s="543" t="s">
        <v>73</v>
      </c>
      <c r="AJ35" s="543"/>
      <c r="AK35" s="543"/>
      <c r="AL35" s="543"/>
      <c r="AM35" s="543"/>
      <c r="AN35" s="10"/>
    </row>
    <row r="36" spans="1:40" ht="70.5" customHeight="1">
      <c r="A36" s="9"/>
      <c r="B36" s="532"/>
      <c r="C36" s="521"/>
      <c r="D36" s="534"/>
      <c r="E36" s="521"/>
      <c r="F36" s="536"/>
      <c r="G36" s="92" t="s">
        <v>96</v>
      </c>
      <c r="H36" s="93"/>
      <c r="I36" s="93"/>
      <c r="J36" s="93"/>
      <c r="K36" s="93"/>
      <c r="L36" s="93"/>
      <c r="M36" s="93"/>
      <c r="N36" s="71"/>
      <c r="O36" s="93"/>
      <c r="P36" s="71"/>
      <c r="Q36" s="93"/>
      <c r="R36" s="71"/>
      <c r="S36" s="93"/>
      <c r="T36" s="71"/>
      <c r="U36" s="93"/>
      <c r="V36" s="71"/>
      <c r="W36" s="93"/>
      <c r="X36" s="71"/>
      <c r="Y36" s="93"/>
      <c r="Z36" s="71"/>
      <c r="AA36" s="93"/>
      <c r="AB36" s="71"/>
      <c r="AC36" s="93"/>
      <c r="AD36" s="93"/>
      <c r="AE36" s="94"/>
      <c r="AF36" s="538"/>
      <c r="AG36" s="540"/>
      <c r="AH36" s="542"/>
      <c r="AI36" s="544"/>
      <c r="AJ36" s="544"/>
      <c r="AK36" s="544"/>
      <c r="AL36" s="544"/>
      <c r="AM36" s="544"/>
      <c r="AN36" s="10"/>
    </row>
    <row r="37" spans="1:40" ht="0.75" customHeight="1" hidden="1">
      <c r="A37" s="9"/>
      <c r="B37" s="532"/>
      <c r="C37" s="530"/>
      <c r="D37" s="534"/>
      <c r="E37" s="530"/>
      <c r="F37" s="537"/>
      <c r="G37" s="95"/>
      <c r="H37" s="96"/>
      <c r="I37" s="96"/>
      <c r="J37" s="96"/>
      <c r="K37" s="96"/>
      <c r="L37" s="96"/>
      <c r="M37" s="96"/>
      <c r="N37" s="96"/>
      <c r="O37" s="96"/>
      <c r="P37" s="96"/>
      <c r="Q37" s="96"/>
      <c r="R37" s="96"/>
      <c r="S37" s="96"/>
      <c r="T37" s="96"/>
      <c r="U37" s="96"/>
      <c r="V37" s="96"/>
      <c r="W37" s="96"/>
      <c r="X37" s="97"/>
      <c r="Y37" s="97"/>
      <c r="Z37" s="96"/>
      <c r="AA37" s="96"/>
      <c r="AB37" s="96"/>
      <c r="AC37" s="96"/>
      <c r="AD37" s="96"/>
      <c r="AE37" s="98"/>
      <c r="AF37" s="538"/>
      <c r="AG37" s="46"/>
      <c r="AH37" s="47"/>
      <c r="AI37" s="47"/>
      <c r="AJ37" s="47"/>
      <c r="AK37" s="47"/>
      <c r="AL37" s="47"/>
      <c r="AM37" s="47"/>
      <c r="AN37" s="10"/>
    </row>
    <row r="38" spans="1:40" ht="62.25" customHeight="1">
      <c r="A38" s="9"/>
      <c r="B38" s="532"/>
      <c r="C38" s="520" t="s">
        <v>97</v>
      </c>
      <c r="D38" s="545"/>
      <c r="E38" s="535" t="s">
        <v>98</v>
      </c>
      <c r="F38" s="99" t="s">
        <v>99</v>
      </c>
      <c r="G38" s="100" t="s">
        <v>100</v>
      </c>
      <c r="H38" s="93"/>
      <c r="I38" s="93"/>
      <c r="J38" s="93"/>
      <c r="K38" s="93"/>
      <c r="L38" s="93"/>
      <c r="M38" s="93"/>
      <c r="N38" s="71"/>
      <c r="O38" s="71"/>
      <c r="P38" s="71"/>
      <c r="Q38" s="71"/>
      <c r="R38" s="71"/>
      <c r="S38" s="71"/>
      <c r="T38" s="71"/>
      <c r="U38" s="71"/>
      <c r="V38" s="71"/>
      <c r="W38" s="71"/>
      <c r="X38" s="71"/>
      <c r="Y38" s="71"/>
      <c r="Z38" s="93"/>
      <c r="AA38" s="93"/>
      <c r="AB38" s="93"/>
      <c r="AC38" s="93"/>
      <c r="AD38" s="93"/>
      <c r="AE38" s="93"/>
      <c r="AF38" s="546" t="s">
        <v>95</v>
      </c>
      <c r="AG38" s="539">
        <f>240000000/1000</f>
        <v>240000</v>
      </c>
      <c r="AH38" s="541">
        <v>411151</v>
      </c>
      <c r="AI38" s="543" t="s">
        <v>73</v>
      </c>
      <c r="AJ38" s="543"/>
      <c r="AK38" s="543"/>
      <c r="AL38" s="543"/>
      <c r="AM38" s="543"/>
      <c r="AN38" s="101"/>
    </row>
    <row r="39" spans="1:40" ht="70.5" customHeight="1">
      <c r="A39" s="9"/>
      <c r="B39" s="532"/>
      <c r="C39" s="521"/>
      <c r="D39" s="545"/>
      <c r="E39" s="536"/>
      <c r="F39" s="99" t="s">
        <v>101</v>
      </c>
      <c r="G39" s="100" t="s">
        <v>102</v>
      </c>
      <c r="H39" s="71"/>
      <c r="I39" s="71"/>
      <c r="J39" s="71"/>
      <c r="K39" s="71"/>
      <c r="L39" s="71"/>
      <c r="M39" s="71"/>
      <c r="N39" s="71"/>
      <c r="O39" s="71"/>
      <c r="P39" s="71"/>
      <c r="Q39" s="71"/>
      <c r="R39" s="71"/>
      <c r="S39" s="71"/>
      <c r="T39" s="71"/>
      <c r="U39" s="71"/>
      <c r="V39" s="71"/>
      <c r="W39" s="71"/>
      <c r="X39" s="71"/>
      <c r="Y39" s="71"/>
      <c r="Z39" s="71"/>
      <c r="AA39" s="71"/>
      <c r="AB39" s="71"/>
      <c r="AC39" s="71"/>
      <c r="AD39" s="71"/>
      <c r="AE39" s="71"/>
      <c r="AF39" s="547"/>
      <c r="AG39" s="548"/>
      <c r="AH39" s="549"/>
      <c r="AI39" s="550"/>
      <c r="AJ39" s="550"/>
      <c r="AK39" s="550"/>
      <c r="AL39" s="550"/>
      <c r="AM39" s="550"/>
      <c r="AN39" s="101"/>
    </row>
    <row r="40" spans="1:40" ht="51.75" customHeight="1">
      <c r="A40" s="9"/>
      <c r="B40" s="532"/>
      <c r="C40" s="530"/>
      <c r="D40" s="545"/>
      <c r="E40" s="537"/>
      <c r="F40" s="99" t="s">
        <v>103</v>
      </c>
      <c r="G40" s="100" t="s">
        <v>104</v>
      </c>
      <c r="H40" s="71"/>
      <c r="I40" s="71"/>
      <c r="J40" s="71"/>
      <c r="K40" s="71"/>
      <c r="L40" s="71"/>
      <c r="M40" s="71"/>
      <c r="N40" s="71"/>
      <c r="O40" s="71"/>
      <c r="P40" s="71"/>
      <c r="Q40" s="71"/>
      <c r="R40" s="71"/>
      <c r="S40" s="71"/>
      <c r="T40" s="71"/>
      <c r="U40" s="71"/>
      <c r="V40" s="71"/>
      <c r="W40" s="71"/>
      <c r="X40" s="71"/>
      <c r="Y40" s="71"/>
      <c r="Z40" s="71"/>
      <c r="AA40" s="71"/>
      <c r="AB40" s="71"/>
      <c r="AC40" s="71"/>
      <c r="AD40" s="71"/>
      <c r="AE40" s="71"/>
      <c r="AF40" s="547"/>
      <c r="AG40" s="540"/>
      <c r="AH40" s="542"/>
      <c r="AI40" s="544"/>
      <c r="AJ40" s="544"/>
      <c r="AK40" s="544"/>
      <c r="AL40" s="544"/>
      <c r="AM40" s="544"/>
      <c r="AN40" s="101"/>
    </row>
    <row r="41" spans="1:40" ht="39.75" customHeight="1">
      <c r="A41" s="9"/>
      <c r="B41" s="532"/>
      <c r="C41" s="520" t="s">
        <v>105</v>
      </c>
      <c r="D41" s="535"/>
      <c r="E41" s="520" t="s">
        <v>106</v>
      </c>
      <c r="F41" s="520" t="s">
        <v>107</v>
      </c>
      <c r="G41" s="102" t="s">
        <v>108</v>
      </c>
      <c r="H41" s="103"/>
      <c r="I41" s="103"/>
      <c r="J41" s="103"/>
      <c r="K41" s="103"/>
      <c r="L41" s="103"/>
      <c r="M41" s="104"/>
      <c r="N41" s="103"/>
      <c r="O41" s="103"/>
      <c r="P41" s="103"/>
      <c r="Q41" s="103"/>
      <c r="R41" s="103"/>
      <c r="S41" s="104"/>
      <c r="T41" s="103"/>
      <c r="U41" s="103"/>
      <c r="V41" s="103"/>
      <c r="W41" s="103"/>
      <c r="X41" s="103"/>
      <c r="Y41" s="103"/>
      <c r="Z41" s="104"/>
      <c r="AA41" s="103"/>
      <c r="AB41" s="103"/>
      <c r="AC41" s="103"/>
      <c r="AD41" s="103"/>
      <c r="AE41" s="104"/>
      <c r="AF41" s="538" t="s">
        <v>95</v>
      </c>
      <c r="AG41" s="539">
        <f>94000000/1000</f>
        <v>94000</v>
      </c>
      <c r="AH41" s="545"/>
      <c r="AI41" s="539" t="s">
        <v>73</v>
      </c>
      <c r="AJ41" s="545"/>
      <c r="AK41" s="545"/>
      <c r="AL41" s="545"/>
      <c r="AM41" s="545"/>
      <c r="AN41" s="101"/>
    </row>
    <row r="42" spans="1:40" ht="44.25" customHeight="1">
      <c r="A42" s="9"/>
      <c r="B42" s="532"/>
      <c r="C42" s="521"/>
      <c r="D42" s="536"/>
      <c r="E42" s="521"/>
      <c r="F42" s="521"/>
      <c r="G42" s="105" t="s">
        <v>109</v>
      </c>
      <c r="H42" s="103"/>
      <c r="I42" s="104"/>
      <c r="J42" s="103"/>
      <c r="K42" s="104"/>
      <c r="L42" s="103"/>
      <c r="M42" s="104"/>
      <c r="N42" s="103"/>
      <c r="O42" s="104"/>
      <c r="P42" s="103"/>
      <c r="Q42" s="104"/>
      <c r="R42" s="103"/>
      <c r="S42" s="104"/>
      <c r="T42" s="103"/>
      <c r="U42" s="104"/>
      <c r="V42" s="103"/>
      <c r="W42" s="104"/>
      <c r="X42" s="103"/>
      <c r="Y42" s="104"/>
      <c r="Z42" s="103"/>
      <c r="AA42" s="104"/>
      <c r="AB42" s="103"/>
      <c r="AC42" s="104"/>
      <c r="AD42" s="103"/>
      <c r="AE42" s="104"/>
      <c r="AF42" s="538"/>
      <c r="AG42" s="548"/>
      <c r="AH42" s="545"/>
      <c r="AI42" s="548"/>
      <c r="AJ42" s="545"/>
      <c r="AK42" s="545"/>
      <c r="AL42" s="545"/>
      <c r="AM42" s="545"/>
      <c r="AN42" s="101"/>
    </row>
    <row r="43" spans="1:40" ht="117.75" customHeight="1">
      <c r="A43" s="9"/>
      <c r="B43" s="532"/>
      <c r="C43" s="521"/>
      <c r="D43" s="536"/>
      <c r="E43" s="521"/>
      <c r="F43" s="521"/>
      <c r="G43" s="106" t="s">
        <v>110</v>
      </c>
      <c r="H43" s="103"/>
      <c r="I43" s="103"/>
      <c r="J43" s="103"/>
      <c r="K43" s="103"/>
      <c r="L43" s="104"/>
      <c r="M43" s="104"/>
      <c r="N43" s="104"/>
      <c r="O43" s="104"/>
      <c r="P43" s="104"/>
      <c r="Q43" s="104"/>
      <c r="R43" s="104"/>
      <c r="S43" s="104"/>
      <c r="T43" s="104"/>
      <c r="U43" s="104"/>
      <c r="V43" s="104"/>
      <c r="W43" s="104"/>
      <c r="X43" s="104"/>
      <c r="Y43" s="104"/>
      <c r="Z43" s="104"/>
      <c r="AA43" s="104"/>
      <c r="AB43" s="104"/>
      <c r="AC43" s="104"/>
      <c r="AD43" s="104"/>
      <c r="AE43" s="104"/>
      <c r="AF43" s="538"/>
      <c r="AG43" s="548"/>
      <c r="AH43" s="545"/>
      <c r="AI43" s="548"/>
      <c r="AJ43" s="545"/>
      <c r="AK43" s="545"/>
      <c r="AL43" s="545"/>
      <c r="AM43" s="545"/>
      <c r="AN43" s="101"/>
    </row>
    <row r="44" spans="1:40" ht="46.5" customHeight="1">
      <c r="A44" s="9"/>
      <c r="B44" s="532"/>
      <c r="C44" s="521"/>
      <c r="D44" s="536"/>
      <c r="E44" s="521"/>
      <c r="F44" s="521"/>
      <c r="G44" s="106" t="s">
        <v>111</v>
      </c>
      <c r="H44" s="103"/>
      <c r="I44" s="103"/>
      <c r="J44" s="103"/>
      <c r="K44" s="103"/>
      <c r="L44" s="104"/>
      <c r="M44" s="104"/>
      <c r="N44" s="104"/>
      <c r="O44" s="104"/>
      <c r="P44" s="104"/>
      <c r="Q44" s="104"/>
      <c r="R44" s="104"/>
      <c r="S44" s="104"/>
      <c r="T44" s="104"/>
      <c r="U44" s="104"/>
      <c r="V44" s="104"/>
      <c r="W44" s="104"/>
      <c r="X44" s="104"/>
      <c r="Y44" s="104"/>
      <c r="Z44" s="104"/>
      <c r="AA44" s="104"/>
      <c r="AB44" s="104"/>
      <c r="AC44" s="104"/>
      <c r="AD44" s="104"/>
      <c r="AE44" s="104"/>
      <c r="AF44" s="538"/>
      <c r="AG44" s="548"/>
      <c r="AH44" s="545"/>
      <c r="AI44" s="548"/>
      <c r="AJ44" s="545"/>
      <c r="AK44" s="545"/>
      <c r="AL44" s="545"/>
      <c r="AM44" s="545"/>
      <c r="AN44" s="101"/>
    </row>
    <row r="45" spans="1:40" ht="19.5" customHeight="1">
      <c r="A45" s="9"/>
      <c r="B45" s="551" t="s">
        <v>67</v>
      </c>
      <c r="C45" s="520" t="s">
        <v>112</v>
      </c>
      <c r="D45" s="554"/>
      <c r="E45" s="555" t="s">
        <v>113</v>
      </c>
      <c r="F45" s="551" t="s">
        <v>114</v>
      </c>
      <c r="G45" s="107" t="s">
        <v>115</v>
      </c>
      <c r="H45" s="93"/>
      <c r="I45" s="93"/>
      <c r="J45" s="93"/>
      <c r="K45" s="93"/>
      <c r="L45" s="63"/>
      <c r="M45" s="93"/>
      <c r="N45" s="93"/>
      <c r="O45" s="93"/>
      <c r="P45" s="93"/>
      <c r="Q45" s="93"/>
      <c r="R45" s="93"/>
      <c r="S45" s="93"/>
      <c r="T45" s="93"/>
      <c r="U45" s="93"/>
      <c r="V45" s="93"/>
      <c r="W45" s="93"/>
      <c r="X45" s="93"/>
      <c r="Y45" s="93"/>
      <c r="Z45" s="93"/>
      <c r="AA45" s="93"/>
      <c r="AB45" s="93"/>
      <c r="AC45" s="93"/>
      <c r="AD45" s="93"/>
      <c r="AE45" s="93"/>
      <c r="AF45" s="558" t="s">
        <v>116</v>
      </c>
      <c r="AG45" s="559">
        <v>20000</v>
      </c>
      <c r="AH45" s="560">
        <v>411154</v>
      </c>
      <c r="AI45" s="541" t="s">
        <v>73</v>
      </c>
      <c r="AJ45" s="554"/>
      <c r="AK45" s="554"/>
      <c r="AL45" s="554"/>
      <c r="AM45" s="541" t="s">
        <v>73</v>
      </c>
      <c r="AN45" s="10"/>
    </row>
    <row r="46" spans="1:40" ht="19.5" customHeight="1">
      <c r="A46" s="9"/>
      <c r="B46" s="552"/>
      <c r="C46" s="521"/>
      <c r="D46" s="554"/>
      <c r="E46" s="555"/>
      <c r="F46" s="556"/>
      <c r="G46" s="108" t="s">
        <v>117</v>
      </c>
      <c r="H46" s="93"/>
      <c r="I46" s="93"/>
      <c r="J46" s="93"/>
      <c r="K46" s="93"/>
      <c r="L46" s="93"/>
      <c r="M46" s="63"/>
      <c r="N46" s="93"/>
      <c r="O46" s="93"/>
      <c r="P46" s="93"/>
      <c r="Q46" s="93"/>
      <c r="R46" s="93"/>
      <c r="S46" s="93"/>
      <c r="T46" s="93"/>
      <c r="U46" s="93"/>
      <c r="V46" s="93"/>
      <c r="W46" s="93"/>
      <c r="X46" s="93"/>
      <c r="Y46" s="93"/>
      <c r="Z46" s="93"/>
      <c r="AA46" s="93"/>
      <c r="AB46" s="93"/>
      <c r="AC46" s="93"/>
      <c r="AD46" s="93"/>
      <c r="AE46" s="93"/>
      <c r="AF46" s="558"/>
      <c r="AG46" s="559"/>
      <c r="AH46" s="560"/>
      <c r="AI46" s="549"/>
      <c r="AJ46" s="554"/>
      <c r="AK46" s="554"/>
      <c r="AL46" s="554"/>
      <c r="AM46" s="549"/>
      <c r="AN46" s="10"/>
    </row>
    <row r="47" spans="1:40" ht="21.75" customHeight="1">
      <c r="A47" s="9"/>
      <c r="B47" s="552"/>
      <c r="C47" s="521"/>
      <c r="D47" s="554"/>
      <c r="E47" s="555"/>
      <c r="F47" s="556"/>
      <c r="G47" s="109" t="s">
        <v>118</v>
      </c>
      <c r="H47" s="93"/>
      <c r="I47" s="93"/>
      <c r="J47" s="93"/>
      <c r="K47" s="93"/>
      <c r="L47" s="93"/>
      <c r="M47" s="93"/>
      <c r="N47" s="63"/>
      <c r="O47" s="93"/>
      <c r="P47" s="93"/>
      <c r="Q47" s="93"/>
      <c r="R47" s="93"/>
      <c r="S47" s="93"/>
      <c r="T47" s="93"/>
      <c r="U47" s="93"/>
      <c r="V47" s="93"/>
      <c r="W47" s="93"/>
      <c r="X47" s="93"/>
      <c r="Y47" s="93"/>
      <c r="Z47" s="93"/>
      <c r="AA47" s="93"/>
      <c r="AB47" s="93"/>
      <c r="AC47" s="93"/>
      <c r="AD47" s="93"/>
      <c r="AE47" s="93"/>
      <c r="AF47" s="558"/>
      <c r="AG47" s="559"/>
      <c r="AH47" s="560"/>
      <c r="AI47" s="549"/>
      <c r="AJ47" s="554"/>
      <c r="AK47" s="554"/>
      <c r="AL47" s="554"/>
      <c r="AM47" s="549"/>
      <c r="AN47" s="10"/>
    </row>
    <row r="48" spans="1:40" ht="47.25" customHeight="1">
      <c r="A48" s="9"/>
      <c r="B48" s="552"/>
      <c r="C48" s="521"/>
      <c r="D48" s="554"/>
      <c r="E48" s="555"/>
      <c r="F48" s="556"/>
      <c r="G48" s="110" t="s">
        <v>119</v>
      </c>
      <c r="H48" s="93"/>
      <c r="I48" s="93"/>
      <c r="J48" s="93"/>
      <c r="K48" s="93"/>
      <c r="L48" s="93"/>
      <c r="M48" s="93"/>
      <c r="N48" s="63"/>
      <c r="O48" s="63"/>
      <c r="P48" s="63"/>
      <c r="Q48" s="63"/>
      <c r="R48" s="63"/>
      <c r="S48" s="63"/>
      <c r="T48" s="63"/>
      <c r="U48" s="63"/>
      <c r="V48" s="63"/>
      <c r="W48" s="63"/>
      <c r="X48" s="63"/>
      <c r="Y48" s="63"/>
      <c r="Z48" s="63"/>
      <c r="AA48" s="63"/>
      <c r="AB48" s="63"/>
      <c r="AC48" s="63"/>
      <c r="AD48" s="63"/>
      <c r="AE48" s="63"/>
      <c r="AF48" s="558"/>
      <c r="AG48" s="559"/>
      <c r="AH48" s="560"/>
      <c r="AI48" s="549"/>
      <c r="AJ48" s="554"/>
      <c r="AK48" s="554"/>
      <c r="AL48" s="554"/>
      <c r="AM48" s="549"/>
      <c r="AN48" s="10"/>
    </row>
    <row r="49" spans="1:40" ht="33" customHeight="1">
      <c r="A49" s="9"/>
      <c r="B49" s="553"/>
      <c r="C49" s="530"/>
      <c r="D49" s="554"/>
      <c r="E49" s="555"/>
      <c r="F49" s="557"/>
      <c r="G49" s="111" t="s">
        <v>120</v>
      </c>
      <c r="H49" s="93"/>
      <c r="I49" s="93"/>
      <c r="J49" s="93"/>
      <c r="K49" s="93"/>
      <c r="L49" s="93"/>
      <c r="M49" s="93"/>
      <c r="N49" s="63"/>
      <c r="O49" s="63"/>
      <c r="P49" s="63"/>
      <c r="Q49" s="63"/>
      <c r="R49" s="63"/>
      <c r="S49" s="63"/>
      <c r="T49" s="63"/>
      <c r="U49" s="63"/>
      <c r="V49" s="63"/>
      <c r="W49" s="63"/>
      <c r="X49" s="63"/>
      <c r="Y49" s="63"/>
      <c r="Z49" s="63"/>
      <c r="AA49" s="63"/>
      <c r="AB49" s="63"/>
      <c r="AC49" s="63"/>
      <c r="AD49" s="63"/>
      <c r="AE49" s="63"/>
      <c r="AF49" s="558"/>
      <c r="AG49" s="559"/>
      <c r="AH49" s="560"/>
      <c r="AI49" s="542"/>
      <c r="AJ49" s="554"/>
      <c r="AK49" s="554"/>
      <c r="AL49" s="554"/>
      <c r="AM49" s="542"/>
      <c r="AN49" s="10"/>
    </row>
    <row r="50" spans="1:40" ht="19.5" customHeight="1">
      <c r="A50" s="9"/>
      <c r="B50" s="31"/>
      <c r="C50" s="53"/>
      <c r="D50" s="53"/>
      <c r="E50" s="50"/>
      <c r="F50" s="32"/>
      <c r="G50" s="32"/>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5"/>
      <c r="AH50" s="33"/>
      <c r="AI50" s="33"/>
      <c r="AJ50" s="33"/>
      <c r="AK50" s="33"/>
      <c r="AL50" s="33"/>
      <c r="AM50" s="36"/>
      <c r="AN50" s="10"/>
    </row>
    <row r="51" spans="1:40" ht="49.5" customHeight="1">
      <c r="A51" s="9"/>
      <c r="B51" s="551" t="s">
        <v>67</v>
      </c>
      <c r="C51" s="561" t="s">
        <v>121</v>
      </c>
      <c r="D51" s="554"/>
      <c r="E51" s="555" t="s">
        <v>122</v>
      </c>
      <c r="F51" s="562" t="s">
        <v>123</v>
      </c>
      <c r="G51" s="111" t="s">
        <v>124</v>
      </c>
      <c r="H51" s="103"/>
      <c r="I51" s="103"/>
      <c r="J51" s="103"/>
      <c r="K51" s="103"/>
      <c r="L51" s="103"/>
      <c r="M51" s="103"/>
      <c r="N51" s="103"/>
      <c r="O51" s="104"/>
      <c r="P51" s="103"/>
      <c r="Q51" s="103"/>
      <c r="R51" s="103"/>
      <c r="S51" s="103"/>
      <c r="T51" s="103"/>
      <c r="U51" s="103"/>
      <c r="V51" s="103"/>
      <c r="W51" s="103"/>
      <c r="X51" s="103"/>
      <c r="Y51" s="103"/>
      <c r="Z51" s="103"/>
      <c r="AA51" s="103"/>
      <c r="AB51" s="103"/>
      <c r="AC51" s="103"/>
      <c r="AD51" s="103"/>
      <c r="AE51" s="103"/>
      <c r="AF51" s="565" t="s">
        <v>125</v>
      </c>
      <c r="AG51" s="559">
        <f>130559717/1000</f>
        <v>130559.717</v>
      </c>
      <c r="AH51" s="560">
        <v>411157</v>
      </c>
      <c r="AI51" s="565"/>
      <c r="AJ51" s="574"/>
      <c r="AK51" s="574"/>
      <c r="AL51" s="574"/>
      <c r="AM51" s="565" t="s">
        <v>73</v>
      </c>
      <c r="AN51" s="10"/>
    </row>
    <row r="52" spans="1:40" ht="19.5" customHeight="1">
      <c r="A52" s="9"/>
      <c r="B52" s="552"/>
      <c r="C52" s="561"/>
      <c r="D52" s="554"/>
      <c r="E52" s="555"/>
      <c r="F52" s="563"/>
      <c r="G52" s="108" t="s">
        <v>117</v>
      </c>
      <c r="H52" s="103"/>
      <c r="I52" s="103"/>
      <c r="J52" s="103"/>
      <c r="K52" s="103"/>
      <c r="L52" s="103"/>
      <c r="M52" s="103"/>
      <c r="N52" s="103"/>
      <c r="O52" s="103"/>
      <c r="P52" s="104"/>
      <c r="Q52" s="103"/>
      <c r="R52" s="103"/>
      <c r="S52" s="103"/>
      <c r="T52" s="103"/>
      <c r="U52" s="103"/>
      <c r="V52" s="103"/>
      <c r="W52" s="103"/>
      <c r="X52" s="103"/>
      <c r="Y52" s="103"/>
      <c r="Z52" s="103"/>
      <c r="AA52" s="103"/>
      <c r="AB52" s="103"/>
      <c r="AC52" s="103"/>
      <c r="AD52" s="103"/>
      <c r="AE52" s="103"/>
      <c r="AF52" s="566"/>
      <c r="AG52" s="559"/>
      <c r="AH52" s="560"/>
      <c r="AI52" s="566"/>
      <c r="AJ52" s="574"/>
      <c r="AK52" s="574"/>
      <c r="AL52" s="574"/>
      <c r="AM52" s="566"/>
      <c r="AN52" s="10"/>
    </row>
    <row r="53" spans="1:40" ht="19.5" customHeight="1">
      <c r="A53" s="9"/>
      <c r="B53" s="552"/>
      <c r="C53" s="561"/>
      <c r="D53" s="554"/>
      <c r="E53" s="555"/>
      <c r="F53" s="563"/>
      <c r="G53" s="109" t="s">
        <v>118</v>
      </c>
      <c r="H53" s="103"/>
      <c r="I53" s="103"/>
      <c r="J53" s="103"/>
      <c r="K53" s="103"/>
      <c r="L53" s="103"/>
      <c r="M53" s="103"/>
      <c r="N53" s="103"/>
      <c r="O53" s="103"/>
      <c r="P53" s="103"/>
      <c r="Q53" s="104"/>
      <c r="R53" s="103"/>
      <c r="S53" s="103"/>
      <c r="T53" s="103"/>
      <c r="U53" s="103"/>
      <c r="V53" s="103"/>
      <c r="W53" s="103"/>
      <c r="X53" s="103"/>
      <c r="Y53" s="103"/>
      <c r="Z53" s="103"/>
      <c r="AA53" s="103"/>
      <c r="AB53" s="103"/>
      <c r="AC53" s="103"/>
      <c r="AD53" s="103"/>
      <c r="AE53" s="103"/>
      <c r="AF53" s="566"/>
      <c r="AG53" s="559"/>
      <c r="AH53" s="560"/>
      <c r="AI53" s="566"/>
      <c r="AJ53" s="574"/>
      <c r="AK53" s="574"/>
      <c r="AL53" s="574"/>
      <c r="AM53" s="566"/>
      <c r="AN53" s="10"/>
    </row>
    <row r="54" spans="1:40" ht="19.5" customHeight="1">
      <c r="A54" s="9"/>
      <c r="B54" s="552"/>
      <c r="C54" s="561"/>
      <c r="D54" s="554"/>
      <c r="E54" s="555"/>
      <c r="F54" s="563"/>
      <c r="G54" s="109" t="s">
        <v>126</v>
      </c>
      <c r="H54" s="103"/>
      <c r="I54" s="103"/>
      <c r="J54" s="103"/>
      <c r="K54" s="103"/>
      <c r="L54" s="103"/>
      <c r="M54" s="103"/>
      <c r="N54" s="103"/>
      <c r="O54" s="103"/>
      <c r="P54" s="103"/>
      <c r="Q54" s="104"/>
      <c r="R54" s="104"/>
      <c r="S54" s="104"/>
      <c r="T54" s="104"/>
      <c r="U54" s="104"/>
      <c r="V54" s="104"/>
      <c r="W54" s="103"/>
      <c r="X54" s="103"/>
      <c r="Y54" s="103"/>
      <c r="Z54" s="103"/>
      <c r="AA54" s="103"/>
      <c r="AB54" s="103"/>
      <c r="AC54" s="103"/>
      <c r="AD54" s="103"/>
      <c r="AE54" s="103"/>
      <c r="AF54" s="566"/>
      <c r="AG54" s="559"/>
      <c r="AH54" s="560"/>
      <c r="AI54" s="566"/>
      <c r="AJ54" s="574"/>
      <c r="AK54" s="574"/>
      <c r="AL54" s="574"/>
      <c r="AM54" s="566"/>
      <c r="AN54" s="10"/>
    </row>
    <row r="55" spans="1:40" ht="30.75" customHeight="1">
      <c r="A55" s="9"/>
      <c r="B55" s="552"/>
      <c r="C55" s="561"/>
      <c r="D55" s="554"/>
      <c r="E55" s="555"/>
      <c r="F55" s="564"/>
      <c r="G55" s="111" t="s">
        <v>120</v>
      </c>
      <c r="H55" s="103"/>
      <c r="I55" s="103"/>
      <c r="J55" s="103"/>
      <c r="K55" s="103"/>
      <c r="L55" s="103"/>
      <c r="M55" s="103"/>
      <c r="N55" s="103"/>
      <c r="O55" s="103"/>
      <c r="P55" s="103"/>
      <c r="Q55" s="104"/>
      <c r="R55" s="104"/>
      <c r="S55" s="104"/>
      <c r="T55" s="104"/>
      <c r="U55" s="104"/>
      <c r="V55" s="104"/>
      <c r="W55" s="104"/>
      <c r="X55" s="103"/>
      <c r="Y55" s="103"/>
      <c r="Z55" s="103"/>
      <c r="AA55" s="103"/>
      <c r="AB55" s="103"/>
      <c r="AC55" s="103"/>
      <c r="AD55" s="103"/>
      <c r="AE55" s="103"/>
      <c r="AF55" s="567"/>
      <c r="AG55" s="559"/>
      <c r="AH55" s="560"/>
      <c r="AI55" s="567"/>
      <c r="AJ55" s="574"/>
      <c r="AK55" s="574"/>
      <c r="AL55" s="574"/>
      <c r="AM55" s="567"/>
      <c r="AN55" s="10"/>
    </row>
    <row r="56" spans="1:40" ht="27" customHeight="1">
      <c r="A56" s="9"/>
      <c r="B56" s="552"/>
      <c r="C56" s="561"/>
      <c r="D56" s="554"/>
      <c r="E56" s="555" t="s">
        <v>127</v>
      </c>
      <c r="F56" s="568" t="s">
        <v>128</v>
      </c>
      <c r="G56" s="112" t="s">
        <v>129</v>
      </c>
      <c r="H56" s="63"/>
      <c r="I56" s="63"/>
      <c r="J56" s="63"/>
      <c r="K56" s="63"/>
      <c r="L56" s="63"/>
      <c r="M56" s="63"/>
      <c r="N56" s="63"/>
      <c r="O56" s="63"/>
      <c r="P56" s="63"/>
      <c r="Q56" s="63"/>
      <c r="R56" s="63"/>
      <c r="S56" s="63"/>
      <c r="T56" s="63"/>
      <c r="U56" s="63"/>
      <c r="V56" s="63"/>
      <c r="W56" s="63"/>
      <c r="X56" s="63"/>
      <c r="Y56" s="63"/>
      <c r="Z56" s="63"/>
      <c r="AA56" s="63"/>
      <c r="AB56" s="63"/>
      <c r="AC56" s="63"/>
      <c r="AD56" s="63"/>
      <c r="AE56" s="63"/>
      <c r="AF56" s="571"/>
      <c r="AG56" s="571"/>
      <c r="AH56" s="571"/>
      <c r="AI56" s="571"/>
      <c r="AJ56" s="571"/>
      <c r="AK56" s="571"/>
      <c r="AL56" s="571"/>
      <c r="AM56" s="571"/>
      <c r="AN56" s="10"/>
    </row>
    <row r="57" spans="1:40" ht="26.25" customHeight="1">
      <c r="A57" s="9"/>
      <c r="B57" s="552"/>
      <c r="C57" s="561"/>
      <c r="D57" s="554"/>
      <c r="E57" s="555"/>
      <c r="F57" s="569"/>
      <c r="G57" s="112" t="s">
        <v>130</v>
      </c>
      <c r="H57" s="63"/>
      <c r="I57" s="63"/>
      <c r="J57" s="63"/>
      <c r="K57" s="63"/>
      <c r="L57" s="63"/>
      <c r="M57" s="63"/>
      <c r="N57" s="63"/>
      <c r="O57" s="63"/>
      <c r="P57" s="63"/>
      <c r="Q57" s="63"/>
      <c r="R57" s="63"/>
      <c r="S57" s="63"/>
      <c r="T57" s="63"/>
      <c r="U57" s="63"/>
      <c r="V57" s="63"/>
      <c r="W57" s="63"/>
      <c r="X57" s="63"/>
      <c r="Y57" s="63"/>
      <c r="Z57" s="63"/>
      <c r="AA57" s="63"/>
      <c r="AB57" s="63"/>
      <c r="AC57" s="63"/>
      <c r="AD57" s="63"/>
      <c r="AE57" s="63"/>
      <c r="AF57" s="572"/>
      <c r="AG57" s="572"/>
      <c r="AH57" s="572"/>
      <c r="AI57" s="572"/>
      <c r="AJ57" s="572"/>
      <c r="AK57" s="572"/>
      <c r="AL57" s="572"/>
      <c r="AM57" s="572"/>
      <c r="AN57" s="10"/>
    </row>
    <row r="58" spans="1:40" ht="32.25" customHeight="1">
      <c r="A58" s="9"/>
      <c r="B58" s="552"/>
      <c r="C58" s="561"/>
      <c r="D58" s="554"/>
      <c r="E58" s="555"/>
      <c r="F58" s="569"/>
      <c r="G58" s="112" t="s">
        <v>131</v>
      </c>
      <c r="H58" s="93"/>
      <c r="I58" s="93"/>
      <c r="J58" s="93"/>
      <c r="K58" s="93"/>
      <c r="L58" s="93"/>
      <c r="M58" s="93"/>
      <c r="N58" s="93"/>
      <c r="O58" s="63"/>
      <c r="P58" s="93"/>
      <c r="Q58" s="93"/>
      <c r="R58" s="93"/>
      <c r="S58" s="93"/>
      <c r="T58" s="93"/>
      <c r="U58" s="93"/>
      <c r="V58" s="93"/>
      <c r="W58" s="63"/>
      <c r="X58" s="93"/>
      <c r="Y58" s="93"/>
      <c r="Z58" s="93"/>
      <c r="AA58" s="93"/>
      <c r="AB58" s="93"/>
      <c r="AC58" s="93"/>
      <c r="AD58" s="93"/>
      <c r="AE58" s="63"/>
      <c r="AF58" s="572"/>
      <c r="AG58" s="572"/>
      <c r="AH58" s="572"/>
      <c r="AI58" s="572"/>
      <c r="AJ58" s="572"/>
      <c r="AK58" s="572"/>
      <c r="AL58" s="572"/>
      <c r="AM58" s="572"/>
      <c r="AN58" s="10"/>
    </row>
    <row r="59" spans="1:40" ht="48" customHeight="1">
      <c r="A59" s="9"/>
      <c r="B59" s="553"/>
      <c r="C59" s="561"/>
      <c r="D59" s="554"/>
      <c r="E59" s="555"/>
      <c r="F59" s="570"/>
      <c r="G59" s="112" t="s">
        <v>132</v>
      </c>
      <c r="H59" s="93"/>
      <c r="I59" s="93"/>
      <c r="J59" s="93"/>
      <c r="K59" s="93"/>
      <c r="L59" s="93"/>
      <c r="M59" s="93"/>
      <c r="N59" s="93"/>
      <c r="O59" s="63"/>
      <c r="P59" s="93"/>
      <c r="Q59" s="93"/>
      <c r="R59" s="93"/>
      <c r="S59" s="93"/>
      <c r="T59" s="93"/>
      <c r="U59" s="93"/>
      <c r="V59" s="93"/>
      <c r="W59" s="63"/>
      <c r="X59" s="93"/>
      <c r="Y59" s="93"/>
      <c r="Z59" s="93"/>
      <c r="AA59" s="93"/>
      <c r="AB59" s="93"/>
      <c r="AC59" s="93"/>
      <c r="AD59" s="93"/>
      <c r="AE59" s="63"/>
      <c r="AF59" s="573"/>
      <c r="AG59" s="573"/>
      <c r="AH59" s="573"/>
      <c r="AI59" s="573"/>
      <c r="AJ59" s="573"/>
      <c r="AK59" s="573"/>
      <c r="AL59" s="573"/>
      <c r="AM59" s="573"/>
      <c r="AN59" s="10"/>
    </row>
    <row r="60" spans="1:40" ht="19.5" customHeight="1">
      <c r="A60" s="9"/>
      <c r="B60" s="31"/>
      <c r="C60" s="53"/>
      <c r="D60" s="53"/>
      <c r="E60" s="50"/>
      <c r="F60" s="32"/>
      <c r="G60" s="32"/>
      <c r="H60" s="34"/>
      <c r="I60" s="34"/>
      <c r="J60" s="34"/>
      <c r="K60" s="34"/>
      <c r="L60" s="34"/>
      <c r="M60" s="34"/>
      <c r="N60" s="34"/>
      <c r="O60" s="34"/>
      <c r="P60" s="34"/>
      <c r="Q60" s="34"/>
      <c r="R60" s="34"/>
      <c r="S60" s="34"/>
      <c r="T60" s="34"/>
      <c r="U60" s="34"/>
      <c r="V60" s="34"/>
      <c r="W60" s="34"/>
      <c r="X60" s="34"/>
      <c r="Y60" s="34"/>
      <c r="Z60" s="34"/>
      <c r="AA60" s="34"/>
      <c r="AB60" s="34"/>
      <c r="AC60" s="34"/>
      <c r="AD60" s="34"/>
      <c r="AE60" s="34"/>
      <c r="AF60" s="34"/>
      <c r="AG60" s="35"/>
      <c r="AH60" s="33"/>
      <c r="AI60" s="33"/>
      <c r="AJ60" s="33"/>
      <c r="AK60" s="33"/>
      <c r="AL60" s="33"/>
      <c r="AM60" s="36"/>
      <c r="AN60" s="10"/>
    </row>
    <row r="61" spans="1:40" ht="6.75" customHeight="1" thickBot="1">
      <c r="A61" s="37"/>
      <c r="B61" s="38"/>
      <c r="C61" s="38"/>
      <c r="D61" s="38"/>
      <c r="E61" s="38" t="s">
        <v>25</v>
      </c>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9"/>
    </row>
    <row r="62" ht="17.25" thickTop="1">
      <c r="AN62" s="40"/>
    </row>
    <row r="63" ht="16.5">
      <c r="AN63" s="41"/>
    </row>
  </sheetData>
  <sheetProtection/>
  <mergeCells count="128">
    <mergeCell ref="AJ56:AJ59"/>
    <mergeCell ref="AK56:AK59"/>
    <mergeCell ref="AL56:AL59"/>
    <mergeCell ref="AM56:AM59"/>
    <mergeCell ref="AJ51:AJ55"/>
    <mergeCell ref="AK51:AK55"/>
    <mergeCell ref="AL51:AL55"/>
    <mergeCell ref="AM51:AM55"/>
    <mergeCell ref="E56:E59"/>
    <mergeCell ref="F56:F59"/>
    <mergeCell ref="AF56:AF59"/>
    <mergeCell ref="AG56:AG59"/>
    <mergeCell ref="AH56:AH59"/>
    <mergeCell ref="AI56:AI59"/>
    <mergeCell ref="AM45:AM49"/>
    <mergeCell ref="B51:B59"/>
    <mergeCell ref="C51:C59"/>
    <mergeCell ref="D51:D59"/>
    <mergeCell ref="E51:E55"/>
    <mergeCell ref="F51:F55"/>
    <mergeCell ref="AF51:AF55"/>
    <mergeCell ref="AG51:AG55"/>
    <mergeCell ref="AH51:AH55"/>
    <mergeCell ref="AI51:AI55"/>
    <mergeCell ref="AG45:AG49"/>
    <mergeCell ref="AH45:AH49"/>
    <mergeCell ref="AI45:AI49"/>
    <mergeCell ref="AJ45:AJ49"/>
    <mergeCell ref="AK45:AK49"/>
    <mergeCell ref="AL45:AL49"/>
    <mergeCell ref="AJ41:AJ44"/>
    <mergeCell ref="AK41:AK44"/>
    <mergeCell ref="AL41:AL44"/>
    <mergeCell ref="AM41:AM44"/>
    <mergeCell ref="B45:B49"/>
    <mergeCell ref="C45:C49"/>
    <mergeCell ref="D45:D49"/>
    <mergeCell ref="E45:E49"/>
    <mergeCell ref="F45:F49"/>
    <mergeCell ref="AF45:AF49"/>
    <mergeCell ref="AL38:AL40"/>
    <mergeCell ref="AM38:AM40"/>
    <mergeCell ref="C41:C44"/>
    <mergeCell ref="D41:D44"/>
    <mergeCell ref="E41:E44"/>
    <mergeCell ref="F41:F44"/>
    <mergeCell ref="AF41:AF44"/>
    <mergeCell ref="AG41:AG44"/>
    <mergeCell ref="AH41:AH44"/>
    <mergeCell ref="AI41:AI44"/>
    <mergeCell ref="AM35:AM36"/>
    <mergeCell ref="C38:C40"/>
    <mergeCell ref="D38:D40"/>
    <mergeCell ref="E38:E40"/>
    <mergeCell ref="AF38:AF40"/>
    <mergeCell ref="AG38:AG40"/>
    <mergeCell ref="AH38:AH40"/>
    <mergeCell ref="AI38:AI40"/>
    <mergeCell ref="AJ38:AJ40"/>
    <mergeCell ref="AK38:AK40"/>
    <mergeCell ref="AG35:AG36"/>
    <mergeCell ref="AH35:AH36"/>
    <mergeCell ref="AI35:AI36"/>
    <mergeCell ref="AJ35:AJ36"/>
    <mergeCell ref="AK35:AK36"/>
    <mergeCell ref="AL35:AL36"/>
    <mergeCell ref="B35:B44"/>
    <mergeCell ref="C35:C37"/>
    <mergeCell ref="D35:D37"/>
    <mergeCell ref="E35:E37"/>
    <mergeCell ref="F35:F37"/>
    <mergeCell ref="AF35:AF37"/>
    <mergeCell ref="AL20:AL34"/>
    <mergeCell ref="AM20:AM34"/>
    <mergeCell ref="E24:E27"/>
    <mergeCell ref="AG24:AG27"/>
    <mergeCell ref="E28:E31"/>
    <mergeCell ref="AG28:AG31"/>
    <mergeCell ref="T30:U30"/>
    <mergeCell ref="T31:U31"/>
    <mergeCell ref="E32:E34"/>
    <mergeCell ref="T32:U32"/>
    <mergeCell ref="AF20:AF34"/>
    <mergeCell ref="AG20:AG23"/>
    <mergeCell ref="AH20:AH34"/>
    <mergeCell ref="AI20:AI34"/>
    <mergeCell ref="AJ20:AJ34"/>
    <mergeCell ref="AK20:AK34"/>
    <mergeCell ref="AG32:AG34"/>
    <mergeCell ref="Z18:AA19"/>
    <mergeCell ref="AB18:AC19"/>
    <mergeCell ref="AD18:AE19"/>
    <mergeCell ref="AI18:AJ18"/>
    <mergeCell ref="AK18:AL18"/>
    <mergeCell ref="B20:B34"/>
    <mergeCell ref="C20:C34"/>
    <mergeCell ref="D20:D34"/>
    <mergeCell ref="E20:E23"/>
    <mergeCell ref="F20:F34"/>
    <mergeCell ref="AH17:AM17"/>
    <mergeCell ref="H18:I19"/>
    <mergeCell ref="J18:K19"/>
    <mergeCell ref="L18:M19"/>
    <mergeCell ref="N18:O19"/>
    <mergeCell ref="P18:Q19"/>
    <mergeCell ref="R18:S19"/>
    <mergeCell ref="T18:U19"/>
    <mergeCell ref="V18:W19"/>
    <mergeCell ref="X18:Y19"/>
    <mergeCell ref="F15:AM15"/>
    <mergeCell ref="B17:B19"/>
    <mergeCell ref="C17:C19"/>
    <mergeCell ref="D17:D19"/>
    <mergeCell ref="E17:E19"/>
    <mergeCell ref="F17:F19"/>
    <mergeCell ref="G17:G19"/>
    <mergeCell ref="H17:AE17"/>
    <mergeCell ref="AF17:AF19"/>
    <mergeCell ref="AG17:AG18"/>
    <mergeCell ref="B11:E11"/>
    <mergeCell ref="F11:AM11"/>
    <mergeCell ref="E12:AM12"/>
    <mergeCell ref="B13:E13"/>
    <mergeCell ref="F13:AM13"/>
    <mergeCell ref="B14:E14"/>
    <mergeCell ref="F14:Q14"/>
    <mergeCell ref="R14:AA14"/>
    <mergeCell ref="AB14:AM14"/>
  </mergeCell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7:AN67"/>
  <sheetViews>
    <sheetView zoomScalePageLayoutView="0" workbookViewId="0" topLeftCell="A1">
      <selection activeCell="F15" sqref="F15:Q15"/>
    </sheetView>
  </sheetViews>
  <sheetFormatPr defaultColWidth="11.421875" defaultRowHeight="12.75"/>
  <cols>
    <col min="1" max="1" width="2.7109375" style="113" customWidth="1"/>
    <col min="2" max="2" width="17.00390625" style="113" customWidth="1"/>
    <col min="3" max="3" width="17.8515625" style="114" customWidth="1"/>
    <col min="4" max="4" width="10.140625" style="114" customWidth="1"/>
    <col min="5" max="5" width="12.8515625" style="114" customWidth="1"/>
    <col min="6" max="6" width="20.140625" style="115" customWidth="1"/>
    <col min="7" max="7" width="40.140625" style="113" customWidth="1"/>
    <col min="8" max="31" width="2.28125" style="113" customWidth="1"/>
    <col min="32" max="32" width="17.57421875" style="113" customWidth="1"/>
    <col min="33" max="33" width="17.421875" style="113" customWidth="1"/>
    <col min="34" max="34" width="12.7109375" style="113" customWidth="1"/>
    <col min="35" max="35" width="8.421875" style="113" customWidth="1"/>
    <col min="36" max="36" width="9.140625" style="113" customWidth="1"/>
    <col min="37" max="37" width="18.7109375" style="113" customWidth="1"/>
    <col min="38" max="38" width="15.140625" style="113" bestFit="1" customWidth="1"/>
    <col min="39" max="39" width="11.7109375" style="113" customWidth="1"/>
    <col min="40" max="40" width="2.7109375" style="113" customWidth="1"/>
    <col min="41" max="16384" width="11.421875" style="113" customWidth="1"/>
  </cols>
  <sheetData>
    <row r="7" ht="14.25" thickBot="1">
      <c r="AN7" s="116"/>
    </row>
    <row r="8" spans="1:40" ht="19.5" customHeight="1" thickTop="1">
      <c r="A8" s="117"/>
      <c r="B8" s="118"/>
      <c r="C8" s="119"/>
      <c r="D8" s="119"/>
      <c r="E8" s="119"/>
      <c r="F8" s="120"/>
      <c r="G8" s="118"/>
      <c r="H8" s="118"/>
      <c r="I8" s="118"/>
      <c r="J8" s="118"/>
      <c r="K8" s="118"/>
      <c r="L8" s="118"/>
      <c r="M8" s="118"/>
      <c r="N8" s="118"/>
      <c r="O8" s="118"/>
      <c r="P8" s="118"/>
      <c r="Q8" s="118"/>
      <c r="R8" s="118"/>
      <c r="S8" s="118"/>
      <c r="T8" s="118"/>
      <c r="U8" s="118"/>
      <c r="V8" s="118"/>
      <c r="W8" s="118"/>
      <c r="X8" s="118"/>
      <c r="Y8" s="118"/>
      <c r="Z8" s="118"/>
      <c r="AA8" s="118"/>
      <c r="AB8" s="118"/>
      <c r="AC8" s="118"/>
      <c r="AD8" s="118"/>
      <c r="AE8" s="118"/>
      <c r="AF8" s="118"/>
      <c r="AG8" s="118"/>
      <c r="AH8" s="118"/>
      <c r="AI8" s="118"/>
      <c r="AJ8" s="118"/>
      <c r="AK8" s="118"/>
      <c r="AL8" s="118"/>
      <c r="AM8" s="118"/>
      <c r="AN8" s="121"/>
    </row>
    <row r="9" spans="1:40" ht="13.5">
      <c r="A9" s="122"/>
      <c r="B9" s="648" t="s">
        <v>6</v>
      </c>
      <c r="C9" s="648"/>
      <c r="D9" s="648"/>
      <c r="E9" s="648"/>
      <c r="F9" s="648"/>
      <c r="G9" s="648"/>
      <c r="H9" s="648"/>
      <c r="I9" s="648"/>
      <c r="J9" s="648"/>
      <c r="K9" s="648"/>
      <c r="L9" s="648"/>
      <c r="M9" s="648"/>
      <c r="N9" s="648"/>
      <c r="O9" s="648"/>
      <c r="P9" s="648"/>
      <c r="Q9" s="648"/>
      <c r="R9" s="648"/>
      <c r="S9" s="648"/>
      <c r="T9" s="648"/>
      <c r="U9" s="648"/>
      <c r="V9" s="648"/>
      <c r="W9" s="648"/>
      <c r="X9" s="648"/>
      <c r="Y9" s="648"/>
      <c r="Z9" s="648"/>
      <c r="AA9" s="648"/>
      <c r="AB9" s="648"/>
      <c r="AC9" s="648"/>
      <c r="AD9" s="648"/>
      <c r="AE9" s="648"/>
      <c r="AF9" s="648"/>
      <c r="AG9" s="648"/>
      <c r="AH9" s="648"/>
      <c r="AI9" s="648"/>
      <c r="AJ9" s="648"/>
      <c r="AK9" s="648"/>
      <c r="AL9" s="648"/>
      <c r="AM9" s="648"/>
      <c r="AN9" s="126"/>
    </row>
    <row r="10" spans="1:40" ht="13.5" customHeight="1">
      <c r="A10" s="122"/>
      <c r="B10" s="123" t="s">
        <v>134</v>
      </c>
      <c r="C10" s="124"/>
      <c r="D10" s="124"/>
      <c r="E10" s="124"/>
      <c r="F10" s="125"/>
      <c r="G10" s="123"/>
      <c r="H10" s="123"/>
      <c r="I10" s="123"/>
      <c r="J10" s="123"/>
      <c r="K10" s="123"/>
      <c r="L10" s="123"/>
      <c r="M10" s="123"/>
      <c r="N10" s="123"/>
      <c r="O10" s="123"/>
      <c r="P10" s="123"/>
      <c r="Q10" s="123"/>
      <c r="R10" s="123"/>
      <c r="S10" s="123"/>
      <c r="T10" s="123"/>
      <c r="U10" s="123"/>
      <c r="V10" s="123"/>
      <c r="W10" s="123"/>
      <c r="X10" s="123"/>
      <c r="Y10" s="123"/>
      <c r="Z10" s="123"/>
      <c r="AA10" s="123"/>
      <c r="AB10" s="123"/>
      <c r="AC10" s="123"/>
      <c r="AD10" s="123"/>
      <c r="AE10" s="123"/>
      <c r="AF10" s="123"/>
      <c r="AG10" s="123"/>
      <c r="AH10" s="123"/>
      <c r="AI10" s="123"/>
      <c r="AJ10" s="123"/>
      <c r="AK10" s="123"/>
      <c r="AL10" s="123"/>
      <c r="AM10" s="123"/>
      <c r="AN10" s="126"/>
    </row>
    <row r="11" spans="1:40" ht="14.25" thickBot="1">
      <c r="A11" s="127"/>
      <c r="AN11" s="131"/>
    </row>
    <row r="12" spans="1:40" ht="19.5" customHeight="1" thickBot="1">
      <c r="A12" s="127"/>
      <c r="B12" s="575" t="s">
        <v>7</v>
      </c>
      <c r="C12" s="576"/>
      <c r="D12" s="576"/>
      <c r="E12" s="577"/>
      <c r="F12" s="578" t="s">
        <v>135</v>
      </c>
      <c r="G12" s="578"/>
      <c r="H12" s="578"/>
      <c r="I12" s="578"/>
      <c r="J12" s="578"/>
      <c r="K12" s="578"/>
      <c r="L12" s="578"/>
      <c r="M12" s="578"/>
      <c r="N12" s="578"/>
      <c r="O12" s="578"/>
      <c r="P12" s="578"/>
      <c r="Q12" s="578"/>
      <c r="R12" s="578"/>
      <c r="S12" s="578"/>
      <c r="T12" s="578"/>
      <c r="U12" s="578"/>
      <c r="V12" s="578"/>
      <c r="W12" s="578"/>
      <c r="X12" s="578"/>
      <c r="Y12" s="578"/>
      <c r="Z12" s="578"/>
      <c r="AA12" s="578"/>
      <c r="AB12" s="578"/>
      <c r="AC12" s="578"/>
      <c r="AD12" s="578"/>
      <c r="AE12" s="578"/>
      <c r="AF12" s="578"/>
      <c r="AG12" s="578"/>
      <c r="AH12" s="578"/>
      <c r="AI12" s="578"/>
      <c r="AJ12" s="578"/>
      <c r="AK12" s="578"/>
      <c r="AL12" s="578"/>
      <c r="AM12" s="579"/>
      <c r="AN12" s="131"/>
    </row>
    <row r="13" spans="1:40" ht="9.75" customHeight="1">
      <c r="A13" s="127"/>
      <c r="B13" s="132"/>
      <c r="C13" s="133"/>
      <c r="D13" s="133"/>
      <c r="E13" s="580"/>
      <c r="F13" s="580"/>
      <c r="G13" s="580"/>
      <c r="H13" s="580"/>
      <c r="I13" s="580"/>
      <c r="J13" s="580"/>
      <c r="K13" s="580"/>
      <c r="L13" s="580"/>
      <c r="M13" s="580"/>
      <c r="N13" s="580"/>
      <c r="O13" s="580"/>
      <c r="P13" s="580"/>
      <c r="Q13" s="580"/>
      <c r="R13" s="580"/>
      <c r="S13" s="580"/>
      <c r="T13" s="580"/>
      <c r="U13" s="580"/>
      <c r="V13" s="580"/>
      <c r="W13" s="580"/>
      <c r="X13" s="580"/>
      <c r="Y13" s="580"/>
      <c r="Z13" s="580"/>
      <c r="AA13" s="580"/>
      <c r="AB13" s="580"/>
      <c r="AC13" s="580"/>
      <c r="AD13" s="580"/>
      <c r="AE13" s="580"/>
      <c r="AF13" s="580"/>
      <c r="AG13" s="580"/>
      <c r="AH13" s="580"/>
      <c r="AI13" s="580"/>
      <c r="AJ13" s="580"/>
      <c r="AK13" s="580"/>
      <c r="AL13" s="580"/>
      <c r="AM13" s="580"/>
      <c r="AN13" s="131"/>
    </row>
    <row r="14" spans="1:40" ht="15" customHeight="1">
      <c r="A14" s="127"/>
      <c r="B14" s="581" t="s">
        <v>9</v>
      </c>
      <c r="C14" s="581"/>
      <c r="D14" s="581"/>
      <c r="E14" s="582"/>
      <c r="F14" s="583" t="s">
        <v>136</v>
      </c>
      <c r="G14" s="583"/>
      <c r="H14" s="583"/>
      <c r="I14" s="583"/>
      <c r="J14" s="583"/>
      <c r="K14" s="583"/>
      <c r="L14" s="583"/>
      <c r="M14" s="583"/>
      <c r="N14" s="583"/>
      <c r="O14" s="583"/>
      <c r="P14" s="583"/>
      <c r="Q14" s="583"/>
      <c r="R14" s="583"/>
      <c r="S14" s="583"/>
      <c r="T14" s="583"/>
      <c r="U14" s="583"/>
      <c r="V14" s="583"/>
      <c r="W14" s="583"/>
      <c r="X14" s="583"/>
      <c r="Y14" s="583"/>
      <c r="Z14" s="583"/>
      <c r="AA14" s="583"/>
      <c r="AB14" s="583"/>
      <c r="AC14" s="583"/>
      <c r="AD14" s="583"/>
      <c r="AE14" s="583"/>
      <c r="AF14" s="583"/>
      <c r="AG14" s="583"/>
      <c r="AH14" s="583"/>
      <c r="AI14" s="583"/>
      <c r="AJ14" s="583"/>
      <c r="AK14" s="583"/>
      <c r="AL14" s="583"/>
      <c r="AM14" s="583"/>
      <c r="AN14" s="131"/>
    </row>
    <row r="15" spans="1:40" ht="10.5" customHeight="1">
      <c r="A15" s="127"/>
      <c r="B15" s="581" t="s">
        <v>10</v>
      </c>
      <c r="C15" s="581"/>
      <c r="D15" s="581"/>
      <c r="E15" s="584"/>
      <c r="F15" s="585" t="s">
        <v>137</v>
      </c>
      <c r="G15" s="585"/>
      <c r="H15" s="585"/>
      <c r="I15" s="585"/>
      <c r="J15" s="585"/>
      <c r="K15" s="585"/>
      <c r="L15" s="585"/>
      <c r="M15" s="585"/>
      <c r="N15" s="585"/>
      <c r="O15" s="585"/>
      <c r="P15" s="585"/>
      <c r="Q15" s="585"/>
      <c r="R15" s="586" t="s">
        <v>11</v>
      </c>
      <c r="S15" s="587"/>
      <c r="T15" s="587"/>
      <c r="U15" s="587"/>
      <c r="V15" s="587"/>
      <c r="W15" s="587"/>
      <c r="X15" s="587"/>
      <c r="Y15" s="587"/>
      <c r="Z15" s="587"/>
      <c r="AA15" s="587"/>
      <c r="AB15" s="585" t="s">
        <v>138</v>
      </c>
      <c r="AC15" s="585"/>
      <c r="AD15" s="585"/>
      <c r="AE15" s="585"/>
      <c r="AF15" s="585"/>
      <c r="AG15" s="585"/>
      <c r="AH15" s="585"/>
      <c r="AI15" s="585"/>
      <c r="AJ15" s="585"/>
      <c r="AK15" s="585"/>
      <c r="AL15" s="585"/>
      <c r="AM15" s="585"/>
      <c r="AN15" s="131"/>
    </row>
    <row r="16" spans="1:40" ht="13.5" customHeight="1">
      <c r="A16" s="127"/>
      <c r="B16" s="134"/>
      <c r="C16" s="135"/>
      <c r="D16" s="135"/>
      <c r="E16" s="136"/>
      <c r="F16" s="588"/>
      <c r="G16" s="588"/>
      <c r="H16" s="588"/>
      <c r="I16" s="588"/>
      <c r="J16" s="588"/>
      <c r="K16" s="588"/>
      <c r="L16" s="588"/>
      <c r="M16" s="588"/>
      <c r="N16" s="588"/>
      <c r="O16" s="588"/>
      <c r="P16" s="588"/>
      <c r="Q16" s="588"/>
      <c r="R16" s="588"/>
      <c r="S16" s="588"/>
      <c r="T16" s="588"/>
      <c r="U16" s="588"/>
      <c r="V16" s="588"/>
      <c r="W16" s="588"/>
      <c r="X16" s="588"/>
      <c r="Y16" s="588"/>
      <c r="Z16" s="588"/>
      <c r="AA16" s="588"/>
      <c r="AB16" s="588"/>
      <c r="AC16" s="588"/>
      <c r="AD16" s="588"/>
      <c r="AE16" s="588"/>
      <c r="AF16" s="588"/>
      <c r="AG16" s="588"/>
      <c r="AH16" s="588"/>
      <c r="AI16" s="588"/>
      <c r="AJ16" s="588"/>
      <c r="AK16" s="588"/>
      <c r="AL16" s="588"/>
      <c r="AM16" s="588"/>
      <c r="AN16" s="131"/>
    </row>
    <row r="17" spans="1:40" ht="0.75" customHeight="1">
      <c r="A17" s="127"/>
      <c r="AN17" s="131"/>
    </row>
    <row r="18" spans="1:40" ht="24.75" customHeight="1">
      <c r="A18" s="137"/>
      <c r="B18" s="589" t="s">
        <v>5</v>
      </c>
      <c r="C18" s="592" t="s">
        <v>29</v>
      </c>
      <c r="D18" s="592" t="s">
        <v>28</v>
      </c>
      <c r="E18" s="592" t="s">
        <v>30</v>
      </c>
      <c r="F18" s="592" t="s">
        <v>31</v>
      </c>
      <c r="G18" s="589" t="s">
        <v>32</v>
      </c>
      <c r="H18" s="597" t="s">
        <v>33</v>
      </c>
      <c r="I18" s="598"/>
      <c r="J18" s="598"/>
      <c r="K18" s="598"/>
      <c r="L18" s="598"/>
      <c r="M18" s="598"/>
      <c r="N18" s="598"/>
      <c r="O18" s="598"/>
      <c r="P18" s="598"/>
      <c r="Q18" s="598"/>
      <c r="R18" s="598"/>
      <c r="S18" s="598"/>
      <c r="T18" s="598"/>
      <c r="U18" s="598"/>
      <c r="V18" s="598"/>
      <c r="W18" s="598"/>
      <c r="X18" s="598"/>
      <c r="Y18" s="598"/>
      <c r="Z18" s="598"/>
      <c r="AA18" s="598"/>
      <c r="AB18" s="598"/>
      <c r="AC18" s="598"/>
      <c r="AD18" s="598"/>
      <c r="AE18" s="598"/>
      <c r="AF18" s="589" t="s">
        <v>34</v>
      </c>
      <c r="AG18" s="597" t="s">
        <v>36</v>
      </c>
      <c r="AH18" s="597" t="s">
        <v>35</v>
      </c>
      <c r="AI18" s="600"/>
      <c r="AJ18" s="600"/>
      <c r="AK18" s="600"/>
      <c r="AL18" s="600"/>
      <c r="AM18" s="600"/>
      <c r="AN18" s="139"/>
    </row>
    <row r="19" spans="1:40" ht="30" customHeight="1">
      <c r="A19" s="137"/>
      <c r="B19" s="590"/>
      <c r="C19" s="593"/>
      <c r="D19" s="593"/>
      <c r="E19" s="593"/>
      <c r="F19" s="593"/>
      <c r="G19" s="595"/>
      <c r="H19" s="601" t="s">
        <v>15</v>
      </c>
      <c r="I19" s="602"/>
      <c r="J19" s="601" t="s">
        <v>16</v>
      </c>
      <c r="K19" s="602"/>
      <c r="L19" s="601" t="s">
        <v>17</v>
      </c>
      <c r="M19" s="602"/>
      <c r="N19" s="601" t="s">
        <v>13</v>
      </c>
      <c r="O19" s="602"/>
      <c r="P19" s="601" t="s">
        <v>14</v>
      </c>
      <c r="Q19" s="605"/>
      <c r="R19" s="601" t="s">
        <v>18</v>
      </c>
      <c r="S19" s="605"/>
      <c r="T19" s="601" t="s">
        <v>19</v>
      </c>
      <c r="U19" s="605"/>
      <c r="V19" s="601" t="s">
        <v>20</v>
      </c>
      <c r="W19" s="605"/>
      <c r="X19" s="601" t="s">
        <v>21</v>
      </c>
      <c r="Y19" s="605"/>
      <c r="Z19" s="601" t="s">
        <v>22</v>
      </c>
      <c r="AA19" s="605"/>
      <c r="AB19" s="601" t="s">
        <v>23</v>
      </c>
      <c r="AC19" s="605"/>
      <c r="AD19" s="601" t="s">
        <v>24</v>
      </c>
      <c r="AE19" s="605"/>
      <c r="AF19" s="599"/>
      <c r="AG19" s="600"/>
      <c r="AH19" s="138" t="s">
        <v>8</v>
      </c>
      <c r="AI19" s="606" t="s">
        <v>26</v>
      </c>
      <c r="AJ19" s="607"/>
      <c r="AK19" s="606" t="s">
        <v>3</v>
      </c>
      <c r="AL19" s="607"/>
      <c r="AM19" s="138" t="s">
        <v>4</v>
      </c>
      <c r="AN19" s="139"/>
    </row>
    <row r="20" spans="1:40" ht="29.25" customHeight="1">
      <c r="A20" s="127"/>
      <c r="B20" s="591"/>
      <c r="C20" s="594"/>
      <c r="D20" s="594"/>
      <c r="E20" s="594"/>
      <c r="F20" s="594"/>
      <c r="G20" s="596"/>
      <c r="H20" s="603"/>
      <c r="I20" s="604"/>
      <c r="J20" s="603"/>
      <c r="K20" s="604"/>
      <c r="L20" s="603"/>
      <c r="M20" s="604"/>
      <c r="N20" s="603"/>
      <c r="O20" s="604"/>
      <c r="P20" s="603"/>
      <c r="Q20" s="604"/>
      <c r="R20" s="603"/>
      <c r="S20" s="604"/>
      <c r="T20" s="603"/>
      <c r="U20" s="604"/>
      <c r="V20" s="603"/>
      <c r="W20" s="604"/>
      <c r="X20" s="603"/>
      <c r="Y20" s="604"/>
      <c r="Z20" s="603"/>
      <c r="AA20" s="604"/>
      <c r="AB20" s="603"/>
      <c r="AC20" s="604"/>
      <c r="AD20" s="603"/>
      <c r="AE20" s="604"/>
      <c r="AF20" s="591"/>
      <c r="AG20" s="142"/>
      <c r="AH20" s="143"/>
      <c r="AI20" s="144" t="s">
        <v>1</v>
      </c>
      <c r="AJ20" s="138" t="s">
        <v>2</v>
      </c>
      <c r="AK20" s="138" t="s">
        <v>27</v>
      </c>
      <c r="AL20" s="145" t="s">
        <v>4</v>
      </c>
      <c r="AM20" s="143"/>
      <c r="AN20" s="131"/>
    </row>
    <row r="21" spans="1:40" ht="33.75" customHeight="1">
      <c r="A21" s="127"/>
      <c r="B21" s="608" t="s">
        <v>139</v>
      </c>
      <c r="C21" s="611" t="s">
        <v>140</v>
      </c>
      <c r="D21" s="614"/>
      <c r="E21" s="611" t="s">
        <v>141</v>
      </c>
      <c r="F21" s="617" t="s">
        <v>142</v>
      </c>
      <c r="G21" s="146" t="s">
        <v>143</v>
      </c>
      <c r="H21" s="147"/>
      <c r="I21" s="147"/>
      <c r="J21" s="147"/>
      <c r="K21" s="147"/>
      <c r="L21" s="147"/>
      <c r="M21" s="147"/>
      <c r="N21" s="148"/>
      <c r="O21" s="148"/>
      <c r="P21" s="147"/>
      <c r="Q21" s="147"/>
      <c r="R21" s="147"/>
      <c r="S21" s="147"/>
      <c r="T21" s="147"/>
      <c r="U21" s="147"/>
      <c r="V21" s="148"/>
      <c r="W21" s="148"/>
      <c r="X21" s="147"/>
      <c r="Y21" s="147"/>
      <c r="Z21" s="147"/>
      <c r="AA21" s="147"/>
      <c r="AB21" s="147"/>
      <c r="AC21" s="147"/>
      <c r="AD21" s="147"/>
      <c r="AE21" s="147"/>
      <c r="AF21" s="620" t="s">
        <v>144</v>
      </c>
      <c r="AG21" s="621">
        <f>AK21+AL21+AM21</f>
        <v>788897313</v>
      </c>
      <c r="AH21" s="608">
        <v>4111251</v>
      </c>
      <c r="AI21" s="624"/>
      <c r="AJ21" s="624"/>
      <c r="AK21" s="625">
        <v>401185400</v>
      </c>
      <c r="AL21" s="625">
        <v>311649984</v>
      </c>
      <c r="AM21" s="625">
        <v>76061929</v>
      </c>
      <c r="AN21" s="131"/>
    </row>
    <row r="22" spans="1:40" ht="45" customHeight="1">
      <c r="A22" s="127"/>
      <c r="B22" s="609"/>
      <c r="C22" s="612"/>
      <c r="D22" s="615"/>
      <c r="E22" s="612"/>
      <c r="F22" s="618"/>
      <c r="G22" s="146" t="s">
        <v>145</v>
      </c>
      <c r="H22" s="147"/>
      <c r="I22" s="147"/>
      <c r="J22" s="147"/>
      <c r="K22" s="147"/>
      <c r="L22" s="147"/>
      <c r="M22" s="147"/>
      <c r="N22" s="147"/>
      <c r="O22" s="147"/>
      <c r="P22" s="147"/>
      <c r="Q22" s="148"/>
      <c r="R22" s="148"/>
      <c r="S22" s="147"/>
      <c r="T22" s="147"/>
      <c r="U22" s="147"/>
      <c r="V22" s="147"/>
      <c r="W22" s="147"/>
      <c r="X22" s="147"/>
      <c r="Y22" s="147"/>
      <c r="Z22" s="148"/>
      <c r="AA22" s="148"/>
      <c r="AB22" s="147"/>
      <c r="AC22" s="147"/>
      <c r="AD22" s="147"/>
      <c r="AE22" s="147"/>
      <c r="AF22" s="620"/>
      <c r="AG22" s="622"/>
      <c r="AH22" s="609"/>
      <c r="AI22" s="624"/>
      <c r="AJ22" s="624"/>
      <c r="AK22" s="626"/>
      <c r="AL22" s="626"/>
      <c r="AM22" s="626"/>
      <c r="AN22" s="131"/>
    </row>
    <row r="23" spans="1:40" ht="36.75" customHeight="1" hidden="1">
      <c r="A23" s="127"/>
      <c r="B23" s="609"/>
      <c r="C23" s="612"/>
      <c r="D23" s="615"/>
      <c r="E23" s="612"/>
      <c r="F23" s="618"/>
      <c r="G23" s="146" t="s">
        <v>146</v>
      </c>
      <c r="H23" s="147"/>
      <c r="I23" s="147"/>
      <c r="J23" s="147"/>
      <c r="K23" s="147"/>
      <c r="L23" s="147"/>
      <c r="M23" s="147"/>
      <c r="N23" s="147"/>
      <c r="O23" s="147"/>
      <c r="P23" s="147"/>
      <c r="Q23" s="147"/>
      <c r="R23" s="147"/>
      <c r="S23" s="147"/>
      <c r="T23" s="147"/>
      <c r="U23" s="147"/>
      <c r="V23" s="147"/>
      <c r="W23" s="147"/>
      <c r="X23" s="147"/>
      <c r="Y23" s="147"/>
      <c r="Z23" s="147"/>
      <c r="AA23" s="147"/>
      <c r="AB23" s="147"/>
      <c r="AC23" s="147"/>
      <c r="AD23" s="147"/>
      <c r="AE23" s="147"/>
      <c r="AF23" s="620"/>
      <c r="AG23" s="622"/>
      <c r="AH23" s="609"/>
      <c r="AI23" s="624"/>
      <c r="AJ23" s="624"/>
      <c r="AK23" s="626"/>
      <c r="AL23" s="626"/>
      <c r="AM23" s="626"/>
      <c r="AN23" s="131"/>
    </row>
    <row r="24" spans="1:40" ht="51.75" customHeight="1">
      <c r="A24" s="127"/>
      <c r="B24" s="609"/>
      <c r="C24" s="612"/>
      <c r="D24" s="615"/>
      <c r="E24" s="612"/>
      <c r="F24" s="618"/>
      <c r="G24" s="146" t="s">
        <v>146</v>
      </c>
      <c r="H24" s="147"/>
      <c r="I24" s="147"/>
      <c r="J24" s="147"/>
      <c r="K24" s="148"/>
      <c r="L24" s="148"/>
      <c r="M24" s="147"/>
      <c r="N24" s="147"/>
      <c r="O24" s="147"/>
      <c r="P24" s="147"/>
      <c r="Q24" s="147"/>
      <c r="R24" s="147"/>
      <c r="S24" s="148"/>
      <c r="T24" s="148"/>
      <c r="U24" s="147"/>
      <c r="V24" s="147"/>
      <c r="W24" s="147"/>
      <c r="X24" s="148"/>
      <c r="Y24" s="148"/>
      <c r="Z24" s="147"/>
      <c r="AA24" s="147"/>
      <c r="AB24" s="147"/>
      <c r="AC24" s="147"/>
      <c r="AD24" s="148"/>
      <c r="AE24" s="148"/>
      <c r="AF24" s="620"/>
      <c r="AG24" s="622"/>
      <c r="AH24" s="609"/>
      <c r="AI24" s="624"/>
      <c r="AJ24" s="624"/>
      <c r="AK24" s="626"/>
      <c r="AL24" s="626"/>
      <c r="AM24" s="626"/>
      <c r="AN24" s="131"/>
    </row>
    <row r="25" spans="1:40" ht="74.25" customHeight="1">
      <c r="A25" s="127"/>
      <c r="B25" s="609"/>
      <c r="C25" s="612"/>
      <c r="D25" s="615"/>
      <c r="E25" s="612"/>
      <c r="F25" s="619"/>
      <c r="G25" s="146" t="s">
        <v>147</v>
      </c>
      <c r="H25" s="148"/>
      <c r="I25" s="148"/>
      <c r="J25" s="148"/>
      <c r="K25" s="148"/>
      <c r="L25" s="148"/>
      <c r="M25" s="148"/>
      <c r="N25" s="148"/>
      <c r="O25" s="148"/>
      <c r="P25" s="148"/>
      <c r="Q25" s="148"/>
      <c r="R25" s="148"/>
      <c r="S25" s="148"/>
      <c r="T25" s="148"/>
      <c r="U25" s="148"/>
      <c r="V25" s="148"/>
      <c r="W25" s="148"/>
      <c r="X25" s="148"/>
      <c r="Y25" s="148"/>
      <c r="Z25" s="148"/>
      <c r="AA25" s="148"/>
      <c r="AB25" s="148"/>
      <c r="AC25" s="148"/>
      <c r="AD25" s="148"/>
      <c r="AE25" s="148"/>
      <c r="AF25" s="620"/>
      <c r="AG25" s="622"/>
      <c r="AH25" s="609"/>
      <c r="AI25" s="624"/>
      <c r="AJ25" s="624"/>
      <c r="AK25" s="626"/>
      <c r="AL25" s="626"/>
      <c r="AM25" s="626"/>
      <c r="AN25" s="131"/>
    </row>
    <row r="26" spans="1:40" ht="53.25" customHeight="1">
      <c r="A26" s="127"/>
      <c r="B26" s="609"/>
      <c r="C26" s="612"/>
      <c r="D26" s="615"/>
      <c r="E26" s="612"/>
      <c r="F26" s="611" t="s">
        <v>148</v>
      </c>
      <c r="G26" s="146" t="s">
        <v>149</v>
      </c>
      <c r="H26" s="150"/>
      <c r="I26" s="148"/>
      <c r="J26" s="148"/>
      <c r="K26" s="148"/>
      <c r="L26" s="148"/>
      <c r="M26" s="148"/>
      <c r="N26" s="148"/>
      <c r="O26" s="148"/>
      <c r="P26" s="148"/>
      <c r="Q26" s="148"/>
      <c r="R26" s="148"/>
      <c r="S26" s="148"/>
      <c r="T26" s="148"/>
      <c r="U26" s="148"/>
      <c r="V26" s="148"/>
      <c r="W26" s="148"/>
      <c r="X26" s="148"/>
      <c r="Y26" s="148"/>
      <c r="Z26" s="148"/>
      <c r="AA26" s="148"/>
      <c r="AB26" s="148"/>
      <c r="AC26" s="148"/>
      <c r="AD26" s="148"/>
      <c r="AE26" s="148"/>
      <c r="AF26" s="620"/>
      <c r="AG26" s="622"/>
      <c r="AH26" s="609"/>
      <c r="AI26" s="624"/>
      <c r="AJ26" s="624"/>
      <c r="AK26" s="626"/>
      <c r="AL26" s="626"/>
      <c r="AM26" s="626"/>
      <c r="AN26" s="131"/>
    </row>
    <row r="27" spans="1:40" ht="51" customHeight="1">
      <c r="A27" s="127"/>
      <c r="B27" s="609"/>
      <c r="C27" s="612"/>
      <c r="D27" s="615"/>
      <c r="E27" s="612"/>
      <c r="F27" s="612"/>
      <c r="G27" s="146" t="s">
        <v>150</v>
      </c>
      <c r="H27" s="150"/>
      <c r="I27" s="148"/>
      <c r="J27" s="148"/>
      <c r="K27" s="148"/>
      <c r="L27" s="148"/>
      <c r="M27" s="148"/>
      <c r="N27" s="148"/>
      <c r="O27" s="148"/>
      <c r="P27" s="148"/>
      <c r="Q27" s="148"/>
      <c r="R27" s="148"/>
      <c r="S27" s="148"/>
      <c r="T27" s="148"/>
      <c r="U27" s="148"/>
      <c r="V27" s="148"/>
      <c r="W27" s="148"/>
      <c r="X27" s="148"/>
      <c r="Y27" s="148"/>
      <c r="Z27" s="148"/>
      <c r="AA27" s="148"/>
      <c r="AB27" s="148"/>
      <c r="AC27" s="148"/>
      <c r="AD27" s="148"/>
      <c r="AE27" s="148"/>
      <c r="AF27" s="620"/>
      <c r="AG27" s="622"/>
      <c r="AH27" s="609"/>
      <c r="AI27" s="624"/>
      <c r="AJ27" s="624"/>
      <c r="AK27" s="626"/>
      <c r="AL27" s="626"/>
      <c r="AM27" s="626"/>
      <c r="AN27" s="131"/>
    </row>
    <row r="28" spans="1:40" ht="55.5" customHeight="1">
      <c r="A28" s="127"/>
      <c r="B28" s="609"/>
      <c r="C28" s="612"/>
      <c r="D28" s="615"/>
      <c r="E28" s="612"/>
      <c r="F28" s="612"/>
      <c r="G28" s="146" t="s">
        <v>151</v>
      </c>
      <c r="H28" s="150"/>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620"/>
      <c r="AG28" s="622"/>
      <c r="AH28" s="609"/>
      <c r="AI28" s="624"/>
      <c r="AJ28" s="624"/>
      <c r="AK28" s="626"/>
      <c r="AL28" s="626"/>
      <c r="AM28" s="626"/>
      <c r="AN28" s="131"/>
    </row>
    <row r="29" spans="1:40" ht="65.25" customHeight="1">
      <c r="A29" s="127"/>
      <c r="B29" s="609"/>
      <c r="C29" s="612"/>
      <c r="D29" s="615"/>
      <c r="E29" s="612"/>
      <c r="F29" s="612"/>
      <c r="G29" s="151" t="s">
        <v>152</v>
      </c>
      <c r="H29" s="150"/>
      <c r="I29" s="148"/>
      <c r="J29" s="148"/>
      <c r="K29" s="148"/>
      <c r="L29" s="148"/>
      <c r="M29" s="148"/>
      <c r="N29" s="148"/>
      <c r="O29" s="148"/>
      <c r="P29" s="148"/>
      <c r="Q29" s="148"/>
      <c r="R29" s="148"/>
      <c r="S29" s="148"/>
      <c r="T29" s="148"/>
      <c r="U29" s="148"/>
      <c r="V29" s="148"/>
      <c r="W29" s="148"/>
      <c r="X29" s="148"/>
      <c r="Y29" s="148"/>
      <c r="Z29" s="148"/>
      <c r="AA29" s="148"/>
      <c r="AB29" s="148"/>
      <c r="AC29" s="148"/>
      <c r="AD29" s="148"/>
      <c r="AE29" s="148"/>
      <c r="AF29" s="620"/>
      <c r="AG29" s="622"/>
      <c r="AH29" s="609"/>
      <c r="AI29" s="624"/>
      <c r="AJ29" s="624"/>
      <c r="AK29" s="626"/>
      <c r="AL29" s="626"/>
      <c r="AM29" s="626"/>
      <c r="AN29" s="131"/>
    </row>
    <row r="30" spans="1:40" ht="39.75" customHeight="1">
      <c r="A30" s="127"/>
      <c r="B30" s="609"/>
      <c r="C30" s="612"/>
      <c r="D30" s="615"/>
      <c r="E30" s="612"/>
      <c r="F30" s="612"/>
      <c r="G30" s="152" t="s">
        <v>153</v>
      </c>
      <c r="H30" s="153"/>
      <c r="I30" s="154"/>
      <c r="J30" s="154"/>
      <c r="K30" s="154"/>
      <c r="L30" s="154"/>
      <c r="M30" s="154"/>
      <c r="N30" s="154"/>
      <c r="O30" s="154"/>
      <c r="P30" s="154"/>
      <c r="Q30" s="154"/>
      <c r="R30" s="154"/>
      <c r="S30" s="154"/>
      <c r="T30" s="154"/>
      <c r="U30" s="154"/>
      <c r="V30" s="154"/>
      <c r="W30" s="154"/>
      <c r="X30" s="154"/>
      <c r="Y30" s="154"/>
      <c r="Z30" s="154"/>
      <c r="AA30" s="154"/>
      <c r="AB30" s="154"/>
      <c r="AC30" s="154"/>
      <c r="AD30" s="154"/>
      <c r="AE30" s="154"/>
      <c r="AF30" s="620"/>
      <c r="AG30" s="622"/>
      <c r="AH30" s="609"/>
      <c r="AI30" s="624"/>
      <c r="AJ30" s="624"/>
      <c r="AK30" s="626"/>
      <c r="AL30" s="626"/>
      <c r="AM30" s="626"/>
      <c r="AN30" s="131"/>
    </row>
    <row r="31" spans="1:40" ht="50.25" customHeight="1">
      <c r="A31" s="127"/>
      <c r="B31" s="609"/>
      <c r="C31" s="613"/>
      <c r="D31" s="615"/>
      <c r="E31" s="612"/>
      <c r="F31" s="613"/>
      <c r="G31" s="152" t="s">
        <v>154</v>
      </c>
      <c r="H31" s="153"/>
      <c r="I31" s="154"/>
      <c r="J31" s="154"/>
      <c r="K31" s="154"/>
      <c r="L31" s="154"/>
      <c r="M31" s="154"/>
      <c r="N31" s="154"/>
      <c r="O31" s="154"/>
      <c r="P31" s="154"/>
      <c r="Q31" s="154"/>
      <c r="R31" s="154"/>
      <c r="S31" s="154"/>
      <c r="T31" s="154"/>
      <c r="U31" s="154"/>
      <c r="V31" s="154"/>
      <c r="W31" s="154"/>
      <c r="X31" s="154"/>
      <c r="Y31" s="154"/>
      <c r="Z31" s="154"/>
      <c r="AA31" s="154"/>
      <c r="AB31" s="154"/>
      <c r="AC31" s="154"/>
      <c r="AD31" s="154"/>
      <c r="AE31" s="154"/>
      <c r="AF31" s="620"/>
      <c r="AG31" s="622"/>
      <c r="AH31" s="609"/>
      <c r="AI31" s="624"/>
      <c r="AJ31" s="624"/>
      <c r="AK31" s="626"/>
      <c r="AL31" s="626"/>
      <c r="AM31" s="626"/>
      <c r="AN31" s="131"/>
    </row>
    <row r="32" spans="1:40" ht="64.5" customHeight="1">
      <c r="A32" s="127"/>
      <c r="B32" s="609"/>
      <c r="C32" s="611" t="s">
        <v>155</v>
      </c>
      <c r="D32" s="615"/>
      <c r="E32" s="612"/>
      <c r="F32" s="611" t="s">
        <v>156</v>
      </c>
      <c r="G32" s="155" t="s">
        <v>149</v>
      </c>
      <c r="H32" s="156"/>
      <c r="I32" s="156"/>
      <c r="J32" s="156"/>
      <c r="K32" s="156"/>
      <c r="L32" s="156"/>
      <c r="M32" s="156"/>
      <c r="N32" s="156"/>
      <c r="O32" s="156"/>
      <c r="P32" s="156"/>
      <c r="Q32" s="156"/>
      <c r="R32" s="156"/>
      <c r="S32" s="156"/>
      <c r="T32" s="156"/>
      <c r="U32" s="156"/>
      <c r="V32" s="156"/>
      <c r="W32" s="156"/>
      <c r="X32" s="156"/>
      <c r="Y32" s="156"/>
      <c r="Z32" s="156"/>
      <c r="AA32" s="156"/>
      <c r="AB32" s="156"/>
      <c r="AC32" s="156"/>
      <c r="AD32" s="156"/>
      <c r="AE32" s="156"/>
      <c r="AF32" s="620"/>
      <c r="AG32" s="622"/>
      <c r="AH32" s="609"/>
      <c r="AI32" s="624"/>
      <c r="AJ32" s="624"/>
      <c r="AK32" s="626"/>
      <c r="AL32" s="626"/>
      <c r="AM32" s="626"/>
      <c r="AN32" s="131"/>
    </row>
    <row r="33" spans="1:40" ht="39" customHeight="1">
      <c r="A33" s="127"/>
      <c r="B33" s="609"/>
      <c r="C33" s="612"/>
      <c r="D33" s="615"/>
      <c r="E33" s="612"/>
      <c r="F33" s="612"/>
      <c r="G33" s="152" t="s">
        <v>157</v>
      </c>
      <c r="H33" s="156"/>
      <c r="I33" s="156"/>
      <c r="J33" s="156"/>
      <c r="K33" s="156"/>
      <c r="L33" s="156"/>
      <c r="M33" s="156"/>
      <c r="N33" s="156"/>
      <c r="O33" s="156"/>
      <c r="P33" s="156"/>
      <c r="Q33" s="156"/>
      <c r="R33" s="156"/>
      <c r="S33" s="156"/>
      <c r="T33" s="156"/>
      <c r="U33" s="156"/>
      <c r="V33" s="156"/>
      <c r="W33" s="156"/>
      <c r="X33" s="156"/>
      <c r="Y33" s="156"/>
      <c r="Z33" s="156"/>
      <c r="AA33" s="156"/>
      <c r="AB33" s="156"/>
      <c r="AC33" s="156"/>
      <c r="AD33" s="156"/>
      <c r="AE33" s="156"/>
      <c r="AF33" s="620"/>
      <c r="AG33" s="622"/>
      <c r="AH33" s="609"/>
      <c r="AI33" s="624"/>
      <c r="AJ33" s="624"/>
      <c r="AK33" s="626"/>
      <c r="AL33" s="626"/>
      <c r="AM33" s="626"/>
      <c r="AN33" s="131"/>
    </row>
    <row r="34" spans="1:40" ht="39" customHeight="1">
      <c r="A34" s="127"/>
      <c r="B34" s="609"/>
      <c r="C34" s="613"/>
      <c r="D34" s="615"/>
      <c r="E34" s="612"/>
      <c r="F34" s="613"/>
      <c r="G34" s="152" t="s">
        <v>158</v>
      </c>
      <c r="H34" s="156"/>
      <c r="I34" s="156"/>
      <c r="J34" s="156"/>
      <c r="K34" s="156"/>
      <c r="L34" s="156"/>
      <c r="M34" s="156"/>
      <c r="N34" s="156"/>
      <c r="O34" s="156"/>
      <c r="P34" s="156"/>
      <c r="Q34" s="156"/>
      <c r="R34" s="156"/>
      <c r="S34" s="156"/>
      <c r="T34" s="156"/>
      <c r="U34" s="156"/>
      <c r="V34" s="156"/>
      <c r="W34" s="156"/>
      <c r="X34" s="156"/>
      <c r="Y34" s="156"/>
      <c r="Z34" s="156"/>
      <c r="AA34" s="156"/>
      <c r="AB34" s="156"/>
      <c r="AC34" s="156"/>
      <c r="AD34" s="156"/>
      <c r="AE34" s="156"/>
      <c r="AF34" s="620"/>
      <c r="AG34" s="622"/>
      <c r="AH34" s="609"/>
      <c r="AI34" s="624"/>
      <c r="AJ34" s="624"/>
      <c r="AK34" s="626"/>
      <c r="AL34" s="626"/>
      <c r="AM34" s="626"/>
      <c r="AN34" s="131"/>
    </row>
    <row r="35" spans="1:40" ht="19.5" customHeight="1">
      <c r="A35" s="127"/>
      <c r="B35" s="609"/>
      <c r="C35" s="630" t="s">
        <v>159</v>
      </c>
      <c r="D35" s="615"/>
      <c r="E35" s="612"/>
      <c r="F35" s="611" t="s">
        <v>160</v>
      </c>
      <c r="G35" s="633" t="s">
        <v>161</v>
      </c>
      <c r="H35" s="636"/>
      <c r="I35" s="636"/>
      <c r="J35" s="636"/>
      <c r="K35" s="636"/>
      <c r="L35" s="636"/>
      <c r="M35" s="636"/>
      <c r="N35" s="636"/>
      <c r="O35" s="636"/>
      <c r="P35" s="636"/>
      <c r="Q35" s="636"/>
      <c r="R35" s="636"/>
      <c r="S35" s="636"/>
      <c r="T35" s="636"/>
      <c r="U35" s="636"/>
      <c r="V35" s="636"/>
      <c r="W35" s="636"/>
      <c r="X35" s="636"/>
      <c r="Y35" s="636"/>
      <c r="Z35" s="636"/>
      <c r="AA35" s="636"/>
      <c r="AB35" s="636"/>
      <c r="AC35" s="636"/>
      <c r="AD35" s="636"/>
      <c r="AE35" s="636"/>
      <c r="AF35" s="620"/>
      <c r="AG35" s="622"/>
      <c r="AH35" s="609"/>
      <c r="AI35" s="624"/>
      <c r="AJ35" s="624"/>
      <c r="AK35" s="626"/>
      <c r="AL35" s="626"/>
      <c r="AM35" s="626"/>
      <c r="AN35" s="131"/>
    </row>
    <row r="36" spans="1:40" ht="24.75" customHeight="1">
      <c r="A36" s="127"/>
      <c r="B36" s="609"/>
      <c r="C36" s="631"/>
      <c r="D36" s="615"/>
      <c r="E36" s="612"/>
      <c r="F36" s="612"/>
      <c r="G36" s="634"/>
      <c r="H36" s="637"/>
      <c r="I36" s="637"/>
      <c r="J36" s="637"/>
      <c r="K36" s="637"/>
      <c r="L36" s="637"/>
      <c r="M36" s="637"/>
      <c r="N36" s="637"/>
      <c r="O36" s="637"/>
      <c r="P36" s="637"/>
      <c r="Q36" s="637"/>
      <c r="R36" s="637"/>
      <c r="S36" s="637"/>
      <c r="T36" s="637"/>
      <c r="U36" s="637"/>
      <c r="V36" s="637"/>
      <c r="W36" s="637"/>
      <c r="X36" s="637"/>
      <c r="Y36" s="637"/>
      <c r="Z36" s="637"/>
      <c r="AA36" s="637"/>
      <c r="AB36" s="637"/>
      <c r="AC36" s="637"/>
      <c r="AD36" s="637"/>
      <c r="AE36" s="637"/>
      <c r="AF36" s="620"/>
      <c r="AG36" s="622"/>
      <c r="AH36" s="609"/>
      <c r="AI36" s="624"/>
      <c r="AJ36" s="624"/>
      <c r="AK36" s="626"/>
      <c r="AL36" s="626"/>
      <c r="AM36" s="626"/>
      <c r="AN36" s="131"/>
    </row>
    <row r="37" spans="1:40" ht="15" customHeight="1">
      <c r="A37" s="127"/>
      <c r="B37" s="609"/>
      <c r="C37" s="631"/>
      <c r="D37" s="615"/>
      <c r="E37" s="612"/>
      <c r="F37" s="612"/>
      <c r="G37" s="635"/>
      <c r="H37" s="638"/>
      <c r="I37" s="638"/>
      <c r="J37" s="638"/>
      <c r="K37" s="638"/>
      <c r="L37" s="638"/>
      <c r="M37" s="638"/>
      <c r="N37" s="638"/>
      <c r="O37" s="638"/>
      <c r="P37" s="638"/>
      <c r="Q37" s="638"/>
      <c r="R37" s="638"/>
      <c r="S37" s="638"/>
      <c r="T37" s="638"/>
      <c r="U37" s="638"/>
      <c r="V37" s="638"/>
      <c r="W37" s="638"/>
      <c r="X37" s="638"/>
      <c r="Y37" s="638"/>
      <c r="Z37" s="638"/>
      <c r="AA37" s="638"/>
      <c r="AB37" s="638"/>
      <c r="AC37" s="638"/>
      <c r="AD37" s="638"/>
      <c r="AE37" s="638"/>
      <c r="AF37" s="620"/>
      <c r="AG37" s="622"/>
      <c r="AH37" s="609"/>
      <c r="AI37" s="624"/>
      <c r="AJ37" s="624"/>
      <c r="AK37" s="626"/>
      <c r="AL37" s="626"/>
      <c r="AM37" s="626"/>
      <c r="AN37" s="131"/>
    </row>
    <row r="38" spans="1:40" ht="33.75" customHeight="1">
      <c r="A38" s="127"/>
      <c r="B38" s="609"/>
      <c r="C38" s="631"/>
      <c r="D38" s="615"/>
      <c r="E38" s="612"/>
      <c r="F38" s="612"/>
      <c r="G38" s="158" t="s">
        <v>162</v>
      </c>
      <c r="H38" s="159"/>
      <c r="I38" s="159"/>
      <c r="J38" s="159"/>
      <c r="K38" s="159"/>
      <c r="L38" s="159"/>
      <c r="M38" s="159"/>
      <c r="N38" s="159"/>
      <c r="O38" s="159"/>
      <c r="P38" s="159"/>
      <c r="Q38" s="159"/>
      <c r="R38" s="159"/>
      <c r="S38" s="159"/>
      <c r="T38" s="159"/>
      <c r="U38" s="159"/>
      <c r="V38" s="159"/>
      <c r="W38" s="159"/>
      <c r="X38" s="159"/>
      <c r="Y38" s="159"/>
      <c r="Z38" s="159"/>
      <c r="AA38" s="159"/>
      <c r="AB38" s="159"/>
      <c r="AC38" s="159"/>
      <c r="AD38" s="159"/>
      <c r="AE38" s="159"/>
      <c r="AF38" s="620"/>
      <c r="AG38" s="622"/>
      <c r="AH38" s="609"/>
      <c r="AI38" s="624"/>
      <c r="AJ38" s="624"/>
      <c r="AK38" s="626"/>
      <c r="AL38" s="626"/>
      <c r="AM38" s="626"/>
      <c r="AN38" s="131"/>
    </row>
    <row r="39" spans="1:40" ht="45.75" customHeight="1">
      <c r="A39" s="127"/>
      <c r="B39" s="609"/>
      <c r="C39" s="631"/>
      <c r="D39" s="615"/>
      <c r="E39" s="612"/>
      <c r="F39" s="612"/>
      <c r="G39" s="160" t="s">
        <v>163</v>
      </c>
      <c r="H39" s="159"/>
      <c r="I39" s="159"/>
      <c r="J39" s="159"/>
      <c r="K39" s="159"/>
      <c r="L39" s="159"/>
      <c r="M39" s="159"/>
      <c r="N39" s="159"/>
      <c r="O39" s="159"/>
      <c r="P39" s="159"/>
      <c r="Q39" s="159"/>
      <c r="R39" s="159"/>
      <c r="S39" s="159"/>
      <c r="T39" s="159"/>
      <c r="U39" s="159"/>
      <c r="V39" s="159"/>
      <c r="W39" s="159"/>
      <c r="X39" s="159"/>
      <c r="Y39" s="159"/>
      <c r="Z39" s="159"/>
      <c r="AA39" s="159"/>
      <c r="AB39" s="159"/>
      <c r="AC39" s="159"/>
      <c r="AD39" s="159"/>
      <c r="AE39" s="159"/>
      <c r="AF39" s="620"/>
      <c r="AG39" s="622"/>
      <c r="AH39" s="609"/>
      <c r="AI39" s="624"/>
      <c r="AJ39" s="624"/>
      <c r="AK39" s="626"/>
      <c r="AL39" s="626"/>
      <c r="AM39" s="626"/>
      <c r="AN39" s="131"/>
    </row>
    <row r="40" spans="1:40" ht="77.25" customHeight="1">
      <c r="A40" s="127"/>
      <c r="B40" s="609"/>
      <c r="C40" s="632"/>
      <c r="D40" s="615"/>
      <c r="E40" s="612"/>
      <c r="F40" s="613"/>
      <c r="G40" s="152" t="s">
        <v>164</v>
      </c>
      <c r="H40" s="159"/>
      <c r="I40" s="159"/>
      <c r="J40" s="159"/>
      <c r="K40" s="159"/>
      <c r="L40" s="159"/>
      <c r="M40" s="159"/>
      <c r="N40" s="159"/>
      <c r="O40" s="159"/>
      <c r="P40" s="159"/>
      <c r="Q40" s="159"/>
      <c r="R40" s="159"/>
      <c r="S40" s="159"/>
      <c r="T40" s="159"/>
      <c r="U40" s="159"/>
      <c r="V40" s="159"/>
      <c r="W40" s="159"/>
      <c r="X40" s="159"/>
      <c r="Y40" s="159"/>
      <c r="Z40" s="159"/>
      <c r="AA40" s="159"/>
      <c r="AB40" s="159"/>
      <c r="AC40" s="159"/>
      <c r="AD40" s="159"/>
      <c r="AE40" s="159"/>
      <c r="AF40" s="620"/>
      <c r="AG40" s="622"/>
      <c r="AH40" s="609"/>
      <c r="AI40" s="624"/>
      <c r="AJ40" s="624"/>
      <c r="AK40" s="626"/>
      <c r="AL40" s="626"/>
      <c r="AM40" s="626"/>
      <c r="AN40" s="131"/>
    </row>
    <row r="41" spans="1:40" ht="29.25" customHeight="1">
      <c r="A41" s="127"/>
      <c r="B41" s="609"/>
      <c r="C41" s="611" t="s">
        <v>165</v>
      </c>
      <c r="D41" s="615"/>
      <c r="E41" s="612"/>
      <c r="F41" s="617" t="s">
        <v>166</v>
      </c>
      <c r="G41" s="639" t="s">
        <v>167</v>
      </c>
      <c r="H41" s="162"/>
      <c r="I41" s="636"/>
      <c r="J41" s="162"/>
      <c r="K41" s="636"/>
      <c r="L41" s="162"/>
      <c r="M41" s="636"/>
      <c r="N41" s="162"/>
      <c r="O41" s="636"/>
      <c r="P41" s="162"/>
      <c r="Q41" s="636"/>
      <c r="R41" s="162"/>
      <c r="S41" s="636"/>
      <c r="T41" s="162"/>
      <c r="U41" s="636"/>
      <c r="V41" s="636"/>
      <c r="W41" s="636"/>
      <c r="X41" s="636"/>
      <c r="Y41" s="636"/>
      <c r="Z41" s="636"/>
      <c r="AA41" s="636"/>
      <c r="AB41" s="636"/>
      <c r="AC41" s="636"/>
      <c r="AD41" s="636"/>
      <c r="AE41" s="636"/>
      <c r="AF41" s="620"/>
      <c r="AG41" s="622"/>
      <c r="AH41" s="609"/>
      <c r="AI41" s="624"/>
      <c r="AJ41" s="624"/>
      <c r="AK41" s="626"/>
      <c r="AL41" s="626"/>
      <c r="AM41" s="626"/>
      <c r="AN41" s="131"/>
    </row>
    <row r="42" spans="1:40" ht="36.75" customHeight="1" hidden="1">
      <c r="A42" s="127"/>
      <c r="B42" s="609"/>
      <c r="C42" s="612"/>
      <c r="D42" s="615"/>
      <c r="E42" s="612"/>
      <c r="F42" s="618"/>
      <c r="G42" s="640"/>
      <c r="I42" s="638"/>
      <c r="K42" s="638"/>
      <c r="M42" s="638"/>
      <c r="O42" s="638"/>
      <c r="Q42" s="638"/>
      <c r="S42" s="638"/>
      <c r="U42" s="638"/>
      <c r="V42" s="638"/>
      <c r="W42" s="638"/>
      <c r="X42" s="638"/>
      <c r="Y42" s="638"/>
      <c r="Z42" s="638"/>
      <c r="AA42" s="638"/>
      <c r="AB42" s="638"/>
      <c r="AC42" s="638"/>
      <c r="AD42" s="638"/>
      <c r="AE42" s="638"/>
      <c r="AF42" s="620"/>
      <c r="AG42" s="622"/>
      <c r="AH42" s="609"/>
      <c r="AI42" s="624"/>
      <c r="AJ42" s="624"/>
      <c r="AK42" s="626"/>
      <c r="AL42" s="626"/>
      <c r="AM42" s="626"/>
      <c r="AN42" s="131"/>
    </row>
    <row r="43" spans="1:40" ht="41.25" customHeight="1">
      <c r="A43" s="127"/>
      <c r="B43" s="609"/>
      <c r="C43" s="612"/>
      <c r="D43" s="615"/>
      <c r="E43" s="612"/>
      <c r="F43" s="618"/>
      <c r="G43" s="152" t="s">
        <v>168</v>
      </c>
      <c r="H43" s="163"/>
      <c r="I43" s="163"/>
      <c r="J43" s="163"/>
      <c r="K43" s="163"/>
      <c r="L43" s="163"/>
      <c r="M43" s="163"/>
      <c r="N43" s="163"/>
      <c r="O43" s="163"/>
      <c r="P43" s="163"/>
      <c r="Q43" s="163"/>
      <c r="R43" s="163"/>
      <c r="S43" s="163"/>
      <c r="T43" s="163"/>
      <c r="U43" s="163"/>
      <c r="V43" s="163"/>
      <c r="W43" s="163"/>
      <c r="X43" s="163"/>
      <c r="Y43" s="163"/>
      <c r="Z43" s="163"/>
      <c r="AA43" s="163"/>
      <c r="AB43" s="163"/>
      <c r="AC43" s="163"/>
      <c r="AD43" s="163"/>
      <c r="AE43" s="163"/>
      <c r="AF43" s="620"/>
      <c r="AG43" s="622"/>
      <c r="AH43" s="609"/>
      <c r="AI43" s="624"/>
      <c r="AJ43" s="624"/>
      <c r="AK43" s="626"/>
      <c r="AL43" s="626"/>
      <c r="AM43" s="626"/>
      <c r="AN43" s="131"/>
    </row>
    <row r="44" spans="1:40" ht="53.25" customHeight="1">
      <c r="A44" s="127"/>
      <c r="B44" s="609"/>
      <c r="C44" s="612"/>
      <c r="D44" s="615"/>
      <c r="E44" s="612"/>
      <c r="F44" s="619"/>
      <c r="G44" s="146" t="s">
        <v>149</v>
      </c>
      <c r="H44" s="163"/>
      <c r="I44" s="163"/>
      <c r="J44" s="163"/>
      <c r="K44" s="163"/>
      <c r="L44" s="163"/>
      <c r="M44" s="163"/>
      <c r="N44" s="163"/>
      <c r="O44" s="163"/>
      <c r="P44" s="163"/>
      <c r="Q44" s="163"/>
      <c r="R44" s="163"/>
      <c r="S44" s="163"/>
      <c r="T44" s="163"/>
      <c r="U44" s="163"/>
      <c r="V44" s="163"/>
      <c r="W44" s="163"/>
      <c r="X44" s="163"/>
      <c r="Y44" s="163"/>
      <c r="Z44" s="163"/>
      <c r="AA44" s="163"/>
      <c r="AB44" s="163"/>
      <c r="AC44" s="163"/>
      <c r="AD44" s="163"/>
      <c r="AE44" s="163"/>
      <c r="AF44" s="620"/>
      <c r="AG44" s="622"/>
      <c r="AH44" s="609"/>
      <c r="AI44" s="624"/>
      <c r="AJ44" s="624"/>
      <c r="AK44" s="626"/>
      <c r="AL44" s="626"/>
      <c r="AM44" s="626"/>
      <c r="AN44" s="131"/>
    </row>
    <row r="45" spans="1:40" ht="27" customHeight="1">
      <c r="A45" s="127"/>
      <c r="B45" s="609"/>
      <c r="C45" s="612"/>
      <c r="D45" s="615"/>
      <c r="E45" s="612"/>
      <c r="F45" s="641" t="s">
        <v>169</v>
      </c>
      <c r="G45" s="164" t="s">
        <v>170</v>
      </c>
      <c r="H45" s="163"/>
      <c r="I45" s="163"/>
      <c r="J45" s="163"/>
      <c r="K45" s="163"/>
      <c r="L45" s="163"/>
      <c r="M45" s="163"/>
      <c r="N45" s="163"/>
      <c r="O45" s="163"/>
      <c r="P45" s="163"/>
      <c r="Q45" s="163"/>
      <c r="R45" s="163"/>
      <c r="S45" s="163"/>
      <c r="T45" s="163"/>
      <c r="U45" s="163"/>
      <c r="V45" s="163"/>
      <c r="W45" s="163"/>
      <c r="X45" s="163"/>
      <c r="Y45" s="163"/>
      <c r="Z45" s="163"/>
      <c r="AA45" s="163"/>
      <c r="AB45" s="163"/>
      <c r="AC45" s="163"/>
      <c r="AD45" s="163"/>
      <c r="AE45" s="163"/>
      <c r="AF45" s="620"/>
      <c r="AG45" s="622"/>
      <c r="AH45" s="609"/>
      <c r="AI45" s="624"/>
      <c r="AJ45" s="624"/>
      <c r="AK45" s="626"/>
      <c r="AL45" s="626"/>
      <c r="AM45" s="626"/>
      <c r="AN45" s="131"/>
    </row>
    <row r="46" spans="1:40" ht="27.75" customHeight="1">
      <c r="A46" s="127"/>
      <c r="B46" s="609"/>
      <c r="C46" s="612"/>
      <c r="D46" s="615"/>
      <c r="E46" s="612"/>
      <c r="F46" s="642"/>
      <c r="G46" s="164" t="s">
        <v>171</v>
      </c>
      <c r="H46" s="163"/>
      <c r="I46" s="163"/>
      <c r="J46" s="163"/>
      <c r="K46" s="163"/>
      <c r="L46" s="163"/>
      <c r="M46" s="163"/>
      <c r="N46" s="163"/>
      <c r="O46" s="163"/>
      <c r="P46" s="163"/>
      <c r="Q46" s="163"/>
      <c r="R46" s="163"/>
      <c r="S46" s="163"/>
      <c r="T46" s="163"/>
      <c r="U46" s="163"/>
      <c r="V46" s="163"/>
      <c r="W46" s="163"/>
      <c r="X46" s="163"/>
      <c r="Y46" s="163"/>
      <c r="Z46" s="163"/>
      <c r="AA46" s="163"/>
      <c r="AB46" s="163"/>
      <c r="AC46" s="163"/>
      <c r="AD46" s="163"/>
      <c r="AE46" s="163"/>
      <c r="AF46" s="620"/>
      <c r="AG46" s="622"/>
      <c r="AH46" s="609"/>
      <c r="AI46" s="624"/>
      <c r="AJ46" s="624"/>
      <c r="AK46" s="626"/>
      <c r="AL46" s="626"/>
      <c r="AM46" s="626"/>
      <c r="AN46" s="131"/>
    </row>
    <row r="47" spans="1:40" ht="30.75" customHeight="1">
      <c r="A47" s="127"/>
      <c r="B47" s="610"/>
      <c r="C47" s="613"/>
      <c r="D47" s="616"/>
      <c r="E47" s="613"/>
      <c r="F47" s="643"/>
      <c r="G47" s="164" t="s">
        <v>172</v>
      </c>
      <c r="H47" s="163"/>
      <c r="I47" s="163"/>
      <c r="J47" s="163"/>
      <c r="K47" s="163"/>
      <c r="L47" s="163"/>
      <c r="M47" s="163"/>
      <c r="N47" s="163"/>
      <c r="O47" s="163"/>
      <c r="P47" s="163"/>
      <c r="Q47" s="163"/>
      <c r="R47" s="163"/>
      <c r="S47" s="163"/>
      <c r="T47" s="163"/>
      <c r="U47" s="163"/>
      <c r="V47" s="163"/>
      <c r="W47" s="163"/>
      <c r="X47" s="163"/>
      <c r="Y47" s="163"/>
      <c r="Z47" s="163"/>
      <c r="AA47" s="163"/>
      <c r="AB47" s="163"/>
      <c r="AC47" s="163"/>
      <c r="AD47" s="163"/>
      <c r="AE47" s="163"/>
      <c r="AF47" s="620"/>
      <c r="AG47" s="623"/>
      <c r="AH47" s="609"/>
      <c r="AI47" s="624"/>
      <c r="AJ47" s="624"/>
      <c r="AK47" s="627"/>
      <c r="AL47" s="627"/>
      <c r="AM47" s="627"/>
      <c r="AN47" s="131"/>
    </row>
    <row r="48" spans="1:40" ht="30.75" customHeight="1">
      <c r="A48" s="127"/>
      <c r="B48" s="644" t="s">
        <v>139</v>
      </c>
      <c r="C48" s="630" t="s">
        <v>173</v>
      </c>
      <c r="D48" s="645"/>
      <c r="E48" s="630" t="s">
        <v>174</v>
      </c>
      <c r="F48" s="630" t="s">
        <v>175</v>
      </c>
      <c r="G48" s="64" t="s">
        <v>176</v>
      </c>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628" t="s">
        <v>177</v>
      </c>
      <c r="AG48" s="628"/>
      <c r="AH48" s="609"/>
      <c r="AI48" s="628"/>
      <c r="AJ48" s="628"/>
      <c r="AK48" s="649">
        <v>315217100</v>
      </c>
      <c r="AL48" s="628"/>
      <c r="AM48" s="652"/>
      <c r="AN48" s="131"/>
    </row>
    <row r="49" spans="1:40" ht="24" customHeight="1">
      <c r="A49" s="127"/>
      <c r="B49" s="595"/>
      <c r="C49" s="631"/>
      <c r="D49" s="646"/>
      <c r="E49" s="631"/>
      <c r="F49" s="631"/>
      <c r="G49" s="64" t="s">
        <v>178</v>
      </c>
      <c r="H49" s="165"/>
      <c r="I49" s="165"/>
      <c r="J49" s="165"/>
      <c r="K49" s="165"/>
      <c r="L49" s="165"/>
      <c r="M49" s="165"/>
      <c r="N49" s="165"/>
      <c r="O49" s="165"/>
      <c r="P49" s="165"/>
      <c r="Q49" s="165"/>
      <c r="R49" s="165"/>
      <c r="S49" s="165"/>
      <c r="T49" s="165"/>
      <c r="U49" s="165"/>
      <c r="V49" s="165"/>
      <c r="W49" s="165"/>
      <c r="X49" s="165"/>
      <c r="Y49" s="165"/>
      <c r="Z49" s="165"/>
      <c r="AA49" s="165"/>
      <c r="AB49" s="165"/>
      <c r="AC49" s="165"/>
      <c r="AD49" s="165"/>
      <c r="AE49" s="165"/>
      <c r="AF49" s="590"/>
      <c r="AG49" s="590"/>
      <c r="AH49" s="609"/>
      <c r="AI49" s="590"/>
      <c r="AJ49" s="590"/>
      <c r="AK49" s="650"/>
      <c r="AL49" s="590"/>
      <c r="AM49" s="653"/>
      <c r="AN49" s="131"/>
    </row>
    <row r="50" spans="1:40" ht="24">
      <c r="A50" s="127"/>
      <c r="B50" s="595"/>
      <c r="C50" s="631"/>
      <c r="D50" s="646"/>
      <c r="E50" s="631"/>
      <c r="F50" s="631"/>
      <c r="G50" s="64" t="s">
        <v>179</v>
      </c>
      <c r="H50" s="165"/>
      <c r="I50" s="165"/>
      <c r="J50" s="165"/>
      <c r="K50" s="165"/>
      <c r="L50" s="165"/>
      <c r="M50" s="165"/>
      <c r="N50" s="165"/>
      <c r="O50" s="165"/>
      <c r="P50" s="165"/>
      <c r="Q50" s="165"/>
      <c r="R50" s="165"/>
      <c r="S50" s="165"/>
      <c r="T50" s="165"/>
      <c r="U50" s="165"/>
      <c r="V50" s="165"/>
      <c r="W50" s="165"/>
      <c r="X50" s="165"/>
      <c r="Y50" s="165"/>
      <c r="Z50" s="165"/>
      <c r="AA50" s="165"/>
      <c r="AB50" s="165"/>
      <c r="AC50" s="165"/>
      <c r="AD50" s="165"/>
      <c r="AE50" s="165"/>
      <c r="AF50" s="590"/>
      <c r="AG50" s="590"/>
      <c r="AH50" s="609"/>
      <c r="AI50" s="590"/>
      <c r="AJ50" s="590"/>
      <c r="AK50" s="650"/>
      <c r="AL50" s="590"/>
      <c r="AM50" s="653"/>
      <c r="AN50" s="131"/>
    </row>
    <row r="51" spans="1:40" ht="24">
      <c r="A51" s="127"/>
      <c r="B51" s="595"/>
      <c r="C51" s="631"/>
      <c r="D51" s="646"/>
      <c r="E51" s="631"/>
      <c r="F51" s="631"/>
      <c r="G51" s="64" t="s">
        <v>180</v>
      </c>
      <c r="H51" s="165"/>
      <c r="I51" s="165"/>
      <c r="J51" s="165"/>
      <c r="K51" s="165"/>
      <c r="L51" s="165"/>
      <c r="M51" s="165"/>
      <c r="N51" s="165"/>
      <c r="O51" s="165"/>
      <c r="P51" s="165"/>
      <c r="Q51" s="165"/>
      <c r="R51" s="165"/>
      <c r="S51" s="165"/>
      <c r="T51" s="165"/>
      <c r="U51" s="165"/>
      <c r="V51" s="165"/>
      <c r="W51" s="165"/>
      <c r="X51" s="165"/>
      <c r="Y51" s="165"/>
      <c r="Z51" s="165"/>
      <c r="AA51" s="165"/>
      <c r="AB51" s="165"/>
      <c r="AC51" s="165"/>
      <c r="AD51" s="165"/>
      <c r="AE51" s="165"/>
      <c r="AF51" s="590"/>
      <c r="AG51" s="590"/>
      <c r="AH51" s="609"/>
      <c r="AI51" s="590"/>
      <c r="AJ51" s="590"/>
      <c r="AK51" s="650"/>
      <c r="AL51" s="590"/>
      <c r="AM51" s="653"/>
      <c r="AN51" s="131"/>
    </row>
    <row r="52" spans="1:40" ht="24">
      <c r="A52" s="127"/>
      <c r="B52" s="595"/>
      <c r="C52" s="631"/>
      <c r="D52" s="646"/>
      <c r="E52" s="631"/>
      <c r="F52" s="631"/>
      <c r="G52" s="64" t="s">
        <v>181</v>
      </c>
      <c r="H52" s="168"/>
      <c r="I52" s="168"/>
      <c r="J52" s="168"/>
      <c r="K52" s="168"/>
      <c r="L52" s="168"/>
      <c r="M52" s="168"/>
      <c r="N52" s="168"/>
      <c r="O52" s="168"/>
      <c r="P52" s="168"/>
      <c r="Q52" s="168"/>
      <c r="R52" s="168"/>
      <c r="S52" s="168"/>
      <c r="T52" s="168"/>
      <c r="U52" s="168"/>
      <c r="V52" s="168"/>
      <c r="W52" s="165"/>
      <c r="X52" s="165"/>
      <c r="Y52" s="168"/>
      <c r="Z52" s="168"/>
      <c r="AA52" s="168"/>
      <c r="AB52" s="168"/>
      <c r="AC52" s="168"/>
      <c r="AD52" s="168"/>
      <c r="AE52" s="168"/>
      <c r="AF52" s="590"/>
      <c r="AG52" s="590"/>
      <c r="AH52" s="609"/>
      <c r="AI52" s="590"/>
      <c r="AJ52" s="590"/>
      <c r="AK52" s="650"/>
      <c r="AL52" s="590"/>
      <c r="AM52" s="653"/>
      <c r="AN52" s="131"/>
    </row>
    <row r="53" spans="1:40" ht="24">
      <c r="A53" s="127"/>
      <c r="B53" s="595"/>
      <c r="C53" s="631"/>
      <c r="D53" s="646"/>
      <c r="E53" s="631"/>
      <c r="F53" s="631"/>
      <c r="G53" s="64" t="s">
        <v>182</v>
      </c>
      <c r="H53" s="168"/>
      <c r="I53" s="168"/>
      <c r="J53" s="168"/>
      <c r="K53" s="168"/>
      <c r="L53" s="168"/>
      <c r="M53" s="168"/>
      <c r="N53" s="168"/>
      <c r="O53" s="168"/>
      <c r="P53" s="165"/>
      <c r="Q53" s="165"/>
      <c r="R53" s="168"/>
      <c r="S53" s="168"/>
      <c r="T53" s="168"/>
      <c r="U53" s="168"/>
      <c r="V53" s="168"/>
      <c r="W53" s="168"/>
      <c r="X53" s="168"/>
      <c r="Y53" s="168"/>
      <c r="Z53" s="165"/>
      <c r="AA53" s="165"/>
      <c r="AB53" s="168"/>
      <c r="AC53" s="168"/>
      <c r="AD53" s="168"/>
      <c r="AE53" s="168"/>
      <c r="AF53" s="590"/>
      <c r="AG53" s="590"/>
      <c r="AH53" s="609"/>
      <c r="AI53" s="590"/>
      <c r="AJ53" s="590"/>
      <c r="AK53" s="650"/>
      <c r="AL53" s="590"/>
      <c r="AM53" s="653"/>
      <c r="AN53" s="131"/>
    </row>
    <row r="54" spans="1:40" ht="24">
      <c r="A54" s="127"/>
      <c r="B54" s="595"/>
      <c r="C54" s="631"/>
      <c r="D54" s="646"/>
      <c r="E54" s="631"/>
      <c r="F54" s="631"/>
      <c r="G54" s="64" t="s">
        <v>183</v>
      </c>
      <c r="H54" s="168"/>
      <c r="I54" s="168"/>
      <c r="J54" s="168"/>
      <c r="K54" s="168"/>
      <c r="L54" s="168"/>
      <c r="M54" s="168"/>
      <c r="N54" s="168"/>
      <c r="O54" s="168"/>
      <c r="P54" s="168"/>
      <c r="Q54" s="168"/>
      <c r="R54" s="168"/>
      <c r="S54" s="168"/>
      <c r="T54" s="168"/>
      <c r="U54" s="168"/>
      <c r="V54" s="168"/>
      <c r="W54" s="168"/>
      <c r="X54" s="168"/>
      <c r="Y54" s="168"/>
      <c r="Z54" s="168"/>
      <c r="AA54" s="168"/>
      <c r="AB54" s="168"/>
      <c r="AC54" s="168"/>
      <c r="AD54" s="168"/>
      <c r="AE54" s="168"/>
      <c r="AF54" s="590"/>
      <c r="AG54" s="590"/>
      <c r="AH54" s="609"/>
      <c r="AI54" s="590"/>
      <c r="AJ54" s="590"/>
      <c r="AK54" s="650"/>
      <c r="AL54" s="590"/>
      <c r="AM54" s="653"/>
      <c r="AN54" s="131"/>
    </row>
    <row r="55" spans="1:40" ht="48">
      <c r="A55" s="127"/>
      <c r="B55" s="595"/>
      <c r="C55" s="631"/>
      <c r="D55" s="646"/>
      <c r="E55" s="631"/>
      <c r="F55" s="631"/>
      <c r="G55" s="64" t="s">
        <v>184</v>
      </c>
      <c r="H55" s="165"/>
      <c r="I55" s="165"/>
      <c r="J55" s="165"/>
      <c r="K55" s="165"/>
      <c r="L55" s="165"/>
      <c r="M55" s="165"/>
      <c r="N55" s="165"/>
      <c r="O55" s="165"/>
      <c r="P55" s="165"/>
      <c r="Q55" s="165"/>
      <c r="R55" s="165"/>
      <c r="S55" s="165"/>
      <c r="T55" s="165"/>
      <c r="U55" s="165"/>
      <c r="V55" s="165"/>
      <c r="W55" s="165"/>
      <c r="X55" s="165"/>
      <c r="Y55" s="165"/>
      <c r="Z55" s="165"/>
      <c r="AA55" s="165"/>
      <c r="AB55" s="165"/>
      <c r="AC55" s="165"/>
      <c r="AD55" s="165"/>
      <c r="AE55" s="165"/>
      <c r="AF55" s="590"/>
      <c r="AG55" s="590"/>
      <c r="AH55" s="609"/>
      <c r="AI55" s="590"/>
      <c r="AJ55" s="590"/>
      <c r="AK55" s="650"/>
      <c r="AL55" s="590"/>
      <c r="AM55" s="653"/>
      <c r="AN55" s="131"/>
    </row>
    <row r="56" spans="1:40" ht="36">
      <c r="A56" s="127"/>
      <c r="B56" s="595"/>
      <c r="C56" s="631"/>
      <c r="D56" s="646"/>
      <c r="E56" s="631"/>
      <c r="F56" s="632"/>
      <c r="G56" s="169" t="s">
        <v>185</v>
      </c>
      <c r="H56" s="165"/>
      <c r="I56" s="165"/>
      <c r="J56" s="165"/>
      <c r="K56" s="165"/>
      <c r="L56" s="165"/>
      <c r="M56" s="165"/>
      <c r="N56" s="165"/>
      <c r="O56" s="165"/>
      <c r="P56" s="165"/>
      <c r="Q56" s="165"/>
      <c r="R56" s="165"/>
      <c r="S56" s="165"/>
      <c r="T56" s="165"/>
      <c r="U56" s="165"/>
      <c r="V56" s="165"/>
      <c r="W56" s="165"/>
      <c r="X56" s="165"/>
      <c r="Y56" s="165"/>
      <c r="Z56" s="165"/>
      <c r="AA56" s="165"/>
      <c r="AB56" s="165"/>
      <c r="AC56" s="165"/>
      <c r="AD56" s="165"/>
      <c r="AE56" s="165"/>
      <c r="AF56" s="590"/>
      <c r="AG56" s="590"/>
      <c r="AH56" s="609"/>
      <c r="AI56" s="590"/>
      <c r="AJ56" s="590"/>
      <c r="AK56" s="650"/>
      <c r="AL56" s="590"/>
      <c r="AM56" s="653"/>
      <c r="AN56" s="131"/>
    </row>
    <row r="57" spans="1:40" ht="36">
      <c r="A57" s="127"/>
      <c r="B57" s="595"/>
      <c r="C57" s="631"/>
      <c r="D57" s="646"/>
      <c r="E57" s="631"/>
      <c r="F57" s="630" t="s">
        <v>186</v>
      </c>
      <c r="G57" s="64" t="s">
        <v>187</v>
      </c>
      <c r="H57" s="165"/>
      <c r="I57" s="165"/>
      <c r="J57" s="165"/>
      <c r="K57" s="165"/>
      <c r="L57" s="165"/>
      <c r="M57" s="165"/>
      <c r="N57" s="165"/>
      <c r="O57" s="165"/>
      <c r="P57" s="165"/>
      <c r="Q57" s="165"/>
      <c r="R57" s="165"/>
      <c r="S57" s="165"/>
      <c r="T57" s="165"/>
      <c r="U57" s="165"/>
      <c r="V57" s="165"/>
      <c r="W57" s="165"/>
      <c r="X57" s="165"/>
      <c r="Y57" s="165"/>
      <c r="Z57" s="165"/>
      <c r="AA57" s="165"/>
      <c r="AB57" s="165"/>
      <c r="AC57" s="165"/>
      <c r="AD57" s="165"/>
      <c r="AE57" s="165"/>
      <c r="AF57" s="590"/>
      <c r="AG57" s="590"/>
      <c r="AH57" s="609"/>
      <c r="AI57" s="590"/>
      <c r="AJ57" s="590"/>
      <c r="AK57" s="650"/>
      <c r="AL57" s="590"/>
      <c r="AM57" s="653"/>
      <c r="AN57" s="131"/>
    </row>
    <row r="58" spans="1:40" ht="48">
      <c r="A58" s="127"/>
      <c r="B58" s="595"/>
      <c r="C58" s="632"/>
      <c r="D58" s="646"/>
      <c r="E58" s="631"/>
      <c r="F58" s="632"/>
      <c r="G58" s="64" t="s">
        <v>188</v>
      </c>
      <c r="H58" s="168"/>
      <c r="I58" s="168"/>
      <c r="J58" s="168"/>
      <c r="K58" s="168"/>
      <c r="L58" s="168"/>
      <c r="M58" s="168"/>
      <c r="N58" s="165"/>
      <c r="O58" s="165"/>
      <c r="P58" s="168"/>
      <c r="Q58" s="168"/>
      <c r="R58" s="168"/>
      <c r="S58" s="168"/>
      <c r="T58" s="168"/>
      <c r="U58" s="168"/>
      <c r="V58" s="168"/>
      <c r="W58" s="168"/>
      <c r="X58" s="165"/>
      <c r="Y58" s="165"/>
      <c r="Z58" s="168"/>
      <c r="AA58" s="168"/>
      <c r="AB58" s="168"/>
      <c r="AC58" s="168"/>
      <c r="AD58" s="168"/>
      <c r="AE58" s="168"/>
      <c r="AF58" s="590"/>
      <c r="AG58" s="590"/>
      <c r="AH58" s="609"/>
      <c r="AI58" s="590"/>
      <c r="AJ58" s="590"/>
      <c r="AK58" s="650"/>
      <c r="AL58" s="590"/>
      <c r="AM58" s="653"/>
      <c r="AN58" s="131"/>
    </row>
    <row r="59" spans="1:40" ht="37.5" customHeight="1">
      <c r="A59" s="127"/>
      <c r="B59" s="595"/>
      <c r="C59" s="654" t="s">
        <v>189</v>
      </c>
      <c r="D59" s="646"/>
      <c r="E59" s="631"/>
      <c r="F59" s="630" t="s">
        <v>190</v>
      </c>
      <c r="G59" s="64" t="s">
        <v>191</v>
      </c>
      <c r="H59" s="165"/>
      <c r="I59" s="165"/>
      <c r="J59" s="165"/>
      <c r="K59" s="165"/>
      <c r="L59" s="165"/>
      <c r="M59" s="165"/>
      <c r="N59" s="165"/>
      <c r="O59" s="165"/>
      <c r="P59" s="165"/>
      <c r="Q59" s="165"/>
      <c r="R59" s="165"/>
      <c r="S59" s="165"/>
      <c r="T59" s="165"/>
      <c r="U59" s="165"/>
      <c r="V59" s="165"/>
      <c r="W59" s="165"/>
      <c r="X59" s="165"/>
      <c r="Y59" s="165"/>
      <c r="Z59" s="165"/>
      <c r="AA59" s="165"/>
      <c r="AB59" s="165"/>
      <c r="AC59" s="165"/>
      <c r="AD59" s="165"/>
      <c r="AE59" s="165"/>
      <c r="AF59" s="590"/>
      <c r="AG59" s="590"/>
      <c r="AH59" s="609"/>
      <c r="AI59" s="590"/>
      <c r="AJ59" s="590"/>
      <c r="AK59" s="650"/>
      <c r="AL59" s="590"/>
      <c r="AM59" s="653"/>
      <c r="AN59" s="131"/>
    </row>
    <row r="60" spans="1:40" ht="33" customHeight="1">
      <c r="A60" s="127"/>
      <c r="B60" s="595"/>
      <c r="C60" s="654"/>
      <c r="D60" s="646"/>
      <c r="E60" s="631"/>
      <c r="F60" s="632"/>
      <c r="G60" s="64" t="s">
        <v>192</v>
      </c>
      <c r="H60" s="165"/>
      <c r="I60" s="165"/>
      <c r="J60" s="165"/>
      <c r="K60" s="165"/>
      <c r="L60" s="165"/>
      <c r="M60" s="165"/>
      <c r="N60" s="165"/>
      <c r="O60" s="165"/>
      <c r="P60" s="165"/>
      <c r="Q60" s="165"/>
      <c r="R60" s="165"/>
      <c r="S60" s="165"/>
      <c r="T60" s="165"/>
      <c r="U60" s="165"/>
      <c r="V60" s="165"/>
      <c r="W60" s="165"/>
      <c r="X60" s="165"/>
      <c r="Y60" s="165"/>
      <c r="Z60" s="165"/>
      <c r="AA60" s="165"/>
      <c r="AB60" s="165"/>
      <c r="AC60" s="165"/>
      <c r="AD60" s="165"/>
      <c r="AE60" s="165"/>
      <c r="AF60" s="590"/>
      <c r="AG60" s="590"/>
      <c r="AH60" s="609"/>
      <c r="AI60" s="590"/>
      <c r="AJ60" s="590"/>
      <c r="AK60" s="650"/>
      <c r="AL60" s="590"/>
      <c r="AM60" s="653"/>
      <c r="AN60" s="131"/>
    </row>
    <row r="61" spans="1:40" ht="96.75" customHeight="1">
      <c r="A61" s="127"/>
      <c r="B61" s="595"/>
      <c r="C61" s="654"/>
      <c r="D61" s="646"/>
      <c r="E61" s="631"/>
      <c r="F61" s="630" t="s">
        <v>193</v>
      </c>
      <c r="G61" s="64" t="s">
        <v>194</v>
      </c>
      <c r="H61" s="165"/>
      <c r="I61" s="165"/>
      <c r="J61" s="165"/>
      <c r="K61" s="165"/>
      <c r="L61" s="165"/>
      <c r="M61" s="165"/>
      <c r="N61" s="165"/>
      <c r="O61" s="165"/>
      <c r="P61" s="165"/>
      <c r="Q61" s="165"/>
      <c r="R61" s="165"/>
      <c r="S61" s="165"/>
      <c r="T61" s="165"/>
      <c r="U61" s="165"/>
      <c r="V61" s="165"/>
      <c r="W61" s="165"/>
      <c r="X61" s="165"/>
      <c r="Y61" s="165"/>
      <c r="Z61" s="165"/>
      <c r="AA61" s="165"/>
      <c r="AB61" s="165"/>
      <c r="AC61" s="165"/>
      <c r="AD61" s="165"/>
      <c r="AE61" s="165"/>
      <c r="AF61" s="590"/>
      <c r="AG61" s="590"/>
      <c r="AH61" s="609"/>
      <c r="AI61" s="590"/>
      <c r="AJ61" s="590"/>
      <c r="AK61" s="650"/>
      <c r="AL61" s="590"/>
      <c r="AM61" s="653"/>
      <c r="AN61" s="131"/>
    </row>
    <row r="62" spans="1:40" ht="96.75" customHeight="1">
      <c r="A62" s="171"/>
      <c r="B62" s="140"/>
      <c r="C62" s="172" t="s">
        <v>195</v>
      </c>
      <c r="D62" s="166"/>
      <c r="E62" s="157"/>
      <c r="F62" s="632"/>
      <c r="G62" s="64" t="s">
        <v>196</v>
      </c>
      <c r="H62" s="165"/>
      <c r="I62" s="165"/>
      <c r="J62" s="165"/>
      <c r="K62" s="165"/>
      <c r="L62" s="165"/>
      <c r="M62" s="165"/>
      <c r="N62" s="165"/>
      <c r="O62" s="165"/>
      <c r="P62" s="165"/>
      <c r="Q62" s="165"/>
      <c r="R62" s="165"/>
      <c r="S62" s="165"/>
      <c r="T62" s="165"/>
      <c r="U62" s="165"/>
      <c r="V62" s="165"/>
      <c r="W62" s="165"/>
      <c r="X62" s="165"/>
      <c r="Y62" s="165"/>
      <c r="Z62" s="165"/>
      <c r="AA62" s="165"/>
      <c r="AB62" s="165"/>
      <c r="AC62" s="165"/>
      <c r="AD62" s="165"/>
      <c r="AE62" s="165"/>
      <c r="AF62" s="590"/>
      <c r="AG62" s="590"/>
      <c r="AH62" s="609"/>
      <c r="AI62" s="590"/>
      <c r="AJ62" s="590"/>
      <c r="AK62" s="650"/>
      <c r="AL62" s="590"/>
      <c r="AM62" s="167"/>
      <c r="AN62" s="171"/>
    </row>
    <row r="63" spans="1:40" ht="72.75" customHeight="1">
      <c r="A63" s="171"/>
      <c r="B63" s="141"/>
      <c r="C63" s="173" t="s">
        <v>197</v>
      </c>
      <c r="D63" s="174"/>
      <c r="E63" s="161"/>
      <c r="F63" s="175" t="s">
        <v>198</v>
      </c>
      <c r="G63" s="64" t="s">
        <v>199</v>
      </c>
      <c r="H63" s="168"/>
      <c r="I63" s="168"/>
      <c r="J63" s="168"/>
      <c r="K63" s="168"/>
      <c r="L63" s="168"/>
      <c r="M63" s="168"/>
      <c r="N63" s="168"/>
      <c r="O63" s="168"/>
      <c r="P63" s="168"/>
      <c r="Q63" s="168"/>
      <c r="R63" s="168"/>
      <c r="S63" s="168"/>
      <c r="T63" s="168"/>
      <c r="U63" s="168"/>
      <c r="V63" s="168"/>
      <c r="W63" s="168"/>
      <c r="X63" s="168"/>
      <c r="Y63" s="168"/>
      <c r="Z63" s="168"/>
      <c r="AA63" s="168"/>
      <c r="AB63" s="168"/>
      <c r="AC63" s="168"/>
      <c r="AD63" s="168"/>
      <c r="AE63" s="168"/>
      <c r="AF63" s="629"/>
      <c r="AG63" s="629"/>
      <c r="AH63" s="610"/>
      <c r="AI63" s="629"/>
      <c r="AJ63" s="629"/>
      <c r="AK63" s="651"/>
      <c r="AL63" s="629"/>
      <c r="AM63" s="177"/>
      <c r="AN63" s="171"/>
    </row>
    <row r="64" spans="1:40" ht="13.5">
      <c r="A64" s="171"/>
      <c r="B64" s="141"/>
      <c r="C64" s="178"/>
      <c r="D64" s="174"/>
      <c r="E64" s="161"/>
      <c r="F64" s="179"/>
      <c r="G64" s="64"/>
      <c r="H64" s="168"/>
      <c r="I64" s="168"/>
      <c r="J64" s="168"/>
      <c r="K64" s="168"/>
      <c r="L64" s="168"/>
      <c r="M64" s="168"/>
      <c r="N64" s="168"/>
      <c r="O64" s="168"/>
      <c r="P64" s="168"/>
      <c r="Q64" s="168"/>
      <c r="R64" s="168"/>
      <c r="S64" s="168"/>
      <c r="T64" s="168"/>
      <c r="U64" s="168"/>
      <c r="V64" s="168"/>
      <c r="W64" s="168"/>
      <c r="X64" s="168"/>
      <c r="Y64" s="168"/>
      <c r="Z64" s="168"/>
      <c r="AA64" s="168"/>
      <c r="AB64" s="168"/>
      <c r="AC64" s="168"/>
      <c r="AD64" s="168"/>
      <c r="AE64" s="168"/>
      <c r="AF64" s="176"/>
      <c r="AG64" s="180"/>
      <c r="AH64" s="177"/>
      <c r="AI64" s="177"/>
      <c r="AJ64" s="177"/>
      <c r="AK64" s="181"/>
      <c r="AL64" s="177"/>
      <c r="AM64" s="177"/>
      <c r="AN64" s="171"/>
    </row>
    <row r="65" spans="1:40" ht="13.5">
      <c r="A65" s="168"/>
      <c r="B65" s="182" t="s">
        <v>200</v>
      </c>
      <c r="C65" s="178"/>
      <c r="D65" s="183"/>
      <c r="E65" s="183"/>
      <c r="F65" s="183"/>
      <c r="G65" s="182"/>
      <c r="H65" s="182"/>
      <c r="I65" s="182"/>
      <c r="J65" s="182"/>
      <c r="K65" s="182"/>
      <c r="L65" s="182"/>
      <c r="M65" s="182"/>
      <c r="N65" s="182"/>
      <c r="O65" s="182"/>
      <c r="P65" s="182"/>
      <c r="Q65" s="182"/>
      <c r="R65" s="182"/>
      <c r="S65" s="182"/>
      <c r="T65" s="182"/>
      <c r="U65" s="182"/>
      <c r="V65" s="182"/>
      <c r="W65" s="182"/>
      <c r="X65" s="182"/>
      <c r="Y65" s="182"/>
      <c r="Z65" s="182"/>
      <c r="AA65" s="182"/>
      <c r="AB65" s="182"/>
      <c r="AC65" s="182"/>
      <c r="AD65" s="182"/>
      <c r="AE65" s="182"/>
      <c r="AF65" s="182"/>
      <c r="AG65" s="184">
        <f>SUM(AG21:AG61)</f>
        <v>788897313</v>
      </c>
      <c r="AH65" s="168"/>
      <c r="AI65" s="168"/>
      <c r="AJ65" s="168"/>
      <c r="AK65" s="185">
        <f>AK48</f>
        <v>315217100</v>
      </c>
      <c r="AL65" s="186"/>
      <c r="AM65" s="186"/>
      <c r="AN65" s="187"/>
    </row>
    <row r="66" spans="7:40" ht="13.5">
      <c r="G66" s="188"/>
      <c r="AN66" s="187"/>
    </row>
    <row r="67" spans="6:40" ht="13.5">
      <c r="F67" s="647" t="s">
        <v>201</v>
      </c>
      <c r="G67" s="647"/>
      <c r="AN67" s="189"/>
    </row>
  </sheetData>
  <sheetProtection/>
  <mergeCells count="116">
    <mergeCell ref="F67:G67"/>
    <mergeCell ref="B9:AM9"/>
    <mergeCell ref="AK48:AK63"/>
    <mergeCell ref="AL48:AL63"/>
    <mergeCell ref="AM48:AM61"/>
    <mergeCell ref="F57:F58"/>
    <mergeCell ref="C59:C61"/>
    <mergeCell ref="F59:F60"/>
    <mergeCell ref="F61:F62"/>
    <mergeCell ref="AD41:AD42"/>
    <mergeCell ref="AE41:AE42"/>
    <mergeCell ref="F45:F47"/>
    <mergeCell ref="B48:B61"/>
    <mergeCell ref="C48:C58"/>
    <mergeCell ref="D48:D61"/>
    <mergeCell ref="E48:E61"/>
    <mergeCell ref="F48:F56"/>
    <mergeCell ref="X41:X42"/>
    <mergeCell ref="Y41:Y42"/>
    <mergeCell ref="Z41:Z42"/>
    <mergeCell ref="AA41:AA42"/>
    <mergeCell ref="AB41:AB42"/>
    <mergeCell ref="AC41:AC42"/>
    <mergeCell ref="O41:O42"/>
    <mergeCell ref="Q41:Q42"/>
    <mergeCell ref="S41:S42"/>
    <mergeCell ref="U41:U42"/>
    <mergeCell ref="V41:V42"/>
    <mergeCell ref="W41:W42"/>
    <mergeCell ref="AB35:AB37"/>
    <mergeCell ref="AC35:AC37"/>
    <mergeCell ref="AD35:AD37"/>
    <mergeCell ref="AE35:AE37"/>
    <mergeCell ref="C41:C47"/>
    <mergeCell ref="F41:F44"/>
    <mergeCell ref="G41:G42"/>
    <mergeCell ref="I41:I42"/>
    <mergeCell ref="K41:K42"/>
    <mergeCell ref="M41:M42"/>
    <mergeCell ref="V35:V37"/>
    <mergeCell ref="W35:W37"/>
    <mergeCell ref="X35:X37"/>
    <mergeCell ref="Y35:Y37"/>
    <mergeCell ref="Z35:Z37"/>
    <mergeCell ref="AA35:AA37"/>
    <mergeCell ref="P35:P37"/>
    <mergeCell ref="Q35:Q37"/>
    <mergeCell ref="R35:R37"/>
    <mergeCell ref="S35:S37"/>
    <mergeCell ref="T35:T37"/>
    <mergeCell ref="U35:U37"/>
    <mergeCell ref="J35:J37"/>
    <mergeCell ref="K35:K37"/>
    <mergeCell ref="L35:L37"/>
    <mergeCell ref="M35:M37"/>
    <mergeCell ref="N35:N37"/>
    <mergeCell ref="O35:O37"/>
    <mergeCell ref="AL21:AL47"/>
    <mergeCell ref="AM21:AM47"/>
    <mergeCell ref="F26:F31"/>
    <mergeCell ref="C32:C34"/>
    <mergeCell ref="F32:F34"/>
    <mergeCell ref="C35:C40"/>
    <mergeCell ref="F35:F40"/>
    <mergeCell ref="G35:G37"/>
    <mergeCell ref="H35:H37"/>
    <mergeCell ref="I35:I37"/>
    <mergeCell ref="AF21:AF47"/>
    <mergeCell ref="AG21:AG47"/>
    <mergeCell ref="AH21:AH63"/>
    <mergeCell ref="AI21:AI47"/>
    <mergeCell ref="AJ21:AJ47"/>
    <mergeCell ref="AK21:AK47"/>
    <mergeCell ref="AF48:AF63"/>
    <mergeCell ref="AG48:AG63"/>
    <mergeCell ref="AI48:AI63"/>
    <mergeCell ref="AJ48:AJ63"/>
    <mergeCell ref="Z19:AA20"/>
    <mergeCell ref="AB19:AC20"/>
    <mergeCell ref="AD19:AE20"/>
    <mergeCell ref="AI19:AJ19"/>
    <mergeCell ref="AK19:AL19"/>
    <mergeCell ref="B21:B47"/>
    <mergeCell ref="C21:C31"/>
    <mergeCell ref="D21:D47"/>
    <mergeCell ref="E21:E47"/>
    <mergeCell ref="F21:F25"/>
    <mergeCell ref="AH18:AM18"/>
    <mergeCell ref="H19:I20"/>
    <mergeCell ref="J19:K20"/>
    <mergeCell ref="L19:M20"/>
    <mergeCell ref="N19:O20"/>
    <mergeCell ref="P19:Q20"/>
    <mergeCell ref="R19:S20"/>
    <mergeCell ref="T19:U20"/>
    <mergeCell ref="V19:W20"/>
    <mergeCell ref="X19:Y20"/>
    <mergeCell ref="F16:AM16"/>
    <mergeCell ref="B18:B20"/>
    <mergeCell ref="C18:C20"/>
    <mergeCell ref="D18:D20"/>
    <mergeCell ref="E18:E20"/>
    <mergeCell ref="F18:F20"/>
    <mergeCell ref="G18:G20"/>
    <mergeCell ref="H18:AE18"/>
    <mergeCell ref="AF18:AF20"/>
    <mergeCell ref="AG18:AG19"/>
    <mergeCell ref="B12:E12"/>
    <mergeCell ref="F12:AM12"/>
    <mergeCell ref="E13:AM13"/>
    <mergeCell ref="B14:E14"/>
    <mergeCell ref="F14:AM14"/>
    <mergeCell ref="B15:E15"/>
    <mergeCell ref="F15:Q15"/>
    <mergeCell ref="R15:AA15"/>
    <mergeCell ref="AB15:AM15"/>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9:AN69"/>
  <sheetViews>
    <sheetView zoomScale="85" zoomScaleNormal="85" zoomScalePageLayoutView="0" workbookViewId="0" topLeftCell="A1">
      <selection activeCell="E13" sqref="E13"/>
    </sheetView>
  </sheetViews>
  <sheetFormatPr defaultColWidth="11.421875" defaultRowHeight="12.75"/>
  <cols>
    <col min="1" max="1" width="2.7109375" style="190" customWidth="1"/>
    <col min="2" max="2" width="14.28125" style="190" customWidth="1"/>
    <col min="3" max="3" width="15.57421875" style="191" customWidth="1"/>
    <col min="4" max="4" width="12.421875" style="191" customWidth="1"/>
    <col min="5" max="5" width="18.421875" style="191" customWidth="1"/>
    <col min="6" max="6" width="22.57421875" style="191" customWidth="1"/>
    <col min="7" max="7" width="37.28125" style="190" customWidth="1"/>
    <col min="8" max="31" width="2.28125" style="190" customWidth="1"/>
    <col min="32" max="32" width="14.57421875" style="190" customWidth="1"/>
    <col min="33" max="33" width="14.00390625" style="190" customWidth="1"/>
    <col min="34" max="34" width="11.421875" style="190" customWidth="1"/>
    <col min="35" max="35" width="10.00390625" style="190" customWidth="1"/>
    <col min="36" max="36" width="9.8515625" style="190" customWidth="1"/>
    <col min="37" max="37" width="11.8515625" style="190" customWidth="1"/>
    <col min="38" max="38" width="10.28125" style="190" customWidth="1"/>
    <col min="39" max="39" width="10.140625" style="190" customWidth="1"/>
    <col min="40" max="40" width="2.7109375" style="190" customWidth="1"/>
    <col min="41" max="16384" width="11.421875" style="190" customWidth="1"/>
  </cols>
  <sheetData>
    <row r="9" ht="12.75" thickBot="1">
      <c r="AN9" s="192"/>
    </row>
    <row r="10" spans="1:40" ht="19.5" customHeight="1" thickTop="1">
      <c r="A10" s="193"/>
      <c r="B10" s="194"/>
      <c r="C10" s="195"/>
      <c r="D10" s="195"/>
      <c r="E10" s="195"/>
      <c r="F10" s="195"/>
      <c r="G10" s="194"/>
      <c r="H10" s="194"/>
      <c r="I10" s="194"/>
      <c r="J10" s="194"/>
      <c r="K10" s="194"/>
      <c r="L10" s="194"/>
      <c r="M10" s="194"/>
      <c r="N10" s="194"/>
      <c r="O10" s="194"/>
      <c r="P10" s="194"/>
      <c r="Q10" s="194"/>
      <c r="R10" s="194"/>
      <c r="S10" s="194"/>
      <c r="T10" s="194"/>
      <c r="U10" s="194"/>
      <c r="V10" s="194"/>
      <c r="W10" s="194"/>
      <c r="X10" s="194"/>
      <c r="Y10" s="194"/>
      <c r="Z10" s="194"/>
      <c r="AA10" s="194"/>
      <c r="AB10" s="194"/>
      <c r="AC10" s="194"/>
      <c r="AD10" s="194"/>
      <c r="AE10" s="194"/>
      <c r="AF10" s="194"/>
      <c r="AG10" s="194"/>
      <c r="AH10" s="194"/>
      <c r="AI10" s="194"/>
      <c r="AJ10" s="194"/>
      <c r="AK10" s="194"/>
      <c r="AL10" s="194"/>
      <c r="AM10" s="194"/>
      <c r="AN10" s="196"/>
    </row>
    <row r="11" spans="1:40" ht="12">
      <c r="A11" s="197"/>
      <c r="B11" s="198" t="s">
        <v>6</v>
      </c>
      <c r="C11" s="199"/>
      <c r="D11" s="199"/>
      <c r="E11" s="199"/>
      <c r="F11" s="199"/>
      <c r="G11" s="198"/>
      <c r="H11" s="198"/>
      <c r="I11" s="198"/>
      <c r="J11" s="198"/>
      <c r="K11" s="198"/>
      <c r="L11" s="198"/>
      <c r="M11" s="198"/>
      <c r="N11" s="198"/>
      <c r="O11" s="198"/>
      <c r="P11" s="198"/>
      <c r="Q11" s="198"/>
      <c r="R11" s="198"/>
      <c r="S11" s="198"/>
      <c r="T11" s="198"/>
      <c r="U11" s="198"/>
      <c r="V11" s="198"/>
      <c r="W11" s="198"/>
      <c r="X11" s="198"/>
      <c r="Y11" s="198"/>
      <c r="Z11" s="198"/>
      <c r="AA11" s="198"/>
      <c r="AB11" s="198"/>
      <c r="AC11" s="198"/>
      <c r="AD11" s="198"/>
      <c r="AE11" s="198"/>
      <c r="AF11" s="198"/>
      <c r="AG11" s="198"/>
      <c r="AH11" s="198"/>
      <c r="AI11" s="198"/>
      <c r="AJ11" s="198"/>
      <c r="AK11" s="198"/>
      <c r="AL11" s="198"/>
      <c r="AM11" s="198"/>
      <c r="AN11" s="200"/>
    </row>
    <row r="12" spans="1:40" ht="12">
      <c r="A12" s="197"/>
      <c r="B12" s="198" t="s">
        <v>202</v>
      </c>
      <c r="C12" s="199"/>
      <c r="D12" s="199"/>
      <c r="E12" s="199"/>
      <c r="F12" s="199"/>
      <c r="G12" s="198"/>
      <c r="H12" s="198"/>
      <c r="I12" s="198"/>
      <c r="J12" s="198"/>
      <c r="K12" s="198"/>
      <c r="L12" s="198"/>
      <c r="M12" s="198"/>
      <c r="N12" s="198"/>
      <c r="O12" s="198"/>
      <c r="P12" s="198"/>
      <c r="Q12" s="198"/>
      <c r="R12" s="198"/>
      <c r="S12" s="198"/>
      <c r="T12" s="198"/>
      <c r="U12" s="198"/>
      <c r="V12" s="198"/>
      <c r="W12" s="198"/>
      <c r="X12" s="198"/>
      <c r="Y12" s="198"/>
      <c r="Z12" s="198"/>
      <c r="AA12" s="198"/>
      <c r="AB12" s="198"/>
      <c r="AC12" s="198"/>
      <c r="AD12" s="198"/>
      <c r="AE12" s="198"/>
      <c r="AF12" s="198"/>
      <c r="AG12" s="198"/>
      <c r="AH12" s="198"/>
      <c r="AI12" s="198"/>
      <c r="AJ12" s="198"/>
      <c r="AK12" s="198"/>
      <c r="AL12" s="198"/>
      <c r="AM12" s="198"/>
      <c r="AN12" s="200"/>
    </row>
    <row r="13" spans="1:40" ht="12.75" thickBot="1">
      <c r="A13" s="201"/>
      <c r="AN13" s="202"/>
    </row>
    <row r="14" spans="1:40" ht="30" customHeight="1" thickBot="1">
      <c r="A14" s="201"/>
      <c r="B14" s="655" t="s">
        <v>7</v>
      </c>
      <c r="C14" s="656"/>
      <c r="D14" s="656"/>
      <c r="E14" s="657"/>
      <c r="F14" s="658" t="s">
        <v>203</v>
      </c>
      <c r="G14" s="658"/>
      <c r="H14" s="658"/>
      <c r="I14" s="658"/>
      <c r="J14" s="658"/>
      <c r="K14" s="658"/>
      <c r="L14" s="658"/>
      <c r="M14" s="658"/>
      <c r="N14" s="658"/>
      <c r="O14" s="658"/>
      <c r="P14" s="658"/>
      <c r="Q14" s="658"/>
      <c r="R14" s="658"/>
      <c r="S14" s="658"/>
      <c r="T14" s="658"/>
      <c r="U14" s="658"/>
      <c r="V14" s="658"/>
      <c r="W14" s="658"/>
      <c r="X14" s="658"/>
      <c r="Y14" s="658"/>
      <c r="Z14" s="658"/>
      <c r="AA14" s="658"/>
      <c r="AB14" s="658"/>
      <c r="AC14" s="658"/>
      <c r="AD14" s="658"/>
      <c r="AE14" s="658"/>
      <c r="AF14" s="658"/>
      <c r="AG14" s="658"/>
      <c r="AH14" s="658"/>
      <c r="AI14" s="658"/>
      <c r="AJ14" s="658"/>
      <c r="AK14" s="658"/>
      <c r="AL14" s="658"/>
      <c r="AM14" s="659"/>
      <c r="AN14" s="202"/>
    </row>
    <row r="15" spans="1:40" ht="18" customHeight="1">
      <c r="A15" s="201"/>
      <c r="B15" s="203"/>
      <c r="C15" s="204"/>
      <c r="D15" s="204"/>
      <c r="E15" s="660"/>
      <c r="F15" s="660"/>
      <c r="G15" s="660"/>
      <c r="H15" s="660"/>
      <c r="I15" s="660"/>
      <c r="J15" s="660"/>
      <c r="K15" s="660"/>
      <c r="L15" s="660"/>
      <c r="M15" s="660"/>
      <c r="N15" s="660"/>
      <c r="O15" s="660"/>
      <c r="P15" s="660"/>
      <c r="Q15" s="660"/>
      <c r="R15" s="660"/>
      <c r="S15" s="660"/>
      <c r="T15" s="660"/>
      <c r="U15" s="660"/>
      <c r="V15" s="660"/>
      <c r="W15" s="660"/>
      <c r="X15" s="660"/>
      <c r="Y15" s="660"/>
      <c r="Z15" s="660"/>
      <c r="AA15" s="660"/>
      <c r="AB15" s="660"/>
      <c r="AC15" s="660"/>
      <c r="AD15" s="660"/>
      <c r="AE15" s="660"/>
      <c r="AF15" s="660"/>
      <c r="AG15" s="660"/>
      <c r="AH15" s="660"/>
      <c r="AI15" s="660"/>
      <c r="AJ15" s="660"/>
      <c r="AK15" s="660"/>
      <c r="AL15" s="660"/>
      <c r="AM15" s="660"/>
      <c r="AN15" s="202"/>
    </row>
    <row r="16" spans="1:40" ht="15" customHeight="1">
      <c r="A16" s="201"/>
      <c r="B16" s="661" t="s">
        <v>9</v>
      </c>
      <c r="C16" s="661"/>
      <c r="D16" s="661"/>
      <c r="E16" s="662"/>
      <c r="F16" s="663" t="s">
        <v>136</v>
      </c>
      <c r="G16" s="663"/>
      <c r="H16" s="663"/>
      <c r="I16" s="663"/>
      <c r="J16" s="663"/>
      <c r="K16" s="663"/>
      <c r="L16" s="663"/>
      <c r="M16" s="663"/>
      <c r="N16" s="663"/>
      <c r="O16" s="663"/>
      <c r="P16" s="663"/>
      <c r="Q16" s="663"/>
      <c r="R16" s="663"/>
      <c r="S16" s="663"/>
      <c r="T16" s="663"/>
      <c r="U16" s="663"/>
      <c r="V16" s="663"/>
      <c r="W16" s="663"/>
      <c r="X16" s="663"/>
      <c r="Y16" s="663"/>
      <c r="Z16" s="663"/>
      <c r="AA16" s="663"/>
      <c r="AB16" s="663"/>
      <c r="AC16" s="663"/>
      <c r="AD16" s="663"/>
      <c r="AE16" s="663"/>
      <c r="AF16" s="663"/>
      <c r="AG16" s="663"/>
      <c r="AH16" s="663"/>
      <c r="AI16" s="663"/>
      <c r="AJ16" s="663"/>
      <c r="AK16" s="663"/>
      <c r="AL16" s="663"/>
      <c r="AM16" s="663"/>
      <c r="AN16" s="202"/>
    </row>
    <row r="17" spans="1:40" ht="24.75" customHeight="1">
      <c r="A17" s="201"/>
      <c r="B17" s="661" t="s">
        <v>10</v>
      </c>
      <c r="C17" s="661"/>
      <c r="D17" s="661"/>
      <c r="E17" s="664"/>
      <c r="F17" s="665" t="s">
        <v>40</v>
      </c>
      <c r="G17" s="665"/>
      <c r="H17" s="665"/>
      <c r="I17" s="665"/>
      <c r="J17" s="665"/>
      <c r="K17" s="665"/>
      <c r="L17" s="665"/>
      <c r="M17" s="665"/>
      <c r="N17" s="665"/>
      <c r="O17" s="665"/>
      <c r="P17" s="665"/>
      <c r="Q17" s="665"/>
      <c r="R17" s="666" t="s">
        <v>11</v>
      </c>
      <c r="S17" s="667"/>
      <c r="T17" s="667"/>
      <c r="U17" s="667"/>
      <c r="V17" s="667"/>
      <c r="W17" s="667"/>
      <c r="X17" s="667"/>
      <c r="Y17" s="667"/>
      <c r="Z17" s="667"/>
      <c r="AA17" s="667"/>
      <c r="AB17" s="665" t="s">
        <v>204</v>
      </c>
      <c r="AC17" s="665"/>
      <c r="AD17" s="665"/>
      <c r="AE17" s="665"/>
      <c r="AF17" s="665"/>
      <c r="AG17" s="665"/>
      <c r="AH17" s="665"/>
      <c r="AI17" s="665"/>
      <c r="AJ17" s="665"/>
      <c r="AK17" s="665"/>
      <c r="AL17" s="665"/>
      <c r="AM17" s="665"/>
      <c r="AN17" s="202"/>
    </row>
    <row r="18" spans="1:40" ht="18" customHeight="1">
      <c r="A18" s="201"/>
      <c r="B18" s="205"/>
      <c r="C18" s="206"/>
      <c r="D18" s="206"/>
      <c r="E18" s="207"/>
      <c r="F18" s="668"/>
      <c r="G18" s="668"/>
      <c r="H18" s="668"/>
      <c r="I18" s="668"/>
      <c r="J18" s="668"/>
      <c r="K18" s="668"/>
      <c r="L18" s="668"/>
      <c r="M18" s="668"/>
      <c r="N18" s="668"/>
      <c r="O18" s="668"/>
      <c r="P18" s="668"/>
      <c r="Q18" s="668"/>
      <c r="R18" s="668"/>
      <c r="S18" s="668"/>
      <c r="T18" s="668"/>
      <c r="U18" s="668"/>
      <c r="V18" s="668"/>
      <c r="W18" s="668"/>
      <c r="X18" s="668"/>
      <c r="Y18" s="668"/>
      <c r="Z18" s="668"/>
      <c r="AA18" s="668"/>
      <c r="AB18" s="668"/>
      <c r="AC18" s="668"/>
      <c r="AD18" s="668"/>
      <c r="AE18" s="668"/>
      <c r="AF18" s="668"/>
      <c r="AG18" s="668"/>
      <c r="AH18" s="668"/>
      <c r="AI18" s="668"/>
      <c r="AJ18" s="668"/>
      <c r="AK18" s="668"/>
      <c r="AL18" s="668"/>
      <c r="AM18" s="668"/>
      <c r="AN18" s="202"/>
    </row>
    <row r="19" spans="1:40" ht="12" customHeight="1">
      <c r="A19" s="201"/>
      <c r="AN19" s="202"/>
    </row>
    <row r="20" spans="1:40" ht="24.75" customHeight="1">
      <c r="A20" s="208"/>
      <c r="B20" s="669" t="s">
        <v>5</v>
      </c>
      <c r="C20" s="670" t="s">
        <v>29</v>
      </c>
      <c r="D20" s="670" t="s">
        <v>28</v>
      </c>
      <c r="E20" s="670" t="s">
        <v>30</v>
      </c>
      <c r="F20" s="670" t="s">
        <v>31</v>
      </c>
      <c r="G20" s="669" t="s">
        <v>32</v>
      </c>
      <c r="H20" s="673" t="s">
        <v>33</v>
      </c>
      <c r="I20" s="674"/>
      <c r="J20" s="674"/>
      <c r="K20" s="674"/>
      <c r="L20" s="674"/>
      <c r="M20" s="674"/>
      <c r="N20" s="674"/>
      <c r="O20" s="674"/>
      <c r="P20" s="674"/>
      <c r="Q20" s="674"/>
      <c r="R20" s="674"/>
      <c r="S20" s="674"/>
      <c r="T20" s="674"/>
      <c r="U20" s="674"/>
      <c r="V20" s="674"/>
      <c r="W20" s="674"/>
      <c r="X20" s="674"/>
      <c r="Y20" s="674"/>
      <c r="Z20" s="674"/>
      <c r="AA20" s="674"/>
      <c r="AB20" s="674"/>
      <c r="AC20" s="674"/>
      <c r="AD20" s="674"/>
      <c r="AE20" s="674"/>
      <c r="AF20" s="669" t="s">
        <v>34</v>
      </c>
      <c r="AG20" s="673" t="s">
        <v>36</v>
      </c>
      <c r="AH20" s="673" t="s">
        <v>35</v>
      </c>
      <c r="AI20" s="675"/>
      <c r="AJ20" s="675"/>
      <c r="AK20" s="675"/>
      <c r="AL20" s="675"/>
      <c r="AM20" s="675"/>
      <c r="AN20" s="211"/>
    </row>
    <row r="21" spans="1:40" ht="47.25" customHeight="1">
      <c r="A21" s="208"/>
      <c r="B21" s="595"/>
      <c r="C21" s="671"/>
      <c r="D21" s="671"/>
      <c r="E21" s="671"/>
      <c r="F21" s="671"/>
      <c r="G21" s="595"/>
      <c r="H21" s="676" t="s">
        <v>15</v>
      </c>
      <c r="I21" s="677"/>
      <c r="J21" s="676" t="s">
        <v>16</v>
      </c>
      <c r="K21" s="677"/>
      <c r="L21" s="676" t="s">
        <v>17</v>
      </c>
      <c r="M21" s="677"/>
      <c r="N21" s="676" t="s">
        <v>13</v>
      </c>
      <c r="O21" s="677"/>
      <c r="P21" s="676" t="s">
        <v>14</v>
      </c>
      <c r="Q21" s="678"/>
      <c r="R21" s="676" t="s">
        <v>18</v>
      </c>
      <c r="S21" s="678"/>
      <c r="T21" s="676" t="s">
        <v>19</v>
      </c>
      <c r="U21" s="678"/>
      <c r="V21" s="676" t="s">
        <v>20</v>
      </c>
      <c r="W21" s="678"/>
      <c r="X21" s="676" t="s">
        <v>21</v>
      </c>
      <c r="Y21" s="678"/>
      <c r="Z21" s="676" t="s">
        <v>22</v>
      </c>
      <c r="AA21" s="678"/>
      <c r="AB21" s="676" t="s">
        <v>23</v>
      </c>
      <c r="AC21" s="678"/>
      <c r="AD21" s="676" t="s">
        <v>24</v>
      </c>
      <c r="AE21" s="678"/>
      <c r="AF21" s="599"/>
      <c r="AG21" s="675"/>
      <c r="AH21" s="209" t="s">
        <v>8</v>
      </c>
      <c r="AI21" s="679" t="s">
        <v>26</v>
      </c>
      <c r="AJ21" s="607"/>
      <c r="AK21" s="679" t="s">
        <v>3</v>
      </c>
      <c r="AL21" s="607"/>
      <c r="AM21" s="209" t="s">
        <v>4</v>
      </c>
      <c r="AN21" s="211"/>
    </row>
    <row r="22" spans="1:40" ht="29.25" customHeight="1">
      <c r="A22" s="201"/>
      <c r="B22" s="591"/>
      <c r="C22" s="672"/>
      <c r="D22" s="672"/>
      <c r="E22" s="672"/>
      <c r="F22" s="672"/>
      <c r="G22" s="596"/>
      <c r="H22" s="603"/>
      <c r="I22" s="604"/>
      <c r="J22" s="603"/>
      <c r="K22" s="604"/>
      <c r="L22" s="603"/>
      <c r="M22" s="604"/>
      <c r="N22" s="603"/>
      <c r="O22" s="604"/>
      <c r="P22" s="603"/>
      <c r="Q22" s="604"/>
      <c r="R22" s="603"/>
      <c r="S22" s="604"/>
      <c r="T22" s="603"/>
      <c r="U22" s="604"/>
      <c r="V22" s="603"/>
      <c r="W22" s="604"/>
      <c r="X22" s="603"/>
      <c r="Y22" s="604"/>
      <c r="Z22" s="603"/>
      <c r="AA22" s="604"/>
      <c r="AB22" s="603"/>
      <c r="AC22" s="604"/>
      <c r="AD22" s="603"/>
      <c r="AE22" s="604"/>
      <c r="AF22" s="591"/>
      <c r="AG22" s="149"/>
      <c r="AH22" s="212"/>
      <c r="AI22" s="213" t="s">
        <v>1</v>
      </c>
      <c r="AJ22" s="209" t="s">
        <v>2</v>
      </c>
      <c r="AK22" s="209" t="s">
        <v>27</v>
      </c>
      <c r="AL22" s="214" t="s">
        <v>4</v>
      </c>
      <c r="AM22" s="212"/>
      <c r="AN22" s="202"/>
    </row>
    <row r="23" spans="1:40" ht="53.25" customHeight="1">
      <c r="A23" s="201"/>
      <c r="B23" s="608" t="s">
        <v>205</v>
      </c>
      <c r="C23" s="680" t="s">
        <v>206</v>
      </c>
      <c r="D23" s="215"/>
      <c r="E23" s="681" t="s">
        <v>207</v>
      </c>
      <c r="F23" s="654" t="s">
        <v>208</v>
      </c>
      <c r="G23" s="217" t="s">
        <v>209</v>
      </c>
      <c r="H23" s="147"/>
      <c r="I23" s="147"/>
      <c r="J23" s="147"/>
      <c r="K23" s="147"/>
      <c r="L23" s="218"/>
      <c r="M23" s="219"/>
      <c r="N23" s="218"/>
      <c r="O23" s="218"/>
      <c r="P23" s="218"/>
      <c r="Q23" s="218"/>
      <c r="R23" s="218"/>
      <c r="S23" s="218"/>
      <c r="T23" s="218"/>
      <c r="U23" s="218"/>
      <c r="V23" s="218"/>
      <c r="W23" s="219"/>
      <c r="X23" s="218"/>
      <c r="Y23" s="218"/>
      <c r="Z23" s="218"/>
      <c r="AA23" s="218"/>
      <c r="AB23" s="218"/>
      <c r="AC23" s="218"/>
      <c r="AD23" s="218"/>
      <c r="AE23" s="218"/>
      <c r="AF23" s="620" t="s">
        <v>210</v>
      </c>
      <c r="AG23" s="682">
        <v>30000000</v>
      </c>
      <c r="AH23" s="681">
        <v>4111221</v>
      </c>
      <c r="AI23" s="221"/>
      <c r="AJ23" s="221"/>
      <c r="AK23" s="682">
        <v>30000000</v>
      </c>
      <c r="AL23" s="212"/>
      <c r="AM23" s="212"/>
      <c r="AN23" s="202"/>
    </row>
    <row r="24" spans="1:40" ht="42" customHeight="1">
      <c r="A24" s="201"/>
      <c r="B24" s="609"/>
      <c r="C24" s="680"/>
      <c r="D24" s="215"/>
      <c r="E24" s="681"/>
      <c r="F24" s="654"/>
      <c r="G24" s="217" t="s">
        <v>211</v>
      </c>
      <c r="H24" s="147"/>
      <c r="I24" s="147"/>
      <c r="J24" s="147"/>
      <c r="K24" s="147"/>
      <c r="L24" s="147"/>
      <c r="M24" s="147"/>
      <c r="N24" s="147"/>
      <c r="O24" s="147"/>
      <c r="P24" s="219"/>
      <c r="Q24" s="147"/>
      <c r="R24" s="147"/>
      <c r="S24" s="147"/>
      <c r="T24" s="147"/>
      <c r="U24" s="147"/>
      <c r="V24" s="147"/>
      <c r="W24" s="147"/>
      <c r="X24" s="147"/>
      <c r="Y24" s="219"/>
      <c r="Z24" s="147"/>
      <c r="AA24" s="147"/>
      <c r="AB24" s="147"/>
      <c r="AC24" s="147"/>
      <c r="AD24" s="147"/>
      <c r="AE24" s="147"/>
      <c r="AF24" s="620"/>
      <c r="AG24" s="682"/>
      <c r="AH24" s="681"/>
      <c r="AI24" s="221"/>
      <c r="AJ24" s="221"/>
      <c r="AK24" s="682"/>
      <c r="AL24" s="222"/>
      <c r="AM24" s="212"/>
      <c r="AN24" s="202"/>
    </row>
    <row r="25" spans="1:40" ht="43.5" customHeight="1">
      <c r="A25" s="201"/>
      <c r="B25" s="609"/>
      <c r="C25" s="680"/>
      <c r="D25" s="215"/>
      <c r="E25" s="681"/>
      <c r="F25" s="654"/>
      <c r="G25" s="217" t="s">
        <v>212</v>
      </c>
      <c r="H25" s="219"/>
      <c r="I25" s="219"/>
      <c r="J25" s="219"/>
      <c r="K25" s="219"/>
      <c r="L25" s="219"/>
      <c r="M25" s="219"/>
      <c r="N25" s="219"/>
      <c r="O25" s="219"/>
      <c r="P25" s="219"/>
      <c r="Q25" s="219"/>
      <c r="R25" s="219"/>
      <c r="S25" s="219"/>
      <c r="T25" s="219"/>
      <c r="U25" s="219"/>
      <c r="V25" s="219"/>
      <c r="W25" s="219"/>
      <c r="X25" s="219"/>
      <c r="Y25" s="219"/>
      <c r="Z25" s="219"/>
      <c r="AA25" s="219"/>
      <c r="AB25" s="219"/>
      <c r="AC25" s="219"/>
      <c r="AD25" s="219"/>
      <c r="AE25" s="219"/>
      <c r="AF25" s="620"/>
      <c r="AG25" s="682"/>
      <c r="AH25" s="681"/>
      <c r="AI25" s="221"/>
      <c r="AJ25" s="221"/>
      <c r="AK25" s="682"/>
      <c r="AL25" s="212"/>
      <c r="AM25" s="212"/>
      <c r="AN25" s="202"/>
    </row>
    <row r="26" spans="1:40" ht="39.75" customHeight="1">
      <c r="A26" s="201"/>
      <c r="B26" s="609"/>
      <c r="C26" s="680"/>
      <c r="D26" s="215"/>
      <c r="E26" s="681"/>
      <c r="F26" s="654"/>
      <c r="G26" s="217" t="s">
        <v>213</v>
      </c>
      <c r="H26" s="147"/>
      <c r="I26" s="147"/>
      <c r="J26" s="147"/>
      <c r="K26" s="147"/>
      <c r="L26" s="147"/>
      <c r="M26" s="147"/>
      <c r="N26" s="147"/>
      <c r="O26" s="147"/>
      <c r="P26" s="147"/>
      <c r="Q26" s="147"/>
      <c r="R26" s="147"/>
      <c r="S26" s="219"/>
      <c r="T26" s="147"/>
      <c r="U26" s="147"/>
      <c r="V26" s="147"/>
      <c r="W26" s="147"/>
      <c r="X26" s="147"/>
      <c r="Y26" s="147"/>
      <c r="Z26" s="147"/>
      <c r="AA26" s="147"/>
      <c r="AB26" s="147"/>
      <c r="AC26" s="147"/>
      <c r="AD26" s="147"/>
      <c r="AE26" s="147"/>
      <c r="AF26" s="620"/>
      <c r="AG26" s="682"/>
      <c r="AH26" s="681"/>
      <c r="AI26" s="221"/>
      <c r="AJ26" s="221"/>
      <c r="AK26" s="682"/>
      <c r="AL26" s="212"/>
      <c r="AM26" s="212"/>
      <c r="AN26" s="202"/>
    </row>
    <row r="27" spans="1:40" ht="72" customHeight="1">
      <c r="A27" s="201"/>
      <c r="B27" s="609"/>
      <c r="C27" s="680"/>
      <c r="D27" s="215"/>
      <c r="E27" s="681"/>
      <c r="F27" s="170" t="s">
        <v>214</v>
      </c>
      <c r="G27" s="217" t="s">
        <v>215</v>
      </c>
      <c r="H27" s="219"/>
      <c r="I27" s="219"/>
      <c r="J27" s="219"/>
      <c r="K27" s="219"/>
      <c r="L27" s="219"/>
      <c r="M27" s="219"/>
      <c r="N27" s="219"/>
      <c r="O27" s="219"/>
      <c r="P27" s="219"/>
      <c r="Q27" s="219"/>
      <c r="R27" s="219"/>
      <c r="S27" s="219"/>
      <c r="T27" s="219"/>
      <c r="U27" s="219"/>
      <c r="V27" s="219"/>
      <c r="W27" s="219"/>
      <c r="X27" s="219"/>
      <c r="Y27" s="219"/>
      <c r="Z27" s="219"/>
      <c r="AA27" s="219"/>
      <c r="AB27" s="219"/>
      <c r="AC27" s="219"/>
      <c r="AD27" s="219"/>
      <c r="AE27" s="219"/>
      <c r="AF27" s="620"/>
      <c r="AG27" s="682"/>
      <c r="AH27" s="681"/>
      <c r="AI27" s="223"/>
      <c r="AJ27" s="221"/>
      <c r="AK27" s="682"/>
      <c r="AL27" s="212"/>
      <c r="AM27" s="224"/>
      <c r="AN27" s="202"/>
    </row>
    <row r="28" spans="1:40" ht="76.5" customHeight="1">
      <c r="A28" s="201"/>
      <c r="B28" s="609"/>
      <c r="C28" s="680"/>
      <c r="D28" s="215"/>
      <c r="E28" s="681"/>
      <c r="F28" s="170" t="s">
        <v>216</v>
      </c>
      <c r="G28" s="217" t="s">
        <v>217</v>
      </c>
      <c r="H28" s="147"/>
      <c r="I28" s="147"/>
      <c r="J28" s="219"/>
      <c r="K28" s="219"/>
      <c r="L28" s="219"/>
      <c r="M28" s="219"/>
      <c r="N28" s="219"/>
      <c r="O28" s="219"/>
      <c r="P28" s="219"/>
      <c r="Q28" s="219"/>
      <c r="R28" s="219"/>
      <c r="S28" s="219"/>
      <c r="T28" s="219"/>
      <c r="U28" s="219"/>
      <c r="V28" s="219"/>
      <c r="W28" s="219"/>
      <c r="X28" s="219"/>
      <c r="Y28" s="219"/>
      <c r="Z28" s="219"/>
      <c r="AA28" s="219"/>
      <c r="AB28" s="219"/>
      <c r="AC28" s="219"/>
      <c r="AD28" s="147"/>
      <c r="AE28" s="147"/>
      <c r="AF28" s="620"/>
      <c r="AG28" s="682"/>
      <c r="AH28" s="681"/>
      <c r="AI28" s="221"/>
      <c r="AJ28" s="221"/>
      <c r="AK28" s="682"/>
      <c r="AL28" s="212"/>
      <c r="AM28" s="212"/>
      <c r="AN28" s="202"/>
    </row>
    <row r="29" spans="1:40" ht="57.75" customHeight="1">
      <c r="A29" s="201"/>
      <c r="B29" s="609"/>
      <c r="C29" s="680"/>
      <c r="D29" s="215"/>
      <c r="E29" s="681"/>
      <c r="F29" s="654" t="s">
        <v>218</v>
      </c>
      <c r="G29" s="217" t="s">
        <v>219</v>
      </c>
      <c r="H29" s="147"/>
      <c r="I29" s="147"/>
      <c r="J29" s="147"/>
      <c r="K29" s="147"/>
      <c r="L29" s="147"/>
      <c r="M29" s="147"/>
      <c r="N29" s="219"/>
      <c r="O29" s="147"/>
      <c r="P29" s="147"/>
      <c r="Q29" s="147"/>
      <c r="R29" s="147"/>
      <c r="S29" s="147"/>
      <c r="T29" s="147"/>
      <c r="U29" s="147"/>
      <c r="V29" s="219"/>
      <c r="W29" s="147"/>
      <c r="X29" s="147"/>
      <c r="Y29" s="147"/>
      <c r="Z29" s="147"/>
      <c r="AA29" s="147"/>
      <c r="AB29" s="147"/>
      <c r="AC29" s="147"/>
      <c r="AD29" s="147"/>
      <c r="AE29" s="147"/>
      <c r="AF29" s="620"/>
      <c r="AG29" s="682"/>
      <c r="AH29" s="681"/>
      <c r="AI29" s="221"/>
      <c r="AJ29" s="221"/>
      <c r="AK29" s="682"/>
      <c r="AL29" s="221"/>
      <c r="AM29" s="221"/>
      <c r="AN29" s="202"/>
    </row>
    <row r="30" spans="1:40" ht="60" customHeight="1">
      <c r="A30" s="201"/>
      <c r="B30" s="609"/>
      <c r="C30" s="680"/>
      <c r="D30" s="215"/>
      <c r="E30" s="681"/>
      <c r="F30" s="654"/>
      <c r="G30" s="217" t="s">
        <v>220</v>
      </c>
      <c r="H30" s="218"/>
      <c r="I30" s="218"/>
      <c r="J30" s="218"/>
      <c r="K30" s="218"/>
      <c r="L30" s="218"/>
      <c r="M30" s="218"/>
      <c r="N30" s="218"/>
      <c r="O30" s="218"/>
      <c r="P30" s="219"/>
      <c r="Q30" s="218"/>
      <c r="R30" s="218"/>
      <c r="S30" s="218"/>
      <c r="T30" s="218"/>
      <c r="U30" s="218"/>
      <c r="V30" s="218"/>
      <c r="W30" s="218"/>
      <c r="X30" s="218"/>
      <c r="Y30" s="218"/>
      <c r="Z30" s="218"/>
      <c r="AA30" s="218"/>
      <c r="AB30" s="218"/>
      <c r="AC30" s="218"/>
      <c r="AD30" s="218"/>
      <c r="AE30" s="218"/>
      <c r="AF30" s="620"/>
      <c r="AG30" s="682"/>
      <c r="AH30" s="681"/>
      <c r="AI30" s="221"/>
      <c r="AJ30" s="221"/>
      <c r="AK30" s="682"/>
      <c r="AL30" s="212"/>
      <c r="AM30" s="212"/>
      <c r="AN30" s="202"/>
    </row>
    <row r="31" spans="1:40" ht="49.5" customHeight="1">
      <c r="A31" s="201"/>
      <c r="B31" s="609"/>
      <c r="C31" s="680"/>
      <c r="D31" s="215"/>
      <c r="E31" s="681"/>
      <c r="F31" s="654"/>
      <c r="G31" s="217" t="s">
        <v>221</v>
      </c>
      <c r="H31" s="218"/>
      <c r="I31" s="218"/>
      <c r="J31" s="218"/>
      <c r="K31" s="219"/>
      <c r="L31" s="218"/>
      <c r="M31" s="218"/>
      <c r="N31" s="218"/>
      <c r="O31" s="218"/>
      <c r="P31" s="218"/>
      <c r="Q31" s="218"/>
      <c r="R31" s="218"/>
      <c r="S31" s="218"/>
      <c r="T31" s="218"/>
      <c r="U31" s="218"/>
      <c r="V31" s="219"/>
      <c r="W31" s="218"/>
      <c r="X31" s="218"/>
      <c r="Y31" s="218"/>
      <c r="Z31" s="218"/>
      <c r="AA31" s="218"/>
      <c r="AB31" s="218"/>
      <c r="AC31" s="218"/>
      <c r="AD31" s="218"/>
      <c r="AE31" s="218"/>
      <c r="AF31" s="620"/>
      <c r="AG31" s="682"/>
      <c r="AH31" s="681"/>
      <c r="AI31" s="221"/>
      <c r="AJ31" s="221"/>
      <c r="AK31" s="682"/>
      <c r="AL31" s="212"/>
      <c r="AM31" s="212"/>
      <c r="AN31" s="202"/>
    </row>
    <row r="32" spans="1:40" ht="45.75" customHeight="1">
      <c r="A32" s="201"/>
      <c r="B32" s="609"/>
      <c r="C32" s="680"/>
      <c r="D32" s="683"/>
      <c r="E32" s="681" t="s">
        <v>222</v>
      </c>
      <c r="F32" s="654" t="s">
        <v>223</v>
      </c>
      <c r="G32" s="217" t="s">
        <v>224</v>
      </c>
      <c r="H32" s="219"/>
      <c r="I32" s="219"/>
      <c r="J32" s="219"/>
      <c r="K32" s="219"/>
      <c r="L32" s="219"/>
      <c r="M32" s="219"/>
      <c r="N32" s="219"/>
      <c r="O32" s="219"/>
      <c r="P32" s="219"/>
      <c r="Q32" s="219"/>
      <c r="R32" s="219"/>
      <c r="S32" s="219"/>
      <c r="T32" s="219"/>
      <c r="U32" s="219"/>
      <c r="V32" s="219"/>
      <c r="W32" s="219"/>
      <c r="X32" s="219"/>
      <c r="Y32" s="219"/>
      <c r="Z32" s="219"/>
      <c r="AA32" s="219"/>
      <c r="AB32" s="219"/>
      <c r="AC32" s="219"/>
      <c r="AD32" s="219"/>
      <c r="AE32" s="219"/>
      <c r="AF32" s="620"/>
      <c r="AG32" s="684" t="s">
        <v>225</v>
      </c>
      <c r="AH32" s="685">
        <v>4111223</v>
      </c>
      <c r="AI32" s="212"/>
      <c r="AJ32" s="212"/>
      <c r="AK32" s="684" t="s">
        <v>225</v>
      </c>
      <c r="AL32" s="212"/>
      <c r="AM32" s="212"/>
      <c r="AN32" s="202"/>
    </row>
    <row r="33" spans="1:40" ht="65.25" customHeight="1">
      <c r="A33" s="201"/>
      <c r="B33" s="609"/>
      <c r="C33" s="680"/>
      <c r="D33" s="683"/>
      <c r="E33" s="681"/>
      <c r="F33" s="654"/>
      <c r="G33" s="217" t="s">
        <v>226</v>
      </c>
      <c r="H33" s="219"/>
      <c r="I33" s="219"/>
      <c r="J33" s="219"/>
      <c r="K33" s="219"/>
      <c r="L33" s="218"/>
      <c r="M33" s="218"/>
      <c r="N33" s="218"/>
      <c r="O33" s="218"/>
      <c r="P33" s="218"/>
      <c r="Q33" s="218"/>
      <c r="R33" s="218"/>
      <c r="S33" s="218"/>
      <c r="T33" s="218"/>
      <c r="U33" s="218"/>
      <c r="V33" s="218"/>
      <c r="W33" s="218"/>
      <c r="X33" s="218"/>
      <c r="Y33" s="218"/>
      <c r="Z33" s="218"/>
      <c r="AA33" s="218"/>
      <c r="AB33" s="218"/>
      <c r="AC33" s="218"/>
      <c r="AD33" s="218"/>
      <c r="AE33" s="218"/>
      <c r="AF33" s="620"/>
      <c r="AG33" s="684"/>
      <c r="AH33" s="685"/>
      <c r="AI33" s="212"/>
      <c r="AJ33" s="212"/>
      <c r="AK33" s="684"/>
      <c r="AL33" s="212"/>
      <c r="AM33" s="212"/>
      <c r="AN33" s="202"/>
    </row>
    <row r="34" spans="1:40" ht="66.75" customHeight="1">
      <c r="A34" s="201"/>
      <c r="B34" s="609"/>
      <c r="C34" s="680"/>
      <c r="D34" s="683"/>
      <c r="E34" s="681"/>
      <c r="F34" s="654"/>
      <c r="G34" s="217" t="s">
        <v>227</v>
      </c>
      <c r="H34" s="219"/>
      <c r="I34" s="219"/>
      <c r="J34" s="219"/>
      <c r="K34" s="219"/>
      <c r="L34" s="219"/>
      <c r="M34" s="219"/>
      <c r="N34" s="219"/>
      <c r="O34" s="219"/>
      <c r="P34" s="219"/>
      <c r="Q34" s="219"/>
      <c r="R34" s="219"/>
      <c r="S34" s="219"/>
      <c r="T34" s="219"/>
      <c r="U34" s="219"/>
      <c r="V34" s="219"/>
      <c r="W34" s="219"/>
      <c r="X34" s="219"/>
      <c r="Y34" s="219"/>
      <c r="Z34" s="219"/>
      <c r="AA34" s="219"/>
      <c r="AB34" s="219"/>
      <c r="AC34" s="219"/>
      <c r="AD34" s="219"/>
      <c r="AE34" s="219"/>
      <c r="AF34" s="620"/>
      <c r="AG34" s="684"/>
      <c r="AH34" s="685"/>
      <c r="AI34" s="212"/>
      <c r="AJ34" s="212"/>
      <c r="AK34" s="684"/>
      <c r="AL34" s="212"/>
      <c r="AM34" s="212"/>
      <c r="AN34" s="202"/>
    </row>
    <row r="35" spans="1:40" ht="44.25" customHeight="1">
      <c r="A35" s="201"/>
      <c r="B35" s="609"/>
      <c r="C35" s="680"/>
      <c r="D35" s="683"/>
      <c r="E35" s="681"/>
      <c r="F35" s="654"/>
      <c r="G35" s="217" t="s">
        <v>228</v>
      </c>
      <c r="H35" s="218"/>
      <c r="I35" s="218"/>
      <c r="J35" s="219"/>
      <c r="K35" s="219"/>
      <c r="L35" s="219"/>
      <c r="M35" s="218"/>
      <c r="N35" s="218"/>
      <c r="O35" s="218"/>
      <c r="P35" s="218"/>
      <c r="Q35" s="218"/>
      <c r="R35" s="219"/>
      <c r="S35" s="219"/>
      <c r="T35" s="218"/>
      <c r="U35" s="218"/>
      <c r="V35" s="218"/>
      <c r="W35" s="218"/>
      <c r="X35" s="218"/>
      <c r="Y35" s="218"/>
      <c r="Z35" s="219"/>
      <c r="AA35" s="219"/>
      <c r="AB35" s="219"/>
      <c r="AC35" s="219"/>
      <c r="AD35" s="218"/>
      <c r="AE35" s="218"/>
      <c r="AF35" s="620"/>
      <c r="AG35" s="684"/>
      <c r="AH35" s="685"/>
      <c r="AI35" s="212"/>
      <c r="AJ35" s="212"/>
      <c r="AK35" s="684"/>
      <c r="AL35" s="212"/>
      <c r="AM35" s="212"/>
      <c r="AN35" s="202"/>
    </row>
    <row r="36" spans="1:40" ht="75" customHeight="1">
      <c r="A36" s="201"/>
      <c r="B36" s="609"/>
      <c r="C36" s="680" t="s">
        <v>229</v>
      </c>
      <c r="D36" s="683"/>
      <c r="E36" s="681"/>
      <c r="F36" s="654" t="s">
        <v>230</v>
      </c>
      <c r="G36" s="217" t="s">
        <v>231</v>
      </c>
      <c r="H36" s="147"/>
      <c r="I36" s="147"/>
      <c r="J36" s="147"/>
      <c r="K36" s="147"/>
      <c r="L36" s="147"/>
      <c r="M36" s="219"/>
      <c r="N36" s="147"/>
      <c r="O36" s="147"/>
      <c r="P36" s="147"/>
      <c r="Q36" s="147"/>
      <c r="R36" s="147"/>
      <c r="S36" s="147"/>
      <c r="T36" s="147"/>
      <c r="U36" s="147"/>
      <c r="V36" s="147"/>
      <c r="W36" s="147"/>
      <c r="X36" s="147"/>
      <c r="Y36" s="147"/>
      <c r="Z36" s="219"/>
      <c r="AA36" s="147"/>
      <c r="AB36" s="147"/>
      <c r="AC36" s="147"/>
      <c r="AD36" s="147"/>
      <c r="AE36" s="147"/>
      <c r="AF36" s="620"/>
      <c r="AG36" s="684"/>
      <c r="AH36" s="685"/>
      <c r="AI36" s="212"/>
      <c r="AJ36" s="212"/>
      <c r="AK36" s="684"/>
      <c r="AL36" s="212"/>
      <c r="AM36" s="212"/>
      <c r="AN36" s="202"/>
    </row>
    <row r="37" spans="1:40" ht="42.75" customHeight="1">
      <c r="A37" s="201"/>
      <c r="B37" s="609"/>
      <c r="C37" s="680"/>
      <c r="D37" s="683"/>
      <c r="E37" s="681"/>
      <c r="F37" s="654"/>
      <c r="G37" s="217" t="s">
        <v>232</v>
      </c>
      <c r="H37" s="218"/>
      <c r="I37" s="218"/>
      <c r="J37" s="218"/>
      <c r="K37" s="219"/>
      <c r="L37" s="219"/>
      <c r="M37" s="219"/>
      <c r="N37" s="219"/>
      <c r="O37" s="219"/>
      <c r="P37" s="218"/>
      <c r="Q37" s="218"/>
      <c r="R37" s="218"/>
      <c r="S37" s="219"/>
      <c r="T37" s="219"/>
      <c r="U37" s="219"/>
      <c r="V37" s="219"/>
      <c r="W37" s="218"/>
      <c r="X37" s="218"/>
      <c r="Y37" s="218"/>
      <c r="Z37" s="218"/>
      <c r="AA37" s="219"/>
      <c r="AB37" s="219"/>
      <c r="AC37" s="219"/>
      <c r="AD37" s="218"/>
      <c r="AE37" s="218"/>
      <c r="AF37" s="620"/>
      <c r="AG37" s="684"/>
      <c r="AH37" s="685"/>
      <c r="AI37" s="212"/>
      <c r="AJ37" s="212"/>
      <c r="AK37" s="684"/>
      <c r="AL37" s="212"/>
      <c r="AM37" s="212"/>
      <c r="AN37" s="202"/>
    </row>
    <row r="38" spans="1:40" ht="42" customHeight="1">
      <c r="A38" s="201"/>
      <c r="B38" s="609"/>
      <c r="C38" s="680" t="s">
        <v>233</v>
      </c>
      <c r="D38" s="683"/>
      <c r="E38" s="681"/>
      <c r="F38" s="654" t="s">
        <v>234</v>
      </c>
      <c r="G38" s="225" t="s">
        <v>235</v>
      </c>
      <c r="H38" s="218"/>
      <c r="I38" s="218"/>
      <c r="J38" s="218"/>
      <c r="K38" s="218"/>
      <c r="L38" s="218"/>
      <c r="M38" s="219"/>
      <c r="N38" s="218"/>
      <c r="O38" s="218"/>
      <c r="P38" s="218"/>
      <c r="Q38" s="218"/>
      <c r="R38" s="218"/>
      <c r="S38" s="218"/>
      <c r="T38" s="218"/>
      <c r="U38" s="218"/>
      <c r="V38" s="218"/>
      <c r="W38" s="218"/>
      <c r="X38" s="218"/>
      <c r="Y38" s="219"/>
      <c r="Z38" s="218"/>
      <c r="AA38" s="218"/>
      <c r="AB38" s="218"/>
      <c r="AC38" s="218"/>
      <c r="AD38" s="218"/>
      <c r="AE38" s="218"/>
      <c r="AF38" s="620"/>
      <c r="AG38" s="684"/>
      <c r="AH38" s="685"/>
      <c r="AI38" s="212"/>
      <c r="AJ38" s="212"/>
      <c r="AK38" s="684"/>
      <c r="AL38" s="212"/>
      <c r="AM38" s="212"/>
      <c r="AN38" s="202"/>
    </row>
    <row r="39" spans="1:40" ht="50.25" customHeight="1">
      <c r="A39" s="201"/>
      <c r="B39" s="609"/>
      <c r="C39" s="680"/>
      <c r="D39" s="683"/>
      <c r="E39" s="681"/>
      <c r="F39" s="654"/>
      <c r="G39" s="225" t="s">
        <v>236</v>
      </c>
      <c r="H39" s="219"/>
      <c r="I39" s="219"/>
      <c r="J39" s="219"/>
      <c r="K39" s="219"/>
      <c r="L39" s="219"/>
      <c r="M39" s="219"/>
      <c r="N39" s="219"/>
      <c r="O39" s="219"/>
      <c r="P39" s="219"/>
      <c r="Q39" s="219"/>
      <c r="R39" s="219"/>
      <c r="S39" s="219"/>
      <c r="T39" s="219"/>
      <c r="U39" s="219"/>
      <c r="V39" s="219"/>
      <c r="W39" s="219"/>
      <c r="X39" s="219"/>
      <c r="Y39" s="219"/>
      <c r="Z39" s="219"/>
      <c r="AA39" s="219"/>
      <c r="AB39" s="219"/>
      <c r="AC39" s="219"/>
      <c r="AD39" s="219"/>
      <c r="AE39" s="219"/>
      <c r="AF39" s="620"/>
      <c r="AG39" s="684"/>
      <c r="AH39" s="685"/>
      <c r="AI39" s="212"/>
      <c r="AJ39" s="212"/>
      <c r="AK39" s="684"/>
      <c r="AL39" s="212"/>
      <c r="AM39" s="212"/>
      <c r="AN39" s="202"/>
    </row>
    <row r="40" spans="1:40" ht="64.5" customHeight="1">
      <c r="A40" s="201"/>
      <c r="B40" s="609"/>
      <c r="C40" s="680"/>
      <c r="D40" s="683"/>
      <c r="E40" s="681"/>
      <c r="F40" s="654"/>
      <c r="G40" s="225" t="s">
        <v>237</v>
      </c>
      <c r="H40" s="218"/>
      <c r="I40" s="219"/>
      <c r="J40" s="219"/>
      <c r="K40" s="219"/>
      <c r="L40" s="219"/>
      <c r="M40" s="219"/>
      <c r="N40" s="219"/>
      <c r="O40" s="219"/>
      <c r="P40" s="219"/>
      <c r="Q40" s="219"/>
      <c r="R40" s="219"/>
      <c r="S40" s="219"/>
      <c r="T40" s="219"/>
      <c r="U40" s="218"/>
      <c r="V40" s="218"/>
      <c r="W40" s="218"/>
      <c r="X40" s="219"/>
      <c r="Y40" s="219"/>
      <c r="Z40" s="219"/>
      <c r="AA40" s="219"/>
      <c r="AB40" s="219"/>
      <c r="AC40" s="219"/>
      <c r="AD40" s="218"/>
      <c r="AE40" s="218"/>
      <c r="AF40" s="620"/>
      <c r="AG40" s="684"/>
      <c r="AH40" s="685"/>
      <c r="AI40" s="212"/>
      <c r="AJ40" s="212"/>
      <c r="AK40" s="684"/>
      <c r="AL40" s="212"/>
      <c r="AM40" s="212"/>
      <c r="AN40" s="202"/>
    </row>
    <row r="41" spans="1:40" ht="48" customHeight="1">
      <c r="A41" s="201"/>
      <c r="B41" s="609"/>
      <c r="C41" s="680" t="s">
        <v>238</v>
      </c>
      <c r="D41" s="683"/>
      <c r="E41" s="681"/>
      <c r="F41" s="654" t="s">
        <v>239</v>
      </c>
      <c r="G41" s="217" t="s">
        <v>240</v>
      </c>
      <c r="H41" s="219"/>
      <c r="I41" s="219"/>
      <c r="J41" s="219"/>
      <c r="K41" s="219"/>
      <c r="L41" s="219"/>
      <c r="M41" s="219"/>
      <c r="N41" s="219"/>
      <c r="O41" s="219"/>
      <c r="P41" s="219"/>
      <c r="Q41" s="219"/>
      <c r="R41" s="219"/>
      <c r="S41" s="219"/>
      <c r="T41" s="219"/>
      <c r="U41" s="219"/>
      <c r="V41" s="219"/>
      <c r="W41" s="219"/>
      <c r="X41" s="219"/>
      <c r="Y41" s="219"/>
      <c r="Z41" s="219"/>
      <c r="AA41" s="219"/>
      <c r="AB41" s="219"/>
      <c r="AC41" s="219"/>
      <c r="AD41" s="219"/>
      <c r="AE41" s="218"/>
      <c r="AF41" s="620"/>
      <c r="AG41" s="684"/>
      <c r="AH41" s="685"/>
      <c r="AI41" s="212"/>
      <c r="AJ41" s="212"/>
      <c r="AK41" s="684"/>
      <c r="AL41" s="212"/>
      <c r="AM41" s="212"/>
      <c r="AN41" s="202"/>
    </row>
    <row r="42" spans="1:40" ht="64.5" customHeight="1">
      <c r="A42" s="201"/>
      <c r="B42" s="609"/>
      <c r="C42" s="680"/>
      <c r="D42" s="683"/>
      <c r="E42" s="681"/>
      <c r="F42" s="654"/>
      <c r="G42" s="226" t="s">
        <v>241</v>
      </c>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8"/>
      <c r="AF42" s="620"/>
      <c r="AG42" s="684"/>
      <c r="AH42" s="685"/>
      <c r="AI42" s="212"/>
      <c r="AJ42" s="212"/>
      <c r="AK42" s="684"/>
      <c r="AL42" s="212"/>
      <c r="AM42" s="212"/>
      <c r="AN42" s="202"/>
    </row>
    <row r="43" spans="1:40" ht="34.5" customHeight="1">
      <c r="A43" s="201"/>
      <c r="B43" s="609"/>
      <c r="C43" s="680"/>
      <c r="D43" s="683"/>
      <c r="E43" s="681" t="s">
        <v>242</v>
      </c>
      <c r="F43" s="654" t="s">
        <v>243</v>
      </c>
      <c r="G43" s="217" t="s">
        <v>244</v>
      </c>
      <c r="H43" s="147"/>
      <c r="I43" s="219"/>
      <c r="J43" s="147"/>
      <c r="K43" s="219"/>
      <c r="L43" s="147"/>
      <c r="M43" s="219"/>
      <c r="N43" s="147"/>
      <c r="O43" s="219"/>
      <c r="P43" s="147"/>
      <c r="Q43" s="219"/>
      <c r="R43" s="147"/>
      <c r="S43" s="219"/>
      <c r="T43" s="147"/>
      <c r="U43" s="219"/>
      <c r="V43" s="147"/>
      <c r="W43" s="219"/>
      <c r="X43" s="147"/>
      <c r="Y43" s="219"/>
      <c r="Z43" s="147"/>
      <c r="AA43" s="219"/>
      <c r="AB43" s="147"/>
      <c r="AC43" s="219"/>
      <c r="AD43" s="147"/>
      <c r="AE43" s="219"/>
      <c r="AF43" s="620"/>
      <c r="AG43" s="682">
        <v>50000000</v>
      </c>
      <c r="AH43" s="681">
        <v>4111222</v>
      </c>
      <c r="AI43" s="220"/>
      <c r="AJ43" s="220"/>
      <c r="AK43" s="682">
        <v>50000000</v>
      </c>
      <c r="AL43" s="221"/>
      <c r="AM43" s="221"/>
      <c r="AN43" s="202"/>
    </row>
    <row r="44" spans="1:40" ht="51.75" customHeight="1">
      <c r="A44" s="201"/>
      <c r="B44" s="609"/>
      <c r="C44" s="680"/>
      <c r="D44" s="683"/>
      <c r="E44" s="681"/>
      <c r="F44" s="654"/>
      <c r="G44" s="217" t="s">
        <v>245</v>
      </c>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620"/>
      <c r="AG44" s="682"/>
      <c r="AH44" s="681"/>
      <c r="AI44" s="220"/>
      <c r="AJ44" s="220"/>
      <c r="AK44" s="682"/>
      <c r="AL44" s="212"/>
      <c r="AM44" s="212"/>
      <c r="AN44" s="202"/>
    </row>
    <row r="45" spans="1:40" ht="48" customHeight="1">
      <c r="A45" s="201"/>
      <c r="B45" s="609"/>
      <c r="C45" s="680"/>
      <c r="D45" s="683"/>
      <c r="E45" s="681"/>
      <c r="F45" s="654"/>
      <c r="G45" s="217" t="s">
        <v>246</v>
      </c>
      <c r="H45" s="218"/>
      <c r="I45" s="219"/>
      <c r="J45" s="219"/>
      <c r="K45" s="219"/>
      <c r="L45" s="219"/>
      <c r="M45" s="219"/>
      <c r="N45" s="219"/>
      <c r="O45" s="219"/>
      <c r="P45" s="219"/>
      <c r="Q45" s="219"/>
      <c r="R45" s="219"/>
      <c r="S45" s="219"/>
      <c r="T45" s="219"/>
      <c r="U45" s="219"/>
      <c r="V45" s="219"/>
      <c r="W45" s="219"/>
      <c r="X45" s="219"/>
      <c r="Y45" s="219"/>
      <c r="Z45" s="219"/>
      <c r="AA45" s="219"/>
      <c r="AB45" s="219"/>
      <c r="AC45" s="219"/>
      <c r="AD45" s="219"/>
      <c r="AE45" s="218"/>
      <c r="AF45" s="620"/>
      <c r="AG45" s="682"/>
      <c r="AH45" s="681"/>
      <c r="AI45" s="220"/>
      <c r="AJ45" s="220"/>
      <c r="AK45" s="682"/>
      <c r="AL45" s="212"/>
      <c r="AM45" s="212"/>
      <c r="AN45" s="202"/>
    </row>
    <row r="46" spans="1:40" ht="75" customHeight="1">
      <c r="A46" s="201"/>
      <c r="B46" s="609"/>
      <c r="C46" s="680"/>
      <c r="D46" s="683"/>
      <c r="E46" s="681"/>
      <c r="F46" s="654"/>
      <c r="G46" s="217" t="s">
        <v>247</v>
      </c>
      <c r="H46" s="218"/>
      <c r="I46" s="218"/>
      <c r="J46" s="218"/>
      <c r="K46" s="219"/>
      <c r="L46" s="218"/>
      <c r="M46" s="218"/>
      <c r="N46" s="218"/>
      <c r="O46" s="219"/>
      <c r="P46" s="218"/>
      <c r="Q46" s="218"/>
      <c r="R46" s="219"/>
      <c r="S46" s="218"/>
      <c r="T46" s="218"/>
      <c r="U46" s="218"/>
      <c r="V46" s="218"/>
      <c r="W46" s="218"/>
      <c r="X46" s="219"/>
      <c r="Y46" s="218"/>
      <c r="Z46" s="218"/>
      <c r="AA46" s="218"/>
      <c r="AB46" s="219"/>
      <c r="AC46" s="218"/>
      <c r="AD46" s="218"/>
      <c r="AE46" s="218"/>
      <c r="AF46" s="620"/>
      <c r="AG46" s="682"/>
      <c r="AH46" s="681"/>
      <c r="AI46" s="220"/>
      <c r="AJ46" s="220"/>
      <c r="AK46" s="682"/>
      <c r="AL46" s="212"/>
      <c r="AM46" s="212"/>
      <c r="AN46" s="202"/>
    </row>
    <row r="47" spans="1:40" ht="42" customHeight="1">
      <c r="A47" s="201"/>
      <c r="B47" s="609"/>
      <c r="C47" s="680"/>
      <c r="D47" s="683"/>
      <c r="E47" s="681"/>
      <c r="F47" s="654"/>
      <c r="G47" s="217" t="s">
        <v>248</v>
      </c>
      <c r="H47" s="218"/>
      <c r="I47" s="218"/>
      <c r="J47" s="219"/>
      <c r="K47" s="218"/>
      <c r="L47" s="218"/>
      <c r="M47" s="218"/>
      <c r="N47" s="218"/>
      <c r="O47" s="218"/>
      <c r="P47" s="219"/>
      <c r="Q47" s="218"/>
      <c r="R47" s="218"/>
      <c r="S47" s="218"/>
      <c r="T47" s="218"/>
      <c r="U47" s="219"/>
      <c r="V47" s="218"/>
      <c r="W47" s="218"/>
      <c r="X47" s="218"/>
      <c r="Y47" s="219"/>
      <c r="Z47" s="218"/>
      <c r="AA47" s="218"/>
      <c r="AB47" s="218"/>
      <c r="AC47" s="219"/>
      <c r="AD47" s="218"/>
      <c r="AE47" s="218"/>
      <c r="AF47" s="620"/>
      <c r="AG47" s="682"/>
      <c r="AH47" s="681"/>
      <c r="AI47" s="220"/>
      <c r="AJ47" s="220"/>
      <c r="AK47" s="682"/>
      <c r="AL47" s="212"/>
      <c r="AM47" s="212"/>
      <c r="AN47" s="202"/>
    </row>
    <row r="48" spans="1:40" ht="68.25" customHeight="1">
      <c r="A48" s="201"/>
      <c r="B48" s="609"/>
      <c r="C48" s="680"/>
      <c r="D48" s="683"/>
      <c r="E48" s="681"/>
      <c r="F48" s="654"/>
      <c r="G48" s="217" t="s">
        <v>249</v>
      </c>
      <c r="H48" s="218"/>
      <c r="I48" s="218"/>
      <c r="J48" s="218"/>
      <c r="K48" s="218"/>
      <c r="L48" s="218"/>
      <c r="M48" s="219"/>
      <c r="N48" s="219"/>
      <c r="O48" s="219"/>
      <c r="P48" s="219"/>
      <c r="Q48" s="219"/>
      <c r="R48" s="219"/>
      <c r="S48" s="219"/>
      <c r="T48" s="219"/>
      <c r="U48" s="219"/>
      <c r="V48" s="219"/>
      <c r="W48" s="219"/>
      <c r="X48" s="219"/>
      <c r="Y48" s="219"/>
      <c r="Z48" s="219"/>
      <c r="AA48" s="218"/>
      <c r="AB48" s="218"/>
      <c r="AC48" s="218"/>
      <c r="AD48" s="218"/>
      <c r="AE48" s="218"/>
      <c r="AF48" s="620"/>
      <c r="AG48" s="682"/>
      <c r="AH48" s="681"/>
      <c r="AI48" s="220"/>
      <c r="AJ48" s="220"/>
      <c r="AK48" s="682"/>
      <c r="AL48" s="212"/>
      <c r="AM48" s="212"/>
      <c r="AN48" s="202"/>
    </row>
    <row r="49" spans="1:40" ht="36.75" customHeight="1">
      <c r="A49" s="201"/>
      <c r="B49" s="609"/>
      <c r="C49" s="680"/>
      <c r="D49" s="683"/>
      <c r="E49" s="681"/>
      <c r="F49" s="654"/>
      <c r="G49" s="217" t="s">
        <v>250</v>
      </c>
      <c r="H49" s="218"/>
      <c r="I49" s="218"/>
      <c r="J49" s="218"/>
      <c r="K49" s="218"/>
      <c r="L49" s="218"/>
      <c r="M49" s="219"/>
      <c r="N49" s="219"/>
      <c r="O49" s="219"/>
      <c r="P49" s="219"/>
      <c r="Q49" s="219"/>
      <c r="R49" s="219"/>
      <c r="S49" s="219"/>
      <c r="T49" s="219"/>
      <c r="U49" s="219"/>
      <c r="V49" s="219"/>
      <c r="W49" s="219"/>
      <c r="X49" s="219"/>
      <c r="Y49" s="219"/>
      <c r="Z49" s="219"/>
      <c r="AA49" s="218"/>
      <c r="AB49" s="218"/>
      <c r="AC49" s="218"/>
      <c r="AD49" s="218"/>
      <c r="AE49" s="218"/>
      <c r="AF49" s="620"/>
      <c r="AG49" s="682"/>
      <c r="AH49" s="681"/>
      <c r="AI49" s="220"/>
      <c r="AJ49" s="220"/>
      <c r="AK49" s="682"/>
      <c r="AL49" s="212"/>
      <c r="AM49" s="212"/>
      <c r="AN49" s="202"/>
    </row>
    <row r="50" spans="1:40" ht="78" customHeight="1">
      <c r="A50" s="201"/>
      <c r="B50" s="609"/>
      <c r="C50" s="680"/>
      <c r="D50" s="683"/>
      <c r="E50" s="681"/>
      <c r="F50" s="654"/>
      <c r="G50" s="217" t="s">
        <v>251</v>
      </c>
      <c r="H50" s="218"/>
      <c r="I50" s="218"/>
      <c r="J50" s="218"/>
      <c r="K50" s="218"/>
      <c r="L50" s="219"/>
      <c r="M50" s="218"/>
      <c r="N50" s="218"/>
      <c r="O50" s="218"/>
      <c r="P50" s="218"/>
      <c r="Q50" s="219"/>
      <c r="R50" s="218"/>
      <c r="S50" s="218"/>
      <c r="T50" s="218"/>
      <c r="U50" s="218"/>
      <c r="V50" s="219"/>
      <c r="W50" s="218"/>
      <c r="X50" s="218"/>
      <c r="Y50" s="218"/>
      <c r="Z50" s="218"/>
      <c r="AA50" s="219"/>
      <c r="AB50" s="218"/>
      <c r="AC50" s="218"/>
      <c r="AD50" s="218"/>
      <c r="AE50" s="218"/>
      <c r="AF50" s="620"/>
      <c r="AG50" s="682"/>
      <c r="AH50" s="681"/>
      <c r="AI50" s="220"/>
      <c r="AJ50" s="220"/>
      <c r="AK50" s="682"/>
      <c r="AL50" s="212"/>
      <c r="AM50" s="212"/>
      <c r="AN50" s="202"/>
    </row>
    <row r="51" spans="1:40" ht="64.5" customHeight="1">
      <c r="A51" s="201"/>
      <c r="B51" s="609"/>
      <c r="C51" s="680" t="s">
        <v>252</v>
      </c>
      <c r="D51" s="683"/>
      <c r="E51" s="681" t="s">
        <v>253</v>
      </c>
      <c r="F51" s="654" t="s">
        <v>254</v>
      </c>
      <c r="G51" s="217" t="s">
        <v>255</v>
      </c>
      <c r="H51" s="219"/>
      <c r="I51" s="219"/>
      <c r="J51" s="219"/>
      <c r="K51" s="219"/>
      <c r="L51" s="219"/>
      <c r="M51" s="219"/>
      <c r="N51" s="219"/>
      <c r="O51" s="219"/>
      <c r="P51" s="219"/>
      <c r="Q51" s="219"/>
      <c r="R51" s="219"/>
      <c r="S51" s="219"/>
      <c r="T51" s="219"/>
      <c r="U51" s="219"/>
      <c r="V51" s="219"/>
      <c r="W51" s="219"/>
      <c r="X51" s="219"/>
      <c r="Y51" s="219"/>
      <c r="Z51" s="219"/>
      <c r="AA51" s="219"/>
      <c r="AB51" s="219"/>
      <c r="AC51" s="219"/>
      <c r="AD51" s="219"/>
      <c r="AE51" s="219"/>
      <c r="AF51" s="620"/>
      <c r="AG51" s="682">
        <v>20000000</v>
      </c>
      <c r="AH51" s="611">
        <v>4111221</v>
      </c>
      <c r="AI51" s="220"/>
      <c r="AJ51" s="220"/>
      <c r="AK51" s="682">
        <v>20000000</v>
      </c>
      <c r="AL51" s="212"/>
      <c r="AM51" s="212"/>
      <c r="AN51" s="202"/>
    </row>
    <row r="52" spans="1:40" ht="84.75" customHeight="1">
      <c r="A52" s="201"/>
      <c r="B52" s="609"/>
      <c r="C52" s="680"/>
      <c r="D52" s="683"/>
      <c r="E52" s="681"/>
      <c r="F52" s="654"/>
      <c r="G52" s="217" t="s">
        <v>256</v>
      </c>
      <c r="H52" s="218"/>
      <c r="I52" s="218"/>
      <c r="J52" s="218"/>
      <c r="K52" s="219"/>
      <c r="L52" s="218"/>
      <c r="M52" s="218"/>
      <c r="N52" s="218"/>
      <c r="O52" s="218"/>
      <c r="P52" s="218"/>
      <c r="Q52" s="218"/>
      <c r="R52" s="218"/>
      <c r="S52" s="218"/>
      <c r="T52" s="218"/>
      <c r="U52" s="218"/>
      <c r="V52" s="218"/>
      <c r="W52" s="218"/>
      <c r="X52" s="218"/>
      <c r="Y52" s="218"/>
      <c r="Z52" s="218"/>
      <c r="AA52" s="219"/>
      <c r="AB52" s="218"/>
      <c r="AC52" s="218"/>
      <c r="AD52" s="218"/>
      <c r="AE52" s="218"/>
      <c r="AF52" s="620"/>
      <c r="AG52" s="682"/>
      <c r="AH52" s="612"/>
      <c r="AI52" s="220"/>
      <c r="AJ52" s="220"/>
      <c r="AK52" s="682"/>
      <c r="AL52" s="212"/>
      <c r="AM52" s="212"/>
      <c r="AN52" s="202"/>
    </row>
    <row r="53" spans="1:40" ht="55.5" customHeight="1">
      <c r="A53" s="201"/>
      <c r="B53" s="609"/>
      <c r="C53" s="686" t="s">
        <v>257</v>
      </c>
      <c r="D53" s="683"/>
      <c r="E53" s="681" t="s">
        <v>253</v>
      </c>
      <c r="F53" s="654" t="s">
        <v>258</v>
      </c>
      <c r="G53" s="217" t="s">
        <v>259</v>
      </c>
      <c r="H53" s="218"/>
      <c r="I53" s="219"/>
      <c r="J53" s="219"/>
      <c r="K53" s="219"/>
      <c r="L53" s="219"/>
      <c r="M53" s="219"/>
      <c r="N53" s="219"/>
      <c r="O53" s="219"/>
      <c r="P53" s="219"/>
      <c r="Q53" s="219"/>
      <c r="R53" s="219"/>
      <c r="S53" s="219"/>
      <c r="T53" s="219"/>
      <c r="U53" s="219"/>
      <c r="V53" s="219"/>
      <c r="W53" s="219"/>
      <c r="X53" s="219"/>
      <c r="Y53" s="219"/>
      <c r="Z53" s="219"/>
      <c r="AA53" s="219"/>
      <c r="AB53" s="219"/>
      <c r="AC53" s="219"/>
      <c r="AD53" s="219"/>
      <c r="AE53" s="218"/>
      <c r="AF53" s="620"/>
      <c r="AG53" s="682"/>
      <c r="AH53" s="612"/>
      <c r="AI53" s="220"/>
      <c r="AJ53" s="220"/>
      <c r="AK53" s="682"/>
      <c r="AL53" s="212"/>
      <c r="AM53" s="212"/>
      <c r="AN53" s="202"/>
    </row>
    <row r="54" spans="1:40" ht="89.25" customHeight="1">
      <c r="A54" s="201"/>
      <c r="B54" s="609"/>
      <c r="C54" s="686"/>
      <c r="D54" s="683"/>
      <c r="E54" s="681"/>
      <c r="F54" s="654"/>
      <c r="G54" s="217" t="s">
        <v>260</v>
      </c>
      <c r="H54" s="219"/>
      <c r="I54" s="219"/>
      <c r="J54" s="219"/>
      <c r="K54" s="219"/>
      <c r="L54" s="219"/>
      <c r="M54" s="219"/>
      <c r="N54" s="219"/>
      <c r="O54" s="219"/>
      <c r="P54" s="219"/>
      <c r="Q54" s="219"/>
      <c r="R54" s="219"/>
      <c r="S54" s="219"/>
      <c r="T54" s="219"/>
      <c r="U54" s="219"/>
      <c r="V54" s="219"/>
      <c r="W54" s="219"/>
      <c r="X54" s="219"/>
      <c r="Y54" s="219"/>
      <c r="Z54" s="219"/>
      <c r="AA54" s="219"/>
      <c r="AB54" s="219"/>
      <c r="AC54" s="219"/>
      <c r="AD54" s="219"/>
      <c r="AE54" s="219"/>
      <c r="AF54" s="620"/>
      <c r="AG54" s="682"/>
      <c r="AH54" s="612"/>
      <c r="AI54" s="220"/>
      <c r="AJ54" s="220"/>
      <c r="AK54" s="682"/>
      <c r="AL54" s="212"/>
      <c r="AM54" s="212"/>
      <c r="AN54" s="202"/>
    </row>
    <row r="55" spans="1:40" ht="74.25" customHeight="1">
      <c r="A55" s="201"/>
      <c r="B55" s="609"/>
      <c r="C55" s="686"/>
      <c r="D55" s="683"/>
      <c r="E55" s="681"/>
      <c r="F55" s="654"/>
      <c r="G55" s="217" t="s">
        <v>261</v>
      </c>
      <c r="H55" s="219"/>
      <c r="I55" s="219"/>
      <c r="J55" s="219"/>
      <c r="K55" s="219"/>
      <c r="L55" s="219"/>
      <c r="M55" s="219"/>
      <c r="N55" s="219"/>
      <c r="O55" s="219"/>
      <c r="P55" s="219"/>
      <c r="Q55" s="219"/>
      <c r="R55" s="219"/>
      <c r="S55" s="219"/>
      <c r="T55" s="219"/>
      <c r="U55" s="219"/>
      <c r="V55" s="219"/>
      <c r="W55" s="219"/>
      <c r="X55" s="219"/>
      <c r="Y55" s="219"/>
      <c r="Z55" s="219"/>
      <c r="AA55" s="219"/>
      <c r="AB55" s="219"/>
      <c r="AC55" s="219"/>
      <c r="AD55" s="219"/>
      <c r="AE55" s="219"/>
      <c r="AF55" s="620"/>
      <c r="AG55" s="682"/>
      <c r="AH55" s="613"/>
      <c r="AI55" s="220"/>
      <c r="AJ55" s="220"/>
      <c r="AK55" s="682"/>
      <c r="AL55" s="212"/>
      <c r="AM55" s="212"/>
      <c r="AN55" s="202"/>
    </row>
    <row r="56" spans="1:40" s="191" customFormat="1" ht="51" customHeight="1">
      <c r="A56" s="227"/>
      <c r="B56" s="228"/>
      <c r="C56" s="229"/>
      <c r="D56" s="230"/>
      <c r="E56" s="228"/>
      <c r="F56" s="231"/>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4"/>
      <c r="AG56" s="235">
        <f>AG23+AG32+AG43+AG51</f>
        <v>140000000</v>
      </c>
      <c r="AH56" s="236"/>
      <c r="AI56" s="236"/>
      <c r="AJ56" s="236"/>
      <c r="AK56" s="236"/>
      <c r="AL56" s="230"/>
      <c r="AM56" s="230"/>
      <c r="AN56" s="237"/>
    </row>
    <row r="57" spans="1:40" ht="6.75" customHeight="1" thickBot="1">
      <c r="A57" s="238"/>
      <c r="B57" s="239"/>
      <c r="C57" s="240"/>
      <c r="D57" s="240"/>
      <c r="E57" s="240"/>
      <c r="F57" s="240"/>
      <c r="G57" s="239"/>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39"/>
      <c r="AF57" s="239"/>
      <c r="AG57" s="239"/>
      <c r="AH57" s="239"/>
      <c r="AI57" s="239"/>
      <c r="AJ57" s="239"/>
      <c r="AK57" s="239"/>
      <c r="AL57" s="239"/>
      <c r="AM57" s="239"/>
      <c r="AN57" s="241"/>
    </row>
    <row r="58" spans="5:40" ht="12.75" thickTop="1">
      <c r="E58" s="207"/>
      <c r="F58" s="231"/>
      <c r="G58" s="242"/>
      <c r="H58" s="243"/>
      <c r="I58" s="243"/>
      <c r="J58" s="243"/>
      <c r="K58" s="243"/>
      <c r="L58" s="243"/>
      <c r="AN58" s="244"/>
    </row>
    <row r="59" spans="5:40" ht="44.25" customHeight="1">
      <c r="E59" s="207"/>
      <c r="F59" s="231"/>
      <c r="G59" s="242"/>
      <c r="H59" s="243"/>
      <c r="I59" s="243"/>
      <c r="J59" s="243"/>
      <c r="K59" s="243"/>
      <c r="L59" s="243"/>
      <c r="AN59" s="245"/>
    </row>
    <row r="60" spans="5:12" ht="60" customHeight="1">
      <c r="E60" s="207"/>
      <c r="F60" s="231"/>
      <c r="G60" s="246"/>
      <c r="H60" s="243"/>
      <c r="I60" s="243"/>
      <c r="J60" s="243"/>
      <c r="K60" s="243"/>
      <c r="L60" s="243"/>
    </row>
    <row r="61" spans="5:12" ht="12">
      <c r="E61" s="207"/>
      <c r="F61" s="231"/>
      <c r="G61" s="687"/>
      <c r="H61" s="243"/>
      <c r="I61" s="243"/>
      <c r="J61" s="243"/>
      <c r="K61" s="243"/>
      <c r="L61" s="243"/>
    </row>
    <row r="62" spans="5:12" ht="12">
      <c r="E62" s="207"/>
      <c r="F62" s="231"/>
      <c r="G62" s="687"/>
      <c r="H62" s="243"/>
      <c r="I62" s="243"/>
      <c r="J62" s="243"/>
      <c r="K62" s="243"/>
      <c r="L62" s="243"/>
    </row>
    <row r="63" spans="5:12" ht="12">
      <c r="E63" s="207"/>
      <c r="F63" s="207"/>
      <c r="G63" s="687"/>
      <c r="H63" s="243"/>
      <c r="I63" s="243"/>
      <c r="J63" s="243"/>
      <c r="K63" s="243"/>
      <c r="L63" s="243"/>
    </row>
    <row r="64" spans="5:12" ht="66" customHeight="1">
      <c r="E64" s="207"/>
      <c r="F64" s="207"/>
      <c r="G64" s="687"/>
      <c r="H64" s="243"/>
      <c r="I64" s="243"/>
      <c r="J64" s="243"/>
      <c r="K64" s="243"/>
      <c r="L64" s="243"/>
    </row>
    <row r="65" spans="5:12" ht="12">
      <c r="E65" s="207"/>
      <c r="F65" s="207"/>
      <c r="G65" s="687"/>
      <c r="H65" s="243"/>
      <c r="I65" s="243"/>
      <c r="J65" s="243"/>
      <c r="K65" s="243"/>
      <c r="L65" s="243"/>
    </row>
    <row r="66" spans="5:12" ht="12">
      <c r="E66" s="207"/>
      <c r="F66" s="207"/>
      <c r="G66" s="687"/>
      <c r="H66" s="243"/>
      <c r="I66" s="243"/>
      <c r="J66" s="243"/>
      <c r="K66" s="243"/>
      <c r="L66" s="243"/>
    </row>
    <row r="67" spans="5:12" ht="12">
      <c r="E67" s="207"/>
      <c r="F67" s="207"/>
      <c r="G67" s="687"/>
      <c r="H67" s="243"/>
      <c r="I67" s="243"/>
      <c r="J67" s="243"/>
      <c r="K67" s="243"/>
      <c r="L67" s="243"/>
    </row>
    <row r="68" spans="5:12" ht="12">
      <c r="E68" s="207"/>
      <c r="F68" s="207"/>
      <c r="G68" s="687"/>
      <c r="H68" s="243"/>
      <c r="I68" s="243"/>
      <c r="J68" s="243"/>
      <c r="K68" s="243"/>
      <c r="L68" s="243"/>
    </row>
    <row r="69" spans="5:12" ht="26.25" customHeight="1">
      <c r="E69" s="207"/>
      <c r="F69" s="207"/>
      <c r="G69" s="687"/>
      <c r="H69" s="243"/>
      <c r="I69" s="243"/>
      <c r="J69" s="243"/>
      <c r="K69" s="243"/>
      <c r="L69" s="243"/>
    </row>
  </sheetData>
  <sheetProtection/>
  <mergeCells count="74">
    <mergeCell ref="C53:C55"/>
    <mergeCell ref="D53:D55"/>
    <mergeCell ref="E53:E55"/>
    <mergeCell ref="F53:F55"/>
    <mergeCell ref="G61:G64"/>
    <mergeCell ref="G65:G69"/>
    <mergeCell ref="AG43:AG50"/>
    <mergeCell ref="AH43:AH50"/>
    <mergeCell ref="AK43:AK50"/>
    <mergeCell ref="C51:C52"/>
    <mergeCell ref="D51:D52"/>
    <mergeCell ref="E51:E52"/>
    <mergeCell ref="F51:F52"/>
    <mergeCell ref="AG51:AG55"/>
    <mergeCell ref="AH51:AH55"/>
    <mergeCell ref="AK51:AK55"/>
    <mergeCell ref="C36:C37"/>
    <mergeCell ref="F36:F37"/>
    <mergeCell ref="C38:C40"/>
    <mergeCell ref="F38:F40"/>
    <mergeCell ref="C41:C50"/>
    <mergeCell ref="F41:F42"/>
    <mergeCell ref="D43:D50"/>
    <mergeCell ref="E43:E50"/>
    <mergeCell ref="F43:F50"/>
    <mergeCell ref="AG23:AG31"/>
    <mergeCell ref="AH23:AH31"/>
    <mergeCell ref="AK23:AK31"/>
    <mergeCell ref="F29:F31"/>
    <mergeCell ref="D32:D42"/>
    <mergeCell ref="E32:E42"/>
    <mergeCell ref="F32:F35"/>
    <mergeCell ref="AG32:AG42"/>
    <mergeCell ref="AH32:AH42"/>
    <mergeCell ref="AK32:AK42"/>
    <mergeCell ref="Z21:AA22"/>
    <mergeCell ref="AB21:AC22"/>
    <mergeCell ref="AD21:AE22"/>
    <mergeCell ref="AI21:AJ21"/>
    <mergeCell ref="AK21:AL21"/>
    <mergeCell ref="B23:B55"/>
    <mergeCell ref="C23:C35"/>
    <mergeCell ref="E23:E31"/>
    <mergeCell ref="F23:F26"/>
    <mergeCell ref="AF23:AF55"/>
    <mergeCell ref="AH20:AM20"/>
    <mergeCell ref="H21:I22"/>
    <mergeCell ref="J21:K22"/>
    <mergeCell ref="L21:M22"/>
    <mergeCell ref="N21:O22"/>
    <mergeCell ref="P21:Q22"/>
    <mergeCell ref="R21:S22"/>
    <mergeCell ref="T21:U22"/>
    <mergeCell ref="V21:W22"/>
    <mergeCell ref="X21:Y22"/>
    <mergeCell ref="F18:AM18"/>
    <mergeCell ref="B20:B22"/>
    <mergeCell ref="C20:C22"/>
    <mergeCell ref="D20:D22"/>
    <mergeCell ref="E20:E22"/>
    <mergeCell ref="F20:F22"/>
    <mergeCell ref="G20:G22"/>
    <mergeCell ref="H20:AE20"/>
    <mergeCell ref="AF20:AF22"/>
    <mergeCell ref="AG20:AG21"/>
    <mergeCell ref="B14:E14"/>
    <mergeCell ref="F14:AM14"/>
    <mergeCell ref="E15:AM15"/>
    <mergeCell ref="B16:E16"/>
    <mergeCell ref="F16:AM16"/>
    <mergeCell ref="B17:E17"/>
    <mergeCell ref="F17:Q17"/>
    <mergeCell ref="R17:AA17"/>
    <mergeCell ref="AB17:AM17"/>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8:AN36"/>
  <sheetViews>
    <sheetView zoomScale="85" zoomScaleNormal="85" zoomScalePageLayoutView="0" workbookViewId="0" topLeftCell="A1">
      <selection activeCell="E14" sqref="E14:AM14"/>
    </sheetView>
  </sheetViews>
  <sheetFormatPr defaultColWidth="11.421875" defaultRowHeight="12.75"/>
  <cols>
    <col min="1" max="1" width="2.7109375" style="113" customWidth="1"/>
    <col min="2" max="2" width="15.421875" style="113" customWidth="1"/>
    <col min="3" max="3" width="13.8515625" style="113" customWidth="1"/>
    <col min="4" max="4" width="9.28125" style="113" customWidth="1"/>
    <col min="5" max="5" width="16.00390625" style="113" customWidth="1"/>
    <col min="6" max="6" width="27.7109375" style="113" customWidth="1"/>
    <col min="7" max="7" width="33.8515625" style="113" customWidth="1"/>
    <col min="8" max="31" width="2.28125" style="113" customWidth="1"/>
    <col min="32" max="33" width="14.57421875" style="113" customWidth="1"/>
    <col min="34" max="34" width="10.7109375" style="113" customWidth="1"/>
    <col min="35" max="35" width="10.00390625" style="113" customWidth="1"/>
    <col min="36" max="36" width="9.8515625" style="113" customWidth="1"/>
    <col min="37" max="37" width="14.421875" style="113" customWidth="1"/>
    <col min="38" max="38" width="10.28125" style="113" customWidth="1"/>
    <col min="39" max="39" width="10.140625" style="113" customWidth="1"/>
    <col min="40" max="40" width="2.7109375" style="113" customWidth="1"/>
    <col min="41" max="16384" width="11.421875" style="113" customWidth="1"/>
  </cols>
  <sheetData>
    <row r="8" ht="14.25" thickBot="1">
      <c r="AN8" s="116"/>
    </row>
    <row r="9" spans="1:40" ht="19.5" customHeight="1" thickTop="1">
      <c r="A9" s="117"/>
      <c r="B9" s="118"/>
      <c r="C9" s="118"/>
      <c r="D9" s="118"/>
      <c r="E9" s="118"/>
      <c r="F9" s="118"/>
      <c r="G9" s="118"/>
      <c r="H9" s="118"/>
      <c r="I9" s="118"/>
      <c r="J9" s="118"/>
      <c r="K9" s="118"/>
      <c r="L9" s="118"/>
      <c r="M9" s="118"/>
      <c r="N9" s="118"/>
      <c r="O9" s="118"/>
      <c r="P9" s="118"/>
      <c r="Q9" s="118"/>
      <c r="R9" s="118"/>
      <c r="S9" s="118"/>
      <c r="T9" s="118"/>
      <c r="U9" s="118"/>
      <c r="V9" s="118"/>
      <c r="W9" s="118"/>
      <c r="X9" s="118"/>
      <c r="Y9" s="118"/>
      <c r="Z9" s="118"/>
      <c r="AA9" s="118"/>
      <c r="AB9" s="118"/>
      <c r="AC9" s="118"/>
      <c r="AD9" s="118"/>
      <c r="AE9" s="118"/>
      <c r="AF9" s="118"/>
      <c r="AG9" s="118"/>
      <c r="AH9" s="118"/>
      <c r="AI9" s="118"/>
      <c r="AJ9" s="118"/>
      <c r="AK9" s="118"/>
      <c r="AL9" s="118"/>
      <c r="AM9" s="118"/>
      <c r="AN9" s="121"/>
    </row>
    <row r="10" spans="1:40" ht="13.5">
      <c r="A10" s="122"/>
      <c r="B10" s="123" t="s">
        <v>6</v>
      </c>
      <c r="C10" s="123"/>
      <c r="D10" s="123"/>
      <c r="E10" s="123"/>
      <c r="F10" s="123"/>
      <c r="G10" s="123"/>
      <c r="H10" s="123"/>
      <c r="I10" s="123"/>
      <c r="J10" s="123"/>
      <c r="K10" s="123"/>
      <c r="L10" s="123"/>
      <c r="M10" s="123"/>
      <c r="N10" s="123"/>
      <c r="O10" s="123"/>
      <c r="P10" s="123"/>
      <c r="Q10" s="123"/>
      <c r="R10" s="123"/>
      <c r="S10" s="123"/>
      <c r="T10" s="123"/>
      <c r="U10" s="123"/>
      <c r="V10" s="123"/>
      <c r="W10" s="123"/>
      <c r="X10" s="123"/>
      <c r="Y10" s="123"/>
      <c r="Z10" s="123"/>
      <c r="AA10" s="123"/>
      <c r="AB10" s="123"/>
      <c r="AC10" s="123"/>
      <c r="AD10" s="123"/>
      <c r="AE10" s="123"/>
      <c r="AF10" s="123"/>
      <c r="AG10" s="123"/>
      <c r="AH10" s="123"/>
      <c r="AI10" s="123"/>
      <c r="AJ10" s="123"/>
      <c r="AK10" s="123"/>
      <c r="AL10" s="123"/>
      <c r="AM10" s="123"/>
      <c r="AN10" s="126"/>
    </row>
    <row r="11" spans="1:40" ht="13.5">
      <c r="A11" s="122"/>
      <c r="B11" s="123" t="s">
        <v>134</v>
      </c>
      <c r="C11" s="123"/>
      <c r="D11" s="123"/>
      <c r="E11" s="123"/>
      <c r="F11" s="123"/>
      <c r="G11" s="123"/>
      <c r="H11" s="123"/>
      <c r="I11" s="123"/>
      <c r="J11" s="123"/>
      <c r="K11" s="123"/>
      <c r="L11" s="123"/>
      <c r="M11" s="123"/>
      <c r="N11" s="123"/>
      <c r="O11" s="123"/>
      <c r="P11" s="123"/>
      <c r="Q11" s="123"/>
      <c r="R11" s="123"/>
      <c r="S11" s="123"/>
      <c r="T11" s="123"/>
      <c r="U11" s="123"/>
      <c r="V11" s="123"/>
      <c r="W11" s="123"/>
      <c r="X11" s="123"/>
      <c r="Y11" s="123"/>
      <c r="Z11" s="123"/>
      <c r="AA11" s="123"/>
      <c r="AB11" s="123"/>
      <c r="AC11" s="123"/>
      <c r="AD11" s="123"/>
      <c r="AE11" s="123"/>
      <c r="AF11" s="123"/>
      <c r="AG11" s="123"/>
      <c r="AH11" s="123"/>
      <c r="AI11" s="123"/>
      <c r="AJ11" s="123"/>
      <c r="AK11" s="123"/>
      <c r="AL11" s="123"/>
      <c r="AM11" s="123"/>
      <c r="AN11" s="126"/>
    </row>
    <row r="12" spans="1:40" ht="14.25" thickBot="1">
      <c r="A12" s="127"/>
      <c r="AN12" s="131"/>
    </row>
    <row r="13" spans="1:40" ht="30" customHeight="1" thickBot="1">
      <c r="A13" s="127"/>
      <c r="B13" s="575" t="s">
        <v>7</v>
      </c>
      <c r="C13" s="576"/>
      <c r="D13" s="576"/>
      <c r="E13" s="577"/>
      <c r="F13" s="578" t="s">
        <v>262</v>
      </c>
      <c r="G13" s="578"/>
      <c r="H13" s="578"/>
      <c r="I13" s="578"/>
      <c r="J13" s="578"/>
      <c r="K13" s="578"/>
      <c r="L13" s="578"/>
      <c r="M13" s="578"/>
      <c r="N13" s="578"/>
      <c r="O13" s="578"/>
      <c r="P13" s="578"/>
      <c r="Q13" s="578"/>
      <c r="R13" s="578"/>
      <c r="S13" s="578"/>
      <c r="T13" s="578"/>
      <c r="U13" s="578"/>
      <c r="V13" s="578"/>
      <c r="W13" s="578"/>
      <c r="X13" s="578"/>
      <c r="Y13" s="578"/>
      <c r="Z13" s="578"/>
      <c r="AA13" s="578"/>
      <c r="AB13" s="578"/>
      <c r="AC13" s="578"/>
      <c r="AD13" s="578"/>
      <c r="AE13" s="578"/>
      <c r="AF13" s="578"/>
      <c r="AG13" s="578"/>
      <c r="AH13" s="578"/>
      <c r="AI13" s="578"/>
      <c r="AJ13" s="578"/>
      <c r="AK13" s="578"/>
      <c r="AL13" s="578"/>
      <c r="AM13" s="579"/>
      <c r="AN13" s="131"/>
    </row>
    <row r="14" spans="1:40" ht="18" customHeight="1">
      <c r="A14" s="127"/>
      <c r="B14" s="132"/>
      <c r="C14" s="132"/>
      <c r="D14" s="132"/>
      <c r="E14" s="580"/>
      <c r="F14" s="580"/>
      <c r="G14" s="580"/>
      <c r="H14" s="580"/>
      <c r="I14" s="580"/>
      <c r="J14" s="580"/>
      <c r="K14" s="580"/>
      <c r="L14" s="580"/>
      <c r="M14" s="580"/>
      <c r="N14" s="580"/>
      <c r="O14" s="580"/>
      <c r="P14" s="580"/>
      <c r="Q14" s="580"/>
      <c r="R14" s="580"/>
      <c r="S14" s="580"/>
      <c r="T14" s="580"/>
      <c r="U14" s="580"/>
      <c r="V14" s="580"/>
      <c r="W14" s="580"/>
      <c r="X14" s="580"/>
      <c r="Y14" s="580"/>
      <c r="Z14" s="580"/>
      <c r="AA14" s="580"/>
      <c r="AB14" s="580"/>
      <c r="AC14" s="580"/>
      <c r="AD14" s="580"/>
      <c r="AE14" s="580"/>
      <c r="AF14" s="580"/>
      <c r="AG14" s="580"/>
      <c r="AH14" s="580"/>
      <c r="AI14" s="580"/>
      <c r="AJ14" s="580"/>
      <c r="AK14" s="580"/>
      <c r="AL14" s="580"/>
      <c r="AM14" s="580"/>
      <c r="AN14" s="131"/>
    </row>
    <row r="15" spans="1:40" ht="15" customHeight="1">
      <c r="A15" s="127"/>
      <c r="B15" s="581" t="s">
        <v>9</v>
      </c>
      <c r="C15" s="581"/>
      <c r="D15" s="581"/>
      <c r="E15" s="582"/>
      <c r="F15" s="583" t="s">
        <v>263</v>
      </c>
      <c r="G15" s="583"/>
      <c r="H15" s="583"/>
      <c r="I15" s="583"/>
      <c r="J15" s="583"/>
      <c r="K15" s="583"/>
      <c r="L15" s="583"/>
      <c r="M15" s="583"/>
      <c r="N15" s="583"/>
      <c r="O15" s="583"/>
      <c r="P15" s="583"/>
      <c r="Q15" s="583"/>
      <c r="R15" s="583"/>
      <c r="S15" s="583"/>
      <c r="T15" s="583"/>
      <c r="U15" s="583"/>
      <c r="V15" s="583"/>
      <c r="W15" s="583"/>
      <c r="X15" s="583"/>
      <c r="Y15" s="583"/>
      <c r="Z15" s="583"/>
      <c r="AA15" s="583"/>
      <c r="AB15" s="583"/>
      <c r="AC15" s="583"/>
      <c r="AD15" s="583"/>
      <c r="AE15" s="583"/>
      <c r="AF15" s="583"/>
      <c r="AG15" s="583"/>
      <c r="AH15" s="583"/>
      <c r="AI15" s="583"/>
      <c r="AJ15" s="583"/>
      <c r="AK15" s="583"/>
      <c r="AL15" s="583"/>
      <c r="AM15" s="583"/>
      <c r="AN15" s="131"/>
    </row>
    <row r="16" spans="1:40" ht="24.75" customHeight="1">
      <c r="A16" s="127"/>
      <c r="B16" s="581" t="s">
        <v>10</v>
      </c>
      <c r="C16" s="581"/>
      <c r="D16" s="581"/>
      <c r="E16" s="584"/>
      <c r="F16" s="585" t="s">
        <v>40</v>
      </c>
      <c r="G16" s="585"/>
      <c r="H16" s="585"/>
      <c r="I16" s="585"/>
      <c r="J16" s="585"/>
      <c r="K16" s="585"/>
      <c r="L16" s="585"/>
      <c r="M16" s="585"/>
      <c r="N16" s="585"/>
      <c r="O16" s="585"/>
      <c r="P16" s="585"/>
      <c r="Q16" s="585"/>
      <c r="R16" s="586" t="s">
        <v>11</v>
      </c>
      <c r="S16" s="587"/>
      <c r="T16" s="587"/>
      <c r="U16" s="587"/>
      <c r="V16" s="587"/>
      <c r="W16" s="587"/>
      <c r="X16" s="587"/>
      <c r="Y16" s="587"/>
      <c r="Z16" s="587"/>
      <c r="AA16" s="587"/>
      <c r="AB16" s="585" t="s">
        <v>264</v>
      </c>
      <c r="AC16" s="585"/>
      <c r="AD16" s="585"/>
      <c r="AE16" s="585"/>
      <c r="AF16" s="585"/>
      <c r="AG16" s="585"/>
      <c r="AH16" s="585"/>
      <c r="AI16" s="585"/>
      <c r="AJ16" s="585"/>
      <c r="AK16" s="585"/>
      <c r="AL16" s="585"/>
      <c r="AM16" s="585"/>
      <c r="AN16" s="131"/>
    </row>
    <row r="17" spans="1:40" ht="18" customHeight="1">
      <c r="A17" s="127"/>
      <c r="B17" s="134"/>
      <c r="C17" s="134"/>
      <c r="D17" s="134"/>
      <c r="E17" s="171"/>
      <c r="F17" s="588"/>
      <c r="G17" s="588"/>
      <c r="H17" s="588"/>
      <c r="I17" s="588"/>
      <c r="J17" s="588"/>
      <c r="K17" s="588"/>
      <c r="L17" s="588"/>
      <c r="M17" s="588"/>
      <c r="N17" s="588"/>
      <c r="O17" s="588"/>
      <c r="P17" s="588"/>
      <c r="Q17" s="588"/>
      <c r="R17" s="588"/>
      <c r="S17" s="588"/>
      <c r="T17" s="588"/>
      <c r="U17" s="588"/>
      <c r="V17" s="588"/>
      <c r="W17" s="588"/>
      <c r="X17" s="588"/>
      <c r="Y17" s="588"/>
      <c r="Z17" s="588"/>
      <c r="AA17" s="588"/>
      <c r="AB17" s="588"/>
      <c r="AC17" s="588"/>
      <c r="AD17" s="588"/>
      <c r="AE17" s="588"/>
      <c r="AF17" s="588"/>
      <c r="AG17" s="588"/>
      <c r="AH17" s="588"/>
      <c r="AI17" s="588"/>
      <c r="AJ17" s="588"/>
      <c r="AK17" s="588"/>
      <c r="AL17" s="588"/>
      <c r="AM17" s="588"/>
      <c r="AN17" s="131"/>
    </row>
    <row r="18" spans="1:40" ht="12" customHeight="1">
      <c r="A18" s="127"/>
      <c r="AN18" s="131"/>
    </row>
    <row r="19" spans="1:40" ht="24.75" customHeight="1">
      <c r="A19" s="137"/>
      <c r="B19" s="589" t="s">
        <v>5</v>
      </c>
      <c r="C19" s="589" t="s">
        <v>29</v>
      </c>
      <c r="D19" s="589" t="s">
        <v>28</v>
      </c>
      <c r="E19" s="589" t="s">
        <v>30</v>
      </c>
      <c r="F19" s="589" t="s">
        <v>31</v>
      </c>
      <c r="G19" s="589" t="s">
        <v>32</v>
      </c>
      <c r="H19" s="597" t="s">
        <v>33</v>
      </c>
      <c r="I19" s="598"/>
      <c r="J19" s="598"/>
      <c r="K19" s="598"/>
      <c r="L19" s="598"/>
      <c r="M19" s="598"/>
      <c r="N19" s="598"/>
      <c r="O19" s="598"/>
      <c r="P19" s="598"/>
      <c r="Q19" s="598"/>
      <c r="R19" s="598"/>
      <c r="S19" s="598"/>
      <c r="T19" s="598"/>
      <c r="U19" s="598"/>
      <c r="V19" s="598"/>
      <c r="W19" s="598"/>
      <c r="X19" s="598"/>
      <c r="Y19" s="598"/>
      <c r="Z19" s="598"/>
      <c r="AA19" s="598"/>
      <c r="AB19" s="598"/>
      <c r="AC19" s="598"/>
      <c r="AD19" s="598"/>
      <c r="AE19" s="598"/>
      <c r="AF19" s="589" t="s">
        <v>34</v>
      </c>
      <c r="AG19" s="597" t="s">
        <v>36</v>
      </c>
      <c r="AH19" s="597" t="s">
        <v>35</v>
      </c>
      <c r="AI19" s="600"/>
      <c r="AJ19" s="600"/>
      <c r="AK19" s="600"/>
      <c r="AL19" s="600"/>
      <c r="AM19" s="600"/>
      <c r="AN19" s="139"/>
    </row>
    <row r="20" spans="1:40" ht="47.25" customHeight="1">
      <c r="A20" s="137"/>
      <c r="B20" s="590"/>
      <c r="C20" s="688"/>
      <c r="D20" s="688"/>
      <c r="E20" s="688"/>
      <c r="F20" s="688"/>
      <c r="G20" s="595"/>
      <c r="H20" s="601" t="s">
        <v>15</v>
      </c>
      <c r="I20" s="602"/>
      <c r="J20" s="601" t="s">
        <v>16</v>
      </c>
      <c r="K20" s="602"/>
      <c r="L20" s="601" t="s">
        <v>17</v>
      </c>
      <c r="M20" s="602"/>
      <c r="N20" s="601" t="s">
        <v>13</v>
      </c>
      <c r="O20" s="602"/>
      <c r="P20" s="601" t="s">
        <v>14</v>
      </c>
      <c r="Q20" s="605"/>
      <c r="R20" s="601" t="s">
        <v>18</v>
      </c>
      <c r="S20" s="605"/>
      <c r="T20" s="601" t="s">
        <v>19</v>
      </c>
      <c r="U20" s="605"/>
      <c r="V20" s="601" t="s">
        <v>20</v>
      </c>
      <c r="W20" s="605"/>
      <c r="X20" s="601" t="s">
        <v>21</v>
      </c>
      <c r="Y20" s="605"/>
      <c r="Z20" s="601" t="s">
        <v>22</v>
      </c>
      <c r="AA20" s="605"/>
      <c r="AB20" s="601" t="s">
        <v>23</v>
      </c>
      <c r="AC20" s="605"/>
      <c r="AD20" s="601" t="s">
        <v>24</v>
      </c>
      <c r="AE20" s="605"/>
      <c r="AF20" s="599"/>
      <c r="AG20" s="600"/>
      <c r="AH20" s="138" t="s">
        <v>8</v>
      </c>
      <c r="AI20" s="606" t="s">
        <v>26</v>
      </c>
      <c r="AJ20" s="607"/>
      <c r="AK20" s="606" t="s">
        <v>3</v>
      </c>
      <c r="AL20" s="607"/>
      <c r="AM20" s="138" t="s">
        <v>4</v>
      </c>
      <c r="AN20" s="139"/>
    </row>
    <row r="21" spans="1:40" ht="19.5" customHeight="1">
      <c r="A21" s="127"/>
      <c r="B21" s="591"/>
      <c r="C21" s="689"/>
      <c r="D21" s="689"/>
      <c r="E21" s="689"/>
      <c r="F21" s="689"/>
      <c r="G21" s="596"/>
      <c r="H21" s="603"/>
      <c r="I21" s="604"/>
      <c r="J21" s="603"/>
      <c r="K21" s="604"/>
      <c r="L21" s="603"/>
      <c r="M21" s="604"/>
      <c r="N21" s="603"/>
      <c r="O21" s="604"/>
      <c r="P21" s="603"/>
      <c r="Q21" s="604"/>
      <c r="R21" s="603"/>
      <c r="S21" s="604"/>
      <c r="T21" s="603"/>
      <c r="U21" s="604"/>
      <c r="V21" s="603"/>
      <c r="W21" s="604"/>
      <c r="X21" s="603"/>
      <c r="Y21" s="604"/>
      <c r="Z21" s="603"/>
      <c r="AA21" s="604"/>
      <c r="AB21" s="603"/>
      <c r="AC21" s="604"/>
      <c r="AD21" s="603"/>
      <c r="AE21" s="604"/>
      <c r="AF21" s="591"/>
      <c r="AG21" s="142"/>
      <c r="AH21" s="143"/>
      <c r="AI21" s="144" t="s">
        <v>1</v>
      </c>
      <c r="AJ21" s="138" t="s">
        <v>2</v>
      </c>
      <c r="AK21" s="138" t="s">
        <v>27</v>
      </c>
      <c r="AL21" s="145" t="s">
        <v>4</v>
      </c>
      <c r="AM21" s="143"/>
      <c r="AN21" s="131"/>
    </row>
    <row r="22" spans="1:40" ht="51.75" customHeight="1">
      <c r="A22" s="127"/>
      <c r="B22" s="248"/>
      <c r="C22" s="685" t="s">
        <v>265</v>
      </c>
      <c r="D22" s="247"/>
      <c r="E22" s="247"/>
      <c r="F22" s="630" t="s">
        <v>266</v>
      </c>
      <c r="G22" s="249" t="s">
        <v>267</v>
      </c>
      <c r="H22" s="250"/>
      <c r="I22" s="250"/>
      <c r="J22" s="250"/>
      <c r="K22" s="250"/>
      <c r="L22" s="251"/>
      <c r="M22" s="251"/>
      <c r="N22" s="251"/>
      <c r="O22" s="251"/>
      <c r="P22" s="251"/>
      <c r="Q22" s="251"/>
      <c r="R22" s="251"/>
      <c r="S22" s="251"/>
      <c r="T22" s="251"/>
      <c r="U22" s="251"/>
      <c r="V22" s="251"/>
      <c r="W22" s="251"/>
      <c r="X22" s="251"/>
      <c r="Y22" s="251"/>
      <c r="Z22" s="251"/>
      <c r="AA22" s="251"/>
      <c r="AB22" s="251"/>
      <c r="AC22" s="251"/>
      <c r="AD22" s="251"/>
      <c r="AE22" s="251"/>
      <c r="AF22" s="644" t="s">
        <v>268</v>
      </c>
      <c r="AG22" s="690">
        <v>50000000</v>
      </c>
      <c r="AH22" s="692">
        <v>4111231</v>
      </c>
      <c r="AI22" s="144"/>
      <c r="AJ22" s="138"/>
      <c r="AK22" s="690">
        <v>50000000</v>
      </c>
      <c r="AL22" s="145"/>
      <c r="AM22" s="143"/>
      <c r="AN22" s="131"/>
    </row>
    <row r="23" spans="1:40" ht="69" customHeight="1">
      <c r="A23" s="127"/>
      <c r="B23" s="248"/>
      <c r="C23" s="685"/>
      <c r="D23" s="247"/>
      <c r="E23" s="247"/>
      <c r="F23" s="631"/>
      <c r="G23" s="252" t="s">
        <v>269</v>
      </c>
      <c r="H23" s="251"/>
      <c r="I23" s="251"/>
      <c r="J23" s="251"/>
      <c r="K23" s="251"/>
      <c r="L23" s="253"/>
      <c r="M23" s="253"/>
      <c r="N23" s="253"/>
      <c r="O23" s="253"/>
      <c r="P23" s="253"/>
      <c r="Q23" s="253"/>
      <c r="R23" s="253"/>
      <c r="S23" s="253"/>
      <c r="T23" s="253"/>
      <c r="U23" s="253"/>
      <c r="V23" s="253"/>
      <c r="W23" s="253"/>
      <c r="X23" s="251"/>
      <c r="Y23" s="251"/>
      <c r="Z23" s="251"/>
      <c r="AA23" s="251"/>
      <c r="AB23" s="251"/>
      <c r="AC23" s="251"/>
      <c r="AD23" s="251"/>
      <c r="AE23" s="251"/>
      <c r="AF23" s="595"/>
      <c r="AG23" s="691"/>
      <c r="AH23" s="693"/>
      <c r="AI23" s="144"/>
      <c r="AJ23" s="138"/>
      <c r="AK23" s="691"/>
      <c r="AL23" s="145"/>
      <c r="AM23" s="143"/>
      <c r="AN23" s="131"/>
    </row>
    <row r="24" spans="1:40" ht="69" customHeight="1">
      <c r="A24" s="127"/>
      <c r="B24" s="248"/>
      <c r="C24" s="685"/>
      <c r="D24" s="247"/>
      <c r="E24" s="247"/>
      <c r="F24" s="632"/>
      <c r="G24" s="254" t="s">
        <v>270</v>
      </c>
      <c r="H24" s="251"/>
      <c r="I24" s="251"/>
      <c r="J24" s="251"/>
      <c r="K24" s="251"/>
      <c r="L24" s="251"/>
      <c r="M24" s="251"/>
      <c r="N24" s="251"/>
      <c r="O24" s="251"/>
      <c r="P24" s="251"/>
      <c r="Q24" s="251"/>
      <c r="R24" s="251"/>
      <c r="S24" s="251"/>
      <c r="T24" s="251"/>
      <c r="U24" s="251"/>
      <c r="V24" s="251"/>
      <c r="W24" s="251"/>
      <c r="X24" s="253"/>
      <c r="Y24" s="253"/>
      <c r="Z24" s="251"/>
      <c r="AA24" s="251"/>
      <c r="AB24" s="251"/>
      <c r="AC24" s="251"/>
      <c r="AD24" s="251"/>
      <c r="AE24" s="251"/>
      <c r="AF24" s="595"/>
      <c r="AG24" s="691"/>
      <c r="AH24" s="693"/>
      <c r="AI24" s="144"/>
      <c r="AJ24" s="138"/>
      <c r="AK24" s="691"/>
      <c r="AL24" s="145"/>
      <c r="AM24" s="143"/>
      <c r="AN24" s="131"/>
    </row>
    <row r="25" spans="1:40" ht="72.75" customHeight="1">
      <c r="A25" s="127"/>
      <c r="B25" s="695"/>
      <c r="C25" s="685"/>
      <c r="D25" s="255"/>
      <c r="E25" s="609"/>
      <c r="F25" s="179" t="s">
        <v>271</v>
      </c>
      <c r="G25" s="210" t="s">
        <v>272</v>
      </c>
      <c r="H25" s="250"/>
      <c r="I25" s="250"/>
      <c r="J25" s="250"/>
      <c r="K25" s="250"/>
      <c r="L25" s="251"/>
      <c r="M25" s="251"/>
      <c r="N25" s="251"/>
      <c r="O25" s="251"/>
      <c r="P25" s="251"/>
      <c r="Q25" s="251"/>
      <c r="R25" s="251"/>
      <c r="S25" s="251"/>
      <c r="T25" s="251"/>
      <c r="U25" s="251"/>
      <c r="V25" s="251"/>
      <c r="W25" s="251"/>
      <c r="X25" s="251"/>
      <c r="Y25" s="251"/>
      <c r="Z25" s="251"/>
      <c r="AA25" s="251"/>
      <c r="AB25" s="251"/>
      <c r="AC25" s="251"/>
      <c r="AD25" s="251"/>
      <c r="AE25" s="251"/>
      <c r="AF25" s="595"/>
      <c r="AG25" s="691"/>
      <c r="AH25" s="693"/>
      <c r="AI25" s="212"/>
      <c r="AJ25" s="212"/>
      <c r="AK25" s="691"/>
      <c r="AL25" s="143"/>
      <c r="AM25" s="143"/>
      <c r="AN25" s="131"/>
    </row>
    <row r="26" spans="1:40" ht="115.5" customHeight="1">
      <c r="A26" s="127"/>
      <c r="B26" s="695"/>
      <c r="C26" s="685"/>
      <c r="D26" s="255"/>
      <c r="E26" s="609"/>
      <c r="F26" s="179" t="s">
        <v>273</v>
      </c>
      <c r="G26" s="256" t="s">
        <v>274</v>
      </c>
      <c r="H26" s="251"/>
      <c r="I26" s="251"/>
      <c r="J26" s="251"/>
      <c r="K26" s="251"/>
      <c r="L26" s="253"/>
      <c r="M26" s="253"/>
      <c r="N26" s="253"/>
      <c r="O26" s="253"/>
      <c r="P26" s="253"/>
      <c r="Q26" s="253"/>
      <c r="R26" s="253"/>
      <c r="S26" s="253"/>
      <c r="T26" s="253"/>
      <c r="U26" s="253"/>
      <c r="V26" s="253"/>
      <c r="W26" s="253"/>
      <c r="X26" s="251"/>
      <c r="Y26" s="251"/>
      <c r="Z26" s="251"/>
      <c r="AA26" s="251"/>
      <c r="AB26" s="251"/>
      <c r="AC26" s="251"/>
      <c r="AD26" s="251"/>
      <c r="AE26" s="251"/>
      <c r="AF26" s="595"/>
      <c r="AG26" s="691"/>
      <c r="AH26" s="693"/>
      <c r="AI26" s="212"/>
      <c r="AJ26" s="212"/>
      <c r="AK26" s="691"/>
      <c r="AL26" s="257"/>
      <c r="AM26" s="143"/>
      <c r="AN26" s="131"/>
    </row>
    <row r="27" spans="1:40" ht="60.75" customHeight="1">
      <c r="A27" s="127"/>
      <c r="B27" s="695"/>
      <c r="C27" s="685"/>
      <c r="D27" s="255"/>
      <c r="E27" s="609"/>
      <c r="F27" s="179" t="s">
        <v>275</v>
      </c>
      <c r="G27" s="258" t="s">
        <v>276</v>
      </c>
      <c r="H27" s="251"/>
      <c r="I27" s="251"/>
      <c r="J27" s="251"/>
      <c r="K27" s="251"/>
      <c r="L27" s="251"/>
      <c r="M27" s="251"/>
      <c r="N27" s="251"/>
      <c r="O27" s="251"/>
      <c r="P27" s="251"/>
      <c r="Q27" s="251"/>
      <c r="R27" s="251"/>
      <c r="S27" s="251"/>
      <c r="T27" s="251"/>
      <c r="U27" s="251"/>
      <c r="V27" s="251"/>
      <c r="W27" s="251"/>
      <c r="X27" s="253"/>
      <c r="Y27" s="253"/>
      <c r="Z27" s="251"/>
      <c r="AA27" s="251"/>
      <c r="AB27" s="251"/>
      <c r="AC27" s="251"/>
      <c r="AD27" s="251"/>
      <c r="AE27" s="251"/>
      <c r="AF27" s="595"/>
      <c r="AG27" s="691"/>
      <c r="AH27" s="693"/>
      <c r="AI27" s="212"/>
      <c r="AJ27" s="212"/>
      <c r="AK27" s="691"/>
      <c r="AL27" s="143"/>
      <c r="AM27" s="143"/>
      <c r="AN27" s="131"/>
    </row>
    <row r="28" spans="1:40" ht="102.75" customHeight="1">
      <c r="A28" s="127"/>
      <c r="B28" s="695"/>
      <c r="C28" s="685"/>
      <c r="D28" s="255"/>
      <c r="E28" s="609"/>
      <c r="F28" s="179" t="s">
        <v>277</v>
      </c>
      <c r="G28" s="259" t="s">
        <v>278</v>
      </c>
      <c r="H28" s="253"/>
      <c r="I28" s="253"/>
      <c r="J28" s="253"/>
      <c r="K28" s="253"/>
      <c r="L28" s="251"/>
      <c r="M28" s="251"/>
      <c r="N28" s="251"/>
      <c r="O28" s="251"/>
      <c r="P28" s="251"/>
      <c r="Q28" s="251"/>
      <c r="R28" s="251"/>
      <c r="S28" s="251"/>
      <c r="T28" s="251"/>
      <c r="U28" s="251"/>
      <c r="V28" s="251"/>
      <c r="W28" s="251"/>
      <c r="X28" s="251"/>
      <c r="Y28" s="251"/>
      <c r="Z28" s="251"/>
      <c r="AA28" s="251"/>
      <c r="AB28" s="251"/>
      <c r="AC28" s="251"/>
      <c r="AD28" s="251"/>
      <c r="AE28" s="251"/>
      <c r="AF28" s="595"/>
      <c r="AG28" s="691"/>
      <c r="AH28" s="693"/>
      <c r="AI28" s="212"/>
      <c r="AJ28" s="212"/>
      <c r="AK28" s="691"/>
      <c r="AL28" s="143"/>
      <c r="AM28" s="143"/>
      <c r="AN28" s="131"/>
    </row>
    <row r="29" spans="1:40" ht="60" customHeight="1">
      <c r="A29" s="127"/>
      <c r="B29" s="695"/>
      <c r="C29" s="685"/>
      <c r="D29" s="255"/>
      <c r="E29" s="609"/>
      <c r="F29" s="260" t="s">
        <v>279</v>
      </c>
      <c r="G29" s="261" t="s">
        <v>280</v>
      </c>
      <c r="H29" s="251"/>
      <c r="I29" s="251"/>
      <c r="J29" s="251"/>
      <c r="K29" s="251"/>
      <c r="L29" s="253"/>
      <c r="M29" s="253"/>
      <c r="N29" s="253"/>
      <c r="O29" s="253"/>
      <c r="P29" s="253"/>
      <c r="Q29" s="253"/>
      <c r="R29" s="253"/>
      <c r="S29" s="253"/>
      <c r="T29" s="253"/>
      <c r="U29" s="253"/>
      <c r="V29" s="253"/>
      <c r="W29" s="253"/>
      <c r="X29" s="251"/>
      <c r="Y29" s="251"/>
      <c r="Z29" s="251"/>
      <c r="AA29" s="251"/>
      <c r="AB29" s="251"/>
      <c r="AC29" s="251"/>
      <c r="AD29" s="251"/>
      <c r="AE29" s="251"/>
      <c r="AF29" s="595"/>
      <c r="AG29" s="691"/>
      <c r="AH29" s="693"/>
      <c r="AI29" s="224"/>
      <c r="AJ29" s="212"/>
      <c r="AK29" s="691"/>
      <c r="AL29" s="143"/>
      <c r="AM29" s="262"/>
      <c r="AN29" s="131"/>
    </row>
    <row r="30" spans="1:40" ht="60" customHeight="1">
      <c r="A30" s="127"/>
      <c r="B30" s="695"/>
      <c r="C30" s="685"/>
      <c r="D30" s="255"/>
      <c r="E30" s="609"/>
      <c r="F30" s="260" t="s">
        <v>281</v>
      </c>
      <c r="G30" s="254" t="s">
        <v>282</v>
      </c>
      <c r="H30" s="251"/>
      <c r="I30" s="251"/>
      <c r="J30" s="251"/>
      <c r="K30" s="251"/>
      <c r="L30" s="253"/>
      <c r="M30" s="253"/>
      <c r="N30" s="253"/>
      <c r="O30" s="253"/>
      <c r="P30" s="253"/>
      <c r="Q30" s="253"/>
      <c r="R30" s="253"/>
      <c r="S30" s="253"/>
      <c r="T30" s="253"/>
      <c r="U30" s="253"/>
      <c r="V30" s="253"/>
      <c r="W30" s="253"/>
      <c r="X30" s="251"/>
      <c r="Y30" s="251"/>
      <c r="Z30" s="251"/>
      <c r="AA30" s="251"/>
      <c r="AB30" s="251"/>
      <c r="AC30" s="251"/>
      <c r="AD30" s="251"/>
      <c r="AE30" s="251"/>
      <c r="AF30" s="595"/>
      <c r="AG30" s="691"/>
      <c r="AH30" s="693"/>
      <c r="AI30" s="224"/>
      <c r="AJ30" s="212"/>
      <c r="AK30" s="691"/>
      <c r="AL30" s="143"/>
      <c r="AM30" s="262"/>
      <c r="AN30" s="131"/>
    </row>
    <row r="31" spans="1:40" ht="133.5" customHeight="1">
      <c r="A31" s="127"/>
      <c r="B31" s="695"/>
      <c r="C31" s="263" t="s">
        <v>283</v>
      </c>
      <c r="D31" s="255"/>
      <c r="E31" s="609"/>
      <c r="F31" s="179" t="s">
        <v>284</v>
      </c>
      <c r="G31" s="258" t="s">
        <v>285</v>
      </c>
      <c r="H31" s="251"/>
      <c r="I31" s="251"/>
      <c r="J31" s="251"/>
      <c r="K31" s="251"/>
      <c r="L31" s="253"/>
      <c r="M31" s="253"/>
      <c r="N31" s="253"/>
      <c r="O31" s="253"/>
      <c r="P31" s="253"/>
      <c r="Q31" s="253"/>
      <c r="R31" s="253"/>
      <c r="S31" s="253"/>
      <c r="T31" s="253"/>
      <c r="U31" s="253"/>
      <c r="V31" s="253"/>
      <c r="W31" s="253"/>
      <c r="X31" s="251"/>
      <c r="Y31" s="251"/>
      <c r="Z31" s="251"/>
      <c r="AA31" s="251"/>
      <c r="AB31" s="251"/>
      <c r="AC31" s="251"/>
      <c r="AD31" s="251"/>
      <c r="AE31" s="251"/>
      <c r="AF31" s="595"/>
      <c r="AG31" s="691"/>
      <c r="AH31" s="693"/>
      <c r="AI31" s="224"/>
      <c r="AJ31" s="212"/>
      <c r="AK31" s="691"/>
      <c r="AL31" s="143"/>
      <c r="AM31" s="262"/>
      <c r="AN31" s="131"/>
    </row>
    <row r="32" spans="1:40" ht="93.75" customHeight="1">
      <c r="A32" s="127"/>
      <c r="B32" s="695"/>
      <c r="C32" s="264"/>
      <c r="D32" s="255"/>
      <c r="E32" s="609"/>
      <c r="F32" s="265" t="s">
        <v>286</v>
      </c>
      <c r="G32" s="258" t="s">
        <v>287</v>
      </c>
      <c r="H32" s="266"/>
      <c r="I32" s="266"/>
      <c r="J32" s="266"/>
      <c r="K32" s="266"/>
      <c r="L32" s="266"/>
      <c r="M32" s="266"/>
      <c r="N32" s="266"/>
      <c r="O32" s="266"/>
      <c r="P32" s="266"/>
      <c r="Q32" s="266"/>
      <c r="R32" s="266"/>
      <c r="S32" s="266"/>
      <c r="T32" s="266"/>
      <c r="U32" s="266"/>
      <c r="V32" s="266"/>
      <c r="W32" s="266"/>
      <c r="X32" s="267"/>
      <c r="Y32" s="267"/>
      <c r="Z32" s="266"/>
      <c r="AA32" s="266"/>
      <c r="AB32" s="266"/>
      <c r="AC32" s="266"/>
      <c r="AD32" s="266"/>
      <c r="AE32" s="266"/>
      <c r="AF32" s="595"/>
      <c r="AG32" s="691"/>
      <c r="AH32" s="694"/>
      <c r="AI32" s="268"/>
      <c r="AJ32" s="268"/>
      <c r="AK32" s="691"/>
      <c r="AL32" s="269"/>
      <c r="AM32" s="269"/>
      <c r="AN32" s="131"/>
    </row>
    <row r="33" spans="1:40" s="136" customFormat="1" ht="34.5" customHeight="1">
      <c r="A33" s="178"/>
      <c r="B33" s="270"/>
      <c r="C33" s="271"/>
      <c r="D33" s="272"/>
      <c r="E33" s="216"/>
      <c r="F33" s="179"/>
      <c r="G33" s="273"/>
      <c r="H33" s="696"/>
      <c r="I33" s="697"/>
      <c r="J33" s="697"/>
      <c r="K33" s="697"/>
      <c r="L33" s="697"/>
      <c r="M33" s="697"/>
      <c r="N33" s="697"/>
      <c r="O33" s="697"/>
      <c r="P33" s="697"/>
      <c r="Q33" s="697"/>
      <c r="R33" s="697"/>
      <c r="S33" s="697"/>
      <c r="T33" s="697"/>
      <c r="U33" s="697"/>
      <c r="V33" s="697"/>
      <c r="W33" s="697"/>
      <c r="X33" s="697"/>
      <c r="Y33" s="697"/>
      <c r="Z33" s="697"/>
      <c r="AA33" s="697"/>
      <c r="AB33" s="697"/>
      <c r="AC33" s="697"/>
      <c r="AD33" s="697"/>
      <c r="AE33" s="698"/>
      <c r="AF33" s="170"/>
      <c r="AG33" s="274">
        <f>AG22</f>
        <v>50000000</v>
      </c>
      <c r="AH33" s="221"/>
      <c r="AI33" s="221"/>
      <c r="AJ33" s="221"/>
      <c r="AK33" s="275"/>
      <c r="AL33" s="276"/>
      <c r="AM33" s="276"/>
      <c r="AN33" s="178"/>
    </row>
    <row r="34" spans="1:40" ht="6.75" customHeight="1" thickBot="1">
      <c r="A34" s="277"/>
      <c r="B34" s="278"/>
      <c r="C34" s="278"/>
      <c r="D34" s="278"/>
      <c r="E34" s="278" t="s">
        <v>25</v>
      </c>
      <c r="F34" s="279"/>
      <c r="G34" s="278"/>
      <c r="H34" s="280"/>
      <c r="I34" s="280"/>
      <c r="J34" s="280"/>
      <c r="K34" s="280"/>
      <c r="L34" s="280"/>
      <c r="M34" s="280"/>
      <c r="N34" s="280"/>
      <c r="O34" s="280"/>
      <c r="P34" s="280"/>
      <c r="Q34" s="280"/>
      <c r="R34" s="280"/>
      <c r="S34" s="280"/>
      <c r="T34" s="280"/>
      <c r="U34" s="280"/>
      <c r="V34" s="280"/>
      <c r="W34" s="280"/>
      <c r="X34" s="280"/>
      <c r="Y34" s="280"/>
      <c r="Z34" s="280"/>
      <c r="AA34" s="280"/>
      <c r="AB34" s="280"/>
      <c r="AC34" s="280"/>
      <c r="AD34" s="280"/>
      <c r="AE34" s="280"/>
      <c r="AF34" s="280"/>
      <c r="AG34" s="280"/>
      <c r="AH34" s="280"/>
      <c r="AI34" s="280"/>
      <c r="AJ34" s="280"/>
      <c r="AK34" s="280"/>
      <c r="AL34" s="280"/>
      <c r="AM34" s="280"/>
      <c r="AN34" s="281"/>
    </row>
    <row r="35" ht="14.25" thickTop="1">
      <c r="AN35" s="187"/>
    </row>
    <row r="36" ht="13.5">
      <c r="AN36" s="189"/>
    </row>
  </sheetData>
  <sheetProtection/>
  <mergeCells count="43">
    <mergeCell ref="AK22:AK32"/>
    <mergeCell ref="B25:B32"/>
    <mergeCell ref="E25:E32"/>
    <mergeCell ref="H33:AE33"/>
    <mergeCell ref="Z20:AA21"/>
    <mergeCell ref="AB20:AC21"/>
    <mergeCell ref="AD20:AE21"/>
    <mergeCell ref="AI20:AJ20"/>
    <mergeCell ref="AK20:AL20"/>
    <mergeCell ref="C22:C30"/>
    <mergeCell ref="F22:F24"/>
    <mergeCell ref="AF22:AF32"/>
    <mergeCell ref="AG22:AG32"/>
    <mergeCell ref="AH22:AH32"/>
    <mergeCell ref="AH19:AM19"/>
    <mergeCell ref="H20:I21"/>
    <mergeCell ref="J20:K21"/>
    <mergeCell ref="L20:M21"/>
    <mergeCell ref="N20:O21"/>
    <mergeCell ref="P20:Q21"/>
    <mergeCell ref="X20:Y21"/>
    <mergeCell ref="F17:AM17"/>
    <mergeCell ref="B19:B21"/>
    <mergeCell ref="C19:C21"/>
    <mergeCell ref="D19:D21"/>
    <mergeCell ref="E19:E21"/>
    <mergeCell ref="F19:F21"/>
    <mergeCell ref="B13:E13"/>
    <mergeCell ref="F13:AM13"/>
    <mergeCell ref="E14:AM14"/>
    <mergeCell ref="B15:E15"/>
    <mergeCell ref="F15:AM15"/>
    <mergeCell ref="B16:E16"/>
    <mergeCell ref="F16:Q16"/>
    <mergeCell ref="R16:AA16"/>
    <mergeCell ref="AB16:AM16"/>
    <mergeCell ref="G19:G21"/>
    <mergeCell ref="H19:AE19"/>
    <mergeCell ref="AF19:AF21"/>
    <mergeCell ref="AG19:AG20"/>
    <mergeCell ref="R20:S21"/>
    <mergeCell ref="T20:U21"/>
    <mergeCell ref="V20:W21"/>
  </mergeCell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8:AN60"/>
  <sheetViews>
    <sheetView zoomScale="85" zoomScaleNormal="85" zoomScalePageLayoutView="0" workbookViewId="0" topLeftCell="A11">
      <selection activeCell="E18" sqref="E18"/>
    </sheetView>
  </sheetViews>
  <sheetFormatPr defaultColWidth="11.421875" defaultRowHeight="12.75"/>
  <cols>
    <col min="1" max="5" width="11.421875" style="190" customWidth="1"/>
    <col min="6" max="6" width="11.421875" style="191" customWidth="1"/>
    <col min="7" max="16384" width="11.421875" style="190" customWidth="1"/>
  </cols>
  <sheetData>
    <row r="8" ht="12.75" thickBot="1">
      <c r="AN8" s="192"/>
    </row>
    <row r="9" spans="1:40" ht="12.75" thickTop="1">
      <c r="A9" s="193"/>
      <c r="B9" s="194"/>
      <c r="C9" s="194"/>
      <c r="D9" s="194"/>
      <c r="E9" s="194"/>
      <c r="F9" s="195"/>
      <c r="G9" s="194"/>
      <c r="H9" s="194"/>
      <c r="I9" s="194"/>
      <c r="J9" s="194"/>
      <c r="K9" s="194"/>
      <c r="L9" s="194"/>
      <c r="M9" s="194"/>
      <c r="N9" s="194"/>
      <c r="O9" s="194"/>
      <c r="P9" s="194"/>
      <c r="Q9" s="194"/>
      <c r="R9" s="194"/>
      <c r="S9" s="194"/>
      <c r="T9" s="194"/>
      <c r="U9" s="194"/>
      <c r="V9" s="194"/>
      <c r="W9" s="194"/>
      <c r="X9" s="194"/>
      <c r="Y9" s="194"/>
      <c r="Z9" s="194"/>
      <c r="AA9" s="194"/>
      <c r="AB9" s="194"/>
      <c r="AC9" s="194"/>
      <c r="AD9" s="194"/>
      <c r="AE9" s="194"/>
      <c r="AF9" s="194"/>
      <c r="AG9" s="194"/>
      <c r="AH9" s="194"/>
      <c r="AI9" s="194"/>
      <c r="AJ9" s="194"/>
      <c r="AK9" s="194"/>
      <c r="AL9" s="194"/>
      <c r="AM9" s="194"/>
      <c r="AN9" s="196"/>
    </row>
    <row r="10" spans="1:40" ht="12">
      <c r="A10" s="197"/>
      <c r="B10" s="198" t="s">
        <v>6</v>
      </c>
      <c r="C10" s="198"/>
      <c r="D10" s="198"/>
      <c r="E10" s="198"/>
      <c r="F10" s="199"/>
      <c r="G10" s="198"/>
      <c r="H10" s="198"/>
      <c r="I10" s="198"/>
      <c r="J10" s="198"/>
      <c r="K10" s="198"/>
      <c r="L10" s="198"/>
      <c r="M10" s="198"/>
      <c r="N10" s="198"/>
      <c r="O10" s="198"/>
      <c r="P10" s="198"/>
      <c r="Q10" s="198"/>
      <c r="R10" s="198"/>
      <c r="S10" s="198"/>
      <c r="T10" s="198"/>
      <c r="U10" s="198"/>
      <c r="V10" s="198"/>
      <c r="W10" s="198"/>
      <c r="X10" s="198"/>
      <c r="Y10" s="198"/>
      <c r="Z10" s="198"/>
      <c r="AA10" s="198"/>
      <c r="AB10" s="198"/>
      <c r="AC10" s="198"/>
      <c r="AD10" s="198"/>
      <c r="AE10" s="198"/>
      <c r="AF10" s="198"/>
      <c r="AG10" s="198"/>
      <c r="AH10" s="198"/>
      <c r="AI10" s="198"/>
      <c r="AJ10" s="198"/>
      <c r="AK10" s="198"/>
      <c r="AL10" s="198"/>
      <c r="AM10" s="198"/>
      <c r="AN10" s="200"/>
    </row>
    <row r="11" spans="1:40" ht="12">
      <c r="A11" s="197"/>
      <c r="B11" s="198" t="s">
        <v>202</v>
      </c>
      <c r="C11" s="198"/>
      <c r="D11" s="198"/>
      <c r="E11" s="198"/>
      <c r="F11" s="199"/>
      <c r="G11" s="198"/>
      <c r="H11" s="198"/>
      <c r="I11" s="198"/>
      <c r="J11" s="198"/>
      <c r="K11" s="198"/>
      <c r="L11" s="198"/>
      <c r="M11" s="198"/>
      <c r="N11" s="198"/>
      <c r="O11" s="198"/>
      <c r="P11" s="198"/>
      <c r="Q11" s="198"/>
      <c r="R11" s="198"/>
      <c r="S11" s="198"/>
      <c r="T11" s="198"/>
      <c r="U11" s="198"/>
      <c r="V11" s="198"/>
      <c r="W11" s="198"/>
      <c r="X11" s="198"/>
      <c r="Y11" s="198"/>
      <c r="Z11" s="198"/>
      <c r="AA11" s="198"/>
      <c r="AB11" s="198"/>
      <c r="AC11" s="198"/>
      <c r="AD11" s="198"/>
      <c r="AE11" s="198"/>
      <c r="AF11" s="198"/>
      <c r="AG11" s="198"/>
      <c r="AH11" s="198"/>
      <c r="AI11" s="198"/>
      <c r="AJ11" s="198"/>
      <c r="AK11" s="198"/>
      <c r="AL11" s="198"/>
      <c r="AM11" s="198"/>
      <c r="AN11" s="200"/>
    </row>
    <row r="12" spans="1:40" ht="12.75" thickBot="1">
      <c r="A12" s="201"/>
      <c r="AN12" s="202"/>
    </row>
    <row r="13" spans="1:40" ht="12.75" thickBot="1">
      <c r="A13" s="201"/>
      <c r="B13" s="655" t="s">
        <v>7</v>
      </c>
      <c r="C13" s="656"/>
      <c r="D13" s="656"/>
      <c r="E13" s="657"/>
      <c r="F13" s="658" t="s">
        <v>288</v>
      </c>
      <c r="G13" s="658"/>
      <c r="H13" s="658"/>
      <c r="I13" s="658"/>
      <c r="J13" s="658"/>
      <c r="K13" s="658"/>
      <c r="L13" s="658"/>
      <c r="M13" s="658"/>
      <c r="N13" s="658"/>
      <c r="O13" s="658"/>
      <c r="P13" s="658"/>
      <c r="Q13" s="658"/>
      <c r="R13" s="658"/>
      <c r="S13" s="658"/>
      <c r="T13" s="658"/>
      <c r="U13" s="658"/>
      <c r="V13" s="658"/>
      <c r="W13" s="658"/>
      <c r="X13" s="658"/>
      <c r="Y13" s="658"/>
      <c r="Z13" s="658"/>
      <c r="AA13" s="658"/>
      <c r="AB13" s="658"/>
      <c r="AC13" s="658"/>
      <c r="AD13" s="658"/>
      <c r="AE13" s="658"/>
      <c r="AF13" s="658"/>
      <c r="AG13" s="658"/>
      <c r="AH13" s="658"/>
      <c r="AI13" s="658"/>
      <c r="AJ13" s="658"/>
      <c r="AK13" s="658"/>
      <c r="AL13" s="658"/>
      <c r="AM13" s="659"/>
      <c r="AN13" s="202"/>
    </row>
    <row r="14" spans="1:40" ht="12">
      <c r="A14" s="201"/>
      <c r="B14" s="203"/>
      <c r="C14" s="203"/>
      <c r="D14" s="203"/>
      <c r="E14" s="660"/>
      <c r="F14" s="660"/>
      <c r="G14" s="660"/>
      <c r="H14" s="660"/>
      <c r="I14" s="660"/>
      <c r="J14" s="660"/>
      <c r="K14" s="660"/>
      <c r="L14" s="660"/>
      <c r="M14" s="660"/>
      <c r="N14" s="660"/>
      <c r="O14" s="660"/>
      <c r="P14" s="660"/>
      <c r="Q14" s="660"/>
      <c r="R14" s="660"/>
      <c r="S14" s="660"/>
      <c r="T14" s="660"/>
      <c r="U14" s="660"/>
      <c r="V14" s="660"/>
      <c r="W14" s="660"/>
      <c r="X14" s="660"/>
      <c r="Y14" s="660"/>
      <c r="Z14" s="660"/>
      <c r="AA14" s="660"/>
      <c r="AB14" s="660"/>
      <c r="AC14" s="660"/>
      <c r="AD14" s="660"/>
      <c r="AE14" s="660"/>
      <c r="AF14" s="660"/>
      <c r="AG14" s="660"/>
      <c r="AH14" s="660"/>
      <c r="AI14" s="660"/>
      <c r="AJ14" s="660"/>
      <c r="AK14" s="660"/>
      <c r="AL14" s="660"/>
      <c r="AM14" s="660"/>
      <c r="AN14" s="202"/>
    </row>
    <row r="15" spans="1:40" ht="12">
      <c r="A15" s="201"/>
      <c r="B15" s="661" t="s">
        <v>9</v>
      </c>
      <c r="C15" s="661"/>
      <c r="D15" s="661"/>
      <c r="E15" s="662"/>
      <c r="F15" s="663" t="s">
        <v>289</v>
      </c>
      <c r="G15" s="663"/>
      <c r="H15" s="663"/>
      <c r="I15" s="663"/>
      <c r="J15" s="663"/>
      <c r="K15" s="663"/>
      <c r="L15" s="663"/>
      <c r="M15" s="663"/>
      <c r="N15" s="663"/>
      <c r="O15" s="663"/>
      <c r="P15" s="663"/>
      <c r="Q15" s="663"/>
      <c r="R15" s="663"/>
      <c r="S15" s="663"/>
      <c r="T15" s="663"/>
      <c r="U15" s="663"/>
      <c r="V15" s="663"/>
      <c r="W15" s="663"/>
      <c r="X15" s="663"/>
      <c r="Y15" s="663"/>
      <c r="Z15" s="663"/>
      <c r="AA15" s="663"/>
      <c r="AB15" s="663"/>
      <c r="AC15" s="663"/>
      <c r="AD15" s="663"/>
      <c r="AE15" s="663"/>
      <c r="AF15" s="663"/>
      <c r="AG15" s="663"/>
      <c r="AH15" s="663"/>
      <c r="AI15" s="663"/>
      <c r="AJ15" s="663"/>
      <c r="AK15" s="663"/>
      <c r="AL15" s="663"/>
      <c r="AM15" s="663"/>
      <c r="AN15" s="202"/>
    </row>
    <row r="16" spans="1:40" ht="12">
      <c r="A16" s="201"/>
      <c r="B16" s="661" t="s">
        <v>10</v>
      </c>
      <c r="C16" s="661"/>
      <c r="D16" s="661"/>
      <c r="E16" s="664"/>
      <c r="F16" s="665" t="s">
        <v>40</v>
      </c>
      <c r="G16" s="665"/>
      <c r="H16" s="665"/>
      <c r="I16" s="665"/>
      <c r="J16" s="665"/>
      <c r="K16" s="665"/>
      <c r="L16" s="665"/>
      <c r="M16" s="665"/>
      <c r="N16" s="665"/>
      <c r="O16" s="665"/>
      <c r="P16" s="665"/>
      <c r="Q16" s="665"/>
      <c r="R16" s="666" t="s">
        <v>11</v>
      </c>
      <c r="S16" s="667"/>
      <c r="T16" s="667"/>
      <c r="U16" s="667"/>
      <c r="V16" s="667"/>
      <c r="W16" s="667"/>
      <c r="X16" s="667"/>
      <c r="Y16" s="667"/>
      <c r="Z16" s="667"/>
      <c r="AA16" s="667"/>
      <c r="AB16" s="665" t="s">
        <v>290</v>
      </c>
      <c r="AC16" s="665"/>
      <c r="AD16" s="665"/>
      <c r="AE16" s="665"/>
      <c r="AF16" s="665"/>
      <c r="AG16" s="665"/>
      <c r="AH16" s="665"/>
      <c r="AI16" s="665"/>
      <c r="AJ16" s="665"/>
      <c r="AK16" s="665"/>
      <c r="AL16" s="665"/>
      <c r="AM16" s="665"/>
      <c r="AN16" s="202"/>
    </row>
    <row r="17" spans="1:40" ht="12">
      <c r="A17" s="201"/>
      <c r="B17" s="205"/>
      <c r="C17" s="205"/>
      <c r="D17" s="205"/>
      <c r="E17" s="243"/>
      <c r="F17" s="668"/>
      <c r="G17" s="668"/>
      <c r="H17" s="668"/>
      <c r="I17" s="668"/>
      <c r="J17" s="668"/>
      <c r="K17" s="668"/>
      <c r="L17" s="668"/>
      <c r="M17" s="668"/>
      <c r="N17" s="668"/>
      <c r="O17" s="668"/>
      <c r="P17" s="668"/>
      <c r="Q17" s="668"/>
      <c r="R17" s="668"/>
      <c r="S17" s="668"/>
      <c r="T17" s="668"/>
      <c r="U17" s="668"/>
      <c r="V17" s="668"/>
      <c r="W17" s="668"/>
      <c r="X17" s="668"/>
      <c r="Y17" s="668"/>
      <c r="Z17" s="668"/>
      <c r="AA17" s="668"/>
      <c r="AB17" s="668"/>
      <c r="AC17" s="668"/>
      <c r="AD17" s="668"/>
      <c r="AE17" s="668"/>
      <c r="AF17" s="668"/>
      <c r="AG17" s="668"/>
      <c r="AH17" s="668"/>
      <c r="AI17" s="668"/>
      <c r="AJ17" s="668"/>
      <c r="AK17" s="668"/>
      <c r="AL17" s="668"/>
      <c r="AM17" s="668"/>
      <c r="AN17" s="202"/>
    </row>
    <row r="18" spans="1:40" ht="12">
      <c r="A18" s="201"/>
      <c r="AN18" s="202"/>
    </row>
    <row r="19" spans="1:40" ht="12">
      <c r="A19" s="208"/>
      <c r="B19" s="669" t="s">
        <v>5</v>
      </c>
      <c r="C19" s="669" t="s">
        <v>29</v>
      </c>
      <c r="D19" s="669" t="s">
        <v>28</v>
      </c>
      <c r="E19" s="669" t="s">
        <v>30</v>
      </c>
      <c r="F19" s="670" t="s">
        <v>31</v>
      </c>
      <c r="G19" s="669" t="s">
        <v>32</v>
      </c>
      <c r="H19" s="673" t="s">
        <v>33</v>
      </c>
      <c r="I19" s="674"/>
      <c r="J19" s="674"/>
      <c r="K19" s="674"/>
      <c r="L19" s="674"/>
      <c r="M19" s="674"/>
      <c r="N19" s="674"/>
      <c r="O19" s="674"/>
      <c r="P19" s="674"/>
      <c r="Q19" s="674"/>
      <c r="R19" s="674"/>
      <c r="S19" s="674"/>
      <c r="T19" s="674"/>
      <c r="U19" s="674"/>
      <c r="V19" s="674"/>
      <c r="W19" s="674"/>
      <c r="X19" s="674"/>
      <c r="Y19" s="674"/>
      <c r="Z19" s="674"/>
      <c r="AA19" s="674"/>
      <c r="AB19" s="674"/>
      <c r="AC19" s="674"/>
      <c r="AD19" s="674"/>
      <c r="AE19" s="674"/>
      <c r="AF19" s="669" t="s">
        <v>34</v>
      </c>
      <c r="AG19" s="673" t="s">
        <v>36</v>
      </c>
      <c r="AH19" s="673" t="s">
        <v>35</v>
      </c>
      <c r="AI19" s="675"/>
      <c r="AJ19" s="675"/>
      <c r="AK19" s="675"/>
      <c r="AL19" s="675"/>
      <c r="AM19" s="675"/>
      <c r="AN19" s="211"/>
    </row>
    <row r="20" spans="1:40" ht="24">
      <c r="A20" s="208"/>
      <c r="B20" s="595"/>
      <c r="C20" s="599"/>
      <c r="D20" s="599"/>
      <c r="E20" s="599"/>
      <c r="F20" s="671"/>
      <c r="G20" s="595"/>
      <c r="H20" s="700" t="s">
        <v>15</v>
      </c>
      <c r="I20" s="701"/>
      <c r="J20" s="700" t="s">
        <v>16</v>
      </c>
      <c r="K20" s="701"/>
      <c r="L20" s="700" t="s">
        <v>17</v>
      </c>
      <c r="M20" s="701"/>
      <c r="N20" s="700" t="s">
        <v>13</v>
      </c>
      <c r="O20" s="701"/>
      <c r="P20" s="700" t="s">
        <v>14</v>
      </c>
      <c r="Q20" s="704"/>
      <c r="R20" s="700" t="s">
        <v>18</v>
      </c>
      <c r="S20" s="704"/>
      <c r="T20" s="700" t="s">
        <v>19</v>
      </c>
      <c r="U20" s="704"/>
      <c r="V20" s="700" t="s">
        <v>20</v>
      </c>
      <c r="W20" s="704"/>
      <c r="X20" s="700" t="s">
        <v>21</v>
      </c>
      <c r="Y20" s="704"/>
      <c r="Z20" s="700" t="s">
        <v>22</v>
      </c>
      <c r="AA20" s="704"/>
      <c r="AB20" s="700" t="s">
        <v>23</v>
      </c>
      <c r="AC20" s="704"/>
      <c r="AD20" s="700" t="s">
        <v>24</v>
      </c>
      <c r="AE20" s="704"/>
      <c r="AF20" s="599"/>
      <c r="AG20" s="675"/>
      <c r="AH20" s="209" t="s">
        <v>8</v>
      </c>
      <c r="AI20" s="679" t="s">
        <v>26</v>
      </c>
      <c r="AJ20" s="607"/>
      <c r="AK20" s="679" t="s">
        <v>3</v>
      </c>
      <c r="AL20" s="607"/>
      <c r="AM20" s="209" t="s">
        <v>4</v>
      </c>
      <c r="AN20" s="211"/>
    </row>
    <row r="21" spans="1:40" ht="12">
      <c r="A21" s="201"/>
      <c r="B21" s="591"/>
      <c r="C21" s="699"/>
      <c r="D21" s="699"/>
      <c r="E21" s="699"/>
      <c r="F21" s="672"/>
      <c r="G21" s="596"/>
      <c r="H21" s="702"/>
      <c r="I21" s="703"/>
      <c r="J21" s="702"/>
      <c r="K21" s="703"/>
      <c r="L21" s="702"/>
      <c r="M21" s="703"/>
      <c r="N21" s="702"/>
      <c r="O21" s="703"/>
      <c r="P21" s="702"/>
      <c r="Q21" s="703"/>
      <c r="R21" s="702"/>
      <c r="S21" s="703"/>
      <c r="T21" s="702"/>
      <c r="U21" s="703"/>
      <c r="V21" s="702"/>
      <c r="W21" s="703"/>
      <c r="X21" s="702"/>
      <c r="Y21" s="703"/>
      <c r="Z21" s="702"/>
      <c r="AA21" s="703"/>
      <c r="AB21" s="702"/>
      <c r="AC21" s="703"/>
      <c r="AD21" s="702"/>
      <c r="AE21" s="703"/>
      <c r="AF21" s="591"/>
      <c r="AG21" s="149"/>
      <c r="AH21" s="212"/>
      <c r="AI21" s="213" t="s">
        <v>1</v>
      </c>
      <c r="AJ21" s="209" t="s">
        <v>2</v>
      </c>
      <c r="AK21" s="209" t="s">
        <v>27</v>
      </c>
      <c r="AL21" s="214" t="s">
        <v>4</v>
      </c>
      <c r="AM21" s="212"/>
      <c r="AN21" s="202"/>
    </row>
    <row r="22" spans="1:40" ht="12">
      <c r="A22" s="201"/>
      <c r="B22" s="705" t="s">
        <v>291</v>
      </c>
      <c r="C22" s="706" t="s">
        <v>292</v>
      </c>
      <c r="D22" s="709"/>
      <c r="E22" s="685" t="s">
        <v>293</v>
      </c>
      <c r="F22" s="712" t="s">
        <v>294</v>
      </c>
      <c r="G22" s="715" t="s">
        <v>295</v>
      </c>
      <c r="H22" s="283"/>
      <c r="I22" s="284"/>
      <c r="J22" s="284"/>
      <c r="K22" s="284"/>
      <c r="L22" s="284"/>
      <c r="M22" s="285"/>
      <c r="N22" s="716"/>
      <c r="O22" s="716"/>
      <c r="P22" s="716"/>
      <c r="Q22" s="716"/>
      <c r="R22" s="716"/>
      <c r="S22" s="716"/>
      <c r="T22" s="716"/>
      <c r="U22" s="716"/>
      <c r="V22" s="716"/>
      <c r="W22" s="716"/>
      <c r="X22" s="716"/>
      <c r="Y22" s="716"/>
      <c r="Z22" s="716"/>
      <c r="AA22" s="716"/>
      <c r="AB22" s="716"/>
      <c r="AC22" s="716"/>
      <c r="AD22" s="716"/>
      <c r="AE22" s="716"/>
      <c r="AF22" s="620" t="s">
        <v>296</v>
      </c>
      <c r="AG22" s="717">
        <v>150000000</v>
      </c>
      <c r="AH22" s="718">
        <v>4111211</v>
      </c>
      <c r="AI22" s="212"/>
      <c r="AJ22" s="212"/>
      <c r="AK22" s="717">
        <v>150000000</v>
      </c>
      <c r="AL22" s="212"/>
      <c r="AM22" s="212"/>
      <c r="AN22" s="202"/>
    </row>
    <row r="23" spans="1:40" ht="12">
      <c r="A23" s="201"/>
      <c r="B23" s="705"/>
      <c r="C23" s="707"/>
      <c r="D23" s="710"/>
      <c r="E23" s="685"/>
      <c r="F23" s="713"/>
      <c r="G23" s="715"/>
      <c r="H23" s="287"/>
      <c r="I23" s="288"/>
      <c r="J23" s="288"/>
      <c r="K23" s="288"/>
      <c r="L23" s="288"/>
      <c r="M23" s="289"/>
      <c r="N23" s="716"/>
      <c r="O23" s="716"/>
      <c r="P23" s="716"/>
      <c r="Q23" s="716"/>
      <c r="R23" s="716"/>
      <c r="S23" s="716"/>
      <c r="T23" s="716"/>
      <c r="U23" s="716"/>
      <c r="V23" s="716"/>
      <c r="W23" s="716"/>
      <c r="X23" s="716"/>
      <c r="Y23" s="716"/>
      <c r="Z23" s="716"/>
      <c r="AA23" s="716"/>
      <c r="AB23" s="716"/>
      <c r="AC23" s="716"/>
      <c r="AD23" s="716"/>
      <c r="AE23" s="716"/>
      <c r="AF23" s="620"/>
      <c r="AG23" s="717"/>
      <c r="AH23" s="719"/>
      <c r="AI23" s="212"/>
      <c r="AJ23" s="212"/>
      <c r="AK23" s="717"/>
      <c r="AL23" s="222"/>
      <c r="AM23" s="212"/>
      <c r="AN23" s="202"/>
    </row>
    <row r="24" spans="1:40" ht="12">
      <c r="A24" s="201"/>
      <c r="B24" s="705"/>
      <c r="C24" s="707"/>
      <c r="D24" s="710"/>
      <c r="E24" s="685"/>
      <c r="F24" s="714"/>
      <c r="G24" s="715"/>
      <c r="H24" s="290"/>
      <c r="I24" s="291"/>
      <c r="J24" s="291"/>
      <c r="K24" s="291"/>
      <c r="L24" s="291"/>
      <c r="M24" s="292"/>
      <c r="N24" s="716"/>
      <c r="O24" s="716"/>
      <c r="P24" s="716"/>
      <c r="Q24" s="716"/>
      <c r="R24" s="716"/>
      <c r="S24" s="716"/>
      <c r="T24" s="716"/>
      <c r="U24" s="716"/>
      <c r="V24" s="716"/>
      <c r="W24" s="716"/>
      <c r="X24" s="716"/>
      <c r="Y24" s="716"/>
      <c r="Z24" s="716"/>
      <c r="AA24" s="716"/>
      <c r="AB24" s="716"/>
      <c r="AC24" s="716"/>
      <c r="AD24" s="716"/>
      <c r="AE24" s="716"/>
      <c r="AF24" s="620"/>
      <c r="AG24" s="717"/>
      <c r="AH24" s="719"/>
      <c r="AI24" s="212"/>
      <c r="AJ24" s="212"/>
      <c r="AK24" s="717"/>
      <c r="AL24" s="212"/>
      <c r="AM24" s="212"/>
      <c r="AN24" s="202"/>
    </row>
    <row r="25" spans="1:40" ht="60">
      <c r="A25" s="201"/>
      <c r="B25" s="705"/>
      <c r="C25" s="707"/>
      <c r="D25" s="710"/>
      <c r="E25" s="685"/>
      <c r="F25" s="630" t="s">
        <v>297</v>
      </c>
      <c r="G25" s="282" t="s">
        <v>298</v>
      </c>
      <c r="H25" s="293"/>
      <c r="I25" s="293"/>
      <c r="J25" s="293"/>
      <c r="K25" s="293"/>
      <c r="L25" s="293"/>
      <c r="M25" s="293"/>
      <c r="N25" s="294"/>
      <c r="O25" s="294"/>
      <c r="P25" s="294"/>
      <c r="Q25" s="294"/>
      <c r="R25" s="294"/>
      <c r="S25" s="294"/>
      <c r="T25" s="294"/>
      <c r="U25" s="294"/>
      <c r="V25" s="294"/>
      <c r="W25" s="294"/>
      <c r="X25" s="294"/>
      <c r="Y25" s="294"/>
      <c r="Z25" s="294"/>
      <c r="AA25" s="294"/>
      <c r="AB25" s="294"/>
      <c r="AC25" s="294"/>
      <c r="AD25" s="294"/>
      <c r="AE25" s="294"/>
      <c r="AF25" s="620"/>
      <c r="AG25" s="717"/>
      <c r="AH25" s="719"/>
      <c r="AI25" s="212"/>
      <c r="AJ25" s="212"/>
      <c r="AK25" s="717"/>
      <c r="AL25" s="212"/>
      <c r="AM25" s="212"/>
      <c r="AN25" s="202"/>
    </row>
    <row r="26" spans="1:40" ht="132">
      <c r="A26" s="201"/>
      <c r="B26" s="705"/>
      <c r="C26" s="707"/>
      <c r="D26" s="710"/>
      <c r="E26" s="685"/>
      <c r="F26" s="631"/>
      <c r="G26" s="282" t="s">
        <v>299</v>
      </c>
      <c r="H26" s="716"/>
      <c r="I26" s="716"/>
      <c r="J26" s="716"/>
      <c r="K26" s="716"/>
      <c r="L26" s="716"/>
      <c r="M26" s="716"/>
      <c r="N26" s="716"/>
      <c r="O26" s="716"/>
      <c r="P26" s="716"/>
      <c r="Q26" s="716"/>
      <c r="R26" s="716"/>
      <c r="S26" s="294"/>
      <c r="T26" s="294"/>
      <c r="U26" s="294"/>
      <c r="V26" s="294"/>
      <c r="W26" s="294"/>
      <c r="X26" s="294"/>
      <c r="Y26" s="294"/>
      <c r="Z26" s="294"/>
      <c r="AA26" s="294"/>
      <c r="AB26" s="294"/>
      <c r="AC26" s="294"/>
      <c r="AD26" s="294"/>
      <c r="AE26" s="294"/>
      <c r="AF26" s="620"/>
      <c r="AG26" s="717"/>
      <c r="AH26" s="719"/>
      <c r="AI26" s="212"/>
      <c r="AJ26" s="212"/>
      <c r="AK26" s="717"/>
      <c r="AL26" s="212"/>
      <c r="AM26" s="212"/>
      <c r="AN26" s="202"/>
    </row>
    <row r="27" spans="1:40" ht="204">
      <c r="A27" s="201"/>
      <c r="B27" s="705"/>
      <c r="C27" s="707"/>
      <c r="D27" s="710"/>
      <c r="E27" s="685"/>
      <c r="F27" s="631"/>
      <c r="G27" s="282" t="s">
        <v>300</v>
      </c>
      <c r="H27" s="716"/>
      <c r="I27" s="716"/>
      <c r="J27" s="716"/>
      <c r="K27" s="716"/>
      <c r="L27" s="716"/>
      <c r="M27" s="716"/>
      <c r="N27" s="716"/>
      <c r="O27" s="716"/>
      <c r="P27" s="716"/>
      <c r="Q27" s="716"/>
      <c r="R27" s="716"/>
      <c r="S27" s="716"/>
      <c r="T27" s="293"/>
      <c r="U27" s="293"/>
      <c r="V27" s="293"/>
      <c r="W27" s="293"/>
      <c r="X27" s="293"/>
      <c r="Y27" s="293"/>
      <c r="Z27" s="293"/>
      <c r="AA27" s="293"/>
      <c r="AB27" s="293"/>
      <c r="AC27" s="293"/>
      <c r="AD27" s="293"/>
      <c r="AE27" s="293"/>
      <c r="AF27" s="620"/>
      <c r="AG27" s="717"/>
      <c r="AH27" s="719"/>
      <c r="AI27" s="212"/>
      <c r="AJ27" s="212"/>
      <c r="AK27" s="717"/>
      <c r="AL27" s="212"/>
      <c r="AM27" s="212"/>
      <c r="AN27" s="202"/>
    </row>
    <row r="28" spans="1:40" ht="216">
      <c r="A28" s="201"/>
      <c r="B28" s="705"/>
      <c r="C28" s="707"/>
      <c r="D28" s="710"/>
      <c r="E28" s="685"/>
      <c r="F28" s="632"/>
      <c r="G28" s="282" t="s">
        <v>301</v>
      </c>
      <c r="H28" s="716"/>
      <c r="I28" s="716"/>
      <c r="J28" s="716"/>
      <c r="K28" s="716"/>
      <c r="L28" s="716"/>
      <c r="M28" s="716"/>
      <c r="N28" s="716"/>
      <c r="O28" s="716"/>
      <c r="P28" s="716"/>
      <c r="Q28" s="716"/>
      <c r="R28" s="716"/>
      <c r="S28" s="716"/>
      <c r="T28" s="293"/>
      <c r="U28" s="293"/>
      <c r="V28" s="293"/>
      <c r="W28" s="293"/>
      <c r="X28" s="293"/>
      <c r="Y28" s="293"/>
      <c r="Z28" s="293"/>
      <c r="AA28" s="293"/>
      <c r="AB28" s="293"/>
      <c r="AC28" s="293"/>
      <c r="AD28" s="293"/>
      <c r="AE28" s="293"/>
      <c r="AF28" s="620"/>
      <c r="AG28" s="717"/>
      <c r="AH28" s="719"/>
      <c r="AI28" s="212"/>
      <c r="AJ28" s="212"/>
      <c r="AK28" s="717"/>
      <c r="AL28" s="212"/>
      <c r="AM28" s="212"/>
      <c r="AN28" s="202"/>
    </row>
    <row r="29" spans="1:40" ht="216">
      <c r="A29" s="201"/>
      <c r="B29" s="705"/>
      <c r="C29" s="708"/>
      <c r="D29" s="710"/>
      <c r="E29" s="685"/>
      <c r="F29" s="721" t="s">
        <v>302</v>
      </c>
      <c r="G29" s="179" t="s">
        <v>303</v>
      </c>
      <c r="H29" s="716"/>
      <c r="I29" s="716"/>
      <c r="J29" s="716"/>
      <c r="K29" s="716"/>
      <c r="L29" s="716"/>
      <c r="M29" s="716"/>
      <c r="N29" s="716"/>
      <c r="O29" s="716"/>
      <c r="P29" s="716"/>
      <c r="Q29" s="716"/>
      <c r="R29" s="716"/>
      <c r="S29" s="716"/>
      <c r="T29" s="293"/>
      <c r="U29" s="293"/>
      <c r="V29" s="293"/>
      <c r="W29" s="293"/>
      <c r="X29" s="293"/>
      <c r="Y29" s="293"/>
      <c r="Z29" s="293"/>
      <c r="AA29" s="293"/>
      <c r="AB29" s="293"/>
      <c r="AC29" s="293"/>
      <c r="AD29" s="293"/>
      <c r="AE29" s="293"/>
      <c r="AF29" s="620"/>
      <c r="AG29" s="717"/>
      <c r="AH29" s="719"/>
      <c r="AI29" s="212"/>
      <c r="AJ29" s="212"/>
      <c r="AK29" s="717"/>
      <c r="AL29" s="212"/>
      <c r="AM29" s="212"/>
      <c r="AN29" s="202"/>
    </row>
    <row r="30" spans="1:40" ht="264">
      <c r="A30" s="201"/>
      <c r="B30" s="705"/>
      <c r="C30" s="706" t="s">
        <v>304</v>
      </c>
      <c r="D30" s="710"/>
      <c r="E30" s="685"/>
      <c r="F30" s="721"/>
      <c r="G30" s="179" t="s">
        <v>305</v>
      </c>
      <c r="H30" s="716"/>
      <c r="I30" s="716"/>
      <c r="J30" s="716"/>
      <c r="K30" s="716"/>
      <c r="L30" s="716"/>
      <c r="M30" s="716"/>
      <c r="N30" s="716"/>
      <c r="O30" s="716"/>
      <c r="P30" s="716"/>
      <c r="Q30" s="716"/>
      <c r="R30" s="716"/>
      <c r="S30" s="716"/>
      <c r="T30" s="293"/>
      <c r="U30" s="293"/>
      <c r="V30" s="293"/>
      <c r="W30" s="293"/>
      <c r="X30" s="293"/>
      <c r="Y30" s="293"/>
      <c r="Z30" s="293"/>
      <c r="AA30" s="293"/>
      <c r="AB30" s="293"/>
      <c r="AC30" s="293"/>
      <c r="AD30" s="293"/>
      <c r="AE30" s="293"/>
      <c r="AF30" s="620"/>
      <c r="AG30" s="717"/>
      <c r="AH30" s="719"/>
      <c r="AI30" s="212"/>
      <c r="AJ30" s="212"/>
      <c r="AK30" s="717"/>
      <c r="AL30" s="212"/>
      <c r="AM30" s="212"/>
      <c r="AN30" s="202"/>
    </row>
    <row r="31" spans="1:40" ht="120">
      <c r="A31" s="201"/>
      <c r="B31" s="705"/>
      <c r="C31" s="707"/>
      <c r="D31" s="710"/>
      <c r="E31" s="685"/>
      <c r="F31" s="721"/>
      <c r="G31" s="179" t="s">
        <v>306</v>
      </c>
      <c r="H31" s="716"/>
      <c r="I31" s="716"/>
      <c r="J31" s="716"/>
      <c r="K31" s="716"/>
      <c r="L31" s="716"/>
      <c r="M31" s="716"/>
      <c r="N31" s="716"/>
      <c r="O31" s="716"/>
      <c r="P31" s="716"/>
      <c r="Q31" s="716"/>
      <c r="R31" s="716"/>
      <c r="S31" s="716"/>
      <c r="T31" s="293"/>
      <c r="U31" s="293"/>
      <c r="V31" s="293"/>
      <c r="W31" s="293"/>
      <c r="X31" s="293"/>
      <c r="Y31" s="293"/>
      <c r="Z31" s="293"/>
      <c r="AA31" s="293"/>
      <c r="AB31" s="293"/>
      <c r="AC31" s="293"/>
      <c r="AD31" s="293"/>
      <c r="AE31" s="293"/>
      <c r="AF31" s="620"/>
      <c r="AG31" s="717"/>
      <c r="AH31" s="719"/>
      <c r="AI31" s="212"/>
      <c r="AJ31" s="212"/>
      <c r="AK31" s="717"/>
      <c r="AL31" s="212"/>
      <c r="AM31" s="212"/>
      <c r="AN31" s="202"/>
    </row>
    <row r="32" spans="1:40" ht="168">
      <c r="A32" s="201"/>
      <c r="B32" s="705"/>
      <c r="C32" s="707"/>
      <c r="D32" s="710"/>
      <c r="E32" s="685"/>
      <c r="F32" s="721"/>
      <c r="G32" s="179" t="s">
        <v>307</v>
      </c>
      <c r="H32" s="716"/>
      <c r="I32" s="716"/>
      <c r="J32" s="716"/>
      <c r="K32" s="716"/>
      <c r="L32" s="716"/>
      <c r="M32" s="716"/>
      <c r="N32" s="716"/>
      <c r="O32" s="716"/>
      <c r="P32" s="716"/>
      <c r="Q32" s="716"/>
      <c r="R32" s="716"/>
      <c r="S32" s="716"/>
      <c r="T32" s="293"/>
      <c r="U32" s="293"/>
      <c r="V32" s="293"/>
      <c r="W32" s="293"/>
      <c r="X32" s="293"/>
      <c r="Y32" s="293"/>
      <c r="Z32" s="293"/>
      <c r="AA32" s="293"/>
      <c r="AB32" s="293"/>
      <c r="AC32" s="293"/>
      <c r="AD32" s="293"/>
      <c r="AE32" s="293"/>
      <c r="AF32" s="620"/>
      <c r="AG32" s="717"/>
      <c r="AH32" s="719"/>
      <c r="AI32" s="212"/>
      <c r="AJ32" s="212"/>
      <c r="AK32" s="717"/>
      <c r="AL32" s="212"/>
      <c r="AM32" s="212"/>
      <c r="AN32" s="202"/>
    </row>
    <row r="33" spans="1:40" ht="264">
      <c r="A33" s="201"/>
      <c r="B33" s="705"/>
      <c r="C33" s="707"/>
      <c r="D33" s="710"/>
      <c r="E33" s="685"/>
      <c r="F33" s="721"/>
      <c r="G33" s="64" t="s">
        <v>308</v>
      </c>
      <c r="H33" s="716"/>
      <c r="I33" s="716"/>
      <c r="J33" s="716"/>
      <c r="K33" s="716"/>
      <c r="L33" s="716"/>
      <c r="M33" s="716"/>
      <c r="N33" s="716"/>
      <c r="O33" s="716"/>
      <c r="P33" s="716"/>
      <c r="Q33" s="716"/>
      <c r="R33" s="716"/>
      <c r="S33" s="716"/>
      <c r="T33" s="293"/>
      <c r="U33" s="293"/>
      <c r="V33" s="293"/>
      <c r="W33" s="293"/>
      <c r="X33" s="293"/>
      <c r="Y33" s="293"/>
      <c r="Z33" s="293"/>
      <c r="AA33" s="293"/>
      <c r="AB33" s="293"/>
      <c r="AC33" s="293"/>
      <c r="AD33" s="293"/>
      <c r="AE33" s="293"/>
      <c r="AF33" s="620"/>
      <c r="AG33" s="717"/>
      <c r="AH33" s="719"/>
      <c r="AI33" s="212"/>
      <c r="AJ33" s="212"/>
      <c r="AK33" s="717"/>
      <c r="AL33" s="212"/>
      <c r="AM33" s="212"/>
      <c r="AN33" s="202"/>
    </row>
    <row r="34" spans="1:40" ht="144">
      <c r="A34" s="201"/>
      <c r="B34" s="705"/>
      <c r="C34" s="707"/>
      <c r="D34" s="710"/>
      <c r="E34" s="685"/>
      <c r="F34" s="721"/>
      <c r="G34" s="64" t="s">
        <v>309</v>
      </c>
      <c r="H34" s="716"/>
      <c r="I34" s="716"/>
      <c r="J34" s="716"/>
      <c r="K34" s="716"/>
      <c r="L34" s="716"/>
      <c r="M34" s="716"/>
      <c r="N34" s="716"/>
      <c r="O34" s="716"/>
      <c r="P34" s="716"/>
      <c r="Q34" s="716"/>
      <c r="R34" s="716"/>
      <c r="S34" s="716"/>
      <c r="T34" s="294"/>
      <c r="U34" s="294"/>
      <c r="V34" s="294"/>
      <c r="W34" s="294"/>
      <c r="X34" s="294"/>
      <c r="Y34" s="294"/>
      <c r="Z34" s="294"/>
      <c r="AA34" s="294"/>
      <c r="AB34" s="294"/>
      <c r="AC34" s="294"/>
      <c r="AD34" s="294"/>
      <c r="AE34" s="294"/>
      <c r="AF34" s="620"/>
      <c r="AG34" s="717"/>
      <c r="AH34" s="719"/>
      <c r="AI34" s="212"/>
      <c r="AJ34" s="212"/>
      <c r="AK34" s="717"/>
      <c r="AL34" s="212"/>
      <c r="AM34" s="212"/>
      <c r="AN34" s="202"/>
    </row>
    <row r="35" spans="1:40" ht="144">
      <c r="A35" s="201"/>
      <c r="B35" s="705"/>
      <c r="C35" s="707"/>
      <c r="D35" s="710"/>
      <c r="E35" s="685"/>
      <c r="F35" s="721"/>
      <c r="G35" s="64" t="s">
        <v>309</v>
      </c>
      <c r="H35" s="716"/>
      <c r="I35" s="716"/>
      <c r="J35" s="716"/>
      <c r="K35" s="716"/>
      <c r="L35" s="716"/>
      <c r="M35" s="716"/>
      <c r="N35" s="716"/>
      <c r="O35" s="716"/>
      <c r="P35" s="716"/>
      <c r="Q35" s="716"/>
      <c r="R35" s="716"/>
      <c r="S35" s="716"/>
      <c r="T35" s="293"/>
      <c r="U35" s="293"/>
      <c r="V35" s="293"/>
      <c r="W35" s="293"/>
      <c r="X35" s="293"/>
      <c r="Y35" s="293"/>
      <c r="Z35" s="293"/>
      <c r="AA35" s="293"/>
      <c r="AB35" s="293"/>
      <c r="AC35" s="293"/>
      <c r="AD35" s="293"/>
      <c r="AE35" s="293"/>
      <c r="AF35" s="620"/>
      <c r="AG35" s="717"/>
      <c r="AH35" s="719"/>
      <c r="AI35" s="212"/>
      <c r="AJ35" s="212"/>
      <c r="AK35" s="717"/>
      <c r="AL35" s="212"/>
      <c r="AM35" s="212"/>
      <c r="AN35" s="202"/>
    </row>
    <row r="36" spans="1:40" ht="108">
      <c r="A36" s="201"/>
      <c r="B36" s="705"/>
      <c r="C36" s="708"/>
      <c r="D36" s="711"/>
      <c r="E36" s="685"/>
      <c r="F36" s="721"/>
      <c r="G36" s="64" t="s">
        <v>310</v>
      </c>
      <c r="H36" s="716"/>
      <c r="I36" s="716"/>
      <c r="J36" s="716"/>
      <c r="K36" s="716"/>
      <c r="L36" s="716"/>
      <c r="M36" s="716"/>
      <c r="N36" s="294"/>
      <c r="O36" s="294"/>
      <c r="P36" s="294"/>
      <c r="Q36" s="294"/>
      <c r="R36" s="294"/>
      <c r="S36" s="294"/>
      <c r="T36" s="294"/>
      <c r="U36" s="294"/>
      <c r="V36" s="294"/>
      <c r="W36" s="294"/>
      <c r="X36" s="294"/>
      <c r="Y36" s="294"/>
      <c r="Z36" s="294"/>
      <c r="AA36" s="294"/>
      <c r="AB36" s="294"/>
      <c r="AC36" s="294"/>
      <c r="AD36" s="294"/>
      <c r="AE36" s="294"/>
      <c r="AF36" s="620"/>
      <c r="AG36" s="717"/>
      <c r="AH36" s="720"/>
      <c r="AI36" s="212"/>
      <c r="AJ36" s="212"/>
      <c r="AK36" s="717"/>
      <c r="AL36" s="212"/>
      <c r="AM36" s="212"/>
      <c r="AN36" s="202"/>
    </row>
    <row r="37" spans="1:40" ht="216">
      <c r="A37" s="201"/>
      <c r="B37" s="705"/>
      <c r="C37" s="722" t="s">
        <v>311</v>
      </c>
      <c r="D37" s="723">
        <v>201280010057</v>
      </c>
      <c r="E37" s="685" t="s">
        <v>312</v>
      </c>
      <c r="F37" s="726" t="s">
        <v>313</v>
      </c>
      <c r="G37" s="256" t="s">
        <v>314</v>
      </c>
      <c r="H37" s="295"/>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8"/>
      <c r="AF37" s="620" t="s">
        <v>315</v>
      </c>
      <c r="AG37" s="727">
        <v>457064411</v>
      </c>
      <c r="AH37" s="718">
        <v>4111212</v>
      </c>
      <c r="AI37" s="296"/>
      <c r="AJ37" s="296"/>
      <c r="AK37" s="727">
        <v>457064411</v>
      </c>
      <c r="AL37" s="296"/>
      <c r="AM37" s="212"/>
      <c r="AN37" s="202"/>
    </row>
    <row r="38" spans="1:40" ht="228">
      <c r="A38" s="201"/>
      <c r="B38" s="705"/>
      <c r="C38" s="722"/>
      <c r="D38" s="724"/>
      <c r="E38" s="685"/>
      <c r="F38" s="726"/>
      <c r="G38" s="297" t="s">
        <v>316</v>
      </c>
      <c r="H38" s="295"/>
      <c r="I38" s="148"/>
      <c r="J38" s="148"/>
      <c r="K38" s="148"/>
      <c r="L38" s="148"/>
      <c r="M38" s="148"/>
      <c r="N38" s="148"/>
      <c r="O38" s="148"/>
      <c r="P38" s="148"/>
      <c r="Q38" s="148"/>
      <c r="R38" s="148"/>
      <c r="S38" s="148"/>
      <c r="T38" s="148"/>
      <c r="U38" s="148"/>
      <c r="V38" s="148"/>
      <c r="W38" s="148"/>
      <c r="X38" s="148"/>
      <c r="Y38" s="148"/>
      <c r="Z38" s="148"/>
      <c r="AA38" s="148"/>
      <c r="AB38" s="148"/>
      <c r="AC38" s="148"/>
      <c r="AD38" s="148"/>
      <c r="AE38" s="148"/>
      <c r="AF38" s="675"/>
      <c r="AG38" s="728"/>
      <c r="AH38" s="719"/>
      <c r="AI38" s="296"/>
      <c r="AJ38" s="296"/>
      <c r="AK38" s="728"/>
      <c r="AL38" s="286"/>
      <c r="AM38" s="212"/>
      <c r="AN38" s="202"/>
    </row>
    <row r="39" spans="1:40" ht="192">
      <c r="A39" s="201"/>
      <c r="B39" s="705"/>
      <c r="C39" s="722"/>
      <c r="D39" s="724"/>
      <c r="E39" s="685"/>
      <c r="F39" s="726"/>
      <c r="G39" s="297" t="s">
        <v>317</v>
      </c>
      <c r="H39" s="298"/>
      <c r="I39" s="147"/>
      <c r="J39" s="147"/>
      <c r="K39" s="148"/>
      <c r="L39" s="147"/>
      <c r="M39" s="147"/>
      <c r="N39" s="147"/>
      <c r="O39" s="148"/>
      <c r="P39" s="148"/>
      <c r="Q39" s="148"/>
      <c r="R39" s="148"/>
      <c r="S39" s="148"/>
      <c r="T39" s="147"/>
      <c r="U39" s="147"/>
      <c r="V39" s="147"/>
      <c r="W39" s="148"/>
      <c r="X39" s="147"/>
      <c r="Y39" s="147"/>
      <c r="Z39" s="147"/>
      <c r="AA39" s="148"/>
      <c r="AB39" s="147"/>
      <c r="AC39" s="147"/>
      <c r="AD39" s="147"/>
      <c r="AE39" s="147"/>
      <c r="AF39" s="675"/>
      <c r="AG39" s="728"/>
      <c r="AH39" s="719"/>
      <c r="AI39" s="296"/>
      <c r="AJ39" s="296"/>
      <c r="AK39" s="728"/>
      <c r="AL39" s="296"/>
      <c r="AM39" s="212"/>
      <c r="AN39" s="202"/>
    </row>
    <row r="40" spans="1:40" ht="204">
      <c r="A40" s="201"/>
      <c r="B40" s="705"/>
      <c r="C40" s="722"/>
      <c r="D40" s="724"/>
      <c r="E40" s="685"/>
      <c r="F40" s="730" t="s">
        <v>318</v>
      </c>
      <c r="G40" s="259" t="s">
        <v>319</v>
      </c>
      <c r="H40" s="295"/>
      <c r="I40" s="148"/>
      <c r="J40" s="148"/>
      <c r="K40" s="148"/>
      <c r="L40" s="148"/>
      <c r="M40" s="148"/>
      <c r="N40" s="148"/>
      <c r="O40" s="148"/>
      <c r="P40" s="148"/>
      <c r="Q40" s="148"/>
      <c r="R40" s="148"/>
      <c r="S40" s="148"/>
      <c r="T40" s="148"/>
      <c r="U40" s="148"/>
      <c r="V40" s="148"/>
      <c r="W40" s="148"/>
      <c r="X40" s="148"/>
      <c r="Y40" s="148"/>
      <c r="Z40" s="148"/>
      <c r="AA40" s="148"/>
      <c r="AB40" s="148"/>
      <c r="AC40" s="148"/>
      <c r="AD40" s="148"/>
      <c r="AE40" s="148"/>
      <c r="AF40" s="675"/>
      <c r="AG40" s="728"/>
      <c r="AH40" s="719"/>
      <c r="AI40" s="296"/>
      <c r="AJ40" s="296"/>
      <c r="AK40" s="728"/>
      <c r="AL40" s="296"/>
      <c r="AM40" s="212"/>
      <c r="AN40" s="202"/>
    </row>
    <row r="41" spans="1:40" ht="264.75" thickBot="1">
      <c r="A41" s="201"/>
      <c r="B41" s="705"/>
      <c r="C41" s="722"/>
      <c r="D41" s="724"/>
      <c r="E41" s="685"/>
      <c r="F41" s="731"/>
      <c r="G41" s="259" t="s">
        <v>320</v>
      </c>
      <c r="H41" s="298"/>
      <c r="I41" s="147"/>
      <c r="J41" s="148"/>
      <c r="K41" s="147"/>
      <c r="L41" s="147"/>
      <c r="M41" s="148"/>
      <c r="N41" s="147"/>
      <c r="O41" s="147"/>
      <c r="P41" s="148"/>
      <c r="Q41" s="148"/>
      <c r="R41" s="148"/>
      <c r="S41" s="148"/>
      <c r="T41" s="147"/>
      <c r="U41" s="147"/>
      <c r="V41" s="148"/>
      <c r="W41" s="147"/>
      <c r="X41" s="147"/>
      <c r="Y41" s="147"/>
      <c r="Z41" s="147"/>
      <c r="AA41" s="147"/>
      <c r="AB41" s="147"/>
      <c r="AC41" s="147"/>
      <c r="AD41" s="147"/>
      <c r="AE41" s="147"/>
      <c r="AF41" s="675"/>
      <c r="AG41" s="728"/>
      <c r="AH41" s="719"/>
      <c r="AI41" s="296"/>
      <c r="AJ41" s="296"/>
      <c r="AK41" s="728"/>
      <c r="AL41" s="296"/>
      <c r="AM41" s="212"/>
      <c r="AN41" s="241"/>
    </row>
    <row r="42" spans="1:40" ht="288.75" thickTop="1">
      <c r="A42" s="299"/>
      <c r="B42" s="705"/>
      <c r="C42" s="722"/>
      <c r="D42" s="724"/>
      <c r="E42" s="685"/>
      <c r="F42" s="731"/>
      <c r="G42" s="259" t="s">
        <v>321</v>
      </c>
      <c r="H42" s="298"/>
      <c r="I42" s="147"/>
      <c r="J42" s="147"/>
      <c r="K42" s="147"/>
      <c r="L42" s="147"/>
      <c r="M42" s="147"/>
      <c r="N42" s="147"/>
      <c r="O42" s="147"/>
      <c r="P42" s="148"/>
      <c r="Q42" s="148"/>
      <c r="R42" s="148"/>
      <c r="S42" s="148"/>
      <c r="T42" s="147"/>
      <c r="U42" s="147"/>
      <c r="V42" s="147"/>
      <c r="W42" s="147"/>
      <c r="X42" s="147"/>
      <c r="Y42" s="147"/>
      <c r="Z42" s="147"/>
      <c r="AA42" s="147"/>
      <c r="AB42" s="147"/>
      <c r="AC42" s="147"/>
      <c r="AD42" s="147"/>
      <c r="AE42" s="147"/>
      <c r="AF42" s="675"/>
      <c r="AG42" s="728"/>
      <c r="AH42" s="719"/>
      <c r="AI42" s="296"/>
      <c r="AJ42" s="296"/>
      <c r="AK42" s="728">
        <v>60000000</v>
      </c>
      <c r="AL42" s="296"/>
      <c r="AM42" s="212"/>
      <c r="AN42" s="244"/>
    </row>
    <row r="43" spans="1:40" ht="84">
      <c r="A43" s="299"/>
      <c r="B43" s="705"/>
      <c r="C43" s="722"/>
      <c r="D43" s="724"/>
      <c r="E43" s="685"/>
      <c r="F43" s="732"/>
      <c r="G43" s="259" t="s">
        <v>322</v>
      </c>
      <c r="H43" s="298"/>
      <c r="I43" s="147"/>
      <c r="J43" s="147"/>
      <c r="K43" s="147"/>
      <c r="L43" s="147"/>
      <c r="M43" s="147"/>
      <c r="N43" s="147"/>
      <c r="O43" s="147"/>
      <c r="P43" s="148"/>
      <c r="Q43" s="148"/>
      <c r="R43" s="148"/>
      <c r="S43" s="148"/>
      <c r="T43" s="147"/>
      <c r="U43" s="148"/>
      <c r="V43" s="147"/>
      <c r="W43" s="147"/>
      <c r="X43" s="147"/>
      <c r="Y43" s="147"/>
      <c r="Z43" s="147"/>
      <c r="AA43" s="147"/>
      <c r="AB43" s="147"/>
      <c r="AC43" s="147"/>
      <c r="AD43" s="147"/>
      <c r="AE43" s="147"/>
      <c r="AF43" s="675"/>
      <c r="AG43" s="728"/>
      <c r="AH43" s="719"/>
      <c r="AI43" s="286"/>
      <c r="AJ43" s="296"/>
      <c r="AK43" s="728">
        <v>60000000</v>
      </c>
      <c r="AL43" s="296"/>
      <c r="AM43" s="224"/>
      <c r="AN43" s="245"/>
    </row>
    <row r="44" spans="1:39" ht="384">
      <c r="A44" s="299"/>
      <c r="B44" s="705"/>
      <c r="C44" s="722"/>
      <c r="D44" s="724"/>
      <c r="E44" s="685"/>
      <c r="F44" s="726" t="s">
        <v>323</v>
      </c>
      <c r="G44" s="259" t="s">
        <v>324</v>
      </c>
      <c r="H44" s="295"/>
      <c r="I44" s="148"/>
      <c r="J44" s="148"/>
      <c r="K44" s="148"/>
      <c r="L44" s="148"/>
      <c r="M44" s="148"/>
      <c r="N44" s="148"/>
      <c r="O44" s="148"/>
      <c r="P44" s="148"/>
      <c r="Q44" s="148"/>
      <c r="R44" s="148"/>
      <c r="S44" s="148"/>
      <c r="T44" s="148"/>
      <c r="U44" s="148"/>
      <c r="V44" s="148"/>
      <c r="W44" s="148"/>
      <c r="X44" s="148"/>
      <c r="Y44" s="148"/>
      <c r="Z44" s="148"/>
      <c r="AA44" s="148"/>
      <c r="AB44" s="148"/>
      <c r="AC44" s="148"/>
      <c r="AD44" s="148"/>
      <c r="AE44" s="148"/>
      <c r="AF44" s="675"/>
      <c r="AG44" s="728"/>
      <c r="AH44" s="719"/>
      <c r="AI44" s="296"/>
      <c r="AJ44" s="296"/>
      <c r="AK44" s="728"/>
      <c r="AL44" s="296"/>
      <c r="AM44" s="212"/>
    </row>
    <row r="45" spans="1:39" ht="192">
      <c r="A45" s="299"/>
      <c r="B45" s="705"/>
      <c r="C45" s="722"/>
      <c r="D45" s="724"/>
      <c r="E45" s="685"/>
      <c r="F45" s="726"/>
      <c r="G45" s="259" t="s">
        <v>325</v>
      </c>
      <c r="H45" s="295"/>
      <c r="I45" s="148"/>
      <c r="J45" s="148"/>
      <c r="K45" s="148"/>
      <c r="L45" s="148"/>
      <c r="M45" s="148"/>
      <c r="N45" s="148"/>
      <c r="O45" s="148"/>
      <c r="P45" s="148"/>
      <c r="Q45" s="148"/>
      <c r="R45" s="148"/>
      <c r="S45" s="148"/>
      <c r="T45" s="148"/>
      <c r="U45" s="148"/>
      <c r="V45" s="148"/>
      <c r="W45" s="148"/>
      <c r="X45" s="148"/>
      <c r="Y45" s="148"/>
      <c r="Z45" s="148"/>
      <c r="AA45" s="148"/>
      <c r="AB45" s="148"/>
      <c r="AC45" s="148"/>
      <c r="AD45" s="148"/>
      <c r="AE45" s="148"/>
      <c r="AF45" s="675"/>
      <c r="AG45" s="728"/>
      <c r="AH45" s="719"/>
      <c r="AI45" s="296"/>
      <c r="AJ45" s="296"/>
      <c r="AK45" s="728"/>
      <c r="AL45" s="296"/>
      <c r="AM45" s="212"/>
    </row>
    <row r="46" spans="1:39" ht="84">
      <c r="A46" s="299"/>
      <c r="B46" s="705"/>
      <c r="C46" s="722"/>
      <c r="D46" s="725"/>
      <c r="E46" s="685"/>
      <c r="F46" s="726"/>
      <c r="G46" s="259" t="s">
        <v>326</v>
      </c>
      <c r="H46" s="295"/>
      <c r="I46" s="148"/>
      <c r="J46" s="148"/>
      <c r="K46" s="148"/>
      <c r="L46" s="148"/>
      <c r="M46" s="148"/>
      <c r="N46" s="148"/>
      <c r="O46" s="148"/>
      <c r="P46" s="148"/>
      <c r="Q46" s="148"/>
      <c r="R46" s="148"/>
      <c r="S46" s="148"/>
      <c r="T46" s="148"/>
      <c r="U46" s="148"/>
      <c r="V46" s="148"/>
      <c r="W46" s="148"/>
      <c r="X46" s="148"/>
      <c r="Y46" s="148"/>
      <c r="Z46" s="148"/>
      <c r="AA46" s="148"/>
      <c r="AB46" s="148"/>
      <c r="AC46" s="148"/>
      <c r="AD46" s="148"/>
      <c r="AE46" s="148"/>
      <c r="AF46" s="675"/>
      <c r="AG46" s="729"/>
      <c r="AH46" s="720"/>
      <c r="AI46" s="296"/>
      <c r="AJ46" s="296"/>
      <c r="AK46" s="729"/>
      <c r="AL46" s="296"/>
      <c r="AM46" s="212"/>
    </row>
    <row r="47" spans="1:39" ht="204">
      <c r="A47" s="299"/>
      <c r="B47" s="705"/>
      <c r="C47" s="654" t="s">
        <v>327</v>
      </c>
      <c r="D47" s="739"/>
      <c r="E47" s="685" t="s">
        <v>328</v>
      </c>
      <c r="F47" s="654" t="s">
        <v>329</v>
      </c>
      <c r="G47" s="300" t="s">
        <v>330</v>
      </c>
      <c r="H47" s="301"/>
      <c r="I47" s="301"/>
      <c r="J47" s="301"/>
      <c r="K47" s="301"/>
      <c r="L47" s="301"/>
      <c r="M47" s="301"/>
      <c r="N47" s="301"/>
      <c r="O47" s="301"/>
      <c r="P47" s="301"/>
      <c r="Q47" s="301"/>
      <c r="R47" s="301"/>
      <c r="S47" s="301"/>
      <c r="T47" s="294"/>
      <c r="U47" s="294"/>
      <c r="V47" s="294"/>
      <c r="W47" s="294"/>
      <c r="X47" s="294"/>
      <c r="Y47" s="294"/>
      <c r="Z47" s="294"/>
      <c r="AA47" s="294"/>
      <c r="AB47" s="294"/>
      <c r="AC47" s="294"/>
      <c r="AD47" s="294"/>
      <c r="AE47" s="294"/>
      <c r="AF47" s="302"/>
      <c r="AG47" s="733">
        <v>100000000</v>
      </c>
      <c r="AH47" s="736">
        <v>4111213</v>
      </c>
      <c r="AI47" s="302"/>
      <c r="AJ47" s="302"/>
      <c r="AK47" s="733">
        <v>100000000</v>
      </c>
      <c r="AL47" s="302"/>
      <c r="AM47" s="302"/>
    </row>
    <row r="48" spans="2:39" ht="168">
      <c r="B48" s="705"/>
      <c r="C48" s="654"/>
      <c r="D48" s="739"/>
      <c r="E48" s="685"/>
      <c r="F48" s="654"/>
      <c r="G48" s="179" t="s">
        <v>331</v>
      </c>
      <c r="H48" s="301"/>
      <c r="I48" s="301"/>
      <c r="J48" s="301"/>
      <c r="K48" s="301"/>
      <c r="L48" s="301"/>
      <c r="M48" s="301"/>
      <c r="N48" s="294"/>
      <c r="O48" s="294"/>
      <c r="P48" s="294"/>
      <c r="Q48" s="294"/>
      <c r="R48" s="294"/>
      <c r="S48" s="294"/>
      <c r="T48" s="294"/>
      <c r="U48" s="294"/>
      <c r="V48" s="294"/>
      <c r="W48" s="294"/>
      <c r="X48" s="294"/>
      <c r="Y48" s="294"/>
      <c r="Z48" s="294"/>
      <c r="AA48" s="294"/>
      <c r="AB48" s="294"/>
      <c r="AC48" s="294"/>
      <c r="AD48" s="294"/>
      <c r="AE48" s="294"/>
      <c r="AF48" s="302"/>
      <c r="AG48" s="734"/>
      <c r="AH48" s="737"/>
      <c r="AI48" s="302"/>
      <c r="AJ48" s="302"/>
      <c r="AK48" s="734"/>
      <c r="AL48" s="302"/>
      <c r="AM48" s="302"/>
    </row>
    <row r="49" spans="2:39" ht="324">
      <c r="B49" s="705"/>
      <c r="C49" s="654"/>
      <c r="D49" s="739"/>
      <c r="E49" s="685"/>
      <c r="F49" s="654"/>
      <c r="G49" s="179" t="s">
        <v>332</v>
      </c>
      <c r="H49" s="716"/>
      <c r="I49" s="716"/>
      <c r="J49" s="716"/>
      <c r="K49" s="716"/>
      <c r="L49" s="716"/>
      <c r="M49" s="716"/>
      <c r="N49" s="716"/>
      <c r="O49" s="716"/>
      <c r="P49" s="716"/>
      <c r="Q49" s="716"/>
      <c r="R49" s="716"/>
      <c r="S49" s="716"/>
      <c r="T49" s="293"/>
      <c r="U49" s="293"/>
      <c r="V49" s="293"/>
      <c r="W49" s="293"/>
      <c r="X49" s="293"/>
      <c r="Y49" s="293"/>
      <c r="Z49" s="293"/>
      <c r="AA49" s="293"/>
      <c r="AB49" s="293"/>
      <c r="AC49" s="293"/>
      <c r="AD49" s="293"/>
      <c r="AE49" s="293"/>
      <c r="AF49" s="302"/>
      <c r="AG49" s="734"/>
      <c r="AH49" s="737"/>
      <c r="AI49" s="302"/>
      <c r="AJ49" s="302"/>
      <c r="AK49" s="734"/>
      <c r="AL49" s="302"/>
      <c r="AM49" s="302"/>
    </row>
    <row r="50" spans="2:39" ht="204">
      <c r="B50" s="705"/>
      <c r="C50" s="654"/>
      <c r="D50" s="739"/>
      <c r="E50" s="685"/>
      <c r="F50" s="654"/>
      <c r="G50" s="179" t="s">
        <v>333</v>
      </c>
      <c r="H50" s="716"/>
      <c r="I50" s="716"/>
      <c r="J50" s="716"/>
      <c r="K50" s="716"/>
      <c r="L50" s="716"/>
      <c r="M50" s="716"/>
      <c r="N50" s="716"/>
      <c r="O50" s="716"/>
      <c r="P50" s="716"/>
      <c r="Q50" s="716"/>
      <c r="R50" s="716"/>
      <c r="S50" s="716"/>
      <c r="T50" s="293"/>
      <c r="U50" s="293"/>
      <c r="V50" s="293"/>
      <c r="W50" s="293"/>
      <c r="X50" s="293"/>
      <c r="Y50" s="293"/>
      <c r="Z50" s="293"/>
      <c r="AA50" s="293"/>
      <c r="AB50" s="293"/>
      <c r="AC50" s="293"/>
      <c r="AD50" s="293"/>
      <c r="AE50" s="293"/>
      <c r="AF50" s="302"/>
      <c r="AG50" s="734"/>
      <c r="AH50" s="737"/>
      <c r="AI50" s="302"/>
      <c r="AJ50" s="302"/>
      <c r="AK50" s="734"/>
      <c r="AL50" s="302"/>
      <c r="AM50" s="302"/>
    </row>
    <row r="51" spans="2:39" ht="240">
      <c r="B51" s="705"/>
      <c r="C51" s="654"/>
      <c r="D51" s="739"/>
      <c r="E51" s="685"/>
      <c r="F51" s="654"/>
      <c r="G51" s="179" t="s">
        <v>334</v>
      </c>
      <c r="H51" s="716"/>
      <c r="I51" s="716"/>
      <c r="J51" s="716"/>
      <c r="K51" s="716"/>
      <c r="L51" s="716"/>
      <c r="M51" s="716"/>
      <c r="N51" s="716"/>
      <c r="O51" s="716"/>
      <c r="P51" s="716"/>
      <c r="Q51" s="716"/>
      <c r="R51" s="716"/>
      <c r="S51" s="716"/>
      <c r="T51" s="293"/>
      <c r="U51" s="293"/>
      <c r="V51" s="293"/>
      <c r="W51" s="293"/>
      <c r="X51" s="293"/>
      <c r="Y51" s="293"/>
      <c r="Z51" s="293"/>
      <c r="AA51" s="293"/>
      <c r="AB51" s="293"/>
      <c r="AC51" s="293"/>
      <c r="AD51" s="293"/>
      <c r="AE51" s="293"/>
      <c r="AF51" s="302"/>
      <c r="AG51" s="734"/>
      <c r="AH51" s="737"/>
      <c r="AI51" s="302"/>
      <c r="AJ51" s="302"/>
      <c r="AK51" s="734"/>
      <c r="AL51" s="302"/>
      <c r="AM51" s="302"/>
    </row>
    <row r="52" spans="2:39" ht="312">
      <c r="B52" s="705"/>
      <c r="C52" s="654"/>
      <c r="D52" s="739"/>
      <c r="E52" s="685"/>
      <c r="F52" s="654"/>
      <c r="G52" s="179" t="s">
        <v>335</v>
      </c>
      <c r="H52" s="294"/>
      <c r="I52" s="294"/>
      <c r="J52" s="294"/>
      <c r="K52" s="294"/>
      <c r="L52" s="294"/>
      <c r="M52" s="294"/>
      <c r="N52" s="301"/>
      <c r="O52" s="301"/>
      <c r="P52" s="301"/>
      <c r="Q52" s="301"/>
      <c r="R52" s="301"/>
      <c r="S52" s="301"/>
      <c r="T52" s="294"/>
      <c r="U52" s="294"/>
      <c r="V52" s="294"/>
      <c r="W52" s="294"/>
      <c r="X52" s="294"/>
      <c r="Y52" s="294"/>
      <c r="Z52" s="301"/>
      <c r="AA52" s="301"/>
      <c r="AB52" s="301"/>
      <c r="AC52" s="301"/>
      <c r="AD52" s="301"/>
      <c r="AE52" s="301"/>
      <c r="AF52" s="302"/>
      <c r="AG52" s="734"/>
      <c r="AH52" s="737"/>
      <c r="AI52" s="302"/>
      <c r="AJ52" s="302"/>
      <c r="AK52" s="734"/>
      <c r="AL52" s="302"/>
      <c r="AM52" s="302"/>
    </row>
    <row r="53" spans="2:39" ht="168">
      <c r="B53" s="705"/>
      <c r="C53" s="654"/>
      <c r="D53" s="739"/>
      <c r="E53" s="685"/>
      <c r="F53" s="654"/>
      <c r="G53" s="179" t="s">
        <v>336</v>
      </c>
      <c r="H53" s="301"/>
      <c r="I53" s="301"/>
      <c r="J53" s="301"/>
      <c r="K53" s="301"/>
      <c r="L53" s="301"/>
      <c r="M53" s="301"/>
      <c r="N53" s="294"/>
      <c r="O53" s="294"/>
      <c r="P53" s="294"/>
      <c r="Q53" s="294"/>
      <c r="R53" s="294"/>
      <c r="S53" s="294"/>
      <c r="T53" s="294"/>
      <c r="U53" s="294"/>
      <c r="V53" s="294"/>
      <c r="W53" s="294"/>
      <c r="X53" s="294"/>
      <c r="Y53" s="294"/>
      <c r="Z53" s="294"/>
      <c r="AA53" s="294"/>
      <c r="AB53" s="294"/>
      <c r="AC53" s="294"/>
      <c r="AD53" s="294"/>
      <c r="AE53" s="294"/>
      <c r="AF53" s="302"/>
      <c r="AG53" s="734"/>
      <c r="AH53" s="737"/>
      <c r="AI53" s="302"/>
      <c r="AJ53" s="302"/>
      <c r="AK53" s="734"/>
      <c r="AL53" s="302"/>
      <c r="AM53" s="302"/>
    </row>
    <row r="54" spans="2:39" ht="324">
      <c r="B54" s="705"/>
      <c r="C54" s="654"/>
      <c r="D54" s="739"/>
      <c r="E54" s="685"/>
      <c r="F54" s="654" t="s">
        <v>337</v>
      </c>
      <c r="G54" s="179" t="s">
        <v>338</v>
      </c>
      <c r="H54" s="716"/>
      <c r="I54" s="716"/>
      <c r="J54" s="716"/>
      <c r="K54" s="716"/>
      <c r="L54" s="716"/>
      <c r="M54" s="716"/>
      <c r="N54" s="716"/>
      <c r="O54" s="716"/>
      <c r="P54" s="716"/>
      <c r="Q54" s="716"/>
      <c r="R54" s="716"/>
      <c r="S54" s="716"/>
      <c r="T54" s="293"/>
      <c r="U54" s="293"/>
      <c r="V54" s="293"/>
      <c r="W54" s="293"/>
      <c r="X54" s="293"/>
      <c r="Y54" s="293"/>
      <c r="Z54" s="293"/>
      <c r="AA54" s="293"/>
      <c r="AB54" s="293"/>
      <c r="AC54" s="293"/>
      <c r="AD54" s="293"/>
      <c r="AE54" s="293"/>
      <c r="AF54" s="302"/>
      <c r="AG54" s="734"/>
      <c r="AH54" s="737"/>
      <c r="AI54" s="302"/>
      <c r="AJ54" s="302"/>
      <c r="AK54" s="734"/>
      <c r="AL54" s="302"/>
      <c r="AM54" s="302"/>
    </row>
    <row r="55" spans="2:39" ht="276">
      <c r="B55" s="705"/>
      <c r="C55" s="654"/>
      <c r="D55" s="739"/>
      <c r="E55" s="685"/>
      <c r="F55" s="654"/>
      <c r="G55" s="303" t="s">
        <v>339</v>
      </c>
      <c r="H55" s="716"/>
      <c r="I55" s="716"/>
      <c r="J55" s="716"/>
      <c r="K55" s="716"/>
      <c r="L55" s="716"/>
      <c r="M55" s="716"/>
      <c r="N55" s="716"/>
      <c r="O55" s="716"/>
      <c r="P55" s="716"/>
      <c r="Q55" s="716"/>
      <c r="R55" s="716"/>
      <c r="S55" s="716"/>
      <c r="T55" s="293"/>
      <c r="U55" s="293"/>
      <c r="V55" s="293"/>
      <c r="W55" s="293"/>
      <c r="X55" s="293"/>
      <c r="Y55" s="293"/>
      <c r="Z55" s="293"/>
      <c r="AA55" s="293"/>
      <c r="AB55" s="293"/>
      <c r="AC55" s="293"/>
      <c r="AD55" s="293"/>
      <c r="AE55" s="293"/>
      <c r="AF55" s="302"/>
      <c r="AG55" s="734"/>
      <c r="AH55" s="737"/>
      <c r="AI55" s="302"/>
      <c r="AJ55" s="302"/>
      <c r="AK55" s="734"/>
      <c r="AL55" s="302"/>
      <c r="AM55" s="302"/>
    </row>
    <row r="56" spans="2:39" ht="156">
      <c r="B56" s="705"/>
      <c r="C56" s="654"/>
      <c r="D56" s="739"/>
      <c r="E56" s="685"/>
      <c r="F56" s="654"/>
      <c r="G56" s="303" t="s">
        <v>340</v>
      </c>
      <c r="H56" s="716"/>
      <c r="I56" s="716"/>
      <c r="J56" s="716"/>
      <c r="K56" s="716"/>
      <c r="L56" s="716"/>
      <c r="M56" s="716"/>
      <c r="N56" s="716"/>
      <c r="O56" s="716"/>
      <c r="P56" s="716"/>
      <c r="Q56" s="716"/>
      <c r="R56" s="716"/>
      <c r="S56" s="716"/>
      <c r="T56" s="293"/>
      <c r="U56" s="293"/>
      <c r="V56" s="293"/>
      <c r="W56" s="293"/>
      <c r="X56" s="293"/>
      <c r="Y56" s="293"/>
      <c r="Z56" s="293"/>
      <c r="AA56" s="293"/>
      <c r="AB56" s="293"/>
      <c r="AC56" s="293"/>
      <c r="AD56" s="293"/>
      <c r="AE56" s="293"/>
      <c r="AF56" s="302"/>
      <c r="AG56" s="734"/>
      <c r="AH56" s="737"/>
      <c r="AI56" s="302"/>
      <c r="AJ56" s="302"/>
      <c r="AK56" s="734"/>
      <c r="AL56" s="302"/>
      <c r="AM56" s="302"/>
    </row>
    <row r="57" spans="2:39" ht="264">
      <c r="B57" s="705"/>
      <c r="C57" s="654"/>
      <c r="D57" s="739"/>
      <c r="E57" s="685"/>
      <c r="F57" s="654"/>
      <c r="G57" s="179" t="s">
        <v>341</v>
      </c>
      <c r="H57" s="716"/>
      <c r="I57" s="716"/>
      <c r="J57" s="716"/>
      <c r="K57" s="716"/>
      <c r="L57" s="716"/>
      <c r="M57" s="716"/>
      <c r="N57" s="716"/>
      <c r="O57" s="716"/>
      <c r="P57" s="716"/>
      <c r="Q57" s="716"/>
      <c r="R57" s="716"/>
      <c r="S57" s="716"/>
      <c r="T57" s="293"/>
      <c r="U57" s="293"/>
      <c r="V57" s="293"/>
      <c r="W57" s="293"/>
      <c r="X57" s="293"/>
      <c r="Y57" s="293"/>
      <c r="Z57" s="293"/>
      <c r="AA57" s="293"/>
      <c r="AB57" s="293"/>
      <c r="AC57" s="293"/>
      <c r="AD57" s="293"/>
      <c r="AE57" s="293"/>
      <c r="AF57" s="302"/>
      <c r="AG57" s="734"/>
      <c r="AH57" s="737"/>
      <c r="AI57" s="302"/>
      <c r="AJ57" s="302"/>
      <c r="AK57" s="734"/>
      <c r="AL57" s="302"/>
      <c r="AM57" s="302"/>
    </row>
    <row r="58" spans="2:39" ht="216">
      <c r="B58" s="705"/>
      <c r="C58" s="654"/>
      <c r="D58" s="739"/>
      <c r="E58" s="685"/>
      <c r="F58" s="654"/>
      <c r="G58" s="179" t="s">
        <v>342</v>
      </c>
      <c r="H58" s="716"/>
      <c r="I58" s="716"/>
      <c r="J58" s="716"/>
      <c r="K58" s="716"/>
      <c r="L58" s="716"/>
      <c r="M58" s="716"/>
      <c r="N58" s="716"/>
      <c r="O58" s="716"/>
      <c r="P58" s="716"/>
      <c r="Q58" s="716"/>
      <c r="R58" s="716"/>
      <c r="S58" s="716"/>
      <c r="T58" s="293"/>
      <c r="U58" s="293"/>
      <c r="V58" s="293"/>
      <c r="W58" s="293"/>
      <c r="X58" s="293"/>
      <c r="Y58" s="293"/>
      <c r="Z58" s="293"/>
      <c r="AA58" s="293"/>
      <c r="AB58" s="293"/>
      <c r="AC58" s="293"/>
      <c r="AD58" s="293"/>
      <c r="AE58" s="293"/>
      <c r="AF58" s="302"/>
      <c r="AG58" s="734"/>
      <c r="AH58" s="737"/>
      <c r="AI58" s="302"/>
      <c r="AJ58" s="302"/>
      <c r="AK58" s="734"/>
      <c r="AL58" s="302"/>
      <c r="AM58" s="302"/>
    </row>
    <row r="59" spans="2:39" ht="180">
      <c r="B59" s="705"/>
      <c r="C59" s="654"/>
      <c r="D59" s="739"/>
      <c r="E59" s="685"/>
      <c r="F59" s="654"/>
      <c r="G59" s="179" t="s">
        <v>343</v>
      </c>
      <c r="H59" s="294"/>
      <c r="I59" s="294"/>
      <c r="J59" s="294"/>
      <c r="K59" s="294"/>
      <c r="L59" s="294"/>
      <c r="M59" s="294"/>
      <c r="N59" s="294"/>
      <c r="O59" s="294"/>
      <c r="P59" s="294"/>
      <c r="Q59" s="294"/>
      <c r="R59" s="294"/>
      <c r="S59" s="294"/>
      <c r="T59" s="294"/>
      <c r="U59" s="294"/>
      <c r="V59" s="294"/>
      <c r="W59" s="294"/>
      <c r="X59" s="294"/>
      <c r="Y59" s="294"/>
      <c r="Z59" s="301"/>
      <c r="AA59" s="301"/>
      <c r="AB59" s="301"/>
      <c r="AC59" s="301"/>
      <c r="AD59" s="301"/>
      <c r="AE59" s="301"/>
      <c r="AF59" s="302"/>
      <c r="AG59" s="735"/>
      <c r="AH59" s="738"/>
      <c r="AI59" s="302"/>
      <c r="AJ59" s="302"/>
      <c r="AK59" s="735"/>
      <c r="AL59" s="302"/>
      <c r="AM59" s="302"/>
    </row>
    <row r="60" ht="15">
      <c r="AG60" s="304">
        <f>SUM(AG22+AG37+AG47)</f>
        <v>707064411</v>
      </c>
    </row>
  </sheetData>
  <sheetProtection/>
  <mergeCells count="105">
    <mergeCell ref="AK47:AK59"/>
    <mergeCell ref="H49:M49"/>
    <mergeCell ref="N49:S49"/>
    <mergeCell ref="H50:M50"/>
    <mergeCell ref="N50:S50"/>
    <mergeCell ref="H51:M51"/>
    <mergeCell ref="C47:C59"/>
    <mergeCell ref="D47:D59"/>
    <mergeCell ref="E47:E59"/>
    <mergeCell ref="F47:F53"/>
    <mergeCell ref="H57:M57"/>
    <mergeCell ref="N57:S57"/>
    <mergeCell ref="H58:M58"/>
    <mergeCell ref="N58:S58"/>
    <mergeCell ref="AG47:AG59"/>
    <mergeCell ref="AH47:AH59"/>
    <mergeCell ref="F54:F59"/>
    <mergeCell ref="N55:S55"/>
    <mergeCell ref="H56:M56"/>
    <mergeCell ref="N56:S56"/>
    <mergeCell ref="N51:S51"/>
    <mergeCell ref="H54:M54"/>
    <mergeCell ref="N54:S54"/>
    <mergeCell ref="H55:M55"/>
    <mergeCell ref="AF37:AF46"/>
    <mergeCell ref="AG37:AG46"/>
    <mergeCell ref="AH37:AH46"/>
    <mergeCell ref="AK37:AK46"/>
    <mergeCell ref="F40:F43"/>
    <mergeCell ref="F44:F46"/>
    <mergeCell ref="N35:S35"/>
    <mergeCell ref="H36:M36"/>
    <mergeCell ref="C37:C46"/>
    <mergeCell ref="D37:D46"/>
    <mergeCell ref="E37:E46"/>
    <mergeCell ref="F37:F39"/>
    <mergeCell ref="C30:C36"/>
    <mergeCell ref="H30:M30"/>
    <mergeCell ref="N30:S30"/>
    <mergeCell ref="H31:M31"/>
    <mergeCell ref="N31:S31"/>
    <mergeCell ref="H32:M32"/>
    <mergeCell ref="N32:S32"/>
    <mergeCell ref="H33:M33"/>
    <mergeCell ref="N33:S33"/>
    <mergeCell ref="H34:M34"/>
    <mergeCell ref="AH22:AH36"/>
    <mergeCell ref="AK22:AK36"/>
    <mergeCell ref="F25:F28"/>
    <mergeCell ref="H26:M26"/>
    <mergeCell ref="N26:R26"/>
    <mergeCell ref="H27:M27"/>
    <mergeCell ref="N27:S27"/>
    <mergeCell ref="H28:M28"/>
    <mergeCell ref="N28:S28"/>
    <mergeCell ref="F29:F36"/>
    <mergeCell ref="G22:G24"/>
    <mergeCell ref="N22:S24"/>
    <mergeCell ref="T22:Y24"/>
    <mergeCell ref="Z22:AE24"/>
    <mergeCell ref="AF22:AF36"/>
    <mergeCell ref="AG22:AG36"/>
    <mergeCell ref="H29:M29"/>
    <mergeCell ref="N29:S29"/>
    <mergeCell ref="N34:S34"/>
    <mergeCell ref="H35:M35"/>
    <mergeCell ref="Z20:AA21"/>
    <mergeCell ref="AB20:AC21"/>
    <mergeCell ref="AD20:AE21"/>
    <mergeCell ref="AI20:AJ20"/>
    <mergeCell ref="AK20:AL20"/>
    <mergeCell ref="B22:B59"/>
    <mergeCell ref="C22:C29"/>
    <mergeCell ref="D22:D36"/>
    <mergeCell ref="E22:E36"/>
    <mergeCell ref="F22:F24"/>
    <mergeCell ref="AH19:AM19"/>
    <mergeCell ref="H20:I21"/>
    <mergeCell ref="J20:K21"/>
    <mergeCell ref="L20:M21"/>
    <mergeCell ref="N20:O21"/>
    <mergeCell ref="P20:Q21"/>
    <mergeCell ref="R20:S21"/>
    <mergeCell ref="T20:U21"/>
    <mergeCell ref="V20:W21"/>
    <mergeCell ref="X20:Y21"/>
    <mergeCell ref="F17:AM17"/>
    <mergeCell ref="B19:B21"/>
    <mergeCell ref="C19:C21"/>
    <mergeCell ref="D19:D21"/>
    <mergeCell ref="E19:E21"/>
    <mergeCell ref="F19:F21"/>
    <mergeCell ref="G19:G21"/>
    <mergeCell ref="H19:AE19"/>
    <mergeCell ref="AF19:AF21"/>
    <mergeCell ref="AG19:AG20"/>
    <mergeCell ref="B13:E13"/>
    <mergeCell ref="F13:AM13"/>
    <mergeCell ref="E14:AM14"/>
    <mergeCell ref="B15:E15"/>
    <mergeCell ref="F15:AM15"/>
    <mergeCell ref="B16:E16"/>
    <mergeCell ref="F16:Q16"/>
    <mergeCell ref="R16:AA16"/>
    <mergeCell ref="AB16:AM16"/>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N39"/>
  <sheetViews>
    <sheetView zoomScale="85" zoomScaleNormal="85" zoomScalePageLayoutView="0" workbookViewId="0" topLeftCell="A7">
      <selection activeCell="B13" sqref="B13:E13"/>
    </sheetView>
  </sheetViews>
  <sheetFormatPr defaultColWidth="11.421875" defaultRowHeight="12.75"/>
  <cols>
    <col min="1" max="1" width="2.7109375" style="190" customWidth="1"/>
    <col min="2" max="3" width="24.421875" style="190" customWidth="1"/>
    <col min="4" max="4" width="14.57421875" style="190" customWidth="1"/>
    <col min="5" max="5" width="14.28125" style="190" customWidth="1"/>
    <col min="6" max="7" width="26.8515625" style="191" customWidth="1"/>
    <col min="8" max="8" width="3.7109375" style="190" customWidth="1"/>
    <col min="9" max="31" width="2.28125" style="190" customWidth="1"/>
    <col min="32" max="32" width="14.57421875" style="190" customWidth="1"/>
    <col min="33" max="33" width="11.140625" style="190" customWidth="1"/>
    <col min="34" max="34" width="10.7109375" style="190" customWidth="1"/>
    <col min="35" max="35" width="10.00390625" style="190" customWidth="1"/>
    <col min="36" max="36" width="9.8515625" style="190" customWidth="1"/>
    <col min="37" max="37" width="11.28125" style="190" customWidth="1"/>
    <col min="38" max="38" width="10.28125" style="190" customWidth="1"/>
    <col min="39" max="39" width="10.140625" style="190" customWidth="1"/>
    <col min="40" max="40" width="5.140625" style="190" customWidth="1"/>
    <col min="41" max="16384" width="11.421875" style="190" customWidth="1"/>
  </cols>
  <sheetData>
    <row r="1" ht="12.75" thickBot="1">
      <c r="AN1" s="192"/>
    </row>
    <row r="2" spans="1:40" ht="19.5" customHeight="1" thickTop="1">
      <c r="A2" s="193"/>
      <c r="B2" s="194" t="s">
        <v>0</v>
      </c>
      <c r="C2" s="194"/>
      <c r="D2" s="194"/>
      <c r="E2" s="194"/>
      <c r="F2" s="195"/>
      <c r="G2" s="195"/>
      <c r="H2" s="194"/>
      <c r="I2" s="194"/>
      <c r="J2" s="194"/>
      <c r="K2" s="194"/>
      <c r="L2" s="194"/>
      <c r="M2" s="194"/>
      <c r="N2" s="194"/>
      <c r="O2" s="194"/>
      <c r="P2" s="194"/>
      <c r="Q2" s="194"/>
      <c r="R2" s="194"/>
      <c r="S2" s="194"/>
      <c r="T2" s="194"/>
      <c r="U2" s="194"/>
      <c r="V2" s="194"/>
      <c r="W2" s="194"/>
      <c r="X2" s="194"/>
      <c r="Y2" s="194"/>
      <c r="Z2" s="194"/>
      <c r="AA2" s="194"/>
      <c r="AB2" s="194"/>
      <c r="AC2" s="194"/>
      <c r="AD2" s="194"/>
      <c r="AE2" s="194"/>
      <c r="AF2" s="194"/>
      <c r="AG2" s="194"/>
      <c r="AH2" s="194"/>
      <c r="AI2" s="194"/>
      <c r="AJ2" s="194"/>
      <c r="AK2" s="194"/>
      <c r="AL2" s="194"/>
      <c r="AM2" s="194"/>
      <c r="AN2" s="196"/>
    </row>
    <row r="3" spans="1:40" ht="12">
      <c r="A3" s="197"/>
      <c r="B3" s="198" t="s">
        <v>12</v>
      </c>
      <c r="C3" s="198"/>
      <c r="D3" s="198"/>
      <c r="E3" s="198"/>
      <c r="F3" s="199"/>
      <c r="G3" s="199"/>
      <c r="H3" s="198"/>
      <c r="I3" s="198"/>
      <c r="J3" s="198"/>
      <c r="K3" s="198"/>
      <c r="L3" s="198"/>
      <c r="M3" s="198"/>
      <c r="N3" s="198"/>
      <c r="O3" s="198"/>
      <c r="P3" s="198"/>
      <c r="Q3" s="198"/>
      <c r="R3" s="198"/>
      <c r="S3" s="198"/>
      <c r="T3" s="198"/>
      <c r="U3" s="198"/>
      <c r="V3" s="198"/>
      <c r="W3" s="198"/>
      <c r="X3" s="198"/>
      <c r="Y3" s="198"/>
      <c r="Z3" s="198"/>
      <c r="AA3" s="198"/>
      <c r="AB3" s="198"/>
      <c r="AC3" s="198"/>
      <c r="AD3" s="198"/>
      <c r="AE3" s="198"/>
      <c r="AF3" s="198"/>
      <c r="AG3" s="198"/>
      <c r="AH3" s="198"/>
      <c r="AI3" s="198"/>
      <c r="AJ3" s="198"/>
      <c r="AK3" s="198"/>
      <c r="AL3" s="198"/>
      <c r="AM3" s="198"/>
      <c r="AN3" s="200"/>
    </row>
    <row r="4" spans="1:40" ht="37.5" customHeight="1">
      <c r="A4" s="201"/>
      <c r="B4" s="305"/>
      <c r="C4" s="305"/>
      <c r="D4" s="305"/>
      <c r="E4" s="306"/>
      <c r="F4" s="307"/>
      <c r="G4" s="308"/>
      <c r="H4" s="306"/>
      <c r="I4" s="306"/>
      <c r="J4" s="306"/>
      <c r="K4" s="306"/>
      <c r="L4" s="306"/>
      <c r="M4" s="306"/>
      <c r="N4" s="306"/>
      <c r="O4" s="306"/>
      <c r="P4" s="306"/>
      <c r="Q4" s="306"/>
      <c r="R4" s="306"/>
      <c r="S4" s="306"/>
      <c r="T4" s="306"/>
      <c r="U4" s="306"/>
      <c r="V4" s="306"/>
      <c r="W4" s="306"/>
      <c r="X4" s="306"/>
      <c r="Y4" s="306"/>
      <c r="Z4" s="306"/>
      <c r="AA4" s="306"/>
      <c r="AB4" s="306"/>
      <c r="AC4" s="306"/>
      <c r="AD4" s="306"/>
      <c r="AE4" s="306"/>
      <c r="AF4" s="306"/>
      <c r="AG4" s="306"/>
      <c r="AH4" s="306"/>
      <c r="AI4" s="305"/>
      <c r="AJ4" s="305"/>
      <c r="AK4" s="305"/>
      <c r="AL4" s="305"/>
      <c r="AM4" s="306"/>
      <c r="AN4" s="202"/>
    </row>
    <row r="5" spans="1:40" ht="12">
      <c r="A5" s="197"/>
      <c r="B5" s="198"/>
      <c r="C5" s="198"/>
      <c r="D5" s="198"/>
      <c r="E5" s="198"/>
      <c r="F5" s="199"/>
      <c r="G5" s="199"/>
      <c r="H5" s="198"/>
      <c r="I5" s="198"/>
      <c r="J5" s="198"/>
      <c r="K5" s="198"/>
      <c r="L5" s="198"/>
      <c r="M5" s="198"/>
      <c r="N5" s="198"/>
      <c r="O5" s="198"/>
      <c r="P5" s="198"/>
      <c r="Q5" s="198"/>
      <c r="R5" s="198"/>
      <c r="S5" s="198"/>
      <c r="T5" s="198"/>
      <c r="U5" s="198"/>
      <c r="V5" s="198"/>
      <c r="W5" s="198"/>
      <c r="X5" s="198"/>
      <c r="Y5" s="198"/>
      <c r="Z5" s="198"/>
      <c r="AA5" s="198"/>
      <c r="AB5" s="198"/>
      <c r="AC5" s="198"/>
      <c r="AD5" s="198"/>
      <c r="AE5" s="198"/>
      <c r="AF5" s="198"/>
      <c r="AG5" s="198"/>
      <c r="AH5" s="198"/>
      <c r="AI5" s="198"/>
      <c r="AJ5" s="198"/>
      <c r="AK5" s="198"/>
      <c r="AL5" s="198"/>
      <c r="AM5" s="198"/>
      <c r="AN5" s="200"/>
    </row>
    <row r="6" spans="1:40" ht="12">
      <c r="A6" s="197"/>
      <c r="B6" s="198"/>
      <c r="C6" s="198"/>
      <c r="D6" s="198"/>
      <c r="E6" s="306"/>
      <c r="F6" s="307"/>
      <c r="G6" s="307"/>
      <c r="H6" s="306"/>
      <c r="I6" s="306"/>
      <c r="J6" s="306"/>
      <c r="K6" s="306"/>
      <c r="L6" s="306"/>
      <c r="M6" s="306"/>
      <c r="N6" s="306"/>
      <c r="O6" s="306"/>
      <c r="P6" s="306"/>
      <c r="Q6" s="306"/>
      <c r="R6" s="306"/>
      <c r="S6" s="306"/>
      <c r="T6" s="306"/>
      <c r="U6" s="306"/>
      <c r="V6" s="306"/>
      <c r="W6" s="306"/>
      <c r="X6" s="306"/>
      <c r="Y6" s="306"/>
      <c r="Z6" s="306"/>
      <c r="AA6" s="306"/>
      <c r="AB6" s="306"/>
      <c r="AC6" s="306"/>
      <c r="AD6" s="306"/>
      <c r="AE6" s="306"/>
      <c r="AF6" s="306"/>
      <c r="AG6" s="306"/>
      <c r="AH6" s="306"/>
      <c r="AI6" s="305"/>
      <c r="AJ6" s="305"/>
      <c r="AK6" s="305"/>
      <c r="AL6" s="305"/>
      <c r="AM6" s="306"/>
      <c r="AN6" s="202"/>
    </row>
    <row r="7" spans="1:40" ht="12">
      <c r="A7" s="197"/>
      <c r="B7" s="198" t="s">
        <v>6</v>
      </c>
      <c r="C7" s="198"/>
      <c r="D7" s="198"/>
      <c r="E7" s="198"/>
      <c r="F7" s="199"/>
      <c r="G7" s="199"/>
      <c r="H7" s="198"/>
      <c r="I7" s="198"/>
      <c r="J7" s="198"/>
      <c r="K7" s="198"/>
      <c r="L7" s="198"/>
      <c r="M7" s="198"/>
      <c r="N7" s="198"/>
      <c r="O7" s="198"/>
      <c r="P7" s="198"/>
      <c r="Q7" s="198"/>
      <c r="R7" s="198"/>
      <c r="S7" s="198"/>
      <c r="T7" s="198"/>
      <c r="U7" s="198"/>
      <c r="V7" s="198"/>
      <c r="W7" s="198"/>
      <c r="X7" s="198"/>
      <c r="Y7" s="198"/>
      <c r="Z7" s="198"/>
      <c r="AA7" s="198"/>
      <c r="AB7" s="198"/>
      <c r="AC7" s="198"/>
      <c r="AD7" s="198"/>
      <c r="AE7" s="198"/>
      <c r="AF7" s="198"/>
      <c r="AG7" s="198"/>
      <c r="AH7" s="198"/>
      <c r="AI7" s="198"/>
      <c r="AJ7" s="198"/>
      <c r="AK7" s="198"/>
      <c r="AL7" s="198"/>
      <c r="AM7" s="198"/>
      <c r="AN7" s="200"/>
    </row>
    <row r="8" spans="1:40" ht="12">
      <c r="A8" s="197"/>
      <c r="B8" s="198" t="s">
        <v>202</v>
      </c>
      <c r="C8" s="198"/>
      <c r="D8" s="198"/>
      <c r="E8" s="198"/>
      <c r="F8" s="199"/>
      <c r="G8" s="199"/>
      <c r="H8" s="198"/>
      <c r="I8" s="198"/>
      <c r="J8" s="198"/>
      <c r="K8" s="198"/>
      <c r="L8" s="198"/>
      <c r="M8" s="198"/>
      <c r="N8" s="198"/>
      <c r="O8" s="198"/>
      <c r="P8" s="198"/>
      <c r="Q8" s="198"/>
      <c r="R8" s="198"/>
      <c r="S8" s="198"/>
      <c r="T8" s="198"/>
      <c r="U8" s="198"/>
      <c r="V8" s="198"/>
      <c r="W8" s="198"/>
      <c r="X8" s="198"/>
      <c r="Y8" s="198"/>
      <c r="Z8" s="198"/>
      <c r="AA8" s="198"/>
      <c r="AB8" s="198"/>
      <c r="AC8" s="198"/>
      <c r="AD8" s="198"/>
      <c r="AE8" s="198"/>
      <c r="AF8" s="198"/>
      <c r="AG8" s="198"/>
      <c r="AH8" s="198"/>
      <c r="AI8" s="198"/>
      <c r="AJ8" s="198"/>
      <c r="AK8" s="198"/>
      <c r="AL8" s="198"/>
      <c r="AM8" s="198"/>
      <c r="AN8" s="200"/>
    </row>
    <row r="9" spans="1:40" ht="12.75" thickBot="1">
      <c r="A9" s="201"/>
      <c r="AN9" s="202"/>
    </row>
    <row r="10" spans="1:40" ht="30" customHeight="1" thickBot="1">
      <c r="A10" s="201"/>
      <c r="B10" s="655" t="s">
        <v>7</v>
      </c>
      <c r="C10" s="656"/>
      <c r="D10" s="656"/>
      <c r="E10" s="657"/>
      <c r="F10" s="658" t="s">
        <v>288</v>
      </c>
      <c r="G10" s="658"/>
      <c r="H10" s="658"/>
      <c r="I10" s="658"/>
      <c r="J10" s="658"/>
      <c r="K10" s="658"/>
      <c r="L10" s="658"/>
      <c r="M10" s="658"/>
      <c r="N10" s="658"/>
      <c r="O10" s="658"/>
      <c r="P10" s="658"/>
      <c r="Q10" s="658"/>
      <c r="R10" s="658"/>
      <c r="S10" s="658"/>
      <c r="T10" s="658"/>
      <c r="U10" s="658"/>
      <c r="V10" s="658"/>
      <c r="W10" s="658"/>
      <c r="X10" s="658"/>
      <c r="Y10" s="658"/>
      <c r="Z10" s="658"/>
      <c r="AA10" s="658"/>
      <c r="AB10" s="658"/>
      <c r="AC10" s="658"/>
      <c r="AD10" s="658"/>
      <c r="AE10" s="658"/>
      <c r="AF10" s="658"/>
      <c r="AG10" s="658"/>
      <c r="AH10" s="658"/>
      <c r="AI10" s="658"/>
      <c r="AJ10" s="658"/>
      <c r="AK10" s="658"/>
      <c r="AL10" s="658"/>
      <c r="AM10" s="659"/>
      <c r="AN10" s="202"/>
    </row>
    <row r="11" spans="1:40" ht="18" customHeight="1">
      <c r="A11" s="201"/>
      <c r="B11" s="203"/>
      <c r="C11" s="203"/>
      <c r="D11" s="203"/>
      <c r="E11" s="660"/>
      <c r="F11" s="660"/>
      <c r="G11" s="660"/>
      <c r="H11" s="660"/>
      <c r="I11" s="660"/>
      <c r="J11" s="660"/>
      <c r="K11" s="660"/>
      <c r="L11" s="660"/>
      <c r="M11" s="660"/>
      <c r="N11" s="660"/>
      <c r="O11" s="660"/>
      <c r="P11" s="660"/>
      <c r="Q11" s="660"/>
      <c r="R11" s="660"/>
      <c r="S11" s="660"/>
      <c r="T11" s="660"/>
      <c r="U11" s="660"/>
      <c r="V11" s="660"/>
      <c r="W11" s="660"/>
      <c r="X11" s="660"/>
      <c r="Y11" s="660"/>
      <c r="Z11" s="660"/>
      <c r="AA11" s="660"/>
      <c r="AB11" s="660"/>
      <c r="AC11" s="660"/>
      <c r="AD11" s="660"/>
      <c r="AE11" s="660"/>
      <c r="AF11" s="660"/>
      <c r="AG11" s="660"/>
      <c r="AH11" s="660"/>
      <c r="AI11" s="660"/>
      <c r="AJ11" s="660"/>
      <c r="AK11" s="660"/>
      <c r="AL11" s="660"/>
      <c r="AM11" s="660"/>
      <c r="AN11" s="202"/>
    </row>
    <row r="12" spans="1:40" ht="15" customHeight="1">
      <c r="A12" s="201"/>
      <c r="B12" s="661" t="s">
        <v>9</v>
      </c>
      <c r="C12" s="661"/>
      <c r="D12" s="661"/>
      <c r="E12" s="662"/>
      <c r="F12" s="663" t="s">
        <v>289</v>
      </c>
      <c r="G12" s="663"/>
      <c r="H12" s="663"/>
      <c r="I12" s="663"/>
      <c r="J12" s="663"/>
      <c r="K12" s="663"/>
      <c r="L12" s="663"/>
      <c r="M12" s="663"/>
      <c r="N12" s="663"/>
      <c r="O12" s="663"/>
      <c r="P12" s="663"/>
      <c r="Q12" s="663"/>
      <c r="R12" s="663"/>
      <c r="S12" s="663"/>
      <c r="T12" s="663"/>
      <c r="U12" s="663"/>
      <c r="V12" s="663"/>
      <c r="W12" s="663"/>
      <c r="X12" s="663"/>
      <c r="Y12" s="663"/>
      <c r="Z12" s="663"/>
      <c r="AA12" s="663"/>
      <c r="AB12" s="663"/>
      <c r="AC12" s="663"/>
      <c r="AD12" s="663"/>
      <c r="AE12" s="663"/>
      <c r="AF12" s="663"/>
      <c r="AG12" s="663"/>
      <c r="AH12" s="663"/>
      <c r="AI12" s="663"/>
      <c r="AJ12" s="663"/>
      <c r="AK12" s="663"/>
      <c r="AL12" s="663"/>
      <c r="AM12" s="663"/>
      <c r="AN12" s="202"/>
    </row>
    <row r="13" spans="1:40" ht="24.75" customHeight="1">
      <c r="A13" s="201"/>
      <c r="B13" s="661" t="s">
        <v>10</v>
      </c>
      <c r="C13" s="661"/>
      <c r="D13" s="661"/>
      <c r="E13" s="664"/>
      <c r="F13" s="665" t="s">
        <v>40</v>
      </c>
      <c r="G13" s="665"/>
      <c r="H13" s="665"/>
      <c r="I13" s="665"/>
      <c r="J13" s="665"/>
      <c r="K13" s="665"/>
      <c r="L13" s="665"/>
      <c r="M13" s="665"/>
      <c r="N13" s="665"/>
      <c r="O13" s="665"/>
      <c r="P13" s="665"/>
      <c r="Q13" s="665"/>
      <c r="R13" s="666" t="s">
        <v>11</v>
      </c>
      <c r="S13" s="667"/>
      <c r="T13" s="667"/>
      <c r="U13" s="667"/>
      <c r="V13" s="667"/>
      <c r="W13" s="667"/>
      <c r="X13" s="667"/>
      <c r="Y13" s="667"/>
      <c r="Z13" s="667"/>
      <c r="AA13" s="667"/>
      <c r="AB13" s="665" t="s">
        <v>344</v>
      </c>
      <c r="AC13" s="665"/>
      <c r="AD13" s="665"/>
      <c r="AE13" s="665"/>
      <c r="AF13" s="665"/>
      <c r="AG13" s="665"/>
      <c r="AH13" s="665"/>
      <c r="AI13" s="665"/>
      <c r="AJ13" s="665"/>
      <c r="AK13" s="665"/>
      <c r="AL13" s="665"/>
      <c r="AM13" s="665"/>
      <c r="AN13" s="202"/>
    </row>
    <row r="14" spans="1:40" ht="18" customHeight="1">
      <c r="A14" s="201"/>
      <c r="B14" s="205"/>
      <c r="C14" s="205"/>
      <c r="D14" s="205"/>
      <c r="E14" s="243"/>
      <c r="F14" s="668"/>
      <c r="G14" s="668"/>
      <c r="H14" s="668"/>
      <c r="I14" s="668"/>
      <c r="J14" s="668"/>
      <c r="K14" s="668"/>
      <c r="L14" s="668"/>
      <c r="M14" s="668"/>
      <c r="N14" s="668"/>
      <c r="O14" s="668"/>
      <c r="P14" s="668"/>
      <c r="Q14" s="668"/>
      <c r="R14" s="668"/>
      <c r="S14" s="668"/>
      <c r="T14" s="668"/>
      <c r="U14" s="668"/>
      <c r="V14" s="668"/>
      <c r="W14" s="668"/>
      <c r="X14" s="668"/>
      <c r="Y14" s="668"/>
      <c r="Z14" s="668"/>
      <c r="AA14" s="668"/>
      <c r="AB14" s="668"/>
      <c r="AC14" s="668"/>
      <c r="AD14" s="668"/>
      <c r="AE14" s="668"/>
      <c r="AF14" s="668"/>
      <c r="AG14" s="668"/>
      <c r="AH14" s="668"/>
      <c r="AI14" s="668"/>
      <c r="AJ14" s="668"/>
      <c r="AK14" s="668"/>
      <c r="AL14" s="668"/>
      <c r="AM14" s="668"/>
      <c r="AN14" s="202"/>
    </row>
    <row r="15" spans="1:40" ht="12" customHeight="1">
      <c r="A15" s="201"/>
      <c r="H15" s="191"/>
      <c r="I15" s="191"/>
      <c r="J15" s="191"/>
      <c r="K15" s="191"/>
      <c r="L15" s="191"/>
      <c r="M15" s="191"/>
      <c r="N15" s="191"/>
      <c r="O15" s="191"/>
      <c r="P15" s="191"/>
      <c r="Q15" s="191"/>
      <c r="R15" s="191"/>
      <c r="S15" s="191"/>
      <c r="T15" s="191"/>
      <c r="U15" s="191"/>
      <c r="V15" s="191"/>
      <c r="W15" s="191"/>
      <c r="X15" s="191"/>
      <c r="Y15" s="191"/>
      <c r="Z15" s="191"/>
      <c r="AA15" s="191"/>
      <c r="AB15" s="191"/>
      <c r="AC15" s="191"/>
      <c r="AD15" s="191"/>
      <c r="AE15" s="191"/>
      <c r="AN15" s="202"/>
    </row>
    <row r="16" spans="1:40" ht="24.75" customHeight="1">
      <c r="A16" s="208"/>
      <c r="B16" s="669" t="s">
        <v>5</v>
      </c>
      <c r="C16" s="669" t="s">
        <v>29</v>
      </c>
      <c r="D16" s="669" t="s">
        <v>28</v>
      </c>
      <c r="E16" s="669" t="s">
        <v>30</v>
      </c>
      <c r="F16" s="670" t="s">
        <v>31</v>
      </c>
      <c r="G16" s="670" t="s">
        <v>32</v>
      </c>
      <c r="H16" s="743" t="s">
        <v>33</v>
      </c>
      <c r="I16" s="744"/>
      <c r="J16" s="744"/>
      <c r="K16" s="744"/>
      <c r="L16" s="744"/>
      <c r="M16" s="744"/>
      <c r="N16" s="744"/>
      <c r="O16" s="744"/>
      <c r="P16" s="744"/>
      <c r="Q16" s="744"/>
      <c r="R16" s="744"/>
      <c r="S16" s="744"/>
      <c r="T16" s="744"/>
      <c r="U16" s="744"/>
      <c r="V16" s="744"/>
      <c r="W16" s="744"/>
      <c r="X16" s="744"/>
      <c r="Y16" s="744"/>
      <c r="Z16" s="744"/>
      <c r="AA16" s="744"/>
      <c r="AB16" s="744"/>
      <c r="AC16" s="744"/>
      <c r="AD16" s="744"/>
      <c r="AE16" s="745"/>
      <c r="AF16" s="669" t="s">
        <v>34</v>
      </c>
      <c r="AG16" s="673" t="s">
        <v>36</v>
      </c>
      <c r="AH16" s="673" t="s">
        <v>35</v>
      </c>
      <c r="AI16" s="675"/>
      <c r="AJ16" s="675"/>
      <c r="AK16" s="675"/>
      <c r="AL16" s="675"/>
      <c r="AM16" s="675"/>
      <c r="AN16" s="211"/>
    </row>
    <row r="17" spans="1:40" ht="47.25" customHeight="1">
      <c r="A17" s="208"/>
      <c r="B17" s="595"/>
      <c r="C17" s="599"/>
      <c r="D17" s="599"/>
      <c r="E17" s="599"/>
      <c r="F17" s="671"/>
      <c r="G17" s="741"/>
      <c r="H17" s="601" t="s">
        <v>15</v>
      </c>
      <c r="I17" s="602"/>
      <c r="J17" s="601" t="s">
        <v>16</v>
      </c>
      <c r="K17" s="602"/>
      <c r="L17" s="601" t="s">
        <v>17</v>
      </c>
      <c r="M17" s="602"/>
      <c r="N17" s="601" t="s">
        <v>13</v>
      </c>
      <c r="O17" s="602"/>
      <c r="P17" s="601" t="s">
        <v>14</v>
      </c>
      <c r="Q17" s="605"/>
      <c r="R17" s="601" t="s">
        <v>18</v>
      </c>
      <c r="S17" s="605"/>
      <c r="T17" s="601" t="s">
        <v>19</v>
      </c>
      <c r="U17" s="605"/>
      <c r="V17" s="601" t="s">
        <v>20</v>
      </c>
      <c r="W17" s="605"/>
      <c r="X17" s="601" t="s">
        <v>21</v>
      </c>
      <c r="Y17" s="605"/>
      <c r="Z17" s="601" t="s">
        <v>22</v>
      </c>
      <c r="AA17" s="605"/>
      <c r="AB17" s="601" t="s">
        <v>23</v>
      </c>
      <c r="AC17" s="605"/>
      <c r="AD17" s="601" t="s">
        <v>24</v>
      </c>
      <c r="AE17" s="605"/>
      <c r="AF17" s="599"/>
      <c r="AG17" s="675"/>
      <c r="AH17" s="209" t="s">
        <v>8</v>
      </c>
      <c r="AI17" s="679" t="s">
        <v>26</v>
      </c>
      <c r="AJ17" s="748"/>
      <c r="AK17" s="679" t="s">
        <v>3</v>
      </c>
      <c r="AL17" s="748"/>
      <c r="AM17" s="209" t="s">
        <v>4</v>
      </c>
      <c r="AN17" s="211"/>
    </row>
    <row r="18" spans="1:40" ht="19.5" customHeight="1">
      <c r="A18" s="201"/>
      <c r="B18" s="740"/>
      <c r="C18" s="699"/>
      <c r="D18" s="699"/>
      <c r="E18" s="699"/>
      <c r="F18" s="672"/>
      <c r="G18" s="742"/>
      <c r="H18" s="746"/>
      <c r="I18" s="747"/>
      <c r="J18" s="746"/>
      <c r="K18" s="747"/>
      <c r="L18" s="746"/>
      <c r="M18" s="747"/>
      <c r="N18" s="746"/>
      <c r="O18" s="747"/>
      <c r="P18" s="746"/>
      <c r="Q18" s="747"/>
      <c r="R18" s="746"/>
      <c r="S18" s="747"/>
      <c r="T18" s="746"/>
      <c r="U18" s="747"/>
      <c r="V18" s="746"/>
      <c r="W18" s="747"/>
      <c r="X18" s="746"/>
      <c r="Y18" s="747"/>
      <c r="Z18" s="746"/>
      <c r="AA18" s="747"/>
      <c r="AB18" s="746"/>
      <c r="AC18" s="747"/>
      <c r="AD18" s="746"/>
      <c r="AE18" s="747"/>
      <c r="AF18" s="740"/>
      <c r="AG18" s="149"/>
      <c r="AH18" s="212"/>
      <c r="AI18" s="213" t="s">
        <v>1</v>
      </c>
      <c r="AJ18" s="209" t="s">
        <v>2</v>
      </c>
      <c r="AK18" s="209" t="s">
        <v>27</v>
      </c>
      <c r="AL18" s="214" t="s">
        <v>4</v>
      </c>
      <c r="AM18" s="212"/>
      <c r="AN18" s="202"/>
    </row>
    <row r="19" spans="1:40" ht="60" customHeight="1">
      <c r="A19" s="201"/>
      <c r="B19" s="608" t="s">
        <v>205</v>
      </c>
      <c r="C19" s="722" t="s">
        <v>345</v>
      </c>
      <c r="D19" s="685">
        <v>2012080010059</v>
      </c>
      <c r="E19" s="685" t="s">
        <v>346</v>
      </c>
      <c r="F19" s="309" t="s">
        <v>347</v>
      </c>
      <c r="G19" s="310" t="s">
        <v>348</v>
      </c>
      <c r="H19" s="293"/>
      <c r="I19" s="293"/>
      <c r="J19" s="293"/>
      <c r="K19" s="293"/>
      <c r="L19" s="293"/>
      <c r="M19" s="293"/>
      <c r="N19" s="311"/>
      <c r="O19" s="311"/>
      <c r="P19" s="311"/>
      <c r="Q19" s="311"/>
      <c r="R19" s="311"/>
      <c r="S19" s="311"/>
      <c r="T19" s="311"/>
      <c r="U19" s="311"/>
      <c r="V19" s="311"/>
      <c r="W19" s="311"/>
      <c r="X19" s="311"/>
      <c r="Y19" s="311"/>
      <c r="Z19" s="311"/>
      <c r="AA19" s="311"/>
      <c r="AB19" s="311"/>
      <c r="AC19" s="311"/>
      <c r="AD19" s="311"/>
      <c r="AE19" s="311"/>
      <c r="AF19" s="620" t="s">
        <v>296</v>
      </c>
      <c r="AG19" s="717">
        <v>92000000</v>
      </c>
      <c r="AH19" s="685">
        <v>4111271</v>
      </c>
      <c r="AI19" s="212"/>
      <c r="AJ19" s="212"/>
      <c r="AK19" s="717">
        <v>92000000</v>
      </c>
      <c r="AL19" s="212"/>
      <c r="AM19" s="212"/>
      <c r="AN19" s="202"/>
    </row>
    <row r="20" spans="1:40" ht="51.75" customHeight="1">
      <c r="A20" s="201"/>
      <c r="B20" s="609"/>
      <c r="C20" s="722"/>
      <c r="D20" s="685"/>
      <c r="E20" s="685"/>
      <c r="F20" s="749" t="s">
        <v>349</v>
      </c>
      <c r="G20" s="310" t="s">
        <v>350</v>
      </c>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620"/>
      <c r="AG20" s="717"/>
      <c r="AH20" s="685"/>
      <c r="AI20" s="212"/>
      <c r="AJ20" s="212"/>
      <c r="AK20" s="717"/>
      <c r="AL20" s="222"/>
      <c r="AM20" s="212"/>
      <c r="AN20" s="202"/>
    </row>
    <row r="21" spans="1:40" ht="75" customHeight="1">
      <c r="A21" s="201"/>
      <c r="B21" s="609"/>
      <c r="C21" s="722"/>
      <c r="D21" s="685"/>
      <c r="E21" s="685"/>
      <c r="F21" s="750"/>
      <c r="G21" s="179" t="s">
        <v>351</v>
      </c>
      <c r="H21" s="293"/>
      <c r="I21" s="293"/>
      <c r="J21" s="293"/>
      <c r="K21" s="293"/>
      <c r="L21" s="293"/>
      <c r="M21" s="293"/>
      <c r="N21" s="293"/>
      <c r="O21" s="293"/>
      <c r="P21" s="293"/>
      <c r="Q21" s="293"/>
      <c r="R21" s="293"/>
      <c r="S21" s="293"/>
      <c r="T21" s="293"/>
      <c r="U21" s="293"/>
      <c r="V21" s="293"/>
      <c r="W21" s="293"/>
      <c r="X21" s="293"/>
      <c r="Y21" s="293"/>
      <c r="Z21" s="293"/>
      <c r="AA21" s="293"/>
      <c r="AB21" s="293"/>
      <c r="AC21" s="293"/>
      <c r="AD21" s="293"/>
      <c r="AE21" s="293"/>
      <c r="AF21" s="620"/>
      <c r="AG21" s="717"/>
      <c r="AH21" s="685"/>
      <c r="AI21" s="212"/>
      <c r="AJ21" s="212"/>
      <c r="AK21" s="717"/>
      <c r="AL21" s="222"/>
      <c r="AM21" s="212"/>
      <c r="AN21" s="202"/>
    </row>
    <row r="22" spans="1:40" ht="51" customHeight="1">
      <c r="A22" s="201"/>
      <c r="B22" s="609"/>
      <c r="C22" s="722" t="s">
        <v>352</v>
      </c>
      <c r="D22" s="685"/>
      <c r="E22" s="685"/>
      <c r="F22" s="630" t="s">
        <v>353</v>
      </c>
      <c r="G22" s="312" t="s">
        <v>354</v>
      </c>
      <c r="H22" s="293"/>
      <c r="I22" s="293"/>
      <c r="J22" s="293"/>
      <c r="K22" s="293"/>
      <c r="L22" s="293"/>
      <c r="M22" s="293"/>
      <c r="N22" s="293"/>
      <c r="O22" s="293"/>
      <c r="P22" s="293"/>
      <c r="Q22" s="293"/>
      <c r="R22" s="293"/>
      <c r="S22" s="293"/>
      <c r="T22" s="293"/>
      <c r="U22" s="293"/>
      <c r="V22" s="293"/>
      <c r="W22" s="293"/>
      <c r="X22" s="293"/>
      <c r="Y22" s="293"/>
      <c r="Z22" s="293"/>
      <c r="AA22" s="293"/>
      <c r="AB22" s="293"/>
      <c r="AC22" s="293"/>
      <c r="AD22" s="293"/>
      <c r="AE22" s="293"/>
      <c r="AF22" s="620"/>
      <c r="AG22" s="717"/>
      <c r="AH22" s="685"/>
      <c r="AI22" s="212"/>
      <c r="AJ22" s="212"/>
      <c r="AK22" s="717"/>
      <c r="AL22" s="212"/>
      <c r="AM22" s="212"/>
      <c r="AN22" s="202"/>
    </row>
    <row r="23" spans="1:40" ht="61.5" customHeight="1">
      <c r="A23" s="201"/>
      <c r="B23" s="609"/>
      <c r="C23" s="722"/>
      <c r="D23" s="685"/>
      <c r="E23" s="685"/>
      <c r="F23" s="631"/>
      <c r="G23" s="312" t="s">
        <v>355</v>
      </c>
      <c r="H23" s="293"/>
      <c r="I23" s="293"/>
      <c r="J23" s="293"/>
      <c r="K23" s="293"/>
      <c r="L23" s="293"/>
      <c r="M23" s="293"/>
      <c r="N23" s="293"/>
      <c r="O23" s="293"/>
      <c r="P23" s="293"/>
      <c r="Q23" s="293"/>
      <c r="R23" s="293"/>
      <c r="S23" s="293"/>
      <c r="T23" s="293"/>
      <c r="U23" s="293"/>
      <c r="V23" s="293"/>
      <c r="W23" s="293"/>
      <c r="X23" s="293"/>
      <c r="Y23" s="293"/>
      <c r="Z23" s="293"/>
      <c r="AA23" s="293"/>
      <c r="AB23" s="293"/>
      <c r="AC23" s="293"/>
      <c r="AD23" s="293"/>
      <c r="AE23" s="293"/>
      <c r="AF23" s="620"/>
      <c r="AG23" s="717"/>
      <c r="AH23" s="685"/>
      <c r="AI23" s="212"/>
      <c r="AJ23" s="212"/>
      <c r="AK23" s="717"/>
      <c r="AL23" s="212"/>
      <c r="AM23" s="212"/>
      <c r="AN23" s="202"/>
    </row>
    <row r="24" spans="1:40" ht="63" customHeight="1">
      <c r="A24" s="201"/>
      <c r="B24" s="609"/>
      <c r="C24" s="722"/>
      <c r="D24" s="685"/>
      <c r="E24" s="685"/>
      <c r="F24" s="631"/>
      <c r="G24" s="312" t="s">
        <v>356</v>
      </c>
      <c r="H24" s="293"/>
      <c r="I24" s="293"/>
      <c r="J24" s="293"/>
      <c r="K24" s="293"/>
      <c r="L24" s="293"/>
      <c r="M24" s="293"/>
      <c r="N24" s="293"/>
      <c r="O24" s="293"/>
      <c r="P24" s="293"/>
      <c r="Q24" s="293"/>
      <c r="R24" s="293"/>
      <c r="S24" s="293"/>
      <c r="T24" s="293"/>
      <c r="U24" s="293"/>
      <c r="V24" s="293"/>
      <c r="W24" s="293"/>
      <c r="X24" s="293"/>
      <c r="Y24" s="293"/>
      <c r="Z24" s="293"/>
      <c r="AA24" s="293"/>
      <c r="AB24" s="293"/>
      <c r="AC24" s="293"/>
      <c r="AD24" s="293"/>
      <c r="AE24" s="293"/>
      <c r="AF24" s="620"/>
      <c r="AG24" s="717"/>
      <c r="AH24" s="685"/>
      <c r="AI24" s="212"/>
      <c r="AJ24" s="212"/>
      <c r="AK24" s="717"/>
      <c r="AL24" s="212"/>
      <c r="AM24" s="212"/>
      <c r="AN24" s="202"/>
    </row>
    <row r="25" spans="1:40" ht="63.75" customHeight="1">
      <c r="A25" s="201"/>
      <c r="B25" s="609"/>
      <c r="C25" s="722"/>
      <c r="D25" s="685"/>
      <c r="E25" s="685"/>
      <c r="F25" s="632"/>
      <c r="G25" s="312" t="s">
        <v>357</v>
      </c>
      <c r="H25" s="293"/>
      <c r="I25" s="293"/>
      <c r="J25" s="293"/>
      <c r="K25" s="293"/>
      <c r="L25" s="293"/>
      <c r="M25" s="293"/>
      <c r="N25" s="293"/>
      <c r="O25" s="293"/>
      <c r="P25" s="293"/>
      <c r="Q25" s="293"/>
      <c r="R25" s="293"/>
      <c r="S25" s="293"/>
      <c r="T25" s="293"/>
      <c r="U25" s="293"/>
      <c r="V25" s="293"/>
      <c r="W25" s="293"/>
      <c r="X25" s="293"/>
      <c r="Y25" s="293"/>
      <c r="Z25" s="293"/>
      <c r="AA25" s="293"/>
      <c r="AB25" s="293"/>
      <c r="AC25" s="293"/>
      <c r="AD25" s="293"/>
      <c r="AE25" s="293"/>
      <c r="AF25" s="620"/>
      <c r="AG25" s="717"/>
      <c r="AH25" s="685"/>
      <c r="AI25" s="212"/>
      <c r="AJ25" s="212"/>
      <c r="AK25" s="717"/>
      <c r="AL25" s="212"/>
      <c r="AM25" s="212"/>
      <c r="AN25" s="202"/>
    </row>
    <row r="26" spans="1:40" ht="72.75" customHeight="1">
      <c r="A26" s="201"/>
      <c r="B26" s="609"/>
      <c r="C26" s="722"/>
      <c r="D26" s="685"/>
      <c r="E26" s="685"/>
      <c r="F26" s="179" t="s">
        <v>358</v>
      </c>
      <c r="G26" s="310" t="s">
        <v>359</v>
      </c>
      <c r="H26" s="293"/>
      <c r="I26" s="293"/>
      <c r="J26" s="293"/>
      <c r="K26" s="293"/>
      <c r="L26" s="293"/>
      <c r="M26" s="293"/>
      <c r="N26" s="293"/>
      <c r="O26" s="293"/>
      <c r="P26" s="293"/>
      <c r="Q26" s="293"/>
      <c r="R26" s="293"/>
      <c r="S26" s="293"/>
      <c r="T26" s="293"/>
      <c r="U26" s="293"/>
      <c r="V26" s="293"/>
      <c r="W26" s="293"/>
      <c r="X26" s="293"/>
      <c r="Y26" s="293"/>
      <c r="Z26" s="293"/>
      <c r="AA26" s="293"/>
      <c r="AB26" s="293"/>
      <c r="AC26" s="293"/>
      <c r="AD26" s="293"/>
      <c r="AE26" s="293"/>
      <c r="AF26" s="620"/>
      <c r="AG26" s="717"/>
      <c r="AH26" s="685"/>
      <c r="AI26" s="212"/>
      <c r="AJ26" s="212"/>
      <c r="AK26" s="717"/>
      <c r="AL26" s="212"/>
      <c r="AM26" s="212"/>
      <c r="AN26" s="202"/>
    </row>
    <row r="27" spans="2:33" ht="27.75" customHeight="1">
      <c r="B27" s="264"/>
      <c r="AG27" s="313">
        <f>AG19</f>
        <v>92000000</v>
      </c>
    </row>
    <row r="28" ht="12">
      <c r="B28" s="264"/>
    </row>
    <row r="29" ht="12">
      <c r="B29" s="264"/>
    </row>
    <row r="30" ht="12">
      <c r="B30" s="264"/>
    </row>
    <row r="31" ht="12">
      <c r="B31" s="264"/>
    </row>
    <row r="32" ht="12">
      <c r="B32" s="264"/>
    </row>
    <row r="33" ht="12">
      <c r="B33" s="264"/>
    </row>
    <row r="34" ht="114" customHeight="1">
      <c r="B34" s="264"/>
    </row>
    <row r="35" ht="12">
      <c r="B35" s="264"/>
    </row>
    <row r="36" ht="12">
      <c r="B36" s="264"/>
    </row>
    <row r="37" ht="12">
      <c r="B37" s="264"/>
    </row>
    <row r="38" ht="12">
      <c r="B38" s="264"/>
    </row>
    <row r="39" ht="12">
      <c r="B39" s="314"/>
    </row>
  </sheetData>
  <sheetProtection/>
  <mergeCells count="45">
    <mergeCell ref="AG19:AG26"/>
    <mergeCell ref="AH19:AH26"/>
    <mergeCell ref="AK19:AK26"/>
    <mergeCell ref="F20:F21"/>
    <mergeCell ref="C22:C26"/>
    <mergeCell ref="F22:F25"/>
    <mergeCell ref="Z17:AA18"/>
    <mergeCell ref="AB17:AC18"/>
    <mergeCell ref="AD17:AE18"/>
    <mergeCell ref="AI17:AJ17"/>
    <mergeCell ref="AK17:AL17"/>
    <mergeCell ref="B19:B26"/>
    <mergeCell ref="C19:C21"/>
    <mergeCell ref="D19:D26"/>
    <mergeCell ref="E19:E26"/>
    <mergeCell ref="AF19:AF26"/>
    <mergeCell ref="AH16:AM16"/>
    <mergeCell ref="H17:I18"/>
    <mergeCell ref="J17:K18"/>
    <mergeCell ref="L17:M18"/>
    <mergeCell ref="N17:O18"/>
    <mergeCell ref="P17:Q18"/>
    <mergeCell ref="R17:S18"/>
    <mergeCell ref="T17:U18"/>
    <mergeCell ref="V17:W18"/>
    <mergeCell ref="X17:Y18"/>
    <mergeCell ref="F14:AM14"/>
    <mergeCell ref="B16:B18"/>
    <mergeCell ref="C16:C18"/>
    <mergeCell ref="D16:D18"/>
    <mergeCell ref="E16:E18"/>
    <mergeCell ref="F16:F18"/>
    <mergeCell ref="G16:G18"/>
    <mergeCell ref="H16:AE16"/>
    <mergeCell ref="AF16:AF18"/>
    <mergeCell ref="AG16:AG17"/>
    <mergeCell ref="B10:E10"/>
    <mergeCell ref="F10:AM10"/>
    <mergeCell ref="E11:AM11"/>
    <mergeCell ref="B12:E12"/>
    <mergeCell ref="F12:AM12"/>
    <mergeCell ref="B13:E13"/>
    <mergeCell ref="F13:Q13"/>
    <mergeCell ref="R13:AA13"/>
    <mergeCell ref="AB13:AM13"/>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N34"/>
  <sheetViews>
    <sheetView zoomScale="85" zoomScaleNormal="85" zoomScalePageLayoutView="0" workbookViewId="0" topLeftCell="A1">
      <selection activeCell="B10" sqref="B10:E10"/>
    </sheetView>
  </sheetViews>
  <sheetFormatPr defaultColWidth="11.421875" defaultRowHeight="12.75"/>
  <cols>
    <col min="1" max="1" width="2.7109375" style="113" customWidth="1"/>
    <col min="2" max="2" width="18.57421875" style="113" customWidth="1"/>
    <col min="3" max="3" width="19.7109375" style="315" customWidth="1"/>
    <col min="4" max="4" width="12.00390625" style="113" customWidth="1"/>
    <col min="5" max="5" width="15.421875" style="113" customWidth="1"/>
    <col min="6" max="6" width="19.28125" style="113" customWidth="1"/>
    <col min="7" max="7" width="26.8515625" style="113" customWidth="1"/>
    <col min="8" max="31" width="2.28125" style="113" customWidth="1"/>
    <col min="32" max="32" width="17.421875" style="113" customWidth="1"/>
    <col min="33" max="33" width="14.421875" style="189" customWidth="1"/>
    <col min="34" max="34" width="11.00390625" style="189" customWidth="1"/>
    <col min="35" max="35" width="9.421875" style="189" customWidth="1"/>
    <col min="36" max="36" width="9.140625" style="189" customWidth="1"/>
    <col min="37" max="37" width="12.8515625" style="189" customWidth="1"/>
    <col min="38" max="38" width="8.00390625" style="189" customWidth="1"/>
    <col min="39" max="39" width="7.7109375" style="189" customWidth="1"/>
    <col min="40" max="40" width="2.7109375" style="113" customWidth="1"/>
    <col min="41" max="16384" width="11.421875" style="113" customWidth="1"/>
  </cols>
  <sheetData>
    <row r="1" ht="14.25" thickBot="1">
      <c r="AN1" s="116"/>
    </row>
    <row r="2" spans="1:40" ht="19.5" customHeight="1" thickTop="1">
      <c r="A2" s="117"/>
      <c r="B2" s="118" t="s">
        <v>0</v>
      </c>
      <c r="C2" s="316"/>
      <c r="D2" s="118"/>
      <c r="E2" s="118"/>
      <c r="F2" s="118"/>
      <c r="G2" s="118"/>
      <c r="H2" s="118"/>
      <c r="I2" s="118"/>
      <c r="J2" s="118"/>
      <c r="K2" s="118"/>
      <c r="L2" s="118"/>
      <c r="M2" s="118"/>
      <c r="N2" s="118"/>
      <c r="O2" s="118"/>
      <c r="P2" s="118"/>
      <c r="Q2" s="118"/>
      <c r="R2" s="118"/>
      <c r="S2" s="118"/>
      <c r="T2" s="118"/>
      <c r="U2" s="118"/>
      <c r="V2" s="118"/>
      <c r="W2" s="118"/>
      <c r="X2" s="118"/>
      <c r="Y2" s="118"/>
      <c r="Z2" s="118"/>
      <c r="AA2" s="118"/>
      <c r="AB2" s="118"/>
      <c r="AC2" s="118"/>
      <c r="AD2" s="118"/>
      <c r="AE2" s="118"/>
      <c r="AF2" s="118"/>
      <c r="AG2" s="317"/>
      <c r="AH2" s="317"/>
      <c r="AI2" s="317"/>
      <c r="AJ2" s="317"/>
      <c r="AK2" s="317"/>
      <c r="AL2" s="317"/>
      <c r="AM2" s="317"/>
      <c r="AN2" s="121"/>
    </row>
    <row r="3" spans="1:40" ht="13.5">
      <c r="A3" s="122"/>
      <c r="B3" s="123" t="s">
        <v>12</v>
      </c>
      <c r="C3" s="318"/>
      <c r="D3" s="123"/>
      <c r="E3" s="123"/>
      <c r="F3" s="123"/>
      <c r="G3" s="123"/>
      <c r="H3" s="123"/>
      <c r="I3" s="123"/>
      <c r="J3" s="123"/>
      <c r="K3" s="123"/>
      <c r="L3" s="123"/>
      <c r="M3" s="123"/>
      <c r="N3" s="123"/>
      <c r="O3" s="123"/>
      <c r="P3" s="123"/>
      <c r="Q3" s="123"/>
      <c r="R3" s="123"/>
      <c r="S3" s="123"/>
      <c r="T3" s="123"/>
      <c r="U3" s="123"/>
      <c r="V3" s="123"/>
      <c r="W3" s="123"/>
      <c r="X3" s="123"/>
      <c r="Y3" s="123"/>
      <c r="Z3" s="123"/>
      <c r="AA3" s="123"/>
      <c r="AB3" s="123"/>
      <c r="AC3" s="123"/>
      <c r="AD3" s="123"/>
      <c r="AE3" s="123"/>
      <c r="AF3" s="123"/>
      <c r="AG3" s="319"/>
      <c r="AH3" s="319"/>
      <c r="AI3" s="319"/>
      <c r="AJ3" s="319"/>
      <c r="AK3" s="319"/>
      <c r="AL3" s="319"/>
      <c r="AM3" s="319"/>
      <c r="AN3" s="126"/>
    </row>
    <row r="4" spans="1:40" ht="37.5" customHeight="1">
      <c r="A4" s="127"/>
      <c r="B4" s="128"/>
      <c r="C4" s="320"/>
      <c r="D4" s="128"/>
      <c r="E4" s="130"/>
      <c r="F4" s="130"/>
      <c r="G4" s="129"/>
      <c r="H4" s="130"/>
      <c r="I4" s="130"/>
      <c r="J4" s="130"/>
      <c r="K4" s="130"/>
      <c r="L4" s="130"/>
      <c r="M4" s="130"/>
      <c r="N4" s="130"/>
      <c r="O4" s="130"/>
      <c r="P4" s="130"/>
      <c r="Q4" s="130"/>
      <c r="R4" s="130"/>
      <c r="S4" s="130"/>
      <c r="T4" s="130"/>
      <c r="U4" s="130"/>
      <c r="V4" s="130"/>
      <c r="W4" s="130"/>
      <c r="X4" s="130"/>
      <c r="Y4" s="130"/>
      <c r="Z4" s="130"/>
      <c r="AA4" s="130"/>
      <c r="AB4" s="130"/>
      <c r="AC4" s="130"/>
      <c r="AD4" s="130"/>
      <c r="AE4" s="130"/>
      <c r="AF4" s="130"/>
      <c r="AG4" s="321"/>
      <c r="AH4" s="321"/>
      <c r="AI4" s="322"/>
      <c r="AJ4" s="322"/>
      <c r="AK4" s="322"/>
      <c r="AL4" s="322"/>
      <c r="AM4" s="321"/>
      <c r="AN4" s="131"/>
    </row>
    <row r="5" spans="1:40" ht="13.5">
      <c r="A5" s="122"/>
      <c r="B5" s="123"/>
      <c r="C5" s="318"/>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319"/>
      <c r="AH5" s="319"/>
      <c r="AI5" s="319"/>
      <c r="AJ5" s="319"/>
      <c r="AK5" s="319"/>
      <c r="AL5" s="319"/>
      <c r="AM5" s="319"/>
      <c r="AN5" s="126"/>
    </row>
    <row r="6" spans="1:40" ht="13.5">
      <c r="A6" s="122"/>
      <c r="B6" s="123"/>
      <c r="C6" s="318"/>
      <c r="D6" s="123"/>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321"/>
      <c r="AH6" s="321"/>
      <c r="AI6" s="322"/>
      <c r="AJ6" s="322"/>
      <c r="AK6" s="322"/>
      <c r="AL6" s="322"/>
      <c r="AM6" s="321"/>
      <c r="AN6" s="131"/>
    </row>
    <row r="7" spans="1:40" ht="13.5">
      <c r="A7" s="122"/>
      <c r="B7" s="123" t="s">
        <v>6</v>
      </c>
      <c r="C7" s="318"/>
      <c r="D7" s="123"/>
      <c r="E7" s="123"/>
      <c r="F7" s="123"/>
      <c r="G7" s="123"/>
      <c r="H7" s="123"/>
      <c r="I7" s="123"/>
      <c r="J7" s="123"/>
      <c r="K7" s="123"/>
      <c r="L7" s="123"/>
      <c r="M7" s="123"/>
      <c r="N7" s="123"/>
      <c r="O7" s="123"/>
      <c r="P7" s="123"/>
      <c r="Q7" s="123"/>
      <c r="R7" s="123"/>
      <c r="S7" s="123"/>
      <c r="T7" s="123"/>
      <c r="U7" s="123"/>
      <c r="V7" s="123"/>
      <c r="W7" s="123"/>
      <c r="X7" s="123"/>
      <c r="Y7" s="123"/>
      <c r="Z7" s="123"/>
      <c r="AA7" s="123"/>
      <c r="AB7" s="123"/>
      <c r="AC7" s="123"/>
      <c r="AD7" s="123"/>
      <c r="AE7" s="123"/>
      <c r="AF7" s="123"/>
      <c r="AG7" s="319"/>
      <c r="AH7" s="319"/>
      <c r="AI7" s="319"/>
      <c r="AJ7" s="319"/>
      <c r="AK7" s="319"/>
      <c r="AL7" s="319"/>
      <c r="AM7" s="319"/>
      <c r="AN7" s="126"/>
    </row>
    <row r="8" spans="1:40" ht="13.5">
      <c r="A8" s="122"/>
      <c r="B8" s="123" t="s">
        <v>134</v>
      </c>
      <c r="C8" s="318"/>
      <c r="D8" s="123"/>
      <c r="E8" s="123"/>
      <c r="F8" s="123"/>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319"/>
      <c r="AH8" s="319"/>
      <c r="AI8" s="319"/>
      <c r="AJ8" s="319"/>
      <c r="AK8" s="319"/>
      <c r="AL8" s="319"/>
      <c r="AM8" s="319"/>
      <c r="AN8" s="126"/>
    </row>
    <row r="9" spans="1:40" ht="14.25" thickBot="1">
      <c r="A9" s="127"/>
      <c r="AN9" s="131"/>
    </row>
    <row r="10" spans="1:40" ht="30" customHeight="1" thickBot="1">
      <c r="A10" s="127"/>
      <c r="B10" s="575" t="s">
        <v>7</v>
      </c>
      <c r="C10" s="576"/>
      <c r="D10" s="576"/>
      <c r="E10" s="577"/>
      <c r="F10" s="578" t="s">
        <v>203</v>
      </c>
      <c r="G10" s="578"/>
      <c r="H10" s="578"/>
      <c r="I10" s="578"/>
      <c r="J10" s="578"/>
      <c r="K10" s="578"/>
      <c r="L10" s="578"/>
      <c r="M10" s="578"/>
      <c r="N10" s="578"/>
      <c r="O10" s="578"/>
      <c r="P10" s="578"/>
      <c r="Q10" s="578"/>
      <c r="R10" s="578"/>
      <c r="S10" s="578"/>
      <c r="T10" s="578"/>
      <c r="U10" s="578"/>
      <c r="V10" s="578"/>
      <c r="W10" s="578"/>
      <c r="X10" s="578"/>
      <c r="Y10" s="578"/>
      <c r="Z10" s="578"/>
      <c r="AA10" s="578"/>
      <c r="AB10" s="578"/>
      <c r="AC10" s="578"/>
      <c r="AD10" s="578"/>
      <c r="AE10" s="578"/>
      <c r="AF10" s="578"/>
      <c r="AG10" s="578"/>
      <c r="AH10" s="578"/>
      <c r="AI10" s="578"/>
      <c r="AJ10" s="578"/>
      <c r="AK10" s="578"/>
      <c r="AL10" s="578"/>
      <c r="AM10" s="579"/>
      <c r="AN10" s="131"/>
    </row>
    <row r="11" spans="1:40" ht="18" customHeight="1">
      <c r="A11" s="127"/>
      <c r="B11" s="132"/>
      <c r="C11" s="323"/>
      <c r="D11" s="132"/>
      <c r="E11" s="580"/>
      <c r="F11" s="580"/>
      <c r="G11" s="580"/>
      <c r="H11" s="580"/>
      <c r="I11" s="580"/>
      <c r="J11" s="580"/>
      <c r="K11" s="580"/>
      <c r="L11" s="580"/>
      <c r="M11" s="580"/>
      <c r="N11" s="580"/>
      <c r="O11" s="580"/>
      <c r="P11" s="580"/>
      <c r="Q11" s="580"/>
      <c r="R11" s="580"/>
      <c r="S11" s="580"/>
      <c r="T11" s="580"/>
      <c r="U11" s="580"/>
      <c r="V11" s="580"/>
      <c r="W11" s="580"/>
      <c r="X11" s="580"/>
      <c r="Y11" s="580"/>
      <c r="Z11" s="580"/>
      <c r="AA11" s="580"/>
      <c r="AB11" s="580"/>
      <c r="AC11" s="580"/>
      <c r="AD11" s="580"/>
      <c r="AE11" s="580"/>
      <c r="AF11" s="580"/>
      <c r="AG11" s="580"/>
      <c r="AH11" s="580"/>
      <c r="AI11" s="580"/>
      <c r="AJ11" s="580"/>
      <c r="AK11" s="580"/>
      <c r="AL11" s="580"/>
      <c r="AM11" s="580"/>
      <c r="AN11" s="131"/>
    </row>
    <row r="12" spans="1:40" ht="15" customHeight="1">
      <c r="A12" s="127"/>
      <c r="B12" s="581" t="s">
        <v>9</v>
      </c>
      <c r="C12" s="581"/>
      <c r="D12" s="581"/>
      <c r="E12" s="582"/>
      <c r="F12" s="583" t="s">
        <v>360</v>
      </c>
      <c r="G12" s="583"/>
      <c r="H12" s="583"/>
      <c r="I12" s="583"/>
      <c r="J12" s="583"/>
      <c r="K12" s="583"/>
      <c r="L12" s="583"/>
      <c r="M12" s="583"/>
      <c r="N12" s="583"/>
      <c r="O12" s="583"/>
      <c r="P12" s="583"/>
      <c r="Q12" s="583"/>
      <c r="R12" s="583"/>
      <c r="S12" s="583"/>
      <c r="T12" s="583"/>
      <c r="U12" s="583"/>
      <c r="V12" s="583"/>
      <c r="W12" s="583"/>
      <c r="X12" s="583"/>
      <c r="Y12" s="583"/>
      <c r="Z12" s="583"/>
      <c r="AA12" s="583"/>
      <c r="AB12" s="583"/>
      <c r="AC12" s="583"/>
      <c r="AD12" s="583"/>
      <c r="AE12" s="583"/>
      <c r="AF12" s="583"/>
      <c r="AG12" s="583"/>
      <c r="AH12" s="583"/>
      <c r="AI12" s="583"/>
      <c r="AJ12" s="583"/>
      <c r="AK12" s="583"/>
      <c r="AL12" s="583"/>
      <c r="AM12" s="583"/>
      <c r="AN12" s="131"/>
    </row>
    <row r="13" spans="1:40" ht="24.75" customHeight="1">
      <c r="A13" s="127"/>
      <c r="B13" s="581" t="s">
        <v>10</v>
      </c>
      <c r="C13" s="581"/>
      <c r="D13" s="581"/>
      <c r="E13" s="584"/>
      <c r="F13" s="585" t="s">
        <v>361</v>
      </c>
      <c r="G13" s="585"/>
      <c r="H13" s="585"/>
      <c r="I13" s="585"/>
      <c r="J13" s="585"/>
      <c r="K13" s="585"/>
      <c r="L13" s="585"/>
      <c r="M13" s="585"/>
      <c r="N13" s="585"/>
      <c r="O13" s="585"/>
      <c r="P13" s="585"/>
      <c r="Q13" s="585"/>
      <c r="R13" s="586" t="s">
        <v>11</v>
      </c>
      <c r="S13" s="587"/>
      <c r="T13" s="587"/>
      <c r="U13" s="587"/>
      <c r="V13" s="587"/>
      <c r="W13" s="587"/>
      <c r="X13" s="587"/>
      <c r="Y13" s="587"/>
      <c r="Z13" s="587"/>
      <c r="AA13" s="587"/>
      <c r="AB13" s="585" t="s">
        <v>362</v>
      </c>
      <c r="AC13" s="585"/>
      <c r="AD13" s="585"/>
      <c r="AE13" s="585"/>
      <c r="AF13" s="585"/>
      <c r="AG13" s="585"/>
      <c r="AH13" s="585"/>
      <c r="AI13" s="585"/>
      <c r="AJ13" s="585"/>
      <c r="AK13" s="585"/>
      <c r="AL13" s="585"/>
      <c r="AM13" s="585"/>
      <c r="AN13" s="131"/>
    </row>
    <row r="14" spans="1:40" ht="18" customHeight="1">
      <c r="A14" s="127"/>
      <c r="B14" s="134"/>
      <c r="C14" s="324"/>
      <c r="D14" s="134"/>
      <c r="E14" s="171"/>
      <c r="F14" s="588"/>
      <c r="G14" s="588"/>
      <c r="H14" s="588"/>
      <c r="I14" s="588"/>
      <c r="J14" s="588"/>
      <c r="K14" s="588"/>
      <c r="L14" s="588"/>
      <c r="M14" s="588"/>
      <c r="N14" s="588"/>
      <c r="O14" s="588"/>
      <c r="P14" s="588"/>
      <c r="Q14" s="588"/>
      <c r="R14" s="588"/>
      <c r="S14" s="588"/>
      <c r="T14" s="588"/>
      <c r="U14" s="588"/>
      <c r="V14" s="588"/>
      <c r="W14" s="588"/>
      <c r="X14" s="588"/>
      <c r="Y14" s="588"/>
      <c r="Z14" s="588"/>
      <c r="AA14" s="588"/>
      <c r="AB14" s="588"/>
      <c r="AC14" s="588"/>
      <c r="AD14" s="588"/>
      <c r="AE14" s="588"/>
      <c r="AF14" s="588"/>
      <c r="AG14" s="588"/>
      <c r="AH14" s="588"/>
      <c r="AI14" s="588"/>
      <c r="AJ14" s="588"/>
      <c r="AK14" s="588"/>
      <c r="AL14" s="588"/>
      <c r="AM14" s="588"/>
      <c r="AN14" s="131"/>
    </row>
    <row r="15" spans="1:40" ht="12" customHeight="1">
      <c r="A15" s="127"/>
      <c r="AN15" s="131"/>
    </row>
    <row r="16" spans="1:40" ht="24.75" customHeight="1">
      <c r="A16" s="137"/>
      <c r="B16" s="589" t="s">
        <v>5</v>
      </c>
      <c r="C16" s="751" t="s">
        <v>29</v>
      </c>
      <c r="D16" s="589" t="s">
        <v>28</v>
      </c>
      <c r="E16" s="589" t="s">
        <v>30</v>
      </c>
      <c r="F16" s="589" t="s">
        <v>31</v>
      </c>
      <c r="G16" s="589" t="s">
        <v>32</v>
      </c>
      <c r="H16" s="597" t="s">
        <v>33</v>
      </c>
      <c r="I16" s="598"/>
      <c r="J16" s="598"/>
      <c r="K16" s="598"/>
      <c r="L16" s="598"/>
      <c r="M16" s="598"/>
      <c r="N16" s="598"/>
      <c r="O16" s="598"/>
      <c r="P16" s="598"/>
      <c r="Q16" s="598"/>
      <c r="R16" s="598"/>
      <c r="S16" s="598"/>
      <c r="T16" s="598"/>
      <c r="U16" s="598"/>
      <c r="V16" s="598"/>
      <c r="W16" s="598"/>
      <c r="X16" s="598"/>
      <c r="Y16" s="598"/>
      <c r="Z16" s="598"/>
      <c r="AA16" s="598"/>
      <c r="AB16" s="598"/>
      <c r="AC16" s="598"/>
      <c r="AD16" s="598"/>
      <c r="AE16" s="598"/>
      <c r="AF16" s="589" t="s">
        <v>34</v>
      </c>
      <c r="AG16" s="754" t="s">
        <v>36</v>
      </c>
      <c r="AH16" s="754" t="s">
        <v>35</v>
      </c>
      <c r="AI16" s="755"/>
      <c r="AJ16" s="755"/>
      <c r="AK16" s="755"/>
      <c r="AL16" s="755"/>
      <c r="AM16" s="755"/>
      <c r="AN16" s="139"/>
    </row>
    <row r="17" spans="1:40" ht="48.75" customHeight="1">
      <c r="A17" s="137"/>
      <c r="B17" s="590"/>
      <c r="C17" s="752"/>
      <c r="D17" s="688"/>
      <c r="E17" s="688"/>
      <c r="F17" s="688"/>
      <c r="G17" s="595"/>
      <c r="H17" s="601" t="s">
        <v>15</v>
      </c>
      <c r="I17" s="602"/>
      <c r="J17" s="601" t="s">
        <v>16</v>
      </c>
      <c r="K17" s="602"/>
      <c r="L17" s="601" t="s">
        <v>17</v>
      </c>
      <c r="M17" s="602"/>
      <c r="N17" s="601" t="s">
        <v>13</v>
      </c>
      <c r="O17" s="602"/>
      <c r="P17" s="601" t="s">
        <v>14</v>
      </c>
      <c r="Q17" s="605"/>
      <c r="R17" s="601" t="s">
        <v>18</v>
      </c>
      <c r="S17" s="605"/>
      <c r="T17" s="601" t="s">
        <v>19</v>
      </c>
      <c r="U17" s="605"/>
      <c r="V17" s="601" t="s">
        <v>20</v>
      </c>
      <c r="W17" s="605"/>
      <c r="X17" s="601" t="s">
        <v>21</v>
      </c>
      <c r="Y17" s="605"/>
      <c r="Z17" s="601" t="s">
        <v>22</v>
      </c>
      <c r="AA17" s="605"/>
      <c r="AB17" s="601" t="s">
        <v>23</v>
      </c>
      <c r="AC17" s="605"/>
      <c r="AD17" s="601" t="s">
        <v>24</v>
      </c>
      <c r="AE17" s="605"/>
      <c r="AF17" s="599"/>
      <c r="AG17" s="755"/>
      <c r="AH17" s="325" t="s">
        <v>8</v>
      </c>
      <c r="AI17" s="756" t="s">
        <v>26</v>
      </c>
      <c r="AJ17" s="757"/>
      <c r="AK17" s="756" t="s">
        <v>3</v>
      </c>
      <c r="AL17" s="757"/>
      <c r="AM17" s="325" t="s">
        <v>4</v>
      </c>
      <c r="AN17" s="139"/>
    </row>
    <row r="18" spans="1:40" ht="19.5" customHeight="1">
      <c r="A18" s="127"/>
      <c r="B18" s="591"/>
      <c r="C18" s="753"/>
      <c r="D18" s="689"/>
      <c r="E18" s="689"/>
      <c r="F18" s="689"/>
      <c r="G18" s="596"/>
      <c r="H18" s="603"/>
      <c r="I18" s="604"/>
      <c r="J18" s="603"/>
      <c r="K18" s="604"/>
      <c r="L18" s="603"/>
      <c r="M18" s="604"/>
      <c r="N18" s="603"/>
      <c r="O18" s="604"/>
      <c r="P18" s="603"/>
      <c r="Q18" s="604"/>
      <c r="R18" s="603"/>
      <c r="S18" s="604"/>
      <c r="T18" s="603"/>
      <c r="U18" s="604"/>
      <c r="V18" s="603"/>
      <c r="W18" s="604"/>
      <c r="X18" s="603"/>
      <c r="Y18" s="604"/>
      <c r="Z18" s="603"/>
      <c r="AA18" s="604"/>
      <c r="AB18" s="603"/>
      <c r="AC18" s="604"/>
      <c r="AD18" s="603"/>
      <c r="AE18" s="604"/>
      <c r="AF18" s="591"/>
      <c r="AG18" s="326"/>
      <c r="AH18" s="327"/>
      <c r="AI18" s="328" t="s">
        <v>1</v>
      </c>
      <c r="AJ18" s="325" t="s">
        <v>2</v>
      </c>
      <c r="AK18" s="325" t="s">
        <v>27</v>
      </c>
      <c r="AL18" s="329" t="s">
        <v>4</v>
      </c>
      <c r="AM18" s="327"/>
      <c r="AN18" s="131"/>
    </row>
    <row r="19" spans="1:40" ht="102.75" customHeight="1">
      <c r="A19" s="127"/>
      <c r="B19" s="758"/>
      <c r="C19" s="64" t="s">
        <v>363</v>
      </c>
      <c r="D19" s="681">
        <v>120071</v>
      </c>
      <c r="E19" s="654" t="s">
        <v>364</v>
      </c>
      <c r="F19" s="309" t="s">
        <v>365</v>
      </c>
      <c r="G19" s="330" t="s">
        <v>366</v>
      </c>
      <c r="H19" s="219"/>
      <c r="I19" s="219"/>
      <c r="J19" s="219"/>
      <c r="K19" s="219"/>
      <c r="L19" s="219"/>
      <c r="M19" s="219"/>
      <c r="N19" s="219"/>
      <c r="O19" s="219"/>
      <c r="P19" s="219"/>
      <c r="Q19" s="219"/>
      <c r="R19" s="219"/>
      <c r="S19" s="219"/>
      <c r="T19" s="219"/>
      <c r="U19" s="219"/>
      <c r="V19" s="219"/>
      <c r="W19" s="219"/>
      <c r="X19" s="219"/>
      <c r="Y19" s="219"/>
      <c r="Z19" s="219"/>
      <c r="AA19" s="219"/>
      <c r="AB19" s="219"/>
      <c r="AC19" s="219"/>
      <c r="AD19" s="219"/>
      <c r="AE19" s="219"/>
      <c r="AF19" s="620" t="s">
        <v>367</v>
      </c>
      <c r="AG19" s="761">
        <f>AK19</f>
        <v>760000000</v>
      </c>
      <c r="AH19" s="608">
        <v>4111261</v>
      </c>
      <c r="AI19" s="296"/>
      <c r="AJ19" s="296"/>
      <c r="AK19" s="764">
        <v>760000000</v>
      </c>
      <c r="AL19" s="296"/>
      <c r="AM19" s="296"/>
      <c r="AN19" s="131"/>
    </row>
    <row r="20" spans="1:40" ht="66.75" customHeight="1">
      <c r="A20" s="127"/>
      <c r="B20" s="759"/>
      <c r="C20" s="654" t="s">
        <v>368</v>
      </c>
      <c r="D20" s="681"/>
      <c r="E20" s="654"/>
      <c r="F20" s="654" t="s">
        <v>369</v>
      </c>
      <c r="G20" s="331" t="s">
        <v>370</v>
      </c>
      <c r="H20" s="219"/>
      <c r="I20" s="219"/>
      <c r="J20" s="219"/>
      <c r="K20" s="219"/>
      <c r="L20" s="219"/>
      <c r="M20" s="219"/>
      <c r="N20" s="219"/>
      <c r="O20" s="219"/>
      <c r="P20" s="219"/>
      <c r="Q20" s="219"/>
      <c r="R20" s="219"/>
      <c r="S20" s="219"/>
      <c r="T20" s="219"/>
      <c r="U20" s="219"/>
      <c r="V20" s="219"/>
      <c r="W20" s="219"/>
      <c r="X20" s="219"/>
      <c r="Y20" s="219"/>
      <c r="Z20" s="219"/>
      <c r="AA20" s="219"/>
      <c r="AB20" s="219"/>
      <c r="AC20" s="219"/>
      <c r="AD20" s="219"/>
      <c r="AE20" s="219"/>
      <c r="AF20" s="620"/>
      <c r="AG20" s="762"/>
      <c r="AH20" s="609"/>
      <c r="AI20" s="296"/>
      <c r="AJ20" s="296"/>
      <c r="AK20" s="764" t="s">
        <v>371</v>
      </c>
      <c r="AL20" s="286"/>
      <c r="AM20" s="296"/>
      <c r="AN20" s="131"/>
    </row>
    <row r="21" spans="1:40" ht="95.25" customHeight="1">
      <c r="A21" s="127"/>
      <c r="B21" s="759"/>
      <c r="C21" s="654"/>
      <c r="D21" s="681"/>
      <c r="E21" s="654"/>
      <c r="F21" s="654"/>
      <c r="G21" s="331" t="s">
        <v>372</v>
      </c>
      <c r="H21" s="219"/>
      <c r="I21" s="219"/>
      <c r="J21" s="219"/>
      <c r="K21" s="219"/>
      <c r="L21" s="219"/>
      <c r="M21" s="219"/>
      <c r="N21" s="219"/>
      <c r="O21" s="219"/>
      <c r="P21" s="219"/>
      <c r="Q21" s="219"/>
      <c r="R21" s="219"/>
      <c r="S21" s="219"/>
      <c r="T21" s="219"/>
      <c r="U21" s="219"/>
      <c r="V21" s="219"/>
      <c r="W21" s="219"/>
      <c r="X21" s="219"/>
      <c r="Y21" s="219"/>
      <c r="Z21" s="219"/>
      <c r="AA21" s="219"/>
      <c r="AB21" s="219"/>
      <c r="AC21" s="219"/>
      <c r="AD21" s="219"/>
      <c r="AE21" s="219"/>
      <c r="AF21" s="620"/>
      <c r="AG21" s="762"/>
      <c r="AH21" s="609"/>
      <c r="AI21" s="296"/>
      <c r="AJ21" s="296"/>
      <c r="AK21" s="764" t="s">
        <v>371</v>
      </c>
      <c r="AL21" s="296"/>
      <c r="AM21" s="296"/>
      <c r="AN21" s="131"/>
    </row>
    <row r="22" spans="1:40" ht="131.25" customHeight="1">
      <c r="A22" s="127"/>
      <c r="B22" s="759"/>
      <c r="C22" s="654"/>
      <c r="D22" s="681"/>
      <c r="E22" s="654"/>
      <c r="F22" s="654"/>
      <c r="G22" s="179" t="s">
        <v>373</v>
      </c>
      <c r="H22" s="219"/>
      <c r="I22" s="219"/>
      <c r="J22" s="219"/>
      <c r="K22" s="219"/>
      <c r="L22" s="219"/>
      <c r="M22" s="219"/>
      <c r="N22" s="219"/>
      <c r="O22" s="219"/>
      <c r="P22" s="219"/>
      <c r="Q22" s="219"/>
      <c r="R22" s="219"/>
      <c r="S22" s="219"/>
      <c r="T22" s="219"/>
      <c r="U22" s="219"/>
      <c r="V22" s="219"/>
      <c r="W22" s="219"/>
      <c r="X22" s="219"/>
      <c r="Y22" s="219"/>
      <c r="Z22" s="219"/>
      <c r="AA22" s="219"/>
      <c r="AB22" s="219"/>
      <c r="AC22" s="219"/>
      <c r="AD22" s="219"/>
      <c r="AE22" s="219"/>
      <c r="AF22" s="620"/>
      <c r="AG22" s="762"/>
      <c r="AH22" s="609"/>
      <c r="AI22" s="296"/>
      <c r="AJ22" s="296"/>
      <c r="AK22" s="764"/>
      <c r="AL22" s="296"/>
      <c r="AM22" s="296"/>
      <c r="AN22" s="131"/>
    </row>
    <row r="23" spans="1:40" ht="66.75" customHeight="1">
      <c r="A23" s="127"/>
      <c r="B23" s="759"/>
      <c r="C23" s="654"/>
      <c r="D23" s="681"/>
      <c r="E23" s="654"/>
      <c r="F23" s="765" t="s">
        <v>374</v>
      </c>
      <c r="G23" s="331" t="s">
        <v>375</v>
      </c>
      <c r="H23" s="219"/>
      <c r="I23" s="219"/>
      <c r="J23" s="219"/>
      <c r="K23" s="219"/>
      <c r="L23" s="219"/>
      <c r="M23" s="219"/>
      <c r="N23" s="219"/>
      <c r="O23" s="219"/>
      <c r="P23" s="219"/>
      <c r="Q23" s="219"/>
      <c r="R23" s="219"/>
      <c r="S23" s="219"/>
      <c r="T23" s="219"/>
      <c r="U23" s="219"/>
      <c r="V23" s="219"/>
      <c r="W23" s="219"/>
      <c r="X23" s="219"/>
      <c r="Y23" s="219"/>
      <c r="Z23" s="219"/>
      <c r="AA23" s="219"/>
      <c r="AB23" s="219"/>
      <c r="AC23" s="219"/>
      <c r="AD23" s="219"/>
      <c r="AE23" s="219"/>
      <c r="AF23" s="620"/>
      <c r="AG23" s="762"/>
      <c r="AH23" s="609"/>
      <c r="AI23" s="296"/>
      <c r="AJ23" s="296"/>
      <c r="AK23" s="764" t="s">
        <v>371</v>
      </c>
      <c r="AL23" s="296"/>
      <c r="AM23" s="296"/>
      <c r="AN23" s="131"/>
    </row>
    <row r="24" spans="1:40" ht="99" customHeight="1">
      <c r="A24" s="127"/>
      <c r="B24" s="759"/>
      <c r="C24" s="654"/>
      <c r="D24" s="681"/>
      <c r="E24" s="654"/>
      <c r="F24" s="765"/>
      <c r="G24" s="331" t="s">
        <v>376</v>
      </c>
      <c r="H24" s="218"/>
      <c r="I24" s="218"/>
      <c r="J24" s="218"/>
      <c r="K24" s="219"/>
      <c r="L24" s="147"/>
      <c r="M24" s="147"/>
      <c r="N24" s="219"/>
      <c r="O24" s="147"/>
      <c r="P24" s="147"/>
      <c r="Q24" s="219"/>
      <c r="R24" s="147"/>
      <c r="S24" s="147"/>
      <c r="T24" s="147"/>
      <c r="U24" s="147"/>
      <c r="V24" s="147"/>
      <c r="W24" s="147"/>
      <c r="X24" s="218"/>
      <c r="Y24" s="218"/>
      <c r="Z24" s="218"/>
      <c r="AA24" s="218"/>
      <c r="AB24" s="218"/>
      <c r="AC24" s="218"/>
      <c r="AD24" s="218"/>
      <c r="AE24" s="218"/>
      <c r="AF24" s="620"/>
      <c r="AG24" s="762"/>
      <c r="AH24" s="609"/>
      <c r="AI24" s="332"/>
      <c r="AJ24" s="296"/>
      <c r="AK24" s="764" t="s">
        <v>371</v>
      </c>
      <c r="AL24" s="296"/>
      <c r="AM24" s="332"/>
      <c r="AN24" s="131"/>
    </row>
    <row r="25" spans="1:40" ht="93.75" customHeight="1">
      <c r="A25" s="127"/>
      <c r="B25" s="759"/>
      <c r="C25" s="309" t="s">
        <v>377</v>
      </c>
      <c r="D25" s="681"/>
      <c r="E25" s="654"/>
      <c r="F25" s="179" t="s">
        <v>378</v>
      </c>
      <c r="G25" s="330" t="s">
        <v>379</v>
      </c>
      <c r="H25" s="147"/>
      <c r="I25" s="219"/>
      <c r="J25" s="147"/>
      <c r="K25" s="147"/>
      <c r="L25" s="147"/>
      <c r="M25" s="147"/>
      <c r="N25" s="147"/>
      <c r="O25" s="147"/>
      <c r="P25" s="147"/>
      <c r="Q25" s="147"/>
      <c r="R25" s="147"/>
      <c r="S25" s="219"/>
      <c r="T25" s="147"/>
      <c r="U25" s="147"/>
      <c r="V25" s="147"/>
      <c r="W25" s="147"/>
      <c r="X25" s="147"/>
      <c r="Y25" s="147"/>
      <c r="Z25" s="147"/>
      <c r="AA25" s="147"/>
      <c r="AB25" s="147"/>
      <c r="AC25" s="147"/>
      <c r="AD25" s="147"/>
      <c r="AE25" s="147"/>
      <c r="AF25" s="620"/>
      <c r="AG25" s="762"/>
      <c r="AH25" s="609"/>
      <c r="AI25" s="296"/>
      <c r="AJ25" s="296"/>
      <c r="AK25" s="764" t="s">
        <v>371</v>
      </c>
      <c r="AL25" s="296"/>
      <c r="AM25" s="296"/>
      <c r="AN25" s="131"/>
    </row>
    <row r="26" spans="1:40" ht="66" customHeight="1">
      <c r="A26" s="127"/>
      <c r="B26" s="759"/>
      <c r="C26" s="654" t="s">
        <v>380</v>
      </c>
      <c r="D26" s="681"/>
      <c r="E26" s="654"/>
      <c r="F26" s="721" t="s">
        <v>380</v>
      </c>
      <c r="G26" s="333" t="s">
        <v>381</v>
      </c>
      <c r="H26" s="218"/>
      <c r="I26" s="218"/>
      <c r="J26" s="218"/>
      <c r="K26" s="218"/>
      <c r="L26" s="218"/>
      <c r="M26" s="219"/>
      <c r="N26" s="218"/>
      <c r="O26" s="218"/>
      <c r="P26" s="218"/>
      <c r="Q26" s="218"/>
      <c r="R26" s="218"/>
      <c r="S26" s="218"/>
      <c r="T26" s="218"/>
      <c r="U26" s="218"/>
      <c r="V26" s="218"/>
      <c r="W26" s="219"/>
      <c r="X26" s="218"/>
      <c r="Y26" s="218"/>
      <c r="Z26" s="218"/>
      <c r="AA26" s="218"/>
      <c r="AB26" s="218"/>
      <c r="AC26" s="218"/>
      <c r="AD26" s="218"/>
      <c r="AE26" s="218"/>
      <c r="AF26" s="620"/>
      <c r="AG26" s="762"/>
      <c r="AH26" s="609"/>
      <c r="AI26" s="296"/>
      <c r="AJ26" s="296"/>
      <c r="AK26" s="764" t="s">
        <v>371</v>
      </c>
      <c r="AL26" s="296"/>
      <c r="AM26" s="296"/>
      <c r="AN26" s="131"/>
    </row>
    <row r="27" spans="1:40" ht="81" customHeight="1">
      <c r="A27" s="127"/>
      <c r="B27" s="759"/>
      <c r="C27" s="654"/>
      <c r="D27" s="681"/>
      <c r="E27" s="654"/>
      <c r="F27" s="721"/>
      <c r="G27" s="333" t="s">
        <v>382</v>
      </c>
      <c r="H27" s="218"/>
      <c r="I27" s="218"/>
      <c r="J27" s="218"/>
      <c r="K27" s="218"/>
      <c r="L27" s="218"/>
      <c r="M27" s="218"/>
      <c r="N27" s="218"/>
      <c r="O27" s="218"/>
      <c r="P27" s="219"/>
      <c r="Q27" s="218"/>
      <c r="R27" s="218"/>
      <c r="S27" s="218"/>
      <c r="T27" s="218"/>
      <c r="U27" s="218"/>
      <c r="V27" s="218"/>
      <c r="W27" s="218"/>
      <c r="X27" s="219"/>
      <c r="Y27" s="218"/>
      <c r="Z27" s="218"/>
      <c r="AA27" s="218"/>
      <c r="AB27" s="218"/>
      <c r="AC27" s="218"/>
      <c r="AD27" s="218"/>
      <c r="AE27" s="219"/>
      <c r="AF27" s="620"/>
      <c r="AG27" s="762"/>
      <c r="AH27" s="609"/>
      <c r="AI27" s="296"/>
      <c r="AJ27" s="296"/>
      <c r="AK27" s="764" t="s">
        <v>371</v>
      </c>
      <c r="AL27" s="296"/>
      <c r="AM27" s="296"/>
      <c r="AN27" s="131"/>
    </row>
    <row r="28" spans="1:40" ht="92.25" customHeight="1">
      <c r="A28" s="127"/>
      <c r="B28" s="759"/>
      <c r="C28" s="654" t="s">
        <v>383</v>
      </c>
      <c r="D28" s="681"/>
      <c r="E28" s="654"/>
      <c r="F28" s="654" t="s">
        <v>384</v>
      </c>
      <c r="G28" s="334" t="s">
        <v>385</v>
      </c>
      <c r="H28" s="218"/>
      <c r="I28" s="218"/>
      <c r="J28" s="218"/>
      <c r="K28" s="218"/>
      <c r="L28" s="218"/>
      <c r="M28" s="218"/>
      <c r="N28" s="218"/>
      <c r="O28" s="218"/>
      <c r="P28" s="219"/>
      <c r="Q28" s="218"/>
      <c r="R28" s="218"/>
      <c r="S28" s="218"/>
      <c r="T28" s="218"/>
      <c r="U28" s="218"/>
      <c r="V28" s="218"/>
      <c r="W28" s="218"/>
      <c r="X28" s="219"/>
      <c r="Y28" s="218"/>
      <c r="Z28" s="218"/>
      <c r="AA28" s="218"/>
      <c r="AB28" s="218"/>
      <c r="AC28" s="218"/>
      <c r="AD28" s="218"/>
      <c r="AE28" s="219"/>
      <c r="AF28" s="620"/>
      <c r="AG28" s="762"/>
      <c r="AH28" s="609"/>
      <c r="AI28" s="296"/>
      <c r="AJ28" s="296"/>
      <c r="AK28" s="764" t="s">
        <v>371</v>
      </c>
      <c r="AL28" s="296"/>
      <c r="AM28" s="296"/>
      <c r="AN28" s="131"/>
    </row>
    <row r="29" spans="1:40" ht="79.5" customHeight="1">
      <c r="A29" s="127"/>
      <c r="B29" s="759"/>
      <c r="C29" s="654"/>
      <c r="D29" s="681"/>
      <c r="E29" s="654"/>
      <c r="F29" s="654"/>
      <c r="G29" s="333" t="s">
        <v>386</v>
      </c>
      <c r="H29" s="218"/>
      <c r="I29" s="218"/>
      <c r="J29" s="218"/>
      <c r="K29" s="219"/>
      <c r="L29" s="218"/>
      <c r="M29" s="218"/>
      <c r="N29" s="219"/>
      <c r="O29" s="147"/>
      <c r="P29" s="218"/>
      <c r="Q29" s="219"/>
      <c r="R29" s="147"/>
      <c r="S29" s="147"/>
      <c r="T29" s="218"/>
      <c r="U29" s="218"/>
      <c r="V29" s="218"/>
      <c r="W29" s="218"/>
      <c r="X29" s="218"/>
      <c r="Y29" s="218"/>
      <c r="Z29" s="218"/>
      <c r="AA29" s="218"/>
      <c r="AB29" s="218"/>
      <c r="AC29" s="218"/>
      <c r="AD29" s="218"/>
      <c r="AE29" s="218"/>
      <c r="AF29" s="620"/>
      <c r="AG29" s="762"/>
      <c r="AH29" s="609"/>
      <c r="AI29" s="296"/>
      <c r="AJ29" s="296"/>
      <c r="AK29" s="764" t="s">
        <v>371</v>
      </c>
      <c r="AL29" s="296"/>
      <c r="AM29" s="296"/>
      <c r="AN29" s="131"/>
    </row>
    <row r="30" spans="1:40" ht="66" customHeight="1">
      <c r="A30" s="127"/>
      <c r="B30" s="759"/>
      <c r="C30" s="654"/>
      <c r="D30" s="681"/>
      <c r="E30" s="654"/>
      <c r="F30" s="654"/>
      <c r="G30" s="334" t="s">
        <v>387</v>
      </c>
      <c r="H30" s="218"/>
      <c r="I30" s="218"/>
      <c r="J30" s="218"/>
      <c r="K30" s="219"/>
      <c r="L30" s="218"/>
      <c r="M30" s="218"/>
      <c r="N30" s="219"/>
      <c r="O30" s="147"/>
      <c r="P30" s="218"/>
      <c r="Q30" s="219"/>
      <c r="R30" s="147"/>
      <c r="S30" s="147"/>
      <c r="T30" s="218"/>
      <c r="U30" s="218"/>
      <c r="V30" s="218"/>
      <c r="W30" s="218"/>
      <c r="X30" s="218"/>
      <c r="Y30" s="218"/>
      <c r="Z30" s="218"/>
      <c r="AA30" s="218"/>
      <c r="AB30" s="218"/>
      <c r="AC30" s="218"/>
      <c r="AD30" s="218"/>
      <c r="AE30" s="218"/>
      <c r="AF30" s="620"/>
      <c r="AG30" s="762"/>
      <c r="AH30" s="609"/>
      <c r="AI30" s="296"/>
      <c r="AJ30" s="296"/>
      <c r="AK30" s="764"/>
      <c r="AL30" s="296"/>
      <c r="AM30" s="296"/>
      <c r="AN30" s="131"/>
    </row>
    <row r="31" spans="1:40" ht="106.5" customHeight="1">
      <c r="A31" s="127"/>
      <c r="B31" s="759"/>
      <c r="C31" s="654"/>
      <c r="D31" s="681"/>
      <c r="E31" s="654"/>
      <c r="F31" s="654"/>
      <c r="G31" s="334" t="s">
        <v>388</v>
      </c>
      <c r="H31" s="219"/>
      <c r="I31" s="218"/>
      <c r="J31" s="218"/>
      <c r="K31" s="218"/>
      <c r="L31" s="218"/>
      <c r="M31" s="218"/>
      <c r="N31" s="218"/>
      <c r="O31" s="219"/>
      <c r="P31" s="218"/>
      <c r="Q31" s="218"/>
      <c r="R31" s="218"/>
      <c r="S31" s="218"/>
      <c r="T31" s="218"/>
      <c r="U31" s="218"/>
      <c r="V31" s="218"/>
      <c r="W31" s="218"/>
      <c r="X31" s="218"/>
      <c r="Y31" s="218"/>
      <c r="Z31" s="219"/>
      <c r="AA31" s="147"/>
      <c r="AB31" s="218"/>
      <c r="AC31" s="218"/>
      <c r="AD31" s="218"/>
      <c r="AE31" s="218"/>
      <c r="AF31" s="620"/>
      <c r="AG31" s="762"/>
      <c r="AH31" s="609"/>
      <c r="AI31" s="296"/>
      <c r="AJ31" s="296"/>
      <c r="AK31" s="764" t="s">
        <v>371</v>
      </c>
      <c r="AL31" s="296"/>
      <c r="AM31" s="296"/>
      <c r="AN31" s="131"/>
    </row>
    <row r="32" spans="1:40" ht="101.25" customHeight="1">
      <c r="A32" s="127"/>
      <c r="B32" s="759"/>
      <c r="C32" s="654"/>
      <c r="D32" s="681"/>
      <c r="E32" s="654"/>
      <c r="F32" s="654"/>
      <c r="G32" s="335" t="s">
        <v>389</v>
      </c>
      <c r="H32" s="218"/>
      <c r="I32" s="218"/>
      <c r="J32" s="218"/>
      <c r="K32" s="218"/>
      <c r="L32" s="219"/>
      <c r="M32" s="218"/>
      <c r="N32" s="218"/>
      <c r="O32" s="218"/>
      <c r="P32" s="218"/>
      <c r="Q32" s="218"/>
      <c r="R32" s="218"/>
      <c r="S32" s="218"/>
      <c r="T32" s="219"/>
      <c r="U32" s="218"/>
      <c r="V32" s="218"/>
      <c r="W32" s="218"/>
      <c r="X32" s="218"/>
      <c r="Y32" s="218"/>
      <c r="Z32" s="147"/>
      <c r="AA32" s="219"/>
      <c r="AB32" s="218"/>
      <c r="AC32" s="218"/>
      <c r="AD32" s="218"/>
      <c r="AE32" s="218"/>
      <c r="AF32" s="620"/>
      <c r="AG32" s="762"/>
      <c r="AH32" s="609"/>
      <c r="AI32" s="296"/>
      <c r="AJ32" s="296"/>
      <c r="AK32" s="764" t="s">
        <v>371</v>
      </c>
      <c r="AL32" s="296"/>
      <c r="AM32" s="296"/>
      <c r="AN32" s="131"/>
    </row>
    <row r="33" spans="1:40" ht="82.5" customHeight="1">
      <c r="A33" s="127"/>
      <c r="B33" s="760"/>
      <c r="C33" s="654"/>
      <c r="D33" s="681"/>
      <c r="E33" s="654"/>
      <c r="F33" s="654"/>
      <c r="G33" s="334" t="s">
        <v>390</v>
      </c>
      <c r="H33" s="218"/>
      <c r="I33" s="218"/>
      <c r="J33" s="218"/>
      <c r="K33" s="218"/>
      <c r="L33" s="218"/>
      <c r="M33" s="218"/>
      <c r="N33" s="218"/>
      <c r="O33" s="218"/>
      <c r="P33" s="219"/>
      <c r="Q33" s="218"/>
      <c r="R33" s="218"/>
      <c r="S33" s="218"/>
      <c r="T33" s="218"/>
      <c r="U33" s="218"/>
      <c r="V33" s="218"/>
      <c r="W33" s="218"/>
      <c r="X33" s="219"/>
      <c r="Y33" s="218"/>
      <c r="Z33" s="218"/>
      <c r="AA33" s="218"/>
      <c r="AB33" s="218"/>
      <c r="AC33" s="218"/>
      <c r="AD33" s="218"/>
      <c r="AE33" s="218"/>
      <c r="AF33" s="620"/>
      <c r="AG33" s="763"/>
      <c r="AH33" s="610"/>
      <c r="AI33" s="296"/>
      <c r="AJ33" s="296"/>
      <c r="AK33" s="764" t="s">
        <v>371</v>
      </c>
      <c r="AL33" s="296"/>
      <c r="AM33" s="296"/>
      <c r="AN33" s="131"/>
    </row>
    <row r="34" ht="13.5">
      <c r="AG34" s="336">
        <f>AG19</f>
        <v>760000000</v>
      </c>
    </row>
  </sheetData>
  <sheetProtection/>
  <mergeCells count="48">
    <mergeCell ref="AH19:AH33"/>
    <mergeCell ref="AK19:AK33"/>
    <mergeCell ref="C20:C24"/>
    <mergeCell ref="F20:F22"/>
    <mergeCell ref="F23:F24"/>
    <mergeCell ref="C26:C27"/>
    <mergeCell ref="F26:F27"/>
    <mergeCell ref="C28:C33"/>
    <mergeCell ref="F28:F33"/>
    <mergeCell ref="Z17:AA18"/>
    <mergeCell ref="AB17:AC18"/>
    <mergeCell ref="AD17:AE18"/>
    <mergeCell ref="AI17:AJ17"/>
    <mergeCell ref="AK17:AL17"/>
    <mergeCell ref="B19:B33"/>
    <mergeCell ref="D19:D33"/>
    <mergeCell ref="E19:E33"/>
    <mergeCell ref="AF19:AF33"/>
    <mergeCell ref="AG19:AG33"/>
    <mergeCell ref="AH16:AM16"/>
    <mergeCell ref="H17:I18"/>
    <mergeCell ref="J17:K18"/>
    <mergeCell ref="L17:M18"/>
    <mergeCell ref="N17:O18"/>
    <mergeCell ref="P17:Q18"/>
    <mergeCell ref="R17:S18"/>
    <mergeCell ref="T17:U18"/>
    <mergeCell ref="V17:W18"/>
    <mergeCell ref="X17:Y18"/>
    <mergeCell ref="F14:AM14"/>
    <mergeCell ref="B16:B18"/>
    <mergeCell ref="C16:C18"/>
    <mergeCell ref="D16:D18"/>
    <mergeCell ref="E16:E18"/>
    <mergeCell ref="F16:F18"/>
    <mergeCell ref="G16:G18"/>
    <mergeCell ref="H16:AE16"/>
    <mergeCell ref="AF16:AF18"/>
    <mergeCell ref="AG16:AG17"/>
    <mergeCell ref="B10:E10"/>
    <mergeCell ref="F10:AM10"/>
    <mergeCell ref="E11:AM11"/>
    <mergeCell ref="B12:E12"/>
    <mergeCell ref="F12:AM12"/>
    <mergeCell ref="B13:E13"/>
    <mergeCell ref="F13:Q13"/>
    <mergeCell ref="R13:AA13"/>
    <mergeCell ref="AB13:AM13"/>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N35"/>
  <sheetViews>
    <sheetView zoomScale="85" zoomScaleNormal="85" zoomScalePageLayoutView="0" workbookViewId="0" topLeftCell="A4">
      <selection activeCell="F13" sqref="F13:Q13"/>
    </sheetView>
  </sheetViews>
  <sheetFormatPr defaultColWidth="11.421875" defaultRowHeight="12.75"/>
  <cols>
    <col min="1" max="1" width="2.7109375" style="113" customWidth="1"/>
    <col min="2" max="2" width="17.57421875" style="113" customWidth="1"/>
    <col min="3" max="3" width="11.57421875" style="113" customWidth="1"/>
    <col min="4" max="4" width="10.8515625" style="113" customWidth="1"/>
    <col min="5" max="5" width="17.8515625" style="113" customWidth="1"/>
    <col min="6" max="6" width="17.7109375" style="113" customWidth="1"/>
    <col min="7" max="7" width="41.7109375" style="113" customWidth="1"/>
    <col min="8" max="31" width="2.28125" style="113" customWidth="1"/>
    <col min="32" max="32" width="14.57421875" style="113" customWidth="1"/>
    <col min="33" max="33" width="17.28125" style="113" customWidth="1"/>
    <col min="34" max="34" width="10.7109375" style="113" customWidth="1"/>
    <col min="35" max="35" width="10.00390625" style="113" customWidth="1"/>
    <col min="36" max="36" width="10.57421875" style="113" customWidth="1"/>
    <col min="37" max="37" width="14.421875" style="113" customWidth="1"/>
    <col min="38" max="38" width="10.28125" style="113" customWidth="1"/>
    <col min="39" max="39" width="10.140625" style="113" customWidth="1"/>
    <col min="40" max="40" width="2.7109375" style="113" customWidth="1"/>
    <col min="41" max="16384" width="11.421875" style="113" customWidth="1"/>
  </cols>
  <sheetData>
    <row r="1" ht="14.25" thickBot="1">
      <c r="AN1" s="116"/>
    </row>
    <row r="2" spans="1:40" ht="19.5" customHeight="1" thickTop="1">
      <c r="A2" s="117"/>
      <c r="B2" s="118" t="s">
        <v>0</v>
      </c>
      <c r="C2" s="118"/>
      <c r="D2" s="118"/>
      <c r="E2" s="118"/>
      <c r="F2" s="118"/>
      <c r="G2" s="118"/>
      <c r="H2" s="118"/>
      <c r="I2" s="118"/>
      <c r="J2" s="118"/>
      <c r="K2" s="118"/>
      <c r="L2" s="118"/>
      <c r="M2" s="118"/>
      <c r="N2" s="118"/>
      <c r="O2" s="118"/>
      <c r="P2" s="118"/>
      <c r="Q2" s="118"/>
      <c r="R2" s="118"/>
      <c r="S2" s="118"/>
      <c r="T2" s="118"/>
      <c r="U2" s="118"/>
      <c r="V2" s="118"/>
      <c r="W2" s="118"/>
      <c r="X2" s="118"/>
      <c r="Y2" s="118"/>
      <c r="Z2" s="118"/>
      <c r="AA2" s="118"/>
      <c r="AB2" s="118"/>
      <c r="AC2" s="118"/>
      <c r="AD2" s="118"/>
      <c r="AE2" s="118"/>
      <c r="AF2" s="118"/>
      <c r="AG2" s="118"/>
      <c r="AH2" s="118"/>
      <c r="AI2" s="118"/>
      <c r="AJ2" s="118"/>
      <c r="AK2" s="118"/>
      <c r="AL2" s="118"/>
      <c r="AM2" s="118"/>
      <c r="AN2" s="121"/>
    </row>
    <row r="3" spans="1:40" ht="13.5">
      <c r="A3" s="122"/>
      <c r="B3" s="123" t="s">
        <v>12</v>
      </c>
      <c r="C3" s="123"/>
      <c r="D3" s="123"/>
      <c r="E3" s="123"/>
      <c r="F3" s="123"/>
      <c r="G3" s="123"/>
      <c r="H3" s="123"/>
      <c r="I3" s="123"/>
      <c r="J3" s="123"/>
      <c r="K3" s="123"/>
      <c r="L3" s="123"/>
      <c r="M3" s="123"/>
      <c r="N3" s="123"/>
      <c r="O3" s="123"/>
      <c r="P3" s="123"/>
      <c r="Q3" s="123"/>
      <c r="R3" s="123"/>
      <c r="S3" s="123"/>
      <c r="T3" s="123"/>
      <c r="U3" s="123"/>
      <c r="V3" s="123"/>
      <c r="W3" s="123"/>
      <c r="X3" s="123"/>
      <c r="Y3" s="123"/>
      <c r="Z3" s="123"/>
      <c r="AA3" s="123"/>
      <c r="AB3" s="123"/>
      <c r="AC3" s="123"/>
      <c r="AD3" s="123"/>
      <c r="AE3" s="123"/>
      <c r="AF3" s="123"/>
      <c r="AG3" s="123"/>
      <c r="AH3" s="123"/>
      <c r="AI3" s="123"/>
      <c r="AJ3" s="123"/>
      <c r="AK3" s="123"/>
      <c r="AL3" s="123"/>
      <c r="AM3" s="123"/>
      <c r="AN3" s="126"/>
    </row>
    <row r="4" spans="1:40" ht="37.5" customHeight="1">
      <c r="A4" s="127"/>
      <c r="B4" s="128"/>
      <c r="C4" s="128"/>
      <c r="D4" s="128"/>
      <c r="E4" s="130"/>
      <c r="F4" s="130"/>
      <c r="G4" s="129"/>
      <c r="H4" s="130"/>
      <c r="I4" s="130"/>
      <c r="J4" s="130"/>
      <c r="K4" s="130"/>
      <c r="L4" s="130"/>
      <c r="M4" s="130"/>
      <c r="N4" s="130"/>
      <c r="O4" s="130"/>
      <c r="P4" s="130"/>
      <c r="Q4" s="130"/>
      <c r="R4" s="130"/>
      <c r="S4" s="130"/>
      <c r="T4" s="130"/>
      <c r="U4" s="130"/>
      <c r="V4" s="130"/>
      <c r="W4" s="130"/>
      <c r="X4" s="130"/>
      <c r="Y4" s="130"/>
      <c r="Z4" s="130"/>
      <c r="AA4" s="130"/>
      <c r="AB4" s="130"/>
      <c r="AC4" s="130"/>
      <c r="AD4" s="130"/>
      <c r="AE4" s="130"/>
      <c r="AF4" s="130"/>
      <c r="AG4" s="130"/>
      <c r="AH4" s="130"/>
      <c r="AI4" s="128"/>
      <c r="AJ4" s="128"/>
      <c r="AK4" s="128"/>
      <c r="AL4" s="128"/>
      <c r="AM4" s="130"/>
      <c r="AN4" s="131"/>
    </row>
    <row r="5" spans="1:40" ht="13.5">
      <c r="A5" s="122"/>
      <c r="B5" s="123"/>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c r="AL5" s="123"/>
      <c r="AM5" s="123"/>
      <c r="AN5" s="126"/>
    </row>
    <row r="6" spans="1:40" ht="13.5">
      <c r="A6" s="122"/>
      <c r="B6" s="123"/>
      <c r="C6" s="123"/>
      <c r="D6" s="123"/>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28"/>
      <c r="AJ6" s="128"/>
      <c r="AK6" s="128"/>
      <c r="AL6" s="128"/>
      <c r="AM6" s="130"/>
      <c r="AN6" s="131"/>
    </row>
    <row r="7" spans="1:40" ht="13.5">
      <c r="A7" s="122"/>
      <c r="B7" s="123" t="s">
        <v>6</v>
      </c>
      <c r="C7" s="123"/>
      <c r="D7" s="123"/>
      <c r="E7" s="123"/>
      <c r="F7" s="123"/>
      <c r="G7" s="123"/>
      <c r="H7" s="123"/>
      <c r="I7" s="123"/>
      <c r="J7" s="123"/>
      <c r="K7" s="123"/>
      <c r="L7" s="123"/>
      <c r="M7" s="123"/>
      <c r="N7" s="123"/>
      <c r="O7" s="123"/>
      <c r="P7" s="123"/>
      <c r="Q7" s="123"/>
      <c r="R7" s="123"/>
      <c r="S7" s="123"/>
      <c r="T7" s="123"/>
      <c r="U7" s="123"/>
      <c r="V7" s="123"/>
      <c r="W7" s="123"/>
      <c r="X7" s="123"/>
      <c r="Y7" s="123"/>
      <c r="Z7" s="123"/>
      <c r="AA7" s="123"/>
      <c r="AB7" s="123"/>
      <c r="AC7" s="123"/>
      <c r="AD7" s="123"/>
      <c r="AE7" s="123"/>
      <c r="AF7" s="123"/>
      <c r="AG7" s="123"/>
      <c r="AH7" s="123"/>
      <c r="AI7" s="123"/>
      <c r="AJ7" s="123"/>
      <c r="AK7" s="123"/>
      <c r="AL7" s="123"/>
      <c r="AM7" s="123"/>
      <c r="AN7" s="126"/>
    </row>
    <row r="8" spans="1:40" ht="13.5">
      <c r="A8" s="122"/>
      <c r="B8" s="123" t="s">
        <v>134</v>
      </c>
      <c r="C8" s="123"/>
      <c r="D8" s="123"/>
      <c r="E8" s="123"/>
      <c r="F8" s="123"/>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6"/>
    </row>
    <row r="9" spans="1:40" ht="14.25" thickBot="1">
      <c r="A9" s="127"/>
      <c r="AN9" s="131"/>
    </row>
    <row r="10" spans="1:40" ht="30" customHeight="1" thickBot="1">
      <c r="A10" s="127"/>
      <c r="B10" s="575" t="s">
        <v>7</v>
      </c>
      <c r="C10" s="576"/>
      <c r="D10" s="576"/>
      <c r="E10" s="577"/>
      <c r="F10" s="578" t="s">
        <v>203</v>
      </c>
      <c r="G10" s="578"/>
      <c r="H10" s="578"/>
      <c r="I10" s="578"/>
      <c r="J10" s="578"/>
      <c r="K10" s="578"/>
      <c r="L10" s="578"/>
      <c r="M10" s="578"/>
      <c r="N10" s="578"/>
      <c r="O10" s="578"/>
      <c r="P10" s="578"/>
      <c r="Q10" s="578"/>
      <c r="R10" s="578"/>
      <c r="S10" s="578"/>
      <c r="T10" s="578"/>
      <c r="U10" s="578"/>
      <c r="V10" s="578"/>
      <c r="W10" s="578"/>
      <c r="X10" s="578"/>
      <c r="Y10" s="578"/>
      <c r="Z10" s="578"/>
      <c r="AA10" s="578"/>
      <c r="AB10" s="578"/>
      <c r="AC10" s="578"/>
      <c r="AD10" s="578"/>
      <c r="AE10" s="578"/>
      <c r="AF10" s="578"/>
      <c r="AG10" s="578"/>
      <c r="AH10" s="578"/>
      <c r="AI10" s="578"/>
      <c r="AJ10" s="578"/>
      <c r="AK10" s="578"/>
      <c r="AL10" s="578"/>
      <c r="AM10" s="579"/>
      <c r="AN10" s="131"/>
    </row>
    <row r="11" spans="1:40" ht="18" customHeight="1">
      <c r="A11" s="127"/>
      <c r="B11" s="132"/>
      <c r="C11" s="132"/>
      <c r="D11" s="132"/>
      <c r="E11" s="580"/>
      <c r="F11" s="580"/>
      <c r="G11" s="580"/>
      <c r="H11" s="580"/>
      <c r="I11" s="580"/>
      <c r="J11" s="580"/>
      <c r="K11" s="580"/>
      <c r="L11" s="580"/>
      <c r="M11" s="580"/>
      <c r="N11" s="580"/>
      <c r="O11" s="580"/>
      <c r="P11" s="580"/>
      <c r="Q11" s="580"/>
      <c r="R11" s="580"/>
      <c r="S11" s="580"/>
      <c r="T11" s="580"/>
      <c r="U11" s="580"/>
      <c r="V11" s="580"/>
      <c r="W11" s="580"/>
      <c r="X11" s="580"/>
      <c r="Y11" s="580"/>
      <c r="Z11" s="580"/>
      <c r="AA11" s="580"/>
      <c r="AB11" s="580"/>
      <c r="AC11" s="580"/>
      <c r="AD11" s="580"/>
      <c r="AE11" s="580"/>
      <c r="AF11" s="580"/>
      <c r="AG11" s="580"/>
      <c r="AH11" s="580"/>
      <c r="AI11" s="580"/>
      <c r="AJ11" s="580"/>
      <c r="AK11" s="580"/>
      <c r="AL11" s="580"/>
      <c r="AM11" s="580"/>
      <c r="AN11" s="131"/>
    </row>
    <row r="12" spans="1:40" ht="15" customHeight="1">
      <c r="A12" s="127"/>
      <c r="B12" s="581" t="s">
        <v>9</v>
      </c>
      <c r="C12" s="581"/>
      <c r="D12" s="581"/>
      <c r="E12" s="582"/>
      <c r="F12" s="583" t="s">
        <v>136</v>
      </c>
      <c r="G12" s="583"/>
      <c r="H12" s="583"/>
      <c r="I12" s="583"/>
      <c r="J12" s="583"/>
      <c r="K12" s="583"/>
      <c r="L12" s="583"/>
      <c r="M12" s="583"/>
      <c r="N12" s="583"/>
      <c r="O12" s="583"/>
      <c r="P12" s="583"/>
      <c r="Q12" s="583"/>
      <c r="R12" s="583"/>
      <c r="S12" s="583"/>
      <c r="T12" s="583"/>
      <c r="U12" s="583"/>
      <c r="V12" s="583"/>
      <c r="W12" s="583"/>
      <c r="X12" s="583"/>
      <c r="Y12" s="583"/>
      <c r="Z12" s="583"/>
      <c r="AA12" s="583"/>
      <c r="AB12" s="583"/>
      <c r="AC12" s="583"/>
      <c r="AD12" s="583"/>
      <c r="AE12" s="583"/>
      <c r="AF12" s="583"/>
      <c r="AG12" s="583"/>
      <c r="AH12" s="583"/>
      <c r="AI12" s="583"/>
      <c r="AJ12" s="583"/>
      <c r="AK12" s="583"/>
      <c r="AL12" s="583"/>
      <c r="AM12" s="583"/>
      <c r="AN12" s="131"/>
    </row>
    <row r="13" spans="1:40" ht="24.75" customHeight="1">
      <c r="A13" s="127"/>
      <c r="B13" s="581" t="s">
        <v>10</v>
      </c>
      <c r="C13" s="581"/>
      <c r="D13" s="581"/>
      <c r="E13" s="584"/>
      <c r="F13" s="585" t="s">
        <v>40</v>
      </c>
      <c r="G13" s="585"/>
      <c r="H13" s="585"/>
      <c r="I13" s="585"/>
      <c r="J13" s="585"/>
      <c r="K13" s="585"/>
      <c r="L13" s="585"/>
      <c r="M13" s="585"/>
      <c r="N13" s="585"/>
      <c r="O13" s="585"/>
      <c r="P13" s="585"/>
      <c r="Q13" s="585"/>
      <c r="R13" s="586" t="s">
        <v>11</v>
      </c>
      <c r="S13" s="587"/>
      <c r="T13" s="587"/>
      <c r="U13" s="587"/>
      <c r="V13" s="587"/>
      <c r="W13" s="587"/>
      <c r="X13" s="587"/>
      <c r="Y13" s="587"/>
      <c r="Z13" s="587"/>
      <c r="AA13" s="587"/>
      <c r="AB13" s="585" t="s">
        <v>391</v>
      </c>
      <c r="AC13" s="585"/>
      <c r="AD13" s="585"/>
      <c r="AE13" s="585"/>
      <c r="AF13" s="585"/>
      <c r="AG13" s="585"/>
      <c r="AH13" s="585"/>
      <c r="AI13" s="585"/>
      <c r="AJ13" s="585"/>
      <c r="AK13" s="585"/>
      <c r="AL13" s="585"/>
      <c r="AM13" s="585"/>
      <c r="AN13" s="131"/>
    </row>
    <row r="14" spans="1:40" ht="18" customHeight="1">
      <c r="A14" s="127"/>
      <c r="B14" s="134"/>
      <c r="C14" s="134"/>
      <c r="D14" s="134"/>
      <c r="E14" s="171"/>
      <c r="F14" s="588"/>
      <c r="G14" s="588"/>
      <c r="H14" s="588"/>
      <c r="I14" s="588"/>
      <c r="J14" s="588"/>
      <c r="K14" s="588"/>
      <c r="L14" s="588"/>
      <c r="M14" s="588"/>
      <c r="N14" s="588"/>
      <c r="O14" s="588"/>
      <c r="P14" s="588"/>
      <c r="Q14" s="588"/>
      <c r="R14" s="588"/>
      <c r="S14" s="588"/>
      <c r="T14" s="588"/>
      <c r="U14" s="588"/>
      <c r="V14" s="588"/>
      <c r="W14" s="588"/>
      <c r="X14" s="588"/>
      <c r="Y14" s="588"/>
      <c r="Z14" s="588"/>
      <c r="AA14" s="588"/>
      <c r="AB14" s="588"/>
      <c r="AC14" s="588"/>
      <c r="AD14" s="588"/>
      <c r="AE14" s="588"/>
      <c r="AF14" s="588"/>
      <c r="AG14" s="588"/>
      <c r="AH14" s="588"/>
      <c r="AI14" s="588"/>
      <c r="AJ14" s="588"/>
      <c r="AK14" s="588"/>
      <c r="AL14" s="588"/>
      <c r="AM14" s="588"/>
      <c r="AN14" s="131"/>
    </row>
    <row r="15" spans="1:40" ht="12" customHeight="1">
      <c r="A15" s="127"/>
      <c r="AN15" s="131"/>
    </row>
    <row r="16" spans="1:40" ht="24.75" customHeight="1">
      <c r="A16" s="137"/>
      <c r="B16" s="589" t="s">
        <v>5</v>
      </c>
      <c r="C16" s="589" t="s">
        <v>29</v>
      </c>
      <c r="D16" s="589" t="s">
        <v>28</v>
      </c>
      <c r="E16" s="589" t="s">
        <v>30</v>
      </c>
      <c r="F16" s="589" t="s">
        <v>31</v>
      </c>
      <c r="G16" s="589" t="s">
        <v>32</v>
      </c>
      <c r="H16" s="597" t="s">
        <v>33</v>
      </c>
      <c r="I16" s="598"/>
      <c r="J16" s="598"/>
      <c r="K16" s="598"/>
      <c r="L16" s="598"/>
      <c r="M16" s="598"/>
      <c r="N16" s="598"/>
      <c r="O16" s="598"/>
      <c r="P16" s="598"/>
      <c r="Q16" s="598"/>
      <c r="R16" s="598"/>
      <c r="S16" s="598"/>
      <c r="T16" s="598"/>
      <c r="U16" s="598"/>
      <c r="V16" s="598"/>
      <c r="W16" s="598"/>
      <c r="X16" s="598"/>
      <c r="Y16" s="598"/>
      <c r="Z16" s="598"/>
      <c r="AA16" s="598"/>
      <c r="AB16" s="598"/>
      <c r="AC16" s="598"/>
      <c r="AD16" s="598"/>
      <c r="AE16" s="598"/>
      <c r="AF16" s="589" t="s">
        <v>34</v>
      </c>
      <c r="AG16" s="597" t="s">
        <v>36</v>
      </c>
      <c r="AH16" s="597" t="s">
        <v>35</v>
      </c>
      <c r="AI16" s="600"/>
      <c r="AJ16" s="600"/>
      <c r="AK16" s="600"/>
      <c r="AL16" s="600"/>
      <c r="AM16" s="600"/>
      <c r="AN16" s="139"/>
    </row>
    <row r="17" spans="1:40" ht="51.75" customHeight="1">
      <c r="A17" s="137"/>
      <c r="B17" s="590"/>
      <c r="C17" s="688"/>
      <c r="D17" s="688"/>
      <c r="E17" s="688"/>
      <c r="F17" s="688"/>
      <c r="G17" s="595"/>
      <c r="H17" s="601" t="s">
        <v>15</v>
      </c>
      <c r="I17" s="602"/>
      <c r="J17" s="601" t="s">
        <v>16</v>
      </c>
      <c r="K17" s="602"/>
      <c r="L17" s="601" t="s">
        <v>17</v>
      </c>
      <c r="M17" s="602"/>
      <c r="N17" s="601" t="s">
        <v>13</v>
      </c>
      <c r="O17" s="602"/>
      <c r="P17" s="601" t="s">
        <v>14</v>
      </c>
      <c r="Q17" s="605"/>
      <c r="R17" s="601" t="s">
        <v>18</v>
      </c>
      <c r="S17" s="605"/>
      <c r="T17" s="601" t="s">
        <v>19</v>
      </c>
      <c r="U17" s="605"/>
      <c r="V17" s="601" t="s">
        <v>20</v>
      </c>
      <c r="W17" s="605"/>
      <c r="X17" s="601" t="s">
        <v>21</v>
      </c>
      <c r="Y17" s="605"/>
      <c r="Z17" s="601" t="s">
        <v>22</v>
      </c>
      <c r="AA17" s="605"/>
      <c r="AB17" s="601" t="s">
        <v>23</v>
      </c>
      <c r="AC17" s="605"/>
      <c r="AD17" s="601" t="s">
        <v>24</v>
      </c>
      <c r="AE17" s="605"/>
      <c r="AF17" s="599"/>
      <c r="AG17" s="600"/>
      <c r="AH17" s="138" t="s">
        <v>8</v>
      </c>
      <c r="AI17" s="606" t="s">
        <v>26</v>
      </c>
      <c r="AJ17" s="607"/>
      <c r="AK17" s="606" t="s">
        <v>3</v>
      </c>
      <c r="AL17" s="607"/>
      <c r="AM17" s="138" t="s">
        <v>4</v>
      </c>
      <c r="AN17" s="139"/>
    </row>
    <row r="18" spans="1:40" ht="27" customHeight="1">
      <c r="A18" s="127"/>
      <c r="B18" s="591"/>
      <c r="C18" s="689"/>
      <c r="D18" s="689"/>
      <c r="E18" s="689"/>
      <c r="F18" s="689"/>
      <c r="G18" s="596"/>
      <c r="H18" s="603"/>
      <c r="I18" s="604"/>
      <c r="J18" s="603"/>
      <c r="K18" s="604"/>
      <c r="L18" s="603"/>
      <c r="M18" s="604"/>
      <c r="N18" s="603"/>
      <c r="O18" s="604"/>
      <c r="P18" s="603"/>
      <c r="Q18" s="604"/>
      <c r="R18" s="603"/>
      <c r="S18" s="604"/>
      <c r="T18" s="603"/>
      <c r="U18" s="604"/>
      <c r="V18" s="603"/>
      <c r="W18" s="604"/>
      <c r="X18" s="603"/>
      <c r="Y18" s="604"/>
      <c r="Z18" s="603"/>
      <c r="AA18" s="604"/>
      <c r="AB18" s="603"/>
      <c r="AC18" s="604"/>
      <c r="AD18" s="603"/>
      <c r="AE18" s="604"/>
      <c r="AF18" s="591"/>
      <c r="AG18" s="142"/>
      <c r="AH18" s="143"/>
      <c r="AI18" s="144" t="s">
        <v>1</v>
      </c>
      <c r="AJ18" s="138" t="s">
        <v>2</v>
      </c>
      <c r="AK18" s="138" t="s">
        <v>27</v>
      </c>
      <c r="AL18" s="145" t="s">
        <v>4</v>
      </c>
      <c r="AM18" s="143"/>
      <c r="AN18" s="131"/>
    </row>
    <row r="19" spans="1:40" ht="42" customHeight="1">
      <c r="A19" s="127"/>
      <c r="B19" s="608" t="s">
        <v>392</v>
      </c>
      <c r="C19" s="608" t="s">
        <v>393</v>
      </c>
      <c r="D19" s="766">
        <v>2012080010089</v>
      </c>
      <c r="E19" s="630" t="s">
        <v>394</v>
      </c>
      <c r="F19" s="608" t="s">
        <v>395</v>
      </c>
      <c r="G19" s="164" t="s">
        <v>396</v>
      </c>
      <c r="H19" s="219"/>
      <c r="I19" s="219"/>
      <c r="J19" s="219"/>
      <c r="K19" s="219"/>
      <c r="L19" s="219"/>
      <c r="M19" s="219"/>
      <c r="N19" s="219"/>
      <c r="O19" s="219"/>
      <c r="P19" s="219"/>
      <c r="Q19" s="219"/>
      <c r="R19" s="219"/>
      <c r="S19" s="219"/>
      <c r="T19" s="219"/>
      <c r="U19" s="219"/>
      <c r="V19" s="219"/>
      <c r="W19" s="219"/>
      <c r="X19" s="219"/>
      <c r="Y19" s="219"/>
      <c r="Z19" s="219"/>
      <c r="AA19" s="219"/>
      <c r="AB19" s="219"/>
      <c r="AC19" s="219"/>
      <c r="AD19" s="219"/>
      <c r="AE19" s="219"/>
      <c r="AF19" s="769" t="s">
        <v>397</v>
      </c>
      <c r="AG19" s="772">
        <v>100000000</v>
      </c>
      <c r="AH19" s="718">
        <v>4111241</v>
      </c>
      <c r="AI19" s="212"/>
      <c r="AJ19" s="212"/>
      <c r="AK19" s="621">
        <v>100000000</v>
      </c>
      <c r="AL19" s="212"/>
      <c r="AM19" s="212"/>
      <c r="AN19" s="202"/>
    </row>
    <row r="20" spans="1:40" ht="62.25" customHeight="1">
      <c r="A20" s="127"/>
      <c r="B20" s="609"/>
      <c r="C20" s="609"/>
      <c r="D20" s="767"/>
      <c r="E20" s="631"/>
      <c r="F20" s="609"/>
      <c r="G20" s="164" t="s">
        <v>398</v>
      </c>
      <c r="H20" s="219"/>
      <c r="I20" s="219"/>
      <c r="J20" s="219"/>
      <c r="K20" s="219"/>
      <c r="L20" s="219"/>
      <c r="M20" s="219"/>
      <c r="N20" s="219"/>
      <c r="O20" s="219"/>
      <c r="P20" s="219"/>
      <c r="Q20" s="219"/>
      <c r="R20" s="219"/>
      <c r="S20" s="219"/>
      <c r="T20" s="219"/>
      <c r="U20" s="219"/>
      <c r="V20" s="219"/>
      <c r="W20" s="219"/>
      <c r="X20" s="219"/>
      <c r="Y20" s="219"/>
      <c r="Z20" s="219"/>
      <c r="AA20" s="219"/>
      <c r="AB20" s="219"/>
      <c r="AC20" s="219"/>
      <c r="AD20" s="219"/>
      <c r="AE20" s="219"/>
      <c r="AF20" s="770"/>
      <c r="AG20" s="773"/>
      <c r="AH20" s="719"/>
      <c r="AI20" s="212"/>
      <c r="AJ20" s="212"/>
      <c r="AK20" s="622"/>
      <c r="AL20" s="222"/>
      <c r="AM20" s="212"/>
      <c r="AN20" s="202"/>
    </row>
    <row r="21" spans="1:40" ht="39.75" customHeight="1">
      <c r="A21" s="127"/>
      <c r="B21" s="609"/>
      <c r="C21" s="609"/>
      <c r="D21" s="767"/>
      <c r="E21" s="631"/>
      <c r="F21" s="610"/>
      <c r="G21" s="164" t="s">
        <v>399</v>
      </c>
      <c r="H21" s="337"/>
      <c r="I21" s="337"/>
      <c r="J21" s="337"/>
      <c r="K21" s="337"/>
      <c r="L21" s="219"/>
      <c r="M21" s="219"/>
      <c r="N21" s="337"/>
      <c r="O21" s="337"/>
      <c r="P21" s="337"/>
      <c r="Q21" s="337"/>
      <c r="R21" s="219"/>
      <c r="S21" s="219"/>
      <c r="T21" s="337"/>
      <c r="U21" s="337"/>
      <c r="V21" s="337"/>
      <c r="W21" s="337"/>
      <c r="X21" s="219"/>
      <c r="Y21" s="219"/>
      <c r="Z21" s="337"/>
      <c r="AA21" s="337"/>
      <c r="AB21" s="337"/>
      <c r="AC21" s="337"/>
      <c r="AD21" s="219"/>
      <c r="AE21" s="219"/>
      <c r="AF21" s="770"/>
      <c r="AG21" s="773"/>
      <c r="AH21" s="719"/>
      <c r="AI21" s="212"/>
      <c r="AJ21" s="212"/>
      <c r="AK21" s="622"/>
      <c r="AL21" s="212"/>
      <c r="AM21" s="212"/>
      <c r="AN21" s="202"/>
    </row>
    <row r="22" spans="1:40" ht="47.25" customHeight="1">
      <c r="A22" s="127"/>
      <c r="B22" s="609"/>
      <c r="C22" s="609"/>
      <c r="D22" s="767"/>
      <c r="E22" s="631"/>
      <c r="F22" s="630" t="s">
        <v>400</v>
      </c>
      <c r="G22" s="252" t="s">
        <v>401</v>
      </c>
      <c r="H22" s="219"/>
      <c r="I22" s="219"/>
      <c r="J22" s="219"/>
      <c r="K22" s="219"/>
      <c r="L22" s="219"/>
      <c r="M22" s="219"/>
      <c r="N22" s="219"/>
      <c r="O22" s="219"/>
      <c r="P22" s="219"/>
      <c r="Q22" s="219"/>
      <c r="R22" s="219"/>
      <c r="S22" s="219"/>
      <c r="T22" s="219"/>
      <c r="U22" s="219"/>
      <c r="V22" s="219"/>
      <c r="W22" s="219"/>
      <c r="X22" s="219"/>
      <c r="Y22" s="219"/>
      <c r="Z22" s="219"/>
      <c r="AA22" s="219"/>
      <c r="AB22" s="219"/>
      <c r="AC22" s="219"/>
      <c r="AD22" s="219"/>
      <c r="AE22" s="219"/>
      <c r="AF22" s="770"/>
      <c r="AG22" s="773"/>
      <c r="AH22" s="719"/>
      <c r="AI22" s="212"/>
      <c r="AJ22" s="212"/>
      <c r="AK22" s="622"/>
      <c r="AL22" s="212"/>
      <c r="AM22" s="212"/>
      <c r="AN22" s="202"/>
    </row>
    <row r="23" spans="1:40" ht="45" customHeight="1">
      <c r="A23" s="127"/>
      <c r="B23" s="609"/>
      <c r="C23" s="609"/>
      <c r="D23" s="767"/>
      <c r="E23" s="631"/>
      <c r="F23" s="631"/>
      <c r="G23" s="252" t="s">
        <v>402</v>
      </c>
      <c r="H23" s="337"/>
      <c r="I23" s="337"/>
      <c r="J23" s="337"/>
      <c r="K23" s="337"/>
      <c r="L23" s="148"/>
      <c r="M23" s="148"/>
      <c r="N23" s="337"/>
      <c r="O23" s="337"/>
      <c r="P23" s="337"/>
      <c r="Q23" s="337"/>
      <c r="R23" s="148"/>
      <c r="S23" s="148"/>
      <c r="T23" s="337"/>
      <c r="U23" s="337"/>
      <c r="V23" s="337"/>
      <c r="W23" s="337"/>
      <c r="X23" s="148"/>
      <c r="Y23" s="148"/>
      <c r="Z23" s="337"/>
      <c r="AA23" s="337"/>
      <c r="AB23" s="337"/>
      <c r="AC23" s="337"/>
      <c r="AD23" s="148"/>
      <c r="AE23" s="148"/>
      <c r="AF23" s="770"/>
      <c r="AG23" s="773"/>
      <c r="AH23" s="719"/>
      <c r="AI23" s="212"/>
      <c r="AJ23" s="212"/>
      <c r="AK23" s="622"/>
      <c r="AL23" s="212"/>
      <c r="AM23" s="212"/>
      <c r="AN23" s="202"/>
    </row>
    <row r="24" spans="1:40" ht="29.25" customHeight="1">
      <c r="A24" s="127"/>
      <c r="B24" s="609"/>
      <c r="C24" s="609"/>
      <c r="D24" s="767"/>
      <c r="E24" s="631"/>
      <c r="F24" s="632"/>
      <c r="G24" s="252" t="s">
        <v>403</v>
      </c>
      <c r="H24" s="147"/>
      <c r="I24" s="147"/>
      <c r="J24" s="147"/>
      <c r="K24" s="147"/>
      <c r="L24" s="148"/>
      <c r="M24" s="148"/>
      <c r="N24" s="147"/>
      <c r="O24" s="147"/>
      <c r="P24" s="147"/>
      <c r="Q24" s="147"/>
      <c r="R24" s="147"/>
      <c r="S24" s="147"/>
      <c r="T24" s="147"/>
      <c r="U24" s="147"/>
      <c r="V24" s="147"/>
      <c r="W24" s="147"/>
      <c r="X24" s="147"/>
      <c r="Y24" s="147"/>
      <c r="Z24" s="147"/>
      <c r="AA24" s="147"/>
      <c r="AB24" s="147"/>
      <c r="AC24" s="147"/>
      <c r="AD24" s="147"/>
      <c r="AE24" s="147"/>
      <c r="AF24" s="770"/>
      <c r="AG24" s="773"/>
      <c r="AH24" s="719"/>
      <c r="AI24" s="212"/>
      <c r="AJ24" s="212"/>
      <c r="AK24" s="622"/>
      <c r="AL24" s="212"/>
      <c r="AM24" s="212"/>
      <c r="AN24" s="202"/>
    </row>
    <row r="25" spans="1:40" ht="20.25" customHeight="1">
      <c r="A25" s="127"/>
      <c r="B25" s="609"/>
      <c r="C25" s="609"/>
      <c r="D25" s="767"/>
      <c r="E25" s="631"/>
      <c r="F25" s="765" t="s">
        <v>404</v>
      </c>
      <c r="G25" s="256" t="s">
        <v>405</v>
      </c>
      <c r="H25" s="337"/>
      <c r="I25" s="337"/>
      <c r="J25" s="337"/>
      <c r="K25" s="337"/>
      <c r="L25" s="148"/>
      <c r="M25" s="148"/>
      <c r="N25" s="337"/>
      <c r="O25" s="337"/>
      <c r="P25" s="337"/>
      <c r="Q25" s="337"/>
      <c r="R25" s="148"/>
      <c r="S25" s="148"/>
      <c r="T25" s="337"/>
      <c r="U25" s="337"/>
      <c r="V25" s="337"/>
      <c r="W25" s="337"/>
      <c r="X25" s="148"/>
      <c r="Y25" s="148"/>
      <c r="Z25" s="337"/>
      <c r="AA25" s="337"/>
      <c r="AB25" s="337"/>
      <c r="AC25" s="337"/>
      <c r="AD25" s="148"/>
      <c r="AE25" s="148"/>
      <c r="AF25" s="770"/>
      <c r="AG25" s="773"/>
      <c r="AH25" s="719"/>
      <c r="AI25" s="212"/>
      <c r="AJ25" s="212"/>
      <c r="AK25" s="622"/>
      <c r="AL25" s="212"/>
      <c r="AM25" s="212"/>
      <c r="AN25" s="202"/>
    </row>
    <row r="26" spans="1:40" ht="30.75" customHeight="1">
      <c r="A26" s="127"/>
      <c r="B26" s="609"/>
      <c r="C26" s="609"/>
      <c r="D26" s="767"/>
      <c r="E26" s="631"/>
      <c r="F26" s="765"/>
      <c r="G26" s="256" t="s">
        <v>406</v>
      </c>
      <c r="H26" s="147"/>
      <c r="I26" s="147"/>
      <c r="J26" s="147"/>
      <c r="K26" s="147"/>
      <c r="L26" s="148"/>
      <c r="M26" s="148"/>
      <c r="N26" s="147"/>
      <c r="O26" s="147"/>
      <c r="P26" s="147"/>
      <c r="Q26" s="147"/>
      <c r="R26" s="147"/>
      <c r="S26" s="147"/>
      <c r="T26" s="147"/>
      <c r="U26" s="147"/>
      <c r="V26" s="147"/>
      <c r="W26" s="147"/>
      <c r="X26" s="147"/>
      <c r="Y26" s="147"/>
      <c r="Z26" s="147"/>
      <c r="AA26" s="147"/>
      <c r="AB26" s="147"/>
      <c r="AC26" s="147"/>
      <c r="AD26" s="147"/>
      <c r="AE26" s="147"/>
      <c r="AF26" s="770"/>
      <c r="AG26" s="773"/>
      <c r="AH26" s="719"/>
      <c r="AI26" s="212"/>
      <c r="AJ26" s="212"/>
      <c r="AK26" s="622"/>
      <c r="AL26" s="212"/>
      <c r="AM26" s="212"/>
      <c r="AN26" s="202"/>
    </row>
    <row r="27" spans="1:40" ht="83.25" customHeight="1">
      <c r="A27" s="127"/>
      <c r="B27" s="609"/>
      <c r="C27" s="609"/>
      <c r="D27" s="767"/>
      <c r="E27" s="631"/>
      <c r="F27" s="775"/>
      <c r="G27" s="261" t="s">
        <v>407</v>
      </c>
      <c r="H27" s="147"/>
      <c r="I27" s="147"/>
      <c r="J27" s="147"/>
      <c r="K27" s="147"/>
      <c r="L27" s="148"/>
      <c r="M27" s="148"/>
      <c r="N27" s="147"/>
      <c r="O27" s="147"/>
      <c r="P27" s="147"/>
      <c r="Q27" s="147"/>
      <c r="R27" s="147"/>
      <c r="S27" s="147"/>
      <c r="T27" s="147"/>
      <c r="U27" s="147"/>
      <c r="V27" s="147"/>
      <c r="W27" s="147"/>
      <c r="X27" s="147"/>
      <c r="Y27" s="147"/>
      <c r="Z27" s="147"/>
      <c r="AA27" s="147"/>
      <c r="AB27" s="147"/>
      <c r="AC27" s="147"/>
      <c r="AD27" s="147"/>
      <c r="AE27" s="147"/>
      <c r="AF27" s="770"/>
      <c r="AG27" s="773"/>
      <c r="AH27" s="719"/>
      <c r="AI27" s="212"/>
      <c r="AJ27" s="212"/>
      <c r="AK27" s="622"/>
      <c r="AL27" s="212"/>
      <c r="AM27" s="212"/>
      <c r="AN27" s="202"/>
    </row>
    <row r="28" spans="1:40" ht="20.25" customHeight="1">
      <c r="A28" s="127"/>
      <c r="B28" s="609"/>
      <c r="C28" s="609"/>
      <c r="D28" s="767"/>
      <c r="E28" s="631"/>
      <c r="F28" s="726" t="s">
        <v>408</v>
      </c>
      <c r="G28" s="256" t="s">
        <v>409</v>
      </c>
      <c r="H28" s="147"/>
      <c r="I28" s="147"/>
      <c r="J28" s="147"/>
      <c r="K28" s="147"/>
      <c r="L28" s="148"/>
      <c r="M28" s="148"/>
      <c r="N28" s="147"/>
      <c r="O28" s="147"/>
      <c r="P28" s="147"/>
      <c r="Q28" s="147"/>
      <c r="R28" s="147"/>
      <c r="S28" s="147"/>
      <c r="T28" s="147"/>
      <c r="U28" s="147"/>
      <c r="V28" s="147"/>
      <c r="W28" s="147"/>
      <c r="X28" s="147"/>
      <c r="Y28" s="147"/>
      <c r="Z28" s="147"/>
      <c r="AA28" s="147"/>
      <c r="AB28" s="147"/>
      <c r="AC28" s="147"/>
      <c r="AD28" s="147"/>
      <c r="AE28" s="147"/>
      <c r="AF28" s="770"/>
      <c r="AG28" s="773"/>
      <c r="AH28" s="719"/>
      <c r="AI28" s="212"/>
      <c r="AJ28" s="212"/>
      <c r="AK28" s="622"/>
      <c r="AL28" s="212"/>
      <c r="AM28" s="212"/>
      <c r="AN28" s="202"/>
    </row>
    <row r="29" spans="1:40" ht="36.75" customHeight="1">
      <c r="A29" s="127"/>
      <c r="B29" s="609"/>
      <c r="C29" s="609"/>
      <c r="D29" s="767"/>
      <c r="E29" s="631"/>
      <c r="F29" s="726"/>
      <c r="G29" s="256" t="s">
        <v>410</v>
      </c>
      <c r="H29" s="148"/>
      <c r="I29" s="148"/>
      <c r="J29" s="147"/>
      <c r="K29" s="147"/>
      <c r="L29" s="147"/>
      <c r="M29" s="147"/>
      <c r="N29" s="147"/>
      <c r="O29" s="147"/>
      <c r="P29" s="147"/>
      <c r="Q29" s="147"/>
      <c r="R29" s="147"/>
      <c r="S29" s="147"/>
      <c r="T29" s="147"/>
      <c r="U29" s="147"/>
      <c r="V29" s="147"/>
      <c r="W29" s="147"/>
      <c r="X29" s="147"/>
      <c r="Y29" s="147"/>
      <c r="Z29" s="147"/>
      <c r="AA29" s="147"/>
      <c r="AB29" s="147"/>
      <c r="AC29" s="147"/>
      <c r="AD29" s="147"/>
      <c r="AE29" s="147"/>
      <c r="AF29" s="770"/>
      <c r="AG29" s="773"/>
      <c r="AH29" s="719"/>
      <c r="AI29" s="212"/>
      <c r="AJ29" s="212"/>
      <c r="AK29" s="622"/>
      <c r="AL29" s="212"/>
      <c r="AM29" s="212"/>
      <c r="AN29" s="202"/>
    </row>
    <row r="30" spans="1:40" ht="62.25" customHeight="1">
      <c r="A30" s="127"/>
      <c r="B30" s="609"/>
      <c r="C30" s="609"/>
      <c r="D30" s="767"/>
      <c r="E30" s="631"/>
      <c r="F30" s="726"/>
      <c r="G30" s="256" t="s">
        <v>411</v>
      </c>
      <c r="H30" s="147"/>
      <c r="I30" s="147"/>
      <c r="J30" s="147"/>
      <c r="K30" s="147"/>
      <c r="L30" s="147"/>
      <c r="M30" s="147"/>
      <c r="N30" s="147"/>
      <c r="O30" s="147"/>
      <c r="P30" s="147"/>
      <c r="Q30" s="147"/>
      <c r="R30" s="148"/>
      <c r="S30" s="148"/>
      <c r="T30" s="337"/>
      <c r="U30" s="337"/>
      <c r="V30" s="337"/>
      <c r="W30" s="337"/>
      <c r="X30" s="148"/>
      <c r="Y30" s="148"/>
      <c r="Z30" s="337"/>
      <c r="AA30" s="337"/>
      <c r="AB30" s="337"/>
      <c r="AC30" s="337"/>
      <c r="AD30" s="148"/>
      <c r="AE30" s="148"/>
      <c r="AF30" s="770"/>
      <c r="AG30" s="773"/>
      <c r="AH30" s="719"/>
      <c r="AI30" s="224"/>
      <c r="AJ30" s="212"/>
      <c r="AK30" s="622"/>
      <c r="AL30" s="212"/>
      <c r="AM30" s="224"/>
      <c r="AN30" s="202"/>
    </row>
    <row r="31" spans="1:40" ht="36.75" customHeight="1">
      <c r="A31" s="127"/>
      <c r="B31" s="609"/>
      <c r="C31" s="609"/>
      <c r="D31" s="767"/>
      <c r="E31" s="631"/>
      <c r="F31" s="726"/>
      <c r="G31" s="256" t="s">
        <v>412</v>
      </c>
      <c r="H31" s="147"/>
      <c r="I31" s="147"/>
      <c r="J31" s="147"/>
      <c r="K31" s="147"/>
      <c r="L31" s="147"/>
      <c r="M31" s="147"/>
      <c r="N31" s="147"/>
      <c r="O31" s="147"/>
      <c r="P31" s="147"/>
      <c r="Q31" s="147"/>
      <c r="R31" s="148"/>
      <c r="S31" s="148"/>
      <c r="T31" s="337"/>
      <c r="U31" s="337"/>
      <c r="V31" s="337"/>
      <c r="W31" s="337"/>
      <c r="X31" s="148"/>
      <c r="Y31" s="148"/>
      <c r="Z31" s="337"/>
      <c r="AA31" s="337"/>
      <c r="AB31" s="337"/>
      <c r="AC31" s="337"/>
      <c r="AD31" s="148"/>
      <c r="AE31" s="148"/>
      <c r="AF31" s="770"/>
      <c r="AG31" s="773"/>
      <c r="AH31" s="719"/>
      <c r="AI31" s="212"/>
      <c r="AJ31" s="212"/>
      <c r="AK31" s="622"/>
      <c r="AL31" s="212"/>
      <c r="AM31" s="212"/>
      <c r="AN31" s="202"/>
    </row>
    <row r="32" spans="1:40" s="114" customFormat="1" ht="31.5" customHeight="1">
      <c r="A32" s="338"/>
      <c r="B32" s="609"/>
      <c r="C32" s="609"/>
      <c r="D32" s="767"/>
      <c r="E32" s="631"/>
      <c r="F32" s="726"/>
      <c r="G32" s="179" t="s">
        <v>413</v>
      </c>
      <c r="H32" s="147"/>
      <c r="I32" s="147"/>
      <c r="J32" s="147"/>
      <c r="K32" s="147"/>
      <c r="L32" s="147"/>
      <c r="M32" s="148"/>
      <c r="N32" s="148"/>
      <c r="O32" s="147"/>
      <c r="P32" s="147"/>
      <c r="Q32" s="147"/>
      <c r="R32" s="147"/>
      <c r="S32" s="147"/>
      <c r="T32" s="147"/>
      <c r="U32" s="147"/>
      <c r="V32" s="148"/>
      <c r="W32" s="148"/>
      <c r="X32" s="147"/>
      <c r="Y32" s="147"/>
      <c r="Z32" s="147"/>
      <c r="AA32" s="147"/>
      <c r="AB32" s="147"/>
      <c r="AC32" s="147"/>
      <c r="AD32" s="147"/>
      <c r="AE32" s="147"/>
      <c r="AF32" s="770"/>
      <c r="AG32" s="773"/>
      <c r="AH32" s="719"/>
      <c r="AI32" s="221"/>
      <c r="AJ32" s="221"/>
      <c r="AK32" s="622"/>
      <c r="AL32" s="221"/>
      <c r="AM32" s="221"/>
      <c r="AN32" s="237"/>
    </row>
    <row r="33" spans="1:40" s="114" customFormat="1" ht="18.75" customHeight="1">
      <c r="A33" s="338"/>
      <c r="B33" s="609"/>
      <c r="C33" s="609"/>
      <c r="D33" s="767"/>
      <c r="E33" s="631"/>
      <c r="F33" s="726"/>
      <c r="G33" s="179" t="s">
        <v>414</v>
      </c>
      <c r="H33" s="147"/>
      <c r="I33" s="147"/>
      <c r="J33" s="147"/>
      <c r="K33" s="147"/>
      <c r="L33" s="147"/>
      <c r="M33" s="148"/>
      <c r="N33" s="148"/>
      <c r="O33" s="147"/>
      <c r="P33" s="147"/>
      <c r="Q33" s="147"/>
      <c r="R33" s="147"/>
      <c r="S33" s="147"/>
      <c r="T33" s="147"/>
      <c r="U33" s="147"/>
      <c r="V33" s="148"/>
      <c r="W33" s="148"/>
      <c r="X33" s="147"/>
      <c r="Y33" s="147"/>
      <c r="Z33" s="147"/>
      <c r="AA33" s="147"/>
      <c r="AB33" s="147"/>
      <c r="AC33" s="147"/>
      <c r="AD33" s="147"/>
      <c r="AE33" s="147"/>
      <c r="AF33" s="770"/>
      <c r="AG33" s="773"/>
      <c r="AH33" s="719"/>
      <c r="AI33" s="221"/>
      <c r="AJ33" s="221"/>
      <c r="AK33" s="622"/>
      <c r="AL33" s="221"/>
      <c r="AM33" s="221"/>
      <c r="AN33" s="237"/>
    </row>
    <row r="34" spans="1:40" ht="29.25" customHeight="1" thickBot="1">
      <c r="A34" s="277"/>
      <c r="B34" s="610"/>
      <c r="C34" s="610"/>
      <c r="D34" s="768"/>
      <c r="E34" s="632"/>
      <c r="F34" s="726"/>
      <c r="G34" s="256" t="s">
        <v>415</v>
      </c>
      <c r="H34" s="302"/>
      <c r="I34" s="302"/>
      <c r="J34" s="302"/>
      <c r="K34" s="302"/>
      <c r="L34" s="302"/>
      <c r="M34" s="148"/>
      <c r="N34" s="148"/>
      <c r="O34" s="147"/>
      <c r="P34" s="147"/>
      <c r="Q34" s="147"/>
      <c r="R34" s="147"/>
      <c r="S34" s="147"/>
      <c r="T34" s="147"/>
      <c r="U34" s="147"/>
      <c r="V34" s="148"/>
      <c r="W34" s="148"/>
      <c r="X34" s="302"/>
      <c r="Y34" s="302"/>
      <c r="Z34" s="302"/>
      <c r="AA34" s="302"/>
      <c r="AB34" s="302"/>
      <c r="AC34" s="302"/>
      <c r="AD34" s="302"/>
      <c r="AE34" s="302"/>
      <c r="AF34" s="771"/>
      <c r="AG34" s="774"/>
      <c r="AH34" s="720"/>
      <c r="AI34" s="302"/>
      <c r="AJ34" s="302"/>
      <c r="AK34" s="623"/>
      <c r="AL34" s="302"/>
      <c r="AM34" s="302"/>
      <c r="AN34" s="241"/>
    </row>
    <row r="35" ht="27.75" customHeight="1" thickTop="1">
      <c r="AG35" s="339">
        <f>AG19</f>
        <v>100000000</v>
      </c>
    </row>
  </sheetData>
  <sheetProtection/>
  <mergeCells count="46">
    <mergeCell ref="AF19:AF34"/>
    <mergeCell ref="AG19:AG34"/>
    <mergeCell ref="AH19:AH34"/>
    <mergeCell ref="AK19:AK34"/>
    <mergeCell ref="F22:F24"/>
    <mergeCell ref="F25:F27"/>
    <mergeCell ref="F28:F34"/>
    <mergeCell ref="Z17:AA18"/>
    <mergeCell ref="AB17:AC18"/>
    <mergeCell ref="AD17:AE18"/>
    <mergeCell ref="AI17:AJ17"/>
    <mergeCell ref="AK17:AL17"/>
    <mergeCell ref="B19:B34"/>
    <mergeCell ref="C19:C34"/>
    <mergeCell ref="D19:D34"/>
    <mergeCell ref="E19:E34"/>
    <mergeCell ref="F19:F21"/>
    <mergeCell ref="AH16:AM16"/>
    <mergeCell ref="H17:I18"/>
    <mergeCell ref="J17:K18"/>
    <mergeCell ref="L17:M18"/>
    <mergeCell ref="N17:O18"/>
    <mergeCell ref="P17:Q18"/>
    <mergeCell ref="R17:S18"/>
    <mergeCell ref="T17:U18"/>
    <mergeCell ref="V17:W18"/>
    <mergeCell ref="X17:Y18"/>
    <mergeCell ref="F14:AM14"/>
    <mergeCell ref="B16:B18"/>
    <mergeCell ref="C16:C18"/>
    <mergeCell ref="D16:D18"/>
    <mergeCell ref="E16:E18"/>
    <mergeCell ref="F16:F18"/>
    <mergeCell ref="G16:G18"/>
    <mergeCell ref="H16:AE16"/>
    <mergeCell ref="AF16:AF18"/>
    <mergeCell ref="AG16:AG17"/>
    <mergeCell ref="B10:E10"/>
    <mergeCell ref="F10:AM10"/>
    <mergeCell ref="E11:AM11"/>
    <mergeCell ref="B12:E12"/>
    <mergeCell ref="F12:AM12"/>
    <mergeCell ref="B13:E13"/>
    <mergeCell ref="F13:Q13"/>
    <mergeCell ref="R13:AA13"/>
    <mergeCell ref="AB13:AM1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Oficina de Sistemas</dc:creator>
  <cp:keywords/>
  <dc:description/>
  <cp:lastModifiedBy>Mayra Leguizamon</cp:lastModifiedBy>
  <cp:lastPrinted>2013-01-14T13:57:02Z</cp:lastPrinted>
  <dcterms:created xsi:type="dcterms:W3CDTF">2001-05-25T21:47:54Z</dcterms:created>
  <dcterms:modified xsi:type="dcterms:W3CDTF">2014-01-31T17:12:43Z</dcterms:modified>
  <cp:category/>
  <cp:version/>
  <cp:contentType/>
  <cp:contentStatus/>
</cp:coreProperties>
</file>