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17" activeTab="0"/>
  </bookViews>
  <sheets>
    <sheet name="Balanc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<sst xmlns="http://schemas.openxmlformats.org/spreadsheetml/2006/main" count="145" uniqueCount="125">
  <si>
    <t>EFECTIVO</t>
  </si>
  <si>
    <t>DEUDORES</t>
  </si>
  <si>
    <t>OTROS ACTIVOS</t>
  </si>
  <si>
    <t>CUENTAS POR PAGAR</t>
  </si>
  <si>
    <t>PASIVOS ESTIMADOS</t>
  </si>
  <si>
    <t>OTROS PASIVOS</t>
  </si>
  <si>
    <t>CUENTAS DE ORDEN ACREEDORAS</t>
  </si>
  <si>
    <t>RESPONSABILIDADES CONTINGENTES</t>
  </si>
  <si>
    <t>Litigios y demandas</t>
  </si>
  <si>
    <t>BALANCE GENERAL</t>
  </si>
  <si>
    <t>( Cifras en miles de pesos )</t>
  </si>
  <si>
    <t>ACTIVO</t>
  </si>
  <si>
    <t>PASIVO</t>
  </si>
  <si>
    <t>CODIGO</t>
  </si>
  <si>
    <t>PERIODO</t>
  </si>
  <si>
    <t>PERIDO</t>
  </si>
  <si>
    <t>ACTUAL</t>
  </si>
  <si>
    <t>ANTERIOR</t>
  </si>
  <si>
    <t>Caja</t>
  </si>
  <si>
    <t>Adquisicion bienes y servicios</t>
  </si>
  <si>
    <t>Bancos y Corporaciones</t>
  </si>
  <si>
    <t>Transferencias por Pagar</t>
  </si>
  <si>
    <t>Fondos en Transito</t>
  </si>
  <si>
    <t>Acreedores</t>
  </si>
  <si>
    <t>Retención en la Fuente e Imp.</t>
  </si>
  <si>
    <t>RENTAS POR COBRAR</t>
  </si>
  <si>
    <t>Vigencia actual</t>
  </si>
  <si>
    <t>vigencia anterior</t>
  </si>
  <si>
    <t>Creditos judiciales</t>
  </si>
  <si>
    <t>Admon y Prestacion de Serv de Salud</t>
  </si>
  <si>
    <t>Ingresos no Tributarios</t>
  </si>
  <si>
    <t>OBLIGACIONES LABORALES</t>
  </si>
  <si>
    <t>Transferencias por cobrar</t>
  </si>
  <si>
    <t>SALARIOS Y PRESTACIONES</t>
  </si>
  <si>
    <t>Recusrsos entregados en Admon</t>
  </si>
  <si>
    <t>Depositos Entregados</t>
  </si>
  <si>
    <t>Otros Deudores</t>
  </si>
  <si>
    <t>Provision para Contingencias</t>
  </si>
  <si>
    <t>Provision para Prestaciones Sociales</t>
  </si>
  <si>
    <t>Recaudos a fovor de Terceros</t>
  </si>
  <si>
    <t>INVERSIONES</t>
  </si>
  <si>
    <t>PROPIEDAD PLANTA/EQUIPO</t>
  </si>
  <si>
    <t>Terrenos</t>
  </si>
  <si>
    <t>Construcciones en curso</t>
  </si>
  <si>
    <t>Edificaciones</t>
  </si>
  <si>
    <t>Plantas ductos</t>
  </si>
  <si>
    <t>Maquinaria y Equipo</t>
  </si>
  <si>
    <t>Muebles,enseres y equipo de oficina</t>
  </si>
  <si>
    <t>Equipo de comunicación y computacion</t>
  </si>
  <si>
    <t>Equipo de transporte,traccion y elevacion</t>
  </si>
  <si>
    <t>Provision para pensiones</t>
  </si>
  <si>
    <t>Depreciacion acumulada</t>
  </si>
  <si>
    <t>Recaudos a Favor de Terceros</t>
  </si>
  <si>
    <t>BIENES DE BENEFICIO Y USO PUBLICO</t>
  </si>
  <si>
    <t>Bienes de Beneficio y Uso pub.</t>
  </si>
  <si>
    <t>Reserva financiera Actuarial</t>
  </si>
  <si>
    <t>HACIENDA PUBLICA</t>
  </si>
  <si>
    <t>Capital Fiscal</t>
  </si>
  <si>
    <t>Intangibles</t>
  </si>
  <si>
    <t>Resultado del ejercicio</t>
  </si>
  <si>
    <t>ACREDORAS DE CONTROL</t>
  </si>
  <si>
    <t>ACREEDORAS POR CONTRA.</t>
  </si>
  <si>
    <t>Responsabilidades contingentes contra(DB)</t>
  </si>
  <si>
    <t>Acredoras de Control por Contra.(DB)</t>
  </si>
  <si>
    <t>Contador Publico</t>
  </si>
  <si>
    <t>ANEXO No. 1</t>
  </si>
  <si>
    <t>Redes, lineas y cables</t>
  </si>
  <si>
    <t>Amortizacion acumulada de bienes de Ben y uso pub.</t>
  </si>
  <si>
    <t>Amortizacion acumulada de intangibles</t>
  </si>
  <si>
    <t>Valorizaciones</t>
  </si>
  <si>
    <t>OPERACIONES DE FINANCIAMIENTO</t>
  </si>
  <si>
    <t>Operaciones de financiamiento interna</t>
  </si>
  <si>
    <t>Patrimonio Publico incorporado</t>
  </si>
  <si>
    <t>ARMANDO GOMEZ ORDOÑEZ</t>
  </si>
  <si>
    <t xml:space="preserve">  T.P.58072-T</t>
  </si>
  <si>
    <t>Subsidios asignados</t>
  </si>
  <si>
    <t>MUNICIPIO DE TIMBIO ( CAUCA)</t>
  </si>
  <si>
    <t>Inversiones Patrimoniales en Entidades Controladas</t>
  </si>
  <si>
    <t>Anticipos o saldos a favor por impuestos y contrib</t>
  </si>
  <si>
    <t>INVENTARIOS</t>
  </si>
  <si>
    <t>Mercancias en existencia</t>
  </si>
  <si>
    <t>Equipo de comedor,cocina, despensa y hote</t>
  </si>
  <si>
    <t>Bienes Historicos y culturales</t>
  </si>
  <si>
    <t>Bienes recibidos en dacion de pago</t>
  </si>
  <si>
    <t>Impuestos, contrib y tasas por pagar</t>
  </si>
  <si>
    <t>Superavit por donacion</t>
  </si>
  <si>
    <t>CUENTAS DE ORDEN DEUDORAS</t>
  </si>
  <si>
    <t>DEUDORAS DE CONTROL</t>
  </si>
  <si>
    <t>Bienes entregados en custodia</t>
  </si>
  <si>
    <t>DEUDORAS POR CONTRA.</t>
  </si>
  <si>
    <t>Bienes recibidos en custodia</t>
  </si>
  <si>
    <t>Avances y anticipos entregados</t>
  </si>
  <si>
    <t>Provision para deudores</t>
  </si>
  <si>
    <t>MARIBEL PERAFAN GALLARDO</t>
  </si>
  <si>
    <t>ALCALDESA</t>
  </si>
  <si>
    <t>Provisiones,Agotamiento,Depreciaciones y Amortizaciones</t>
  </si>
  <si>
    <t>Inversiones Patrimoniales en Entidades No Controladas</t>
  </si>
  <si>
    <t>Derechos en Fideicomiso</t>
  </si>
  <si>
    <t>Recursos recibidos en administracion</t>
  </si>
  <si>
    <t>Pensiones y prestaciones economicas</t>
  </si>
  <si>
    <t>Superavit por valorizacion</t>
  </si>
  <si>
    <t>A 31 DE DICIEMBRE DE 2012</t>
  </si>
  <si>
    <t>Notas</t>
  </si>
  <si>
    <t>(Adjunto certificacion)</t>
  </si>
  <si>
    <t>( Presentacion por cuentas )</t>
  </si>
  <si>
    <t>(1)</t>
  </si>
  <si>
    <t>(2)</t>
  </si>
  <si>
    <t>(3)</t>
  </si>
  <si>
    <t>(5)</t>
  </si>
  <si>
    <t>(6)</t>
  </si>
  <si>
    <t>(7)</t>
  </si>
  <si>
    <t>(4)</t>
  </si>
  <si>
    <t>(9)</t>
  </si>
  <si>
    <t>(10)</t>
  </si>
  <si>
    <t>(11)</t>
  </si>
  <si>
    <t>(12)</t>
  </si>
  <si>
    <t>(13)</t>
  </si>
  <si>
    <t>(14)</t>
  </si>
  <si>
    <t>(16)</t>
  </si>
  <si>
    <t xml:space="preserve">CORRIENTE </t>
  </si>
  <si>
    <t xml:space="preserve">NO CORRIENTE </t>
  </si>
  <si>
    <t xml:space="preserve">PASIVO  </t>
  </si>
  <si>
    <t xml:space="preserve">PATRIMONIO </t>
  </si>
  <si>
    <t xml:space="preserve">TOTAL ACTIVO </t>
  </si>
  <si>
    <t xml:space="preserve">TOTAL PASIVO Y PATRIMONIO  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</si>
</sst>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\ #.##000;\(\ #.##000\)"/>
    <numFmt numFmtId="172" formatCode="_(* #,##0_);_(* \(#,##0\);_(* &quot;-&quot;??_);_(@_)"/>
  </numFmts>
  <fonts count="43"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2" fillId="0" borderId="10" xfId="46" applyNumberFormat="1" applyFont="1" applyFill="1" applyBorder="1" applyAlignment="1">
      <alignment/>
    </xf>
    <xf numFmtId="172" fontId="2" fillId="0" borderId="0" xfId="46" applyNumberFormat="1" applyFont="1" applyFill="1" applyBorder="1" applyAlignment="1">
      <alignment/>
    </xf>
    <xf numFmtId="172" fontId="3" fillId="0" borderId="0" xfId="46" applyNumberFormat="1" applyFont="1" applyFill="1" applyAlignment="1">
      <alignment/>
    </xf>
    <xf numFmtId="172" fontId="3" fillId="0" borderId="0" xfId="46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2" fontId="6" fillId="0" borderId="10" xfId="46" applyNumberFormat="1" applyFont="1" applyFill="1" applyBorder="1" applyAlignment="1">
      <alignment/>
    </xf>
    <xf numFmtId="172" fontId="5" fillId="0" borderId="0" xfId="46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/>
    </xf>
    <xf numFmtId="172" fontId="2" fillId="0" borderId="11" xfId="46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2" fontId="4" fillId="0" borderId="0" xfId="46" applyNumberFormat="1" applyFont="1" applyFill="1" applyBorder="1" applyAlignment="1">
      <alignment/>
    </xf>
    <xf numFmtId="172" fontId="2" fillId="0" borderId="0" xfId="46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1%20ISNOS%20FORMU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c a dic  sumas"/>
      <sheetName val="Enero-Marzo PALNO CON CTAS CERO"/>
      <sheetName val="Hoja4"/>
      <sheetName val="oct a dic plano"/>
    </sheetNames>
    <sheetDataSet>
      <sheetData sheetId="3">
        <row r="111">
          <cell r="F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61">
      <selection activeCell="N69" sqref="N69:N73"/>
    </sheetView>
  </sheetViews>
  <sheetFormatPr defaultColWidth="11.421875" defaultRowHeight="12.75"/>
  <cols>
    <col min="1" max="1" width="5.421875" style="5" customWidth="1"/>
    <col min="2" max="2" width="37.57421875" style="2" customWidth="1"/>
    <col min="3" max="3" width="14.421875" style="2" customWidth="1"/>
    <col min="4" max="4" width="13.421875" style="2" customWidth="1"/>
    <col min="5" max="5" width="0.71875" style="6" customWidth="1"/>
    <col min="6" max="6" width="13.421875" style="2" customWidth="1"/>
    <col min="7" max="7" width="2.00390625" style="6" customWidth="1"/>
    <col min="8" max="8" width="6.57421875" style="2" customWidth="1"/>
    <col min="9" max="9" width="33.28125" style="2" customWidth="1"/>
    <col min="10" max="10" width="13.8515625" style="2" customWidth="1"/>
    <col min="11" max="11" width="12.140625" style="2" customWidth="1"/>
    <col min="12" max="12" width="0.85546875" style="6" customWidth="1"/>
    <col min="13" max="13" width="15.421875" style="2" customWidth="1"/>
    <col min="14" max="16384" width="11.421875" style="2" customWidth="1"/>
  </cols>
  <sheetData>
    <row r="1" spans="1:13" ht="13.5" customHeigh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 customHeight="1">
      <c r="A2" s="38" t="s">
        <v>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3.5" customHeight="1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 t="s">
        <v>101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3.5" customHeight="1">
      <c r="A5" s="38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3.5" customHeight="1">
      <c r="A6" s="38" t="s">
        <v>104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5" customHeight="1">
      <c r="A8" s="3"/>
      <c r="B8" s="1"/>
      <c r="C8" s="1"/>
      <c r="D8" s="1"/>
      <c r="E8" s="4"/>
      <c r="F8" s="1"/>
      <c r="G8" s="4"/>
      <c r="H8" s="1"/>
      <c r="I8" s="1"/>
      <c r="J8" s="1"/>
      <c r="K8" s="1"/>
      <c r="L8" s="4"/>
      <c r="M8" s="1"/>
    </row>
    <row r="9" spans="2:10" ht="13.5" customHeight="1">
      <c r="B9" s="1" t="s">
        <v>11</v>
      </c>
      <c r="C9" s="1"/>
      <c r="H9" s="5"/>
      <c r="I9" s="1" t="s">
        <v>12</v>
      </c>
      <c r="J9" s="1"/>
    </row>
    <row r="10" spans="1:13" ht="13.5" customHeight="1">
      <c r="A10" s="5" t="s">
        <v>13</v>
      </c>
      <c r="C10" s="7" t="s">
        <v>102</v>
      </c>
      <c r="D10" s="7" t="s">
        <v>14</v>
      </c>
      <c r="F10" s="7" t="s">
        <v>14</v>
      </c>
      <c r="G10" s="8"/>
      <c r="H10" s="5" t="s">
        <v>13</v>
      </c>
      <c r="J10" s="7" t="s">
        <v>102</v>
      </c>
      <c r="K10" s="7" t="s">
        <v>15</v>
      </c>
      <c r="L10" s="9"/>
      <c r="M10" s="7" t="s">
        <v>14</v>
      </c>
    </row>
    <row r="11" spans="4:13" ht="13.5" customHeight="1">
      <c r="D11" s="7" t="s">
        <v>16</v>
      </c>
      <c r="F11" s="7" t="s">
        <v>17</v>
      </c>
      <c r="G11" s="10"/>
      <c r="H11" s="5"/>
      <c r="K11" s="7" t="s">
        <v>16</v>
      </c>
      <c r="L11" s="9"/>
      <c r="M11" s="7" t="s">
        <v>17</v>
      </c>
    </row>
    <row r="12" spans="4:13" ht="13.5" customHeight="1">
      <c r="D12" s="7">
        <v>2012</v>
      </c>
      <c r="F12" s="7">
        <v>2011</v>
      </c>
      <c r="G12" s="10"/>
      <c r="H12" s="5"/>
      <c r="K12" s="7">
        <v>2012</v>
      </c>
      <c r="L12" s="9"/>
      <c r="M12" s="7">
        <v>2011</v>
      </c>
    </row>
    <row r="13" spans="4:13" ht="13.5" customHeight="1">
      <c r="D13" s="7"/>
      <c r="F13" s="11"/>
      <c r="G13" s="10"/>
      <c r="H13" s="5"/>
      <c r="K13" s="7"/>
      <c r="L13" s="9"/>
      <c r="M13" s="11"/>
    </row>
    <row r="14" spans="2:13" ht="13.5" customHeight="1">
      <c r="B14" s="12" t="s">
        <v>119</v>
      </c>
      <c r="C14" s="12"/>
      <c r="D14" s="13">
        <f>+D19+D24+D29+D39</f>
        <v>7663662</v>
      </c>
      <c r="E14" s="14">
        <f>+E19+E29</f>
        <v>0</v>
      </c>
      <c r="F14" s="13">
        <f>+F19+F24+F29+F39</f>
        <v>5305586</v>
      </c>
      <c r="G14" s="14"/>
      <c r="H14" s="5"/>
      <c r="I14" s="12" t="s">
        <v>119</v>
      </c>
      <c r="J14" s="12"/>
      <c r="K14" s="13">
        <f>+K19+K30+K33+K38+K16</f>
        <v>6092470</v>
      </c>
      <c r="L14" s="14">
        <f>+L19+L30+L33+L38+L16</f>
        <v>1691828</v>
      </c>
      <c r="M14" s="13">
        <f>+M19+M30+M33+M38+M16</f>
        <v>2256545</v>
      </c>
    </row>
    <row r="15" spans="2:13" ht="13.5" customHeight="1">
      <c r="B15" s="12"/>
      <c r="C15" s="12"/>
      <c r="D15" s="14"/>
      <c r="E15" s="14"/>
      <c r="F15" s="14"/>
      <c r="G15" s="14"/>
      <c r="H15" s="5"/>
      <c r="I15" s="12"/>
      <c r="J15" s="12"/>
      <c r="K15" s="14"/>
      <c r="L15" s="14"/>
      <c r="M15" s="14"/>
    </row>
    <row r="16" spans="1:13" s="12" customFormat="1" ht="13.5" customHeight="1">
      <c r="A16" s="3"/>
      <c r="D16" s="14"/>
      <c r="E16" s="14"/>
      <c r="F16" s="14"/>
      <c r="G16" s="14"/>
      <c r="H16" s="3">
        <v>23</v>
      </c>
      <c r="I16" s="12" t="s">
        <v>70</v>
      </c>
      <c r="K16" s="13">
        <f>+K17</f>
        <v>720000</v>
      </c>
      <c r="L16" s="14">
        <f>+L17</f>
        <v>0</v>
      </c>
      <c r="M16" s="13">
        <f>+M17</f>
        <v>0</v>
      </c>
    </row>
    <row r="17" spans="4:13" ht="13.5" customHeight="1">
      <c r="D17" s="16"/>
      <c r="E17" s="16"/>
      <c r="F17" s="16"/>
      <c r="G17" s="16"/>
      <c r="H17" s="5">
        <v>2307</v>
      </c>
      <c r="I17" s="2" t="s">
        <v>71</v>
      </c>
      <c r="J17" s="35" t="s">
        <v>113</v>
      </c>
      <c r="K17" s="16">
        <v>720000</v>
      </c>
      <c r="L17" s="16"/>
      <c r="M17" s="16">
        <v>0</v>
      </c>
    </row>
    <row r="18" spans="2:13" ht="13.5" customHeight="1">
      <c r="B18" s="12"/>
      <c r="C18" s="12"/>
      <c r="D18" s="14"/>
      <c r="E18" s="14"/>
      <c r="F18" s="14"/>
      <c r="G18" s="14"/>
      <c r="H18" s="5"/>
      <c r="I18" s="12"/>
      <c r="J18" s="12"/>
      <c r="K18" s="14"/>
      <c r="L18" s="14"/>
      <c r="M18" s="14"/>
    </row>
    <row r="19" spans="1:13" ht="13.5" customHeight="1">
      <c r="A19" s="3">
        <v>11</v>
      </c>
      <c r="B19" s="12" t="s">
        <v>0</v>
      </c>
      <c r="C19" s="12"/>
      <c r="D19" s="13">
        <f>SUM(D20:D22)</f>
        <v>2860801</v>
      </c>
      <c r="E19" s="14">
        <f>SUM(E20:E22)</f>
        <v>0</v>
      </c>
      <c r="F19" s="13">
        <f>SUM(F20:F22)</f>
        <v>1607874</v>
      </c>
      <c r="G19" s="14"/>
      <c r="H19" s="3">
        <v>24</v>
      </c>
      <c r="I19" s="12" t="s">
        <v>3</v>
      </c>
      <c r="J19" s="35" t="s">
        <v>114</v>
      </c>
      <c r="K19" s="13">
        <f>SUM(K20:L28)</f>
        <v>1821180</v>
      </c>
      <c r="L19" s="13">
        <f>SUM(L20:M28)</f>
        <v>1691828</v>
      </c>
      <c r="M19" s="13">
        <f>SUM(M20:M28)</f>
        <v>1691828</v>
      </c>
    </row>
    <row r="20" spans="1:13" ht="13.5" customHeight="1">
      <c r="A20" s="5">
        <v>1105</v>
      </c>
      <c r="B20" s="2" t="s">
        <v>18</v>
      </c>
      <c r="D20" s="15">
        <v>22780</v>
      </c>
      <c r="E20" s="16"/>
      <c r="F20" s="15">
        <v>32833</v>
      </c>
      <c r="G20" s="16"/>
      <c r="H20" s="5">
        <v>2401</v>
      </c>
      <c r="I20" s="2" t="s">
        <v>19</v>
      </c>
      <c r="K20" s="15">
        <v>1598293</v>
      </c>
      <c r="L20" s="16"/>
      <c r="M20" s="15">
        <v>1580877</v>
      </c>
    </row>
    <row r="21" spans="1:13" ht="13.5" customHeight="1">
      <c r="A21" s="5">
        <v>1110</v>
      </c>
      <c r="B21" s="2" t="s">
        <v>20</v>
      </c>
      <c r="C21" s="35" t="s">
        <v>105</v>
      </c>
      <c r="D21" s="15">
        <v>2838021</v>
      </c>
      <c r="E21" s="16"/>
      <c r="F21" s="15">
        <v>1575041</v>
      </c>
      <c r="G21" s="16"/>
      <c r="H21" s="5">
        <v>2403</v>
      </c>
      <c r="I21" s="2" t="s">
        <v>21</v>
      </c>
      <c r="K21" s="15">
        <f>+'[1]oct a dic plano'!$F$111</f>
        <v>0</v>
      </c>
      <c r="L21" s="16"/>
      <c r="M21" s="15">
        <f>+'[1]oct a dic plano'!$F$111</f>
        <v>0</v>
      </c>
    </row>
    <row r="22" spans="1:13" ht="13.5" customHeight="1">
      <c r="A22" s="5">
        <v>1120</v>
      </c>
      <c r="B22" s="2" t="s">
        <v>22</v>
      </c>
      <c r="D22" s="15">
        <v>0</v>
      </c>
      <c r="E22" s="16"/>
      <c r="F22" s="15">
        <v>0</v>
      </c>
      <c r="G22" s="16"/>
      <c r="H22" s="5">
        <v>2425</v>
      </c>
      <c r="I22" s="2" t="s">
        <v>23</v>
      </c>
      <c r="K22" s="17">
        <v>53382</v>
      </c>
      <c r="L22" s="16"/>
      <c r="M22" s="17">
        <v>52395</v>
      </c>
    </row>
    <row r="23" spans="4:13" ht="13.5" customHeight="1">
      <c r="D23" s="15"/>
      <c r="E23" s="16"/>
      <c r="F23" s="15"/>
      <c r="G23" s="16"/>
      <c r="H23" s="5">
        <v>2430</v>
      </c>
      <c r="I23" s="2" t="s">
        <v>75</v>
      </c>
      <c r="K23" s="17">
        <v>0</v>
      </c>
      <c r="L23" s="16"/>
      <c r="M23" s="17">
        <v>0</v>
      </c>
    </row>
    <row r="24" spans="1:13" ht="13.5" customHeight="1">
      <c r="A24" s="36">
        <v>13</v>
      </c>
      <c r="B24" s="37" t="s">
        <v>25</v>
      </c>
      <c r="C24" s="19"/>
      <c r="D24" s="20">
        <f>SUM(D25:D26)</f>
        <v>2073719</v>
      </c>
      <c r="E24" s="20"/>
      <c r="F24" s="20">
        <f>SUM(F25:F26)</f>
        <v>1914379</v>
      </c>
      <c r="G24" s="14"/>
      <c r="H24" s="5">
        <v>2436</v>
      </c>
      <c r="I24" s="2" t="s">
        <v>24</v>
      </c>
      <c r="K24" s="17">
        <v>30352</v>
      </c>
      <c r="L24" s="16"/>
      <c r="M24" s="17">
        <v>52975</v>
      </c>
    </row>
    <row r="25" spans="1:13" ht="13.5" customHeight="1">
      <c r="A25" s="18">
        <v>1305</v>
      </c>
      <c r="B25" s="19" t="s">
        <v>26</v>
      </c>
      <c r="C25" s="35" t="s">
        <v>107</v>
      </c>
      <c r="D25" s="21">
        <v>289905</v>
      </c>
      <c r="E25" s="21"/>
      <c r="F25" s="21">
        <v>270218</v>
      </c>
      <c r="G25" s="16"/>
      <c r="H25" s="5">
        <v>2440</v>
      </c>
      <c r="I25" s="2" t="s">
        <v>84</v>
      </c>
      <c r="K25" s="17">
        <v>5581</v>
      </c>
      <c r="L25" s="16"/>
      <c r="M25" s="17">
        <v>5581</v>
      </c>
    </row>
    <row r="26" spans="1:13" ht="13.5" customHeight="1">
      <c r="A26" s="18">
        <v>1310</v>
      </c>
      <c r="B26" s="19" t="s">
        <v>27</v>
      </c>
      <c r="C26" s="19"/>
      <c r="D26" s="21">
        <v>1783814</v>
      </c>
      <c r="E26" s="21"/>
      <c r="F26" s="21">
        <v>1644161</v>
      </c>
      <c r="G26" s="16"/>
      <c r="H26" s="5">
        <v>2460</v>
      </c>
      <c r="I26" s="2" t="s">
        <v>28</v>
      </c>
      <c r="K26" s="17">
        <v>58482</v>
      </c>
      <c r="L26" s="16"/>
      <c r="M26" s="17">
        <v>0</v>
      </c>
    </row>
    <row r="27" spans="4:13" ht="13.5" customHeight="1">
      <c r="D27" s="15"/>
      <c r="E27" s="16"/>
      <c r="F27" s="15"/>
      <c r="G27" s="14"/>
      <c r="H27" s="5">
        <v>2480</v>
      </c>
      <c r="I27" s="2" t="s">
        <v>29</v>
      </c>
      <c r="K27" s="22">
        <v>56173</v>
      </c>
      <c r="M27" s="22">
        <v>0</v>
      </c>
    </row>
    <row r="28" spans="4:13" ht="13.5" customHeight="1">
      <c r="D28" s="15"/>
      <c r="E28" s="16"/>
      <c r="F28" s="15"/>
      <c r="G28" s="14"/>
      <c r="H28" s="5">
        <v>2453</v>
      </c>
      <c r="I28" s="2" t="s">
        <v>98</v>
      </c>
      <c r="K28" s="17">
        <v>18917</v>
      </c>
      <c r="M28" s="22">
        <v>0</v>
      </c>
    </row>
    <row r="29" spans="1:12" ht="13.5" customHeight="1">
      <c r="A29" s="3">
        <v>14</v>
      </c>
      <c r="B29" s="12" t="s">
        <v>1</v>
      </c>
      <c r="C29" s="35" t="s">
        <v>111</v>
      </c>
      <c r="D29" s="13">
        <f>SUM(D30:D37)</f>
        <v>2696192</v>
      </c>
      <c r="E29" s="14">
        <f>SUM(E30:E35)</f>
        <v>0</v>
      </c>
      <c r="F29" s="13">
        <f>SUM(F30:F37)</f>
        <v>1750383</v>
      </c>
      <c r="G29" s="16"/>
      <c r="L29" s="14">
        <f>+L30</f>
        <v>0</v>
      </c>
    </row>
    <row r="30" spans="1:13" ht="13.5" customHeight="1">
      <c r="A30" s="5">
        <v>1401</v>
      </c>
      <c r="B30" s="2" t="s">
        <v>30</v>
      </c>
      <c r="D30" s="15">
        <v>98617</v>
      </c>
      <c r="E30" s="16"/>
      <c r="F30" s="15">
        <v>1351</v>
      </c>
      <c r="G30" s="16"/>
      <c r="H30" s="3">
        <v>25</v>
      </c>
      <c r="I30" s="12" t="s">
        <v>31</v>
      </c>
      <c r="J30" s="12"/>
      <c r="K30" s="13">
        <f>+K31+K32</f>
        <v>9832</v>
      </c>
      <c r="L30" s="16"/>
      <c r="M30" s="13">
        <f>+M31+M32</f>
        <v>0</v>
      </c>
    </row>
    <row r="31" spans="1:13" ht="13.5" customHeight="1">
      <c r="A31" s="5">
        <v>1413</v>
      </c>
      <c r="B31" s="2" t="s">
        <v>32</v>
      </c>
      <c r="D31" s="15">
        <v>1885686</v>
      </c>
      <c r="E31" s="16"/>
      <c r="F31" s="15">
        <v>1182622</v>
      </c>
      <c r="G31" s="16"/>
      <c r="H31" s="5">
        <v>2505</v>
      </c>
      <c r="I31" s="2" t="s">
        <v>33</v>
      </c>
      <c r="K31" s="15">
        <v>9424</v>
      </c>
      <c r="L31" s="16"/>
      <c r="M31" s="15">
        <v>0</v>
      </c>
    </row>
    <row r="32" spans="1:13" ht="13.5" customHeight="1">
      <c r="A32" s="5">
        <v>1420</v>
      </c>
      <c r="B32" s="2" t="s">
        <v>91</v>
      </c>
      <c r="D32" s="15">
        <v>0</v>
      </c>
      <c r="E32" s="15"/>
      <c r="F32" s="15">
        <v>0</v>
      </c>
      <c r="G32" s="16"/>
      <c r="H32" s="5">
        <v>2510</v>
      </c>
      <c r="I32" s="2" t="s">
        <v>99</v>
      </c>
      <c r="K32" s="15">
        <v>408</v>
      </c>
      <c r="L32" s="16"/>
      <c r="M32" s="15"/>
    </row>
    <row r="33" spans="1:13" ht="13.5" customHeight="1">
      <c r="A33" s="5">
        <v>1422</v>
      </c>
      <c r="B33" s="2" t="s">
        <v>78</v>
      </c>
      <c r="D33" s="2">
        <v>57</v>
      </c>
      <c r="E33" s="16"/>
      <c r="F33" s="15">
        <v>57</v>
      </c>
      <c r="G33" s="14">
        <f>+G35+G38+G43+G48+G60+G64+G68</f>
        <v>0</v>
      </c>
      <c r="H33" s="3">
        <v>27</v>
      </c>
      <c r="I33" s="12" t="s">
        <v>4</v>
      </c>
      <c r="J33" s="35" t="s">
        <v>115</v>
      </c>
      <c r="K33" s="13">
        <f>SUM(K34:K35)</f>
        <v>3509901</v>
      </c>
      <c r="L33" s="16"/>
      <c r="M33" s="13">
        <f>SUM(M34:M35)</f>
        <v>481543</v>
      </c>
    </row>
    <row r="34" spans="1:13" ht="13.5" customHeight="1">
      <c r="A34" s="5">
        <v>1424</v>
      </c>
      <c r="B34" s="2" t="s">
        <v>34</v>
      </c>
      <c r="C34" s="35"/>
      <c r="D34" s="15">
        <v>585123</v>
      </c>
      <c r="E34" s="16"/>
      <c r="F34" s="15">
        <v>566206</v>
      </c>
      <c r="H34" s="5">
        <v>2710</v>
      </c>
      <c r="I34" s="2" t="s">
        <v>37</v>
      </c>
      <c r="K34" s="17">
        <v>3196796</v>
      </c>
      <c r="L34" s="14">
        <f>+L35</f>
        <v>0</v>
      </c>
      <c r="M34" s="17">
        <v>100000</v>
      </c>
    </row>
    <row r="35" spans="1:13" ht="13.5" customHeight="1">
      <c r="A35" s="5">
        <v>1425</v>
      </c>
      <c r="B35" s="2" t="s">
        <v>35</v>
      </c>
      <c r="D35" s="15">
        <v>26106</v>
      </c>
      <c r="F35" s="15">
        <v>0</v>
      </c>
      <c r="G35" s="14"/>
      <c r="H35" s="5">
        <v>2715</v>
      </c>
      <c r="I35" s="2" t="s">
        <v>38</v>
      </c>
      <c r="K35" s="17">
        <v>313105</v>
      </c>
      <c r="L35" s="16"/>
      <c r="M35" s="17">
        <v>381543</v>
      </c>
    </row>
    <row r="36" spans="1:7" ht="13.5" customHeight="1">
      <c r="A36" s="5">
        <v>1470</v>
      </c>
      <c r="B36" s="2" t="s">
        <v>36</v>
      </c>
      <c r="D36" s="15">
        <v>100603</v>
      </c>
      <c r="F36" s="15">
        <v>147</v>
      </c>
      <c r="G36" s="16"/>
    </row>
    <row r="37" spans="1:13" ht="13.5" customHeight="1">
      <c r="A37" s="5">
        <v>1480</v>
      </c>
      <c r="B37" s="2" t="s">
        <v>92</v>
      </c>
      <c r="D37" s="15">
        <v>0</v>
      </c>
      <c r="E37" s="15"/>
      <c r="F37" s="15">
        <v>0</v>
      </c>
      <c r="G37" s="16"/>
      <c r="H37" s="5"/>
      <c r="I37" s="19"/>
      <c r="J37" s="19"/>
      <c r="K37" s="15"/>
      <c r="L37" s="16"/>
      <c r="M37" s="15"/>
    </row>
    <row r="38" spans="7:13" ht="13.5" customHeight="1">
      <c r="G38" s="16"/>
      <c r="H38" s="3">
        <v>29</v>
      </c>
      <c r="I38" s="23" t="s">
        <v>5</v>
      </c>
      <c r="J38" s="23"/>
      <c r="K38" s="13">
        <f>+K39</f>
        <v>31557</v>
      </c>
      <c r="L38" s="16"/>
      <c r="M38" s="13">
        <f>+M39</f>
        <v>83174</v>
      </c>
    </row>
    <row r="39" spans="1:13" ht="13.5" customHeight="1">
      <c r="A39" s="3">
        <v>15</v>
      </c>
      <c r="B39" s="12" t="s">
        <v>79</v>
      </c>
      <c r="C39" s="12"/>
      <c r="D39" s="34">
        <f>+D40</f>
        <v>32950</v>
      </c>
      <c r="E39" s="30"/>
      <c r="F39" s="34">
        <f>+F40</f>
        <v>32950</v>
      </c>
      <c r="G39" s="16"/>
      <c r="H39" s="5">
        <v>2905</v>
      </c>
      <c r="I39" s="2" t="s">
        <v>39</v>
      </c>
      <c r="J39" s="35" t="s">
        <v>116</v>
      </c>
      <c r="K39" s="15">
        <v>31557</v>
      </c>
      <c r="L39" s="14">
        <f>+L40</f>
        <v>0</v>
      </c>
      <c r="M39" s="15">
        <v>83174</v>
      </c>
    </row>
    <row r="40" spans="1:13" ht="13.5" customHeight="1">
      <c r="A40" s="5">
        <v>1510</v>
      </c>
      <c r="B40" s="2" t="s">
        <v>80</v>
      </c>
      <c r="C40" s="35" t="s">
        <v>108</v>
      </c>
      <c r="D40" s="15">
        <v>32950</v>
      </c>
      <c r="F40" s="15">
        <v>32950</v>
      </c>
      <c r="G40" s="16"/>
      <c r="H40" s="5"/>
      <c r="K40" s="15"/>
      <c r="L40" s="16"/>
      <c r="M40" s="15"/>
    </row>
    <row r="41" spans="1:13" ht="13.5" customHeight="1">
      <c r="A41" s="24"/>
      <c r="B41" s="6"/>
      <c r="C41" s="6"/>
      <c r="D41" s="16"/>
      <c r="E41" s="16"/>
      <c r="F41" s="16"/>
      <c r="G41" s="16"/>
      <c r="H41" s="3"/>
      <c r="I41" s="12" t="s">
        <v>120</v>
      </c>
      <c r="J41" s="12"/>
      <c r="K41" s="13">
        <f>+K43+K48+K53+K57+K60</f>
        <v>851790</v>
      </c>
      <c r="L41" s="16"/>
      <c r="M41" s="13">
        <f>+M43+M48+M53+M57+M60</f>
        <v>1000000</v>
      </c>
    </row>
    <row r="42" spans="2:13" ht="13.5" customHeight="1">
      <c r="B42" s="12" t="s">
        <v>120</v>
      </c>
      <c r="C42" s="12"/>
      <c r="D42" s="13">
        <f>+D46+D51+D64+D69</f>
        <v>31189925</v>
      </c>
      <c r="E42" s="14" t="e">
        <f>+E46+#REF!+#REF!+E52+E66+#REF!+E70</f>
        <v>#REF!</v>
      </c>
      <c r="F42" s="13">
        <f>+F46+F51+F64+F69</f>
        <v>24845439</v>
      </c>
      <c r="G42" s="16"/>
      <c r="H42" s="3"/>
      <c r="I42" s="12"/>
      <c r="J42" s="12"/>
      <c r="K42" s="14"/>
      <c r="L42" s="14"/>
      <c r="M42" s="14"/>
    </row>
    <row r="43" spans="2:13" ht="13.5" customHeight="1">
      <c r="B43" s="12"/>
      <c r="C43" s="12"/>
      <c r="D43" s="14"/>
      <c r="E43" s="14"/>
      <c r="F43" s="14"/>
      <c r="G43" s="14"/>
      <c r="H43" s="3">
        <v>23</v>
      </c>
      <c r="I43" s="12" t="s">
        <v>70</v>
      </c>
      <c r="J43" s="12"/>
      <c r="K43" s="13">
        <f>+K44</f>
        <v>0</v>
      </c>
      <c r="L43" s="14">
        <f>+L44</f>
        <v>0</v>
      </c>
      <c r="M43" s="13">
        <f>+M44</f>
        <v>1000000</v>
      </c>
    </row>
    <row r="44" spans="2:13" ht="13.5" customHeight="1">
      <c r="B44" s="12"/>
      <c r="C44" s="12"/>
      <c r="D44" s="14"/>
      <c r="E44" s="14"/>
      <c r="F44" s="14"/>
      <c r="G44" s="16"/>
      <c r="H44" s="5">
        <v>2307</v>
      </c>
      <c r="I44" s="2" t="s">
        <v>71</v>
      </c>
      <c r="K44" s="16"/>
      <c r="L44" s="16"/>
      <c r="M44" s="16">
        <v>1000000</v>
      </c>
    </row>
    <row r="45" spans="4:7" ht="13.5" customHeight="1">
      <c r="D45" s="15"/>
      <c r="E45" s="16"/>
      <c r="F45" s="15"/>
      <c r="G45" s="14"/>
    </row>
    <row r="46" spans="1:7" ht="13.5" customHeight="1">
      <c r="A46" s="3">
        <v>12</v>
      </c>
      <c r="B46" s="12" t="s">
        <v>40</v>
      </c>
      <c r="C46" s="12"/>
      <c r="D46" s="13">
        <f>SUM(D47:D48)</f>
        <v>643674</v>
      </c>
      <c r="E46" s="14">
        <f>+E48</f>
        <v>0</v>
      </c>
      <c r="F46" s="13">
        <f>SUM(F47:F48)</f>
        <v>643674</v>
      </c>
      <c r="G46" s="16"/>
    </row>
    <row r="47" spans="1:13" ht="13.5" customHeight="1">
      <c r="A47" s="5">
        <v>1207</v>
      </c>
      <c r="B47" s="2" t="s">
        <v>96</v>
      </c>
      <c r="C47" s="35" t="s">
        <v>106</v>
      </c>
      <c r="D47" s="15">
        <v>643674</v>
      </c>
      <c r="G47" s="16"/>
      <c r="H47" s="5"/>
      <c r="K47" s="15"/>
      <c r="L47" s="16"/>
      <c r="M47" s="15"/>
    </row>
    <row r="48" spans="1:13" ht="13.5" customHeight="1">
      <c r="A48" s="5">
        <v>1208</v>
      </c>
      <c r="B48" s="2" t="s">
        <v>77</v>
      </c>
      <c r="D48" s="15"/>
      <c r="E48" s="16"/>
      <c r="F48" s="15">
        <v>643674</v>
      </c>
      <c r="G48" s="14"/>
      <c r="H48" s="3">
        <v>24</v>
      </c>
      <c r="I48" s="12" t="s">
        <v>3</v>
      </c>
      <c r="J48" s="12"/>
      <c r="K48" s="25">
        <f>SUM(K49:K52)</f>
        <v>0</v>
      </c>
      <c r="L48" s="16"/>
      <c r="M48" s="25">
        <f>SUM(M49:M52)</f>
        <v>0</v>
      </c>
    </row>
    <row r="49" spans="4:13" ht="13.5" customHeight="1">
      <c r="D49" s="15"/>
      <c r="E49" s="16"/>
      <c r="F49" s="15"/>
      <c r="G49" s="16"/>
      <c r="H49" s="5">
        <v>2401</v>
      </c>
      <c r="I49" s="2" t="s">
        <v>19</v>
      </c>
      <c r="K49" s="15">
        <v>0</v>
      </c>
      <c r="L49" s="26">
        <f>SUM(L50:L52)</f>
        <v>0</v>
      </c>
      <c r="M49" s="15">
        <v>0</v>
      </c>
    </row>
    <row r="50" spans="4:13" ht="13.5" customHeight="1">
      <c r="D50" s="15"/>
      <c r="F50" s="15"/>
      <c r="G50" s="16"/>
      <c r="H50" s="5">
        <v>2403</v>
      </c>
      <c r="I50" s="2" t="s">
        <v>21</v>
      </c>
      <c r="K50" s="15">
        <v>0</v>
      </c>
      <c r="L50" s="16"/>
      <c r="M50" s="15">
        <v>0</v>
      </c>
    </row>
    <row r="51" spans="1:13" ht="13.5" customHeight="1">
      <c r="A51" s="3">
        <v>16</v>
      </c>
      <c r="B51" s="12" t="s">
        <v>41</v>
      </c>
      <c r="C51" s="35" t="s">
        <v>109</v>
      </c>
      <c r="D51" s="13">
        <f>SUM(D52:D62)</f>
        <v>9706442</v>
      </c>
      <c r="F51" s="13">
        <f>SUM(F52:F62)</f>
        <v>9817557</v>
      </c>
      <c r="G51" s="16"/>
      <c r="H51" s="5">
        <v>2425</v>
      </c>
      <c r="I51" s="2" t="s">
        <v>23</v>
      </c>
      <c r="K51" s="17">
        <v>0</v>
      </c>
      <c r="L51" s="16"/>
      <c r="M51" s="17">
        <v>0</v>
      </c>
    </row>
    <row r="52" spans="1:13" ht="13.5" customHeight="1">
      <c r="A52" s="5">
        <v>1605</v>
      </c>
      <c r="B52" s="2" t="s">
        <v>42</v>
      </c>
      <c r="D52" s="15">
        <v>3984586</v>
      </c>
      <c r="E52" s="14">
        <f>SUM(E53:E62)</f>
        <v>0</v>
      </c>
      <c r="F52" s="15">
        <v>3969586</v>
      </c>
      <c r="G52" s="16"/>
      <c r="H52" s="5"/>
      <c r="K52" s="17"/>
      <c r="L52" s="16"/>
      <c r="M52" s="17"/>
    </row>
    <row r="53" spans="1:13" ht="13.5" customHeight="1">
      <c r="A53" s="5">
        <v>1615</v>
      </c>
      <c r="B53" s="2" t="s">
        <v>43</v>
      </c>
      <c r="D53" s="15">
        <v>0</v>
      </c>
      <c r="E53" s="16"/>
      <c r="F53" s="15">
        <v>0</v>
      </c>
      <c r="G53" s="16"/>
      <c r="H53" s="3">
        <v>25</v>
      </c>
      <c r="I53" s="12" t="s">
        <v>31</v>
      </c>
      <c r="J53" s="12"/>
      <c r="K53" s="13">
        <f>+K55</f>
        <v>0</v>
      </c>
      <c r="L53" s="16"/>
      <c r="M53" s="13">
        <f>+M55</f>
        <v>0</v>
      </c>
    </row>
    <row r="54" spans="1:13" ht="13.5" customHeight="1">
      <c r="A54" s="5">
        <v>1640</v>
      </c>
      <c r="B54" s="2" t="s">
        <v>44</v>
      </c>
      <c r="D54" s="15">
        <v>6372572</v>
      </c>
      <c r="E54" s="16"/>
      <c r="F54" s="15">
        <v>6255326</v>
      </c>
      <c r="G54" s="16"/>
      <c r="H54" s="3"/>
      <c r="I54" s="12"/>
      <c r="J54" s="12"/>
      <c r="K54" s="14"/>
      <c r="L54" s="16"/>
      <c r="M54" s="14"/>
    </row>
    <row r="55" spans="1:13" ht="13.5" customHeight="1">
      <c r="A55" s="5">
        <v>1645</v>
      </c>
      <c r="B55" s="2" t="s">
        <v>45</v>
      </c>
      <c r="D55" s="15">
        <v>246740</v>
      </c>
      <c r="E55" s="16"/>
      <c r="F55" s="15">
        <v>246740</v>
      </c>
      <c r="G55" s="16"/>
      <c r="H55" s="5">
        <v>2505</v>
      </c>
      <c r="I55" s="2" t="s">
        <v>33</v>
      </c>
      <c r="K55" s="15"/>
      <c r="L55" s="14">
        <f>+L56</f>
        <v>0</v>
      </c>
      <c r="M55" s="15">
        <v>0</v>
      </c>
    </row>
    <row r="56" spans="1:13" ht="13.5" customHeight="1">
      <c r="A56" s="5">
        <v>1650</v>
      </c>
      <c r="B56" s="2" t="s">
        <v>66</v>
      </c>
      <c r="D56" s="15">
        <v>593727</v>
      </c>
      <c r="E56" s="16"/>
      <c r="F56" s="15">
        <v>593727</v>
      </c>
      <c r="G56" s="16"/>
      <c r="H56" s="5"/>
      <c r="K56" s="15"/>
      <c r="L56" s="16"/>
      <c r="M56" s="15"/>
    </row>
    <row r="57" spans="1:13" ht="13.5" customHeight="1">
      <c r="A57" s="5">
        <v>1655</v>
      </c>
      <c r="B57" s="2" t="s">
        <v>46</v>
      </c>
      <c r="D57" s="15">
        <v>16230</v>
      </c>
      <c r="E57" s="16"/>
      <c r="F57" s="15">
        <v>16230</v>
      </c>
      <c r="G57" s="16"/>
      <c r="H57" s="3">
        <v>27</v>
      </c>
      <c r="I57" s="12" t="s">
        <v>4</v>
      </c>
      <c r="J57" s="12"/>
      <c r="K57" s="13">
        <f>+K58</f>
        <v>851790</v>
      </c>
      <c r="L57" s="16"/>
      <c r="M57" s="13">
        <f>+M58</f>
        <v>0</v>
      </c>
    </row>
    <row r="58" spans="1:13" ht="13.5" customHeight="1">
      <c r="A58" s="5">
        <v>1665</v>
      </c>
      <c r="B58" s="2" t="s">
        <v>47</v>
      </c>
      <c r="D58" s="15">
        <v>97470</v>
      </c>
      <c r="E58" s="16"/>
      <c r="F58" s="15">
        <v>93910</v>
      </c>
      <c r="G58" s="16"/>
      <c r="H58" s="5">
        <v>2720</v>
      </c>
      <c r="I58" s="2" t="s">
        <v>50</v>
      </c>
      <c r="K58" s="15">
        <v>851790</v>
      </c>
      <c r="L58" s="14">
        <f>+L59</f>
        <v>0</v>
      </c>
      <c r="M58" s="15">
        <v>0</v>
      </c>
    </row>
    <row r="59" spans="1:13" ht="13.5" customHeight="1">
      <c r="A59" s="5">
        <v>1670</v>
      </c>
      <c r="B59" s="2" t="s">
        <v>48</v>
      </c>
      <c r="D59" s="15">
        <v>205584</v>
      </c>
      <c r="E59" s="16"/>
      <c r="F59" s="15">
        <v>190412</v>
      </c>
      <c r="G59" s="16"/>
      <c r="H59" s="5"/>
      <c r="K59" s="17"/>
      <c r="L59" s="16"/>
      <c r="M59" s="17"/>
    </row>
    <row r="60" spans="1:13" ht="13.5" customHeight="1">
      <c r="A60" s="5">
        <v>1675</v>
      </c>
      <c r="B60" s="2" t="s">
        <v>49</v>
      </c>
      <c r="D60" s="15">
        <v>119268</v>
      </c>
      <c r="E60" s="16"/>
      <c r="F60" s="15">
        <v>119268</v>
      </c>
      <c r="G60" s="16"/>
      <c r="H60" s="3">
        <v>29</v>
      </c>
      <c r="I60" s="12" t="s">
        <v>5</v>
      </c>
      <c r="J60" s="12"/>
      <c r="K60" s="13">
        <f>+K61</f>
        <v>0</v>
      </c>
      <c r="L60" s="16"/>
      <c r="M60" s="13">
        <f>+M61</f>
        <v>0</v>
      </c>
    </row>
    <row r="61" spans="1:13" ht="13.5" customHeight="1">
      <c r="A61" s="5">
        <v>1680</v>
      </c>
      <c r="B61" s="2" t="s">
        <v>81</v>
      </c>
      <c r="D61" s="2">
        <v>570</v>
      </c>
      <c r="F61" s="2">
        <v>570</v>
      </c>
      <c r="H61" s="5">
        <v>2905</v>
      </c>
      <c r="I61" s="2" t="s">
        <v>52</v>
      </c>
      <c r="K61" s="15">
        <v>0</v>
      </c>
      <c r="L61" s="14">
        <f>+L62</f>
        <v>0</v>
      </c>
      <c r="M61" s="15">
        <v>0</v>
      </c>
    </row>
    <row r="62" spans="1:13" ht="13.5" customHeight="1">
      <c r="A62" s="5">
        <v>1685</v>
      </c>
      <c r="B62" s="2" t="s">
        <v>51</v>
      </c>
      <c r="D62" s="15">
        <v>-1930305</v>
      </c>
      <c r="E62" s="16"/>
      <c r="F62" s="15">
        <v>-1668212</v>
      </c>
      <c r="G62" s="14"/>
      <c r="H62" s="5"/>
      <c r="K62" s="16"/>
      <c r="L62" s="16"/>
      <c r="M62" s="16"/>
    </row>
    <row r="63" spans="4:13" ht="13.5" customHeight="1">
      <c r="D63" s="15"/>
      <c r="F63" s="15"/>
      <c r="G63" s="16"/>
      <c r="H63" s="5"/>
      <c r="I63" s="12" t="s">
        <v>121</v>
      </c>
      <c r="J63" s="12"/>
      <c r="K63" s="13">
        <f>+K14+K41</f>
        <v>6944260</v>
      </c>
      <c r="M63" s="13">
        <f>+M14+M41</f>
        <v>3256545</v>
      </c>
    </row>
    <row r="64" spans="1:13" ht="13.5" customHeight="1">
      <c r="A64" s="3">
        <v>17</v>
      </c>
      <c r="B64" s="12" t="s">
        <v>53</v>
      </c>
      <c r="C64" s="35" t="s">
        <v>110</v>
      </c>
      <c r="D64" s="13">
        <f>SUM(D66:D68)</f>
        <v>9264731</v>
      </c>
      <c r="F64" s="13">
        <f>SUM(F65:F68)</f>
        <v>8425625</v>
      </c>
      <c r="G64" s="16"/>
      <c r="H64" s="5"/>
      <c r="I64" s="12"/>
      <c r="J64" s="12"/>
      <c r="K64" s="14"/>
      <c r="L64" s="14" t="e">
        <f>+L14+#REF!</f>
        <v>#REF!</v>
      </c>
      <c r="M64" s="14"/>
    </row>
    <row r="65" spans="1:13" ht="13.5" customHeight="1">
      <c r="A65" s="5">
        <v>1705</v>
      </c>
      <c r="B65" s="2" t="s">
        <v>54</v>
      </c>
      <c r="D65" s="16">
        <v>0</v>
      </c>
      <c r="E65" s="16"/>
      <c r="F65" s="16">
        <v>0</v>
      </c>
      <c r="G65" s="16"/>
      <c r="H65" s="5"/>
      <c r="K65" s="15"/>
      <c r="L65" s="14"/>
      <c r="M65" s="15"/>
    </row>
    <row r="66" spans="1:13" ht="13.5" customHeight="1">
      <c r="A66" s="5">
        <v>1710</v>
      </c>
      <c r="B66" s="2" t="s">
        <v>54</v>
      </c>
      <c r="D66" s="16">
        <v>10028304</v>
      </c>
      <c r="E66" s="14">
        <f>SUM(E68:E68)</f>
        <v>0</v>
      </c>
      <c r="F66" s="16">
        <v>9028304</v>
      </c>
      <c r="G66" s="14"/>
      <c r="H66" s="5"/>
      <c r="I66" s="12" t="s">
        <v>122</v>
      </c>
      <c r="J66" s="35"/>
      <c r="K66" s="13">
        <f>+K68</f>
        <v>31909327</v>
      </c>
      <c r="L66" s="16"/>
      <c r="M66" s="13">
        <f>+M68</f>
        <v>26894480</v>
      </c>
    </row>
    <row r="67" spans="1:13" ht="13.5" customHeight="1">
      <c r="A67" s="5">
        <v>1715</v>
      </c>
      <c r="B67" s="2" t="s">
        <v>82</v>
      </c>
      <c r="D67" s="16">
        <v>209242</v>
      </c>
      <c r="F67" s="16">
        <v>184583</v>
      </c>
      <c r="G67" s="16"/>
      <c r="H67" s="5"/>
      <c r="K67" s="15"/>
      <c r="L67" s="14">
        <f>+L69</f>
        <v>0</v>
      </c>
      <c r="M67" s="15"/>
    </row>
    <row r="68" spans="1:13" ht="13.5" customHeight="1">
      <c r="A68" s="5">
        <v>1785</v>
      </c>
      <c r="B68" s="2" t="s">
        <v>67</v>
      </c>
      <c r="D68" s="15">
        <v>-972815</v>
      </c>
      <c r="F68" s="15">
        <v>-787262</v>
      </c>
      <c r="G68" s="16"/>
      <c r="H68" s="3">
        <v>31</v>
      </c>
      <c r="I68" s="12" t="s">
        <v>56</v>
      </c>
      <c r="J68" s="35" t="s">
        <v>117</v>
      </c>
      <c r="K68" s="13">
        <f>SUM(K69:K74)</f>
        <v>31909327</v>
      </c>
      <c r="L68" s="16"/>
      <c r="M68" s="13">
        <f>SUM(M69:M74)</f>
        <v>26894480</v>
      </c>
    </row>
    <row r="69" spans="1:13" ht="13.5" customHeight="1">
      <c r="A69" s="3">
        <v>19</v>
      </c>
      <c r="B69" s="12" t="s">
        <v>2</v>
      </c>
      <c r="C69" s="35" t="s">
        <v>112</v>
      </c>
      <c r="D69" s="13">
        <f>SUM(D70:D75)</f>
        <v>11575078</v>
      </c>
      <c r="F69" s="13">
        <f>SUM(F70:F75)</f>
        <v>5958583</v>
      </c>
      <c r="G69" s="16"/>
      <c r="H69" s="5">
        <v>3105</v>
      </c>
      <c r="I69" s="2" t="s">
        <v>57</v>
      </c>
      <c r="K69" s="15">
        <v>26783358</v>
      </c>
      <c r="L69" s="14">
        <f>SUM(L70:L75)</f>
        <v>0</v>
      </c>
      <c r="M69" s="15">
        <v>27339061</v>
      </c>
    </row>
    <row r="70" spans="1:13" ht="13.5" customHeight="1">
      <c r="A70" s="5">
        <v>1901</v>
      </c>
      <c r="B70" s="2" t="s">
        <v>55</v>
      </c>
      <c r="D70" s="15">
        <v>9774177</v>
      </c>
      <c r="E70" s="14">
        <f>SUM(E73:E76)</f>
        <v>0</v>
      </c>
      <c r="F70" s="15">
        <v>5757673</v>
      </c>
      <c r="G70" s="14"/>
      <c r="H70" s="5">
        <v>3110</v>
      </c>
      <c r="I70" s="2" t="s">
        <v>59</v>
      </c>
      <c r="K70" s="15">
        <v>4074129</v>
      </c>
      <c r="L70" s="16"/>
      <c r="M70" s="15">
        <v>-287220</v>
      </c>
    </row>
    <row r="71" spans="1:14" ht="13.5" customHeight="1">
      <c r="A71" s="5">
        <v>1926</v>
      </c>
      <c r="B71" s="2" t="s">
        <v>97</v>
      </c>
      <c r="D71" s="15">
        <v>236285</v>
      </c>
      <c r="E71" s="14"/>
      <c r="F71" s="15">
        <v>0</v>
      </c>
      <c r="G71" s="14"/>
      <c r="H71" s="5">
        <v>3115</v>
      </c>
      <c r="I71" s="2" t="s">
        <v>100</v>
      </c>
      <c r="K71" s="15">
        <v>1367106</v>
      </c>
      <c r="L71" s="16"/>
      <c r="M71" s="15">
        <v>0</v>
      </c>
      <c r="N71" s="39"/>
    </row>
    <row r="72" spans="1:14" ht="13.5" customHeight="1">
      <c r="A72" s="5">
        <v>1930</v>
      </c>
      <c r="B72" s="2" t="s">
        <v>83</v>
      </c>
      <c r="D72" s="15">
        <v>192677</v>
      </c>
      <c r="E72" s="14"/>
      <c r="F72" s="15">
        <v>192677</v>
      </c>
      <c r="G72" s="14"/>
      <c r="H72" s="5">
        <v>3120</v>
      </c>
      <c r="I72" s="2" t="s">
        <v>85</v>
      </c>
      <c r="K72" s="15">
        <v>135781</v>
      </c>
      <c r="M72" s="15">
        <v>111122</v>
      </c>
      <c r="N72" s="39"/>
    </row>
    <row r="73" spans="1:13" ht="13.5" customHeight="1">
      <c r="A73" s="5">
        <v>1970</v>
      </c>
      <c r="B73" s="2" t="s">
        <v>58</v>
      </c>
      <c r="D73" s="15">
        <v>120018</v>
      </c>
      <c r="F73" s="15">
        <v>120018</v>
      </c>
      <c r="G73" s="14"/>
      <c r="H73" s="5">
        <v>3125</v>
      </c>
      <c r="I73" s="2" t="s">
        <v>72</v>
      </c>
      <c r="K73" s="15">
        <v>0</v>
      </c>
      <c r="M73" s="15">
        <v>294398</v>
      </c>
    </row>
    <row r="74" spans="1:13" ht="13.5" customHeight="1">
      <c r="A74" s="5">
        <v>1975</v>
      </c>
      <c r="B74" s="2" t="s">
        <v>68</v>
      </c>
      <c r="D74" s="15">
        <v>-115185</v>
      </c>
      <c r="F74" s="15">
        <v>-111785</v>
      </c>
      <c r="G74" s="16"/>
      <c r="H74" s="5">
        <v>3128</v>
      </c>
      <c r="I74" s="2" t="s">
        <v>95</v>
      </c>
      <c r="K74" s="27">
        <v>-451047</v>
      </c>
      <c r="L74" s="16"/>
      <c r="M74" s="27">
        <v>-562881</v>
      </c>
    </row>
    <row r="75" spans="1:13" s="12" customFormat="1" ht="13.5" customHeight="1">
      <c r="A75" s="5">
        <v>1999</v>
      </c>
      <c r="B75" s="2" t="s">
        <v>69</v>
      </c>
      <c r="C75" s="2"/>
      <c r="D75" s="15">
        <v>1367106</v>
      </c>
      <c r="E75" s="6"/>
      <c r="F75" s="15">
        <v>0</v>
      </c>
      <c r="G75" s="14"/>
      <c r="H75" s="5"/>
      <c r="I75" s="2"/>
      <c r="J75" s="2"/>
      <c r="K75" s="27"/>
      <c r="L75" s="28"/>
      <c r="M75" s="27"/>
    </row>
    <row r="76" spans="1:13" s="12" customFormat="1" ht="13.5" customHeight="1" thickBot="1">
      <c r="A76" s="5"/>
      <c r="B76" s="12" t="s">
        <v>123</v>
      </c>
      <c r="D76" s="29">
        <f>+D14+D42</f>
        <v>38853587</v>
      </c>
      <c r="E76" s="6"/>
      <c r="F76" s="29">
        <f>+F14+F42</f>
        <v>30151025</v>
      </c>
      <c r="G76" s="14"/>
      <c r="H76" s="3" t="s">
        <v>124</v>
      </c>
      <c r="K76" s="29">
        <f>+K63+K66</f>
        <v>38853587</v>
      </c>
      <c r="L76" s="28"/>
      <c r="M76" s="29">
        <f>+M63+M66</f>
        <v>30151025</v>
      </c>
    </row>
    <row r="77" spans="1:13" s="12" customFormat="1" ht="13.5" customHeight="1" thickTop="1">
      <c r="A77" s="5"/>
      <c r="D77" s="14"/>
      <c r="E77" s="14"/>
      <c r="F77" s="14"/>
      <c r="G77" s="14"/>
      <c r="H77" s="3"/>
      <c r="K77" s="14"/>
      <c r="L77" s="14" t="e">
        <f>+L64+L67</f>
        <v>#REF!</v>
      </c>
      <c r="M77" s="14"/>
    </row>
    <row r="78" spans="1:13" ht="13.5" customHeight="1" thickBot="1">
      <c r="A78" s="3">
        <v>8</v>
      </c>
      <c r="B78" s="12" t="s">
        <v>86</v>
      </c>
      <c r="C78" s="12"/>
      <c r="D78" s="29">
        <f>+D80+D83</f>
        <v>0</v>
      </c>
      <c r="F78" s="29">
        <f>+F80+F83</f>
        <v>0</v>
      </c>
      <c r="G78" s="16"/>
      <c r="H78" s="3">
        <v>9</v>
      </c>
      <c r="I78" s="12" t="s">
        <v>6</v>
      </c>
      <c r="J78" s="35" t="s">
        <v>118</v>
      </c>
      <c r="K78" s="29">
        <f>+K80+K86</f>
        <v>0</v>
      </c>
      <c r="M78" s="29">
        <f>+M80+M86</f>
        <v>0</v>
      </c>
    </row>
    <row r="79" spans="4:13" ht="13.5" customHeight="1" thickTop="1">
      <c r="D79" s="22"/>
      <c r="E79" s="14"/>
      <c r="F79" s="22"/>
      <c r="G79" s="16"/>
      <c r="H79" s="3"/>
      <c r="I79" s="12"/>
      <c r="J79" s="12"/>
      <c r="K79" s="12"/>
      <c r="L79" s="14"/>
      <c r="M79" s="12"/>
    </row>
    <row r="80" spans="1:13" ht="13.5" customHeight="1">
      <c r="A80" s="3">
        <v>83</v>
      </c>
      <c r="B80" s="12" t="s">
        <v>87</v>
      </c>
      <c r="C80" s="12"/>
      <c r="D80" s="13">
        <f>+D81</f>
        <v>0</v>
      </c>
      <c r="E80" s="30"/>
      <c r="F80" s="13">
        <f>+F81</f>
        <v>163144</v>
      </c>
      <c r="G80" s="14"/>
      <c r="H80" s="3">
        <v>91</v>
      </c>
      <c r="I80" s="12" t="s">
        <v>7</v>
      </c>
      <c r="J80" s="12"/>
      <c r="K80" s="13">
        <f>+K81</f>
        <v>-896342</v>
      </c>
      <c r="L80" s="30"/>
      <c r="M80" s="13">
        <f>+M81</f>
        <v>904642</v>
      </c>
    </row>
    <row r="81" spans="1:13" ht="13.5" customHeight="1">
      <c r="A81" s="5">
        <v>8306</v>
      </c>
      <c r="B81" s="2" t="s">
        <v>88</v>
      </c>
      <c r="D81" s="15"/>
      <c r="E81" s="14"/>
      <c r="F81" s="15">
        <v>163144</v>
      </c>
      <c r="G81" s="16"/>
      <c r="H81" s="5">
        <v>9120</v>
      </c>
      <c r="I81" s="2" t="s">
        <v>8</v>
      </c>
      <c r="K81" s="15">
        <v>-896342</v>
      </c>
      <c r="L81" s="14"/>
      <c r="M81" s="15">
        <v>904642</v>
      </c>
    </row>
    <row r="82" spans="7:13" ht="13.5" customHeight="1">
      <c r="G82" s="16"/>
      <c r="H82" s="5"/>
      <c r="K82" s="22"/>
      <c r="L82" s="14"/>
      <c r="M82" s="22"/>
    </row>
    <row r="83" spans="1:13" ht="13.5" customHeight="1">
      <c r="A83" s="3">
        <v>89</v>
      </c>
      <c r="B83" s="12" t="s">
        <v>89</v>
      </c>
      <c r="C83" s="12"/>
      <c r="D83" s="13">
        <f>+D84</f>
        <v>0</v>
      </c>
      <c r="F83" s="13">
        <f>+F84</f>
        <v>-163144</v>
      </c>
      <c r="G83" s="14"/>
      <c r="H83" s="3">
        <v>93</v>
      </c>
      <c r="I83" s="12" t="s">
        <v>60</v>
      </c>
      <c r="J83" s="12"/>
      <c r="K83" s="13">
        <f>+K84</f>
        <v>-23257</v>
      </c>
      <c r="L83" s="30"/>
      <c r="M83" s="13">
        <f>+M84</f>
        <v>27065</v>
      </c>
    </row>
    <row r="84" spans="1:13" ht="13.5" customHeight="1">
      <c r="A84" s="5">
        <v>8915</v>
      </c>
      <c r="B84" s="2" t="s">
        <v>88</v>
      </c>
      <c r="D84" s="15"/>
      <c r="E84" s="14"/>
      <c r="F84" s="15">
        <v>-163144</v>
      </c>
      <c r="G84" s="16"/>
      <c r="H84" s="5">
        <v>9306</v>
      </c>
      <c r="I84" s="2" t="s">
        <v>90</v>
      </c>
      <c r="K84" s="15">
        <v>-23257</v>
      </c>
      <c r="L84" s="14"/>
      <c r="M84" s="15">
        <v>27065</v>
      </c>
    </row>
    <row r="85" ht="12.75">
      <c r="H85" s="5"/>
    </row>
    <row r="86" spans="7:13" ht="12.75">
      <c r="G86" s="32"/>
      <c r="H86" s="3">
        <v>99</v>
      </c>
      <c r="I86" s="12" t="s">
        <v>61</v>
      </c>
      <c r="J86" s="12"/>
      <c r="K86" s="13">
        <f>+K87</f>
        <v>896342</v>
      </c>
      <c r="M86" s="13">
        <f>+M87</f>
        <v>-904642</v>
      </c>
    </row>
    <row r="87" spans="7:13" ht="12.75">
      <c r="G87" s="32"/>
      <c r="H87" s="5">
        <v>9905</v>
      </c>
      <c r="I87" s="2" t="s">
        <v>62</v>
      </c>
      <c r="K87" s="15">
        <v>896342</v>
      </c>
      <c r="L87" s="14"/>
      <c r="M87" s="15">
        <v>-904642</v>
      </c>
    </row>
    <row r="88" spans="8:13" ht="12.75">
      <c r="H88" s="5">
        <v>9915</v>
      </c>
      <c r="I88" s="2" t="s">
        <v>63</v>
      </c>
      <c r="K88" s="15">
        <v>23257</v>
      </c>
      <c r="L88" s="14"/>
      <c r="M88" s="15">
        <v>-27065</v>
      </c>
    </row>
    <row r="89" spans="8:13" ht="12.75">
      <c r="H89" s="12"/>
      <c r="I89" s="12"/>
      <c r="J89" s="12"/>
      <c r="K89" s="14"/>
      <c r="L89" s="14"/>
      <c r="M89" s="14"/>
    </row>
    <row r="90" spans="8:13" ht="12.75">
      <c r="H90" s="12"/>
      <c r="I90" s="12"/>
      <c r="J90" s="12"/>
      <c r="K90" s="14"/>
      <c r="L90" s="14"/>
      <c r="M90" s="14"/>
    </row>
    <row r="91" spans="8:13" ht="12.75">
      <c r="H91" s="12"/>
      <c r="I91" s="12"/>
      <c r="J91" s="12"/>
      <c r="K91" s="14"/>
      <c r="L91" s="14"/>
      <c r="M91" s="14"/>
    </row>
    <row r="92" spans="8:13" ht="12.75">
      <c r="H92" s="12"/>
      <c r="I92" s="12"/>
      <c r="J92" s="12"/>
      <c r="K92" s="14"/>
      <c r="L92" s="14"/>
      <c r="M92" s="14"/>
    </row>
    <row r="93" spans="8:13" ht="12.75">
      <c r="H93" s="12"/>
      <c r="I93" s="12"/>
      <c r="J93" s="12"/>
      <c r="K93" s="14"/>
      <c r="L93" s="14"/>
      <c r="M93" s="14"/>
    </row>
    <row r="94" spans="8:13" ht="12.75">
      <c r="H94" s="12"/>
      <c r="I94" s="12"/>
      <c r="J94" s="12"/>
      <c r="K94" s="14"/>
      <c r="L94" s="14"/>
      <c r="M94" s="14"/>
    </row>
    <row r="95" spans="8:13" ht="12.75">
      <c r="H95" s="12"/>
      <c r="I95" s="12"/>
      <c r="J95" s="12"/>
      <c r="K95" s="14"/>
      <c r="L95" s="14"/>
      <c r="M95" s="14"/>
    </row>
    <row r="96" spans="1:13" ht="12.75">
      <c r="A96" s="31" t="s">
        <v>93</v>
      </c>
      <c r="B96" s="31"/>
      <c r="C96" s="31"/>
      <c r="D96" s="31"/>
      <c r="F96" s="2" t="s">
        <v>73</v>
      </c>
      <c r="K96" s="31"/>
      <c r="L96" s="14"/>
      <c r="M96" s="31"/>
    </row>
    <row r="97" spans="1:13" ht="12.75">
      <c r="A97" s="31" t="s">
        <v>94</v>
      </c>
      <c r="B97" s="31"/>
      <c r="C97" s="31"/>
      <c r="D97" s="31"/>
      <c r="E97" s="5"/>
      <c r="F97" s="5" t="s">
        <v>64</v>
      </c>
      <c r="H97" s="2" t="s">
        <v>74</v>
      </c>
      <c r="K97" s="31"/>
      <c r="L97" s="31"/>
      <c r="M97" s="31"/>
    </row>
    <row r="98" spans="1:12" ht="14.25">
      <c r="A98" s="5" t="s">
        <v>103</v>
      </c>
      <c r="E98" s="33"/>
      <c r="L98" s="31"/>
    </row>
  </sheetData>
  <sheetProtection/>
  <mergeCells count="6"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 Tesorería</dc:creator>
  <cp:keywords/>
  <dc:description/>
  <cp:lastModifiedBy>USER</cp:lastModifiedBy>
  <dcterms:created xsi:type="dcterms:W3CDTF">2011-02-23T13:31:10Z</dcterms:created>
  <dcterms:modified xsi:type="dcterms:W3CDTF">2013-03-15T22:25:54Z</dcterms:modified>
  <cp:category/>
  <cp:version/>
  <cp:contentType/>
  <cp:contentStatus/>
</cp:coreProperties>
</file>