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600" yWindow="45" windowWidth="18120" windowHeight="7485"/>
  </bookViews>
  <sheets>
    <sheet name="PLAN DE ACCIÓN 2012" sheetId="1" r:id="rId1"/>
    <sheet name="Hoja3" sheetId="3" r:id="rId2"/>
    <sheet name="Hoja4" sheetId="4" r:id="rId3"/>
  </sheets>
  <externalReferences>
    <externalReference r:id="rId4"/>
    <externalReference r:id="rId5"/>
  </externalReferences>
  <calcPr calcId="144525"/>
</workbook>
</file>

<file path=xl/calcChain.xml><?xml version="1.0" encoding="utf-8"?>
<calcChain xmlns="http://schemas.openxmlformats.org/spreadsheetml/2006/main">
  <c r="Z323" i="1"/>
  <c r="R323" s="1"/>
  <c r="Z322"/>
  <c r="R322" s="1"/>
  <c r="Z321"/>
  <c r="R321" s="1"/>
  <c r="Z320"/>
  <c r="R320" s="1"/>
  <c r="Z319"/>
  <c r="R319" s="1"/>
  <c r="Z318"/>
  <c r="R318" s="1"/>
  <c r="Z317"/>
  <c r="R317" s="1"/>
  <c r="Z316"/>
  <c r="R316" s="1"/>
  <c r="Z315"/>
  <c r="R315" s="1"/>
  <c r="Z314"/>
  <c r="R314" s="1"/>
  <c r="Z313"/>
  <c r="R313" s="1"/>
  <c r="Z312"/>
  <c r="R312" s="1"/>
  <c r="Z311"/>
  <c r="R311" s="1"/>
  <c r="Z310"/>
  <c r="R310" s="1"/>
  <c r="Z309"/>
  <c r="R309" s="1"/>
  <c r="Z308"/>
  <c r="R308" s="1"/>
  <c r="Z307"/>
  <c r="R307" s="1"/>
  <c r="Z306"/>
  <c r="R306" s="1"/>
  <c r="Z305"/>
  <c r="R305" s="1"/>
  <c r="Z304"/>
  <c r="R304" s="1"/>
  <c r="Z303"/>
  <c r="R303" s="1"/>
  <c r="Z302"/>
  <c r="R302" s="1"/>
  <c r="Z301"/>
  <c r="R301" s="1"/>
  <c r="Z300"/>
  <c r="R300" s="1"/>
  <c r="Z299"/>
  <c r="R299" s="1"/>
  <c r="Z298"/>
  <c r="R298" s="1"/>
  <c r="Z297"/>
  <c r="R297" s="1"/>
  <c r="Z296"/>
  <c r="R296" s="1"/>
  <c r="Z295"/>
  <c r="R295" s="1"/>
  <c r="Z290"/>
  <c r="R290" s="1"/>
  <c r="F290"/>
  <c r="E290"/>
  <c r="Z289"/>
  <c r="R289" s="1"/>
  <c r="Z288"/>
  <c r="R288" s="1"/>
  <c r="Z287"/>
  <c r="F287"/>
  <c r="E287"/>
  <c r="Z274"/>
  <c r="Z273"/>
  <c r="Z272"/>
  <c r="Z271"/>
  <c r="Z270"/>
  <c r="Z269"/>
  <c r="Z268"/>
  <c r="Z267"/>
  <c r="Z266"/>
  <c r="Z265"/>
  <c r="F265"/>
  <c r="E265"/>
  <c r="Z264"/>
  <c r="Z263"/>
  <c r="Z262"/>
  <c r="Z261"/>
  <c r="Z260"/>
  <c r="Z259"/>
  <c r="Z258"/>
  <c r="Z275" s="1"/>
  <c r="F258"/>
  <c r="E258"/>
  <c r="Z246"/>
  <c r="R246" s="1"/>
  <c r="Z245"/>
  <c r="R245" s="1"/>
  <c r="Z244"/>
  <c r="R244" s="1"/>
  <c r="Z243"/>
  <c r="R243" s="1"/>
  <c r="Z242"/>
  <c r="R242" s="1"/>
  <c r="Z241"/>
  <c r="R241" s="1"/>
  <c r="Z240"/>
  <c r="R240" s="1"/>
  <c r="Z239"/>
  <c r="R239" s="1"/>
  <c r="Z238"/>
  <c r="R238" s="1"/>
  <c r="Z237"/>
  <c r="R237" s="1"/>
  <c r="Z236"/>
  <c r="F236"/>
  <c r="E236"/>
  <c r="R225"/>
  <c r="Z223"/>
  <c r="R223"/>
  <c r="Z222"/>
  <c r="R222"/>
  <c r="Z221"/>
  <c r="R221"/>
  <c r="Z220"/>
  <c r="R220"/>
  <c r="Z219"/>
  <c r="R219"/>
  <c r="Z218"/>
  <c r="R218"/>
  <c r="Z217"/>
  <c r="R217"/>
  <c r="Z216"/>
  <c r="R216"/>
  <c r="Z215"/>
  <c r="R215"/>
  <c r="Z214"/>
  <c r="R214"/>
  <c r="Z213"/>
  <c r="R213"/>
  <c r="Z212"/>
  <c r="R212"/>
  <c r="Z211"/>
  <c r="R211"/>
  <c r="F211"/>
  <c r="E211"/>
  <c r="Z210"/>
  <c r="R210"/>
  <c r="Z209"/>
  <c r="R209"/>
  <c r="Z208"/>
  <c r="R208"/>
  <c r="E208"/>
  <c r="Z207"/>
  <c r="R207" s="1"/>
  <c r="F207"/>
  <c r="E207"/>
  <c r="Z206"/>
  <c r="R206" s="1"/>
  <c r="F206"/>
  <c r="E206"/>
  <c r="Z205"/>
  <c r="R205" s="1"/>
  <c r="F205"/>
  <c r="E205"/>
  <c r="Z204"/>
  <c r="R204" s="1"/>
  <c r="F204"/>
  <c r="E204"/>
  <c r="Z203"/>
  <c r="R203" s="1"/>
  <c r="F203"/>
  <c r="E203"/>
  <c r="Z202"/>
  <c r="R202" s="1"/>
  <c r="Z201"/>
  <c r="R201" s="1"/>
  <c r="Z200"/>
  <c r="R200" s="1"/>
  <c r="Z199"/>
  <c r="R199" s="1"/>
  <c r="Z198"/>
  <c r="R198" s="1"/>
  <c r="F198"/>
  <c r="E198"/>
  <c r="Z197"/>
  <c r="R197" s="1"/>
  <c r="Z196"/>
  <c r="R196" s="1"/>
  <c r="F196"/>
  <c r="E196"/>
  <c r="Z195"/>
  <c r="R195" s="1"/>
  <c r="Z194"/>
  <c r="R194" s="1"/>
  <c r="Z193"/>
  <c r="R193" s="1"/>
  <c r="Z192"/>
  <c r="R192" s="1"/>
  <c r="F192"/>
  <c r="E192"/>
  <c r="Z191"/>
  <c r="R191" s="1"/>
  <c r="Z190"/>
  <c r="R190" s="1"/>
  <c r="F190"/>
  <c r="E190"/>
  <c r="Z189"/>
  <c r="R189" s="1"/>
  <c r="F189"/>
  <c r="Z188"/>
  <c r="R188" s="1"/>
  <c r="F188"/>
  <c r="Z187"/>
  <c r="R187" s="1"/>
  <c r="Z186"/>
  <c r="R186" s="1"/>
  <c r="Z185"/>
  <c r="R185" s="1"/>
  <c r="Z184"/>
  <c r="R184" s="1"/>
  <c r="Z183"/>
  <c r="R183" s="1"/>
  <c r="Z182"/>
  <c r="R182" s="1"/>
  <c r="Z181"/>
  <c r="R181" s="1"/>
  <c r="Z180"/>
  <c r="R180" s="1"/>
  <c r="F180"/>
  <c r="E180"/>
  <c r="Z179"/>
  <c r="R179" s="1"/>
  <c r="Z178"/>
  <c r="R178" s="1"/>
  <c r="Z177"/>
  <c r="R177" s="1"/>
  <c r="Z176"/>
  <c r="R176" s="1"/>
  <c r="Z175"/>
  <c r="R175" s="1"/>
  <c r="F175"/>
  <c r="E175"/>
  <c r="Z174"/>
  <c r="R174" s="1"/>
  <c r="Z173"/>
  <c r="R173" s="1"/>
  <c r="Z172"/>
  <c r="R172" s="1"/>
  <c r="Z171"/>
  <c r="R171" s="1"/>
  <c r="Z170"/>
  <c r="R170" s="1"/>
  <c r="Z169"/>
  <c r="R169" s="1"/>
  <c r="Z168"/>
  <c r="R168" s="1"/>
  <c r="Z167"/>
  <c r="R167" s="1"/>
  <c r="Z166"/>
  <c r="R166" s="1"/>
  <c r="F166"/>
  <c r="E166"/>
  <c r="Z165"/>
  <c r="R165" s="1"/>
  <c r="F165"/>
  <c r="E165"/>
  <c r="Z164"/>
  <c r="R164" s="1"/>
  <c r="F164"/>
  <c r="E164"/>
  <c r="Z163"/>
  <c r="R163" s="1"/>
  <c r="Z162"/>
  <c r="R162" s="1"/>
  <c r="Z161"/>
  <c r="R161" s="1"/>
  <c r="Z160"/>
  <c r="R160" s="1"/>
  <c r="F160"/>
  <c r="E160"/>
  <c r="Z159"/>
  <c r="R159" s="1"/>
  <c r="F159"/>
  <c r="E159"/>
  <c r="Z158"/>
  <c r="R158" s="1"/>
  <c r="F158"/>
  <c r="E158"/>
  <c r="Z157"/>
  <c r="R157" s="1"/>
  <c r="Z156"/>
  <c r="R156" s="1"/>
  <c r="Z155"/>
  <c r="R155" s="1"/>
  <c r="F155"/>
  <c r="E155"/>
  <c r="Z154"/>
  <c r="R154" s="1"/>
  <c r="Z153"/>
  <c r="R153" s="1"/>
  <c r="Z152"/>
  <c r="R152" s="1"/>
  <c r="Z151"/>
  <c r="R151" s="1"/>
  <c r="Z150"/>
  <c r="R150" s="1"/>
  <c r="Z149"/>
  <c r="R149" s="1"/>
  <c r="Z148"/>
  <c r="R148" s="1"/>
  <c r="Z147"/>
  <c r="R147" s="1"/>
  <c r="Z146"/>
  <c r="R146" s="1"/>
  <c r="Z145"/>
  <c r="R145" s="1"/>
  <c r="Z144"/>
  <c r="R144" s="1"/>
  <c r="Z143"/>
  <c r="R143" s="1"/>
  <c r="Z142"/>
  <c r="R142" s="1"/>
  <c r="Z141"/>
  <c r="R141" s="1"/>
  <c r="Z140"/>
  <c r="R140" s="1"/>
  <c r="Z139"/>
  <c r="R139" s="1"/>
  <c r="Z138"/>
  <c r="R138" s="1"/>
  <c r="Z137"/>
  <c r="R137" s="1"/>
  <c r="Z136"/>
  <c r="R136" s="1"/>
  <c r="Z135"/>
  <c r="R135" s="1"/>
  <c r="Z134"/>
  <c r="R134" s="1"/>
  <c r="F134"/>
  <c r="E134"/>
  <c r="Z133"/>
  <c r="R133" s="1"/>
  <c r="Z132"/>
  <c r="R132" s="1"/>
  <c r="F132"/>
  <c r="E132"/>
  <c r="Z131"/>
  <c r="R131" s="1"/>
  <c r="Z130"/>
  <c r="R130" s="1"/>
  <c r="Z129"/>
  <c r="R129" s="1"/>
  <c r="Z128"/>
  <c r="R128" s="1"/>
  <c r="Z127"/>
  <c r="R127" s="1"/>
  <c r="Z126"/>
  <c r="R126" s="1"/>
  <c r="Z125"/>
  <c r="R125" s="1"/>
  <c r="Z124"/>
  <c r="R124" s="1"/>
  <c r="F124"/>
  <c r="E124"/>
  <c r="Z123"/>
  <c r="R123" s="1"/>
  <c r="Z122"/>
  <c r="R122" s="1"/>
  <c r="Z121"/>
  <c r="R121" s="1"/>
  <c r="Z120"/>
  <c r="R120" s="1"/>
  <c r="Z119"/>
  <c r="R119" s="1"/>
  <c r="Z118"/>
  <c r="R118" s="1"/>
  <c r="Z117"/>
  <c r="R117" s="1"/>
  <c r="Z116"/>
  <c r="R116" s="1"/>
  <c r="F116"/>
  <c r="E116"/>
  <c r="Z115"/>
  <c r="R115" s="1"/>
  <c r="Z114"/>
  <c r="R114" s="1"/>
  <c r="Z113"/>
  <c r="R113" s="1"/>
  <c r="Z112"/>
  <c r="R112" s="1"/>
  <c r="F112"/>
  <c r="E112"/>
  <c r="Z111"/>
  <c r="R111" s="1"/>
  <c r="Z110"/>
  <c r="R110" s="1"/>
  <c r="Z109"/>
  <c r="R109" s="1"/>
  <c r="F109"/>
  <c r="E109"/>
  <c r="Z108"/>
  <c r="R108" s="1"/>
  <c r="Z107"/>
  <c r="R107" s="1"/>
  <c r="Z106"/>
  <c r="R106" s="1"/>
  <c r="Z105"/>
  <c r="R105" s="1"/>
  <c r="F105"/>
  <c r="E105"/>
  <c r="Z104"/>
  <c r="R104" s="1"/>
  <c r="Z103"/>
  <c r="R103" s="1"/>
  <c r="F103"/>
  <c r="E103"/>
  <c r="Z102"/>
  <c r="R102" s="1"/>
  <c r="Z101"/>
  <c r="R101" s="1"/>
  <c r="Z100"/>
  <c r="R100" s="1"/>
  <c r="F100"/>
  <c r="E100"/>
  <c r="Z99"/>
  <c r="R99" s="1"/>
  <c r="Z98"/>
  <c r="R98" s="1"/>
  <c r="Z97"/>
  <c r="R97" s="1"/>
  <c r="F97"/>
  <c r="E97"/>
  <c r="Z96"/>
  <c r="R96" s="1"/>
  <c r="Z95"/>
  <c r="R95" s="1"/>
  <c r="Z94"/>
  <c r="R94" s="1"/>
  <c r="Z93"/>
  <c r="R93" s="1"/>
  <c r="Z92"/>
  <c r="R92" s="1"/>
  <c r="Z91"/>
  <c r="R91" s="1"/>
  <c r="Z90"/>
  <c r="R90" s="1"/>
  <c r="Z89"/>
  <c r="R89" s="1"/>
  <c r="Z88"/>
  <c r="R88" s="1"/>
  <c r="Z87"/>
  <c r="R87" s="1"/>
  <c r="Z86"/>
  <c r="R86" s="1"/>
  <c r="Z85"/>
  <c r="R85" s="1"/>
  <c r="F85"/>
  <c r="E85"/>
  <c r="Z84"/>
  <c r="R84" s="1"/>
  <c r="Z83"/>
  <c r="R83" s="1"/>
  <c r="Z82"/>
  <c r="R82" s="1"/>
  <c r="Z81"/>
  <c r="R81" s="1"/>
  <c r="Z80"/>
  <c r="R80" s="1"/>
  <c r="F80"/>
  <c r="E80"/>
  <c r="Z79"/>
  <c r="R79" s="1"/>
  <c r="Z78"/>
  <c r="R78" s="1"/>
  <c r="Z77"/>
  <c r="R77" s="1"/>
  <c r="Z76"/>
  <c r="R76" s="1"/>
  <c r="F76"/>
  <c r="E76"/>
  <c r="D76"/>
  <c r="Z75"/>
  <c r="R75"/>
  <c r="Z74"/>
  <c r="R74"/>
  <c r="Z73"/>
  <c r="R73"/>
  <c r="Z72"/>
  <c r="R72"/>
  <c r="F72"/>
  <c r="E72"/>
  <c r="D72"/>
  <c r="Z71"/>
  <c r="R71" s="1"/>
  <c r="Z70"/>
  <c r="R70" s="1"/>
  <c r="Z69"/>
  <c r="R69" s="1"/>
  <c r="F69"/>
  <c r="E69"/>
  <c r="Z68"/>
  <c r="R68" s="1"/>
  <c r="Z67"/>
  <c r="R67" s="1"/>
  <c r="Z66"/>
  <c r="R66" s="1"/>
  <c r="Z65"/>
  <c r="R65" s="1"/>
  <c r="Z64"/>
  <c r="R64" s="1"/>
  <c r="Z63"/>
  <c r="Z224" s="1"/>
  <c r="F63"/>
  <c r="E63"/>
  <c r="D63"/>
  <c r="Z50"/>
  <c r="F50"/>
  <c r="E50"/>
  <c r="Z49"/>
  <c r="F49"/>
  <c r="E49"/>
  <c r="Z48"/>
  <c r="Z47"/>
  <c r="Z46"/>
  <c r="R46"/>
  <c r="F46"/>
  <c r="E46"/>
  <c r="Z45"/>
  <c r="Z44"/>
  <c r="Z43"/>
  <c r="Z42"/>
  <c r="F42"/>
  <c r="E42"/>
  <c r="Z41"/>
  <c r="Z40"/>
  <c r="Z39"/>
  <c r="Z38"/>
  <c r="F38"/>
  <c r="E38"/>
  <c r="Z37"/>
  <c r="Z36"/>
  <c r="Z35"/>
  <c r="Z34"/>
  <c r="R34"/>
  <c r="F34"/>
  <c r="E34"/>
  <c r="F18"/>
  <c r="E18"/>
  <c r="T15"/>
  <c r="Z15" s="1"/>
  <c r="R15"/>
  <c r="F15"/>
  <c r="E15"/>
  <c r="Z291" l="1"/>
  <c r="R291" s="1"/>
  <c r="Z51"/>
  <c r="Z247"/>
  <c r="R265"/>
  <c r="R287"/>
  <c r="R63"/>
  <c r="R224" s="1"/>
  <c r="R236"/>
  <c r="R247" s="1"/>
  <c r="R258"/>
  <c r="R275" s="1"/>
</calcChain>
</file>

<file path=xl/comments1.xml><?xml version="1.0" encoding="utf-8"?>
<comments xmlns="http://schemas.openxmlformats.org/spreadsheetml/2006/main">
  <authors>
    <author>Maribel</author>
  </authors>
  <commentList>
    <comment ref="C12" authorId="0">
      <text>
        <r>
          <rPr>
            <sz val="8"/>
            <color indexed="81"/>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12" authorId="0">
      <text>
        <r>
          <rPr>
            <sz val="8"/>
            <color indexed="81"/>
            <rFont val="Tahoma"/>
            <family val="2"/>
          </rPr>
          <t xml:space="preserve">Liste en esta columna las actividades mas relevantes a ejecutar en el proyecto.                              Ej:                                     
-Realización movimiento de tierra                             -Adquisición de bancas en concreto                             </t>
        </r>
      </text>
    </comment>
    <comment ref="J12" authorId="0">
      <text>
        <r>
          <rPr>
            <sz val="8"/>
            <color indexed="81"/>
            <rFont val="Tahoma"/>
            <family val="2"/>
          </rPr>
          <t xml:space="preserve">De  acuerdo a la actividad a realizar, determine la cantidad a ejecutar durante el año.   
Ej:                                    
-Remover 1000 m2 de tierra
-Adquirir 20 bancas en concreto                             </t>
        </r>
      </text>
    </comment>
    <comment ref="K12" authorId="0">
      <text>
        <r>
          <rPr>
            <sz val="8"/>
            <color indexed="81"/>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12" authorId="0">
      <text>
        <r>
          <rPr>
            <sz val="8"/>
            <color indexed="81"/>
            <rFont val="Arial"/>
            <family val="2"/>
          </rPr>
          <t xml:space="preserve">Digite en esta columna sólo valores numéricos en miles de pesos.          Ej:  Si el costo del proyecto es $2,000,000,    en miles de pesos es equivalente a  $2,000 </t>
        </r>
      </text>
    </comment>
    <comment ref="AA12" authorId="0">
      <text>
        <r>
          <rPr>
            <sz val="8"/>
            <color indexed="81"/>
            <rFont val="Arial"/>
            <family val="2"/>
          </rPr>
          <t>Digite  en esta columna el nombre del funcionario y la dependencia responsable de la ejecución del proyecto</t>
        </r>
        <r>
          <rPr>
            <sz val="8"/>
            <color indexed="81"/>
            <rFont val="Tahoma"/>
            <family val="2"/>
          </rPr>
          <t xml:space="preserve">
</t>
        </r>
      </text>
    </comment>
    <comment ref="AB12" authorId="0">
      <text>
        <r>
          <rPr>
            <sz val="8"/>
            <color indexed="81"/>
            <rFont val="Arial"/>
            <family val="2"/>
          </rPr>
          <t>Describa en esta columna las dependencias,  entidades descentralizadas y privadas (municipales, departamentales, nacionales o internacionales) que interactúan o que aportan en la ejecución del proyecto</t>
        </r>
        <r>
          <rPr>
            <sz val="8"/>
            <color indexed="81"/>
            <rFont val="Tahoma"/>
            <family val="2"/>
          </rPr>
          <t xml:space="preserve">
</t>
        </r>
      </text>
    </comment>
    <comment ref="AC12" authorId="0">
      <text>
        <r>
          <rPr>
            <sz val="8"/>
            <color indexed="81"/>
            <rFont val="Arial"/>
            <family val="2"/>
          </rPr>
          <t>En esta columna se digita todo tipo de sugerencias o inconvenientes que se puedan presentar durante el desarrollo del proyecto</t>
        </r>
        <r>
          <rPr>
            <sz val="8"/>
            <color indexed="81"/>
            <rFont val="Tahoma"/>
            <family val="2"/>
          </rPr>
          <t xml:space="preserve">
</t>
        </r>
      </text>
    </comment>
    <comment ref="S13" authorId="0">
      <text>
        <r>
          <rPr>
            <sz val="8"/>
            <color indexed="81"/>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14" authorId="0">
      <text>
        <r>
          <rPr>
            <sz val="8"/>
            <color indexed="81"/>
            <rFont val="Arial"/>
            <family val="2"/>
          </rPr>
          <t>El indicador de producto es el punto de referencia que permite observar y medir el avance en el logro de una meta de producto.                            
Los encuentra en el Plan Indicativo para cada meta producto                           Ej:  N° de parques construidos</t>
        </r>
      </text>
    </comment>
    <comment ref="E14" authorId="0">
      <text>
        <r>
          <rPr>
            <sz val="8"/>
            <color indexed="81"/>
            <rFont val="Arial"/>
            <family val="2"/>
          </rPr>
          <t>Digite en esta columna los avances alcanzados a diciembre 31 de 2007 sobre el indicador planteado.                            
Nota:                                Diigtar sólo valores absolutos</t>
        </r>
        <r>
          <rPr>
            <sz val="8"/>
            <color indexed="81"/>
            <rFont val="Tahoma"/>
            <family val="2"/>
          </rPr>
          <t xml:space="preserve">
Ej:  9</t>
        </r>
      </text>
    </comment>
    <comment ref="F14" authorId="0">
      <text>
        <r>
          <rPr>
            <sz val="8"/>
            <color indexed="81"/>
            <rFont val="Tahoma"/>
            <family val="2"/>
          </rPr>
          <t xml:space="preserve">Tener en cuenta si es una meta de incremento, mantenimiento y/o reducción.
</t>
        </r>
        <r>
          <rPr>
            <b/>
            <sz val="8"/>
            <color indexed="81"/>
            <rFont val="Tahoma"/>
            <family val="2"/>
          </rPr>
          <t xml:space="preserve">Ej:  Meta de incremento  </t>
        </r>
        <r>
          <rPr>
            <sz val="8"/>
            <color indexed="81"/>
            <rFont val="Tahoma"/>
            <family val="2"/>
          </rPr>
          <t xml:space="preserve">    1 parque construido en la zona urbana del Municipio a diciembre 31 de 2008.                                                                       </t>
        </r>
        <r>
          <rPr>
            <b/>
            <sz val="8"/>
            <color indexed="81"/>
            <rFont val="Tahoma"/>
            <family val="2"/>
          </rPr>
          <t>Linea de base  9</t>
        </r>
        <r>
          <rPr>
            <sz val="8"/>
            <color indexed="81"/>
            <rFont val="Tahoma"/>
            <family val="2"/>
          </rPr>
          <t xml:space="preserve">  (es deci, r se cuenta en el municipio   con 9 parques construidos a esa fecha).                                            </t>
        </r>
        <r>
          <rPr>
            <b/>
            <sz val="8"/>
            <color indexed="81"/>
            <rFont val="Tahoma"/>
            <family val="2"/>
          </rPr>
          <t xml:space="preserve">El valor esperado del indicador a Dic/08 es: </t>
        </r>
        <r>
          <rPr>
            <sz val="8"/>
            <color indexed="81"/>
            <rFont val="Tahoma"/>
            <family val="2"/>
          </rPr>
          <t xml:space="preserve">  10  parques construidos   
</t>
        </r>
      </text>
    </comment>
    <comment ref="K14" authorId="0">
      <text>
        <r>
          <rPr>
            <sz val="8"/>
            <color indexed="81"/>
            <rFont val="Tahoma"/>
            <family val="2"/>
          </rPr>
          <t xml:space="preserve">Determine el indicador mediante el cual va a  observar y medir el avance en el logro de la actividad
Ej:
-M2 de tierra removidos
-N° de bancas a adquirir      </t>
        </r>
      </text>
    </comment>
    <comment ref="L14" authorId="0">
      <text>
        <r>
          <rPr>
            <sz val="8"/>
            <color indexed="81"/>
            <rFont val="Tahoma"/>
            <family val="2"/>
          </rPr>
          <t>Digite en esta columna sólo valores numéricos
de acuerdo a la meta y  al indicador</t>
        </r>
      </text>
    </comment>
    <comment ref="M14" authorId="0">
      <text>
        <r>
          <rPr>
            <sz val="8"/>
            <color indexed="81"/>
            <rFont val="Tahoma"/>
            <family val="2"/>
          </rPr>
          <t>Digite en esta columna sólo valores numéricos
de acuerdo a la meta y  al indicador</t>
        </r>
      </text>
    </comment>
    <comment ref="N14" authorId="0">
      <text>
        <r>
          <rPr>
            <sz val="8"/>
            <color indexed="81"/>
            <rFont val="Tahoma"/>
            <family val="2"/>
          </rPr>
          <t>Digite en esta columna sólo valores numéricos
de acuerdo a la meta y  al indicador</t>
        </r>
      </text>
    </comment>
    <comment ref="O14" authorId="0">
      <text>
        <r>
          <rPr>
            <sz val="8"/>
            <color indexed="81"/>
            <rFont val="Tahoma"/>
            <family val="2"/>
          </rPr>
          <t xml:space="preserve">Digite en esta columna sólo valores numéricos
de acuerdo a la meta y  al indicador </t>
        </r>
      </text>
    </comment>
    <comment ref="S14" authorId="0">
      <text>
        <r>
          <rPr>
            <sz val="8"/>
            <color indexed="81"/>
            <rFont val="Tahoma"/>
            <family val="2"/>
          </rPr>
          <t xml:space="preserve">Digite en esta columna sólo valores numéricos en miles de pesos.  
</t>
        </r>
      </text>
    </comment>
    <comment ref="T14" authorId="0">
      <text>
        <r>
          <rPr>
            <sz val="8"/>
            <color indexed="81"/>
            <rFont val="Tahoma"/>
            <family val="2"/>
          </rPr>
          <t xml:space="preserve">Digite en esta columna sólo valores numéricos en miles de pesos.  
</t>
        </r>
      </text>
    </comment>
    <comment ref="U14" authorId="0">
      <text>
        <r>
          <rPr>
            <sz val="8"/>
            <color indexed="81"/>
            <rFont val="Tahoma"/>
            <family val="2"/>
          </rPr>
          <t xml:space="preserve">Digite en esta columna sólo valores numéricos en miles de pesos.  
</t>
        </r>
      </text>
    </comment>
    <comment ref="V14" authorId="0">
      <text>
        <r>
          <rPr>
            <sz val="8"/>
            <color indexed="81"/>
            <rFont val="Tahoma"/>
            <family val="2"/>
          </rPr>
          <t xml:space="preserve">Digite en esta columna sólo valores numéricos en miles de pesos.  
</t>
        </r>
      </text>
    </comment>
    <comment ref="W14" authorId="0">
      <text>
        <r>
          <rPr>
            <sz val="8"/>
            <color indexed="81"/>
            <rFont val="Arial"/>
            <family val="2"/>
          </rPr>
          <t xml:space="preserve">Digite en esta columna sólo valores numéricos en miles de pesos.  
</t>
        </r>
      </text>
    </comment>
    <comment ref="X14" authorId="0">
      <text>
        <r>
          <rPr>
            <sz val="8"/>
            <color indexed="81"/>
            <rFont val="Tahoma"/>
            <family val="2"/>
          </rPr>
          <t xml:space="preserve">Digite en esta columna sólo valores numéricos en miles de pesos.  
</t>
        </r>
      </text>
    </comment>
    <comment ref="Y14" authorId="0">
      <text>
        <r>
          <rPr>
            <sz val="8"/>
            <color indexed="81"/>
            <rFont val="Arial"/>
            <family val="2"/>
          </rPr>
          <t xml:space="preserve">Digite en esta columna sólo valores numéricos en miles de pesos.  
</t>
        </r>
      </text>
    </comment>
    <comment ref="C31" authorId="0">
      <text>
        <r>
          <rPr>
            <sz val="8"/>
            <color indexed="81"/>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31" authorId="0">
      <text>
        <r>
          <rPr>
            <sz val="8"/>
            <color indexed="81"/>
            <rFont val="Tahoma"/>
            <family val="2"/>
          </rPr>
          <t xml:space="preserve">Liste en esta columna las actividades mas relevantes a ejecutar en el proyecto.                              Ej:                                     
-Realización movimiento de tierra                             -Adquisición de bancas en concreto                             </t>
        </r>
      </text>
    </comment>
    <comment ref="J31" authorId="0">
      <text>
        <r>
          <rPr>
            <sz val="8"/>
            <color indexed="81"/>
            <rFont val="Tahoma"/>
            <family val="2"/>
          </rPr>
          <t xml:space="preserve">De  acuerdo a la actividad a realizar, determine la cantidad a ejecutar durante el año.   
Ej:                                    
-Remover 1000 m2 de tierra
-Adquirir 20 bancas en concreto                             </t>
        </r>
      </text>
    </comment>
    <comment ref="K31" authorId="0">
      <text>
        <r>
          <rPr>
            <sz val="8"/>
            <color indexed="81"/>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31" authorId="0">
      <text>
        <r>
          <rPr>
            <sz val="8"/>
            <color indexed="81"/>
            <rFont val="Arial"/>
            <family val="2"/>
          </rPr>
          <t xml:space="preserve">Digite en esta columna sólo valores numéricos en miles de pesos.          Ej:  Si el costo del proyecto es $2,000,000,    en miles de pesos es equivalente a  $2,000 </t>
        </r>
      </text>
    </comment>
    <comment ref="AA31" authorId="0">
      <text>
        <r>
          <rPr>
            <sz val="8"/>
            <color indexed="81"/>
            <rFont val="Arial"/>
            <family val="2"/>
          </rPr>
          <t>Digite  en esta columna el nombre del funcionario y la dependencia responsable de la ejecución del proyecto</t>
        </r>
        <r>
          <rPr>
            <sz val="8"/>
            <color indexed="81"/>
            <rFont val="Tahoma"/>
            <family val="2"/>
          </rPr>
          <t xml:space="preserve">
</t>
        </r>
      </text>
    </comment>
    <comment ref="AB31" authorId="0">
      <text>
        <r>
          <rPr>
            <sz val="8"/>
            <color indexed="81"/>
            <rFont val="Arial"/>
            <family val="2"/>
          </rPr>
          <t>Describa en esta columna las dependencias,  entidades descentralizadas y privadas (municipales, departamentales, nacionales o internacionales) que interactúan o que aportan en la ejecución del proyecto</t>
        </r>
        <r>
          <rPr>
            <sz val="8"/>
            <color indexed="81"/>
            <rFont val="Tahoma"/>
            <family val="2"/>
          </rPr>
          <t xml:space="preserve">
</t>
        </r>
      </text>
    </comment>
    <comment ref="AC31" authorId="0">
      <text>
        <r>
          <rPr>
            <sz val="8"/>
            <color indexed="81"/>
            <rFont val="Arial"/>
            <family val="2"/>
          </rPr>
          <t>En esta columna se digita todo tipo de sugerencias o inconvenientes que se puedan presentar durante el desarrollo del proyecto</t>
        </r>
        <r>
          <rPr>
            <sz val="8"/>
            <color indexed="81"/>
            <rFont val="Tahoma"/>
            <family val="2"/>
          </rPr>
          <t xml:space="preserve">
</t>
        </r>
      </text>
    </comment>
    <comment ref="S32" authorId="0">
      <text>
        <r>
          <rPr>
            <sz val="8"/>
            <color indexed="81"/>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33" authorId="0">
      <text>
        <r>
          <rPr>
            <sz val="8"/>
            <color indexed="81"/>
            <rFont val="Arial"/>
            <family val="2"/>
          </rPr>
          <t>El indicador de producto es el punto de referencia que permite observar y medir el avance en el logro de una meta de producto.                            
Los encuentra en el Plan Indicativo para cada meta producto                           Ej:  N° de parques construidos</t>
        </r>
      </text>
    </comment>
    <comment ref="E33" authorId="0">
      <text>
        <r>
          <rPr>
            <sz val="8"/>
            <color indexed="81"/>
            <rFont val="Arial"/>
            <family val="2"/>
          </rPr>
          <t>Digite en esta columna los avances alcanzados a diciembre 31 de 2007 sobre el indicador planteado.                            
Nota:                                Diigtar sólo valores absolutos</t>
        </r>
        <r>
          <rPr>
            <sz val="8"/>
            <color indexed="81"/>
            <rFont val="Tahoma"/>
            <family val="2"/>
          </rPr>
          <t xml:space="preserve">
Ej:  9</t>
        </r>
      </text>
    </comment>
    <comment ref="F33" authorId="0">
      <text>
        <r>
          <rPr>
            <sz val="8"/>
            <color indexed="81"/>
            <rFont val="Tahoma"/>
            <family val="2"/>
          </rPr>
          <t xml:space="preserve">Tener en cuenta si es una meta de incremento, mantenimiento y/o reducción.
</t>
        </r>
        <r>
          <rPr>
            <b/>
            <sz val="8"/>
            <color indexed="81"/>
            <rFont val="Tahoma"/>
            <family val="2"/>
          </rPr>
          <t xml:space="preserve">Ej:  Meta de incremento  </t>
        </r>
        <r>
          <rPr>
            <sz val="8"/>
            <color indexed="81"/>
            <rFont val="Tahoma"/>
            <family val="2"/>
          </rPr>
          <t xml:space="preserve">    1 parque construido en la zona urbana del Municipio a diciembre 31 de 2008.                                                                       </t>
        </r>
        <r>
          <rPr>
            <b/>
            <sz val="8"/>
            <color indexed="81"/>
            <rFont val="Tahoma"/>
            <family val="2"/>
          </rPr>
          <t>Linea de base  9</t>
        </r>
        <r>
          <rPr>
            <sz val="8"/>
            <color indexed="81"/>
            <rFont val="Tahoma"/>
            <family val="2"/>
          </rPr>
          <t xml:space="preserve">  (es deci, r se cuenta en el municipio   con 9 parques construidos a esa fecha).                                            </t>
        </r>
        <r>
          <rPr>
            <b/>
            <sz val="8"/>
            <color indexed="81"/>
            <rFont val="Tahoma"/>
            <family val="2"/>
          </rPr>
          <t xml:space="preserve">El valor esperado del indicador a Dic/08 es: </t>
        </r>
        <r>
          <rPr>
            <sz val="8"/>
            <color indexed="81"/>
            <rFont val="Tahoma"/>
            <family val="2"/>
          </rPr>
          <t xml:space="preserve">  10  parques construidos   
</t>
        </r>
      </text>
    </comment>
    <comment ref="K33" authorId="0">
      <text>
        <r>
          <rPr>
            <sz val="8"/>
            <color indexed="81"/>
            <rFont val="Tahoma"/>
            <family val="2"/>
          </rPr>
          <t xml:space="preserve">Determine el indicador mediante el cual va a  observar y medir el avance en el logro de la actividad
Ej:
-M2 de tierra removidos
-N° de bancas a adquirir      </t>
        </r>
      </text>
    </comment>
    <comment ref="L33" authorId="0">
      <text>
        <r>
          <rPr>
            <sz val="8"/>
            <color indexed="81"/>
            <rFont val="Tahoma"/>
            <family val="2"/>
          </rPr>
          <t>Digite en esta columna sólo valores numéricos
de acuerdo a la meta y  al indicador</t>
        </r>
      </text>
    </comment>
    <comment ref="M33" authorId="0">
      <text>
        <r>
          <rPr>
            <sz val="8"/>
            <color indexed="81"/>
            <rFont val="Tahoma"/>
            <family val="2"/>
          </rPr>
          <t>Digite en esta columna sólo valores numéricos
de acuerdo a la meta y  al indicador</t>
        </r>
      </text>
    </comment>
    <comment ref="N33" authorId="0">
      <text>
        <r>
          <rPr>
            <sz val="8"/>
            <color indexed="81"/>
            <rFont val="Tahoma"/>
            <family val="2"/>
          </rPr>
          <t>Digite en esta columna sólo valores numéricos
de acuerdo a la meta y  al indicador</t>
        </r>
      </text>
    </comment>
    <comment ref="O33" authorId="0">
      <text>
        <r>
          <rPr>
            <sz val="8"/>
            <color indexed="81"/>
            <rFont val="Tahoma"/>
            <family val="2"/>
          </rPr>
          <t xml:space="preserve">Digite en esta columna sólo valores numéricos
de acuerdo a la meta y  al indicador </t>
        </r>
      </text>
    </comment>
    <comment ref="S33" authorId="0">
      <text>
        <r>
          <rPr>
            <sz val="8"/>
            <color indexed="81"/>
            <rFont val="Tahoma"/>
            <family val="2"/>
          </rPr>
          <t xml:space="preserve">Digite en esta columna sólo valores numéricos en miles de pesos.  
</t>
        </r>
      </text>
    </comment>
    <comment ref="T33" authorId="0">
      <text>
        <r>
          <rPr>
            <sz val="8"/>
            <color indexed="81"/>
            <rFont val="Tahoma"/>
            <family val="2"/>
          </rPr>
          <t xml:space="preserve">Digite en esta columna sólo valores numéricos en miles de pesos.  
</t>
        </r>
      </text>
    </comment>
    <comment ref="U33" authorId="0">
      <text>
        <r>
          <rPr>
            <sz val="8"/>
            <color indexed="81"/>
            <rFont val="Tahoma"/>
            <family val="2"/>
          </rPr>
          <t xml:space="preserve">Digite en esta columna sólo valores numéricos en miles de pesos.  
</t>
        </r>
      </text>
    </comment>
    <comment ref="V33" authorId="0">
      <text>
        <r>
          <rPr>
            <sz val="8"/>
            <color indexed="81"/>
            <rFont val="Tahoma"/>
            <family val="2"/>
          </rPr>
          <t xml:space="preserve">Digite en esta columna sólo valores numéricos en miles de pesos.  
</t>
        </r>
      </text>
    </comment>
    <comment ref="W33" authorId="0">
      <text>
        <r>
          <rPr>
            <sz val="8"/>
            <color indexed="81"/>
            <rFont val="Arial"/>
            <family val="2"/>
          </rPr>
          <t xml:space="preserve">Digite en esta columna sólo valores numéricos en miles de pesos.  
</t>
        </r>
      </text>
    </comment>
    <comment ref="X33" authorId="0">
      <text>
        <r>
          <rPr>
            <sz val="8"/>
            <color indexed="81"/>
            <rFont val="Tahoma"/>
            <family val="2"/>
          </rPr>
          <t xml:space="preserve">Digite en esta columna sólo valores numéricos en miles de pesos.  
</t>
        </r>
      </text>
    </comment>
    <comment ref="Y33" authorId="0">
      <text>
        <r>
          <rPr>
            <sz val="8"/>
            <color indexed="81"/>
            <rFont val="Arial"/>
            <family val="2"/>
          </rPr>
          <t xml:space="preserve">Digite en esta columna sólo valores numéricos en miles de pesos.  
</t>
        </r>
      </text>
    </comment>
    <comment ref="C60" authorId="0">
      <text>
        <r>
          <rPr>
            <sz val="8"/>
            <color indexed="81"/>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60" authorId="0">
      <text>
        <r>
          <rPr>
            <sz val="8"/>
            <color indexed="81"/>
            <rFont val="Tahoma"/>
            <family val="2"/>
          </rPr>
          <t xml:space="preserve">Liste en esta columna las actividades mas relevantes a ejecutar en el proyecto.                              Ej:                                     
-Realización movimiento de tierra                             -Adquisición de bancas en concreto                             </t>
        </r>
      </text>
    </comment>
    <comment ref="J60" authorId="0">
      <text>
        <r>
          <rPr>
            <sz val="8"/>
            <color indexed="81"/>
            <rFont val="Tahoma"/>
            <family val="2"/>
          </rPr>
          <t xml:space="preserve">De  acuerdo a la actividad a realizar, determine la cantidad a ejecutar durante el año.   
Ej:                                    
-Remover 1000 m2 de tierra
-Adquirir 20 bancas en concreto                             </t>
        </r>
      </text>
    </comment>
    <comment ref="K60" authorId="0">
      <text>
        <r>
          <rPr>
            <sz val="8"/>
            <color indexed="81"/>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60" authorId="0">
      <text>
        <r>
          <rPr>
            <sz val="8"/>
            <color indexed="81"/>
            <rFont val="Arial"/>
            <family val="2"/>
          </rPr>
          <t xml:space="preserve">Digite en esta columna sólo valores numéricos en miles de pesos.          Ej:  Si el costo del proyecto es $2,000,000,    en miles de pesos es equivalente a  $2,000 </t>
        </r>
      </text>
    </comment>
    <comment ref="AA60" authorId="0">
      <text>
        <r>
          <rPr>
            <sz val="8"/>
            <color indexed="81"/>
            <rFont val="Arial"/>
            <family val="2"/>
          </rPr>
          <t>Digite  en esta columna el nombre del funcionario y la dependencia responsable de la ejecución del proyecto</t>
        </r>
        <r>
          <rPr>
            <sz val="8"/>
            <color indexed="81"/>
            <rFont val="Tahoma"/>
            <family val="2"/>
          </rPr>
          <t xml:space="preserve">
</t>
        </r>
      </text>
    </comment>
    <comment ref="AB60" authorId="0">
      <text>
        <r>
          <rPr>
            <sz val="8"/>
            <color indexed="81"/>
            <rFont val="Arial"/>
            <family val="2"/>
          </rPr>
          <t>Describa en esta columna las dependencias,  entidades descentralizadas y privadas (municipales, departamentales, nacionales o internacionales) que interactúan o que aportan en la ejecución del proyecto</t>
        </r>
        <r>
          <rPr>
            <sz val="8"/>
            <color indexed="81"/>
            <rFont val="Tahoma"/>
            <family val="2"/>
          </rPr>
          <t xml:space="preserve">
</t>
        </r>
      </text>
    </comment>
    <comment ref="AC60" authorId="0">
      <text>
        <r>
          <rPr>
            <sz val="8"/>
            <color indexed="81"/>
            <rFont val="Arial"/>
            <family val="2"/>
          </rPr>
          <t>En esta columna se digita todo tipo de sugerencias o inconvenientes que se puedan presentar durante el desarrollo del proyecto</t>
        </r>
        <r>
          <rPr>
            <sz val="8"/>
            <color indexed="81"/>
            <rFont val="Tahoma"/>
            <family val="2"/>
          </rPr>
          <t xml:space="preserve">
</t>
        </r>
      </text>
    </comment>
    <comment ref="S61" authorId="0">
      <text>
        <r>
          <rPr>
            <sz val="8"/>
            <color indexed="81"/>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62" authorId="0">
      <text>
        <r>
          <rPr>
            <sz val="8"/>
            <color indexed="81"/>
            <rFont val="Arial"/>
            <family val="2"/>
          </rPr>
          <t xml:space="preserve">El indicador de producto es el punto de referencia que permite observar y medir el avance en el logro de una meta de producto.                            
Los encuentra en el Plan Indicativo para cada meta producto                           Ej:  N° de parques construidos
</t>
        </r>
      </text>
    </comment>
    <comment ref="E62" authorId="0">
      <text>
        <r>
          <rPr>
            <sz val="8"/>
            <color indexed="81"/>
            <rFont val="Arial"/>
            <family val="2"/>
          </rPr>
          <t>Digite en esta columna los avances alcanzados a diciembre 31 de 2007 sobre el indicador planteado.                            
Nota:                                Diigtar sólo valores absolutos</t>
        </r>
        <r>
          <rPr>
            <sz val="8"/>
            <color indexed="81"/>
            <rFont val="Tahoma"/>
            <family val="2"/>
          </rPr>
          <t xml:space="preserve">
Ej:  9</t>
        </r>
      </text>
    </comment>
    <comment ref="F62" authorId="0">
      <text>
        <r>
          <rPr>
            <sz val="8"/>
            <color indexed="81"/>
            <rFont val="Tahoma"/>
            <family val="2"/>
          </rPr>
          <t xml:space="preserve">Tener en cuenta si es una meta de incremento, mantenimiento y/o reducción.
</t>
        </r>
        <r>
          <rPr>
            <b/>
            <sz val="8"/>
            <color indexed="81"/>
            <rFont val="Tahoma"/>
            <family val="2"/>
          </rPr>
          <t xml:space="preserve">Ej:  Meta de incremento  </t>
        </r>
        <r>
          <rPr>
            <sz val="8"/>
            <color indexed="81"/>
            <rFont val="Tahoma"/>
            <family val="2"/>
          </rPr>
          <t xml:space="preserve">    1 parque construido en la zona urbana del Municipio a diciembre 31 de 2008.                                                                       </t>
        </r>
        <r>
          <rPr>
            <b/>
            <sz val="8"/>
            <color indexed="81"/>
            <rFont val="Tahoma"/>
            <family val="2"/>
          </rPr>
          <t>Linea de base  9</t>
        </r>
        <r>
          <rPr>
            <sz val="8"/>
            <color indexed="81"/>
            <rFont val="Tahoma"/>
            <family val="2"/>
          </rPr>
          <t xml:space="preserve">  (es deci, r se cuenta en el municipio   con 9 parques construidos a esa fecha).                                            </t>
        </r>
        <r>
          <rPr>
            <b/>
            <sz val="8"/>
            <color indexed="81"/>
            <rFont val="Tahoma"/>
            <family val="2"/>
          </rPr>
          <t xml:space="preserve">El valor esperado del indicador a Dic/08 es: </t>
        </r>
        <r>
          <rPr>
            <sz val="8"/>
            <color indexed="81"/>
            <rFont val="Tahoma"/>
            <family val="2"/>
          </rPr>
          <t xml:space="preserve">  10  parques construidos   
</t>
        </r>
      </text>
    </comment>
    <comment ref="K62" authorId="0">
      <text>
        <r>
          <rPr>
            <sz val="8"/>
            <color indexed="81"/>
            <rFont val="Tahoma"/>
            <family val="2"/>
          </rPr>
          <t xml:space="preserve">Determine el indicador mediante el cual va a  observar y medir el avance en el logro de la actividad
Ej:
-M2 de tierra removidos
-N° de bancas a adquirir      </t>
        </r>
      </text>
    </comment>
    <comment ref="L62" authorId="0">
      <text>
        <r>
          <rPr>
            <sz val="8"/>
            <color indexed="81"/>
            <rFont val="Tahoma"/>
            <family val="2"/>
          </rPr>
          <t>Digite en esta columna sólo valores numéricos
de acuerdo a la meta y  al indicador</t>
        </r>
      </text>
    </comment>
    <comment ref="M62" authorId="0">
      <text>
        <r>
          <rPr>
            <sz val="8"/>
            <color indexed="81"/>
            <rFont val="Tahoma"/>
            <family val="2"/>
          </rPr>
          <t>Digite en esta columna sólo valores numéricos
de acuerdo a la meta y  al indicador</t>
        </r>
      </text>
    </comment>
    <comment ref="N62" authorId="0">
      <text>
        <r>
          <rPr>
            <sz val="8"/>
            <color indexed="81"/>
            <rFont val="Tahoma"/>
            <family val="2"/>
          </rPr>
          <t>Digite en esta columna sólo valores numéricos
de acuerdo a la meta y  al indicador</t>
        </r>
      </text>
    </comment>
    <comment ref="O62" authorId="0">
      <text>
        <r>
          <rPr>
            <sz val="8"/>
            <color indexed="81"/>
            <rFont val="Tahoma"/>
            <family val="2"/>
          </rPr>
          <t xml:space="preserve">Digite en esta columna sólo valores numéricos
de acuerdo a la meta y  al indicador </t>
        </r>
      </text>
    </comment>
    <comment ref="S62" authorId="0">
      <text>
        <r>
          <rPr>
            <sz val="8"/>
            <color indexed="81"/>
            <rFont val="Tahoma"/>
            <family val="2"/>
          </rPr>
          <t xml:space="preserve">Digite en esta columna sólo valores numéricos en miles de pesos.  
</t>
        </r>
      </text>
    </comment>
    <comment ref="T62" authorId="0">
      <text>
        <r>
          <rPr>
            <sz val="8"/>
            <color indexed="81"/>
            <rFont val="Tahoma"/>
            <family val="2"/>
          </rPr>
          <t xml:space="preserve">Digite en esta columna sólo valores numéricos en miles de pesos.  
</t>
        </r>
      </text>
    </comment>
    <comment ref="U62" authorId="0">
      <text>
        <r>
          <rPr>
            <sz val="8"/>
            <color indexed="81"/>
            <rFont val="Tahoma"/>
            <family val="2"/>
          </rPr>
          <t xml:space="preserve">Digite en esta columna sólo valores numéricos en miles de pesos.  
</t>
        </r>
      </text>
    </comment>
    <comment ref="V62" authorId="0">
      <text>
        <r>
          <rPr>
            <sz val="8"/>
            <color indexed="81"/>
            <rFont val="Tahoma"/>
            <family val="2"/>
          </rPr>
          <t xml:space="preserve">Digite en esta columna sólo valores numéricos en miles de pesos.  
</t>
        </r>
      </text>
    </comment>
    <comment ref="W62" authorId="0">
      <text>
        <r>
          <rPr>
            <sz val="8"/>
            <color indexed="81"/>
            <rFont val="Arial"/>
            <family val="2"/>
          </rPr>
          <t xml:space="preserve">Digite en esta columna sólo valores numéricos en miles de pesos.  
</t>
        </r>
      </text>
    </comment>
    <comment ref="X62" authorId="0">
      <text>
        <r>
          <rPr>
            <sz val="8"/>
            <color indexed="81"/>
            <rFont val="Tahoma"/>
            <family val="2"/>
          </rPr>
          <t xml:space="preserve">Digite en esta columna sólo valores numéricos en miles de pesos.  
</t>
        </r>
      </text>
    </comment>
    <comment ref="Y62" authorId="0">
      <text>
        <r>
          <rPr>
            <sz val="8"/>
            <color indexed="81"/>
            <rFont val="Arial"/>
            <family val="2"/>
          </rPr>
          <t xml:space="preserve">Digite en esta columna sólo valores numéricos en miles de pesos.  
</t>
        </r>
      </text>
    </comment>
    <comment ref="C233" authorId="0">
      <text>
        <r>
          <rPr>
            <sz val="8"/>
            <color indexed="81"/>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233" authorId="0">
      <text>
        <r>
          <rPr>
            <sz val="8"/>
            <color indexed="81"/>
            <rFont val="Tahoma"/>
            <family val="2"/>
          </rPr>
          <t xml:space="preserve">Liste en esta columna las actividades mas relevantes a ejecutar en el proyecto.                              Ej:                                     
-Realización movimiento de tierra                             -Adquisición de bancas en concreto                             </t>
        </r>
      </text>
    </comment>
    <comment ref="J233" authorId="0">
      <text>
        <r>
          <rPr>
            <sz val="8"/>
            <color indexed="81"/>
            <rFont val="Tahoma"/>
            <family val="2"/>
          </rPr>
          <t xml:space="preserve">De  acuerdo a la actividad a realizar, determine la cantidad a ejecutar durante el año.   
Ej:                                    
-Remover 1000 m2 de tierra
-Adquirir 20 bancas en concreto                             </t>
        </r>
      </text>
    </comment>
    <comment ref="K233" authorId="0">
      <text>
        <r>
          <rPr>
            <sz val="8"/>
            <color indexed="81"/>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233" authorId="0">
      <text>
        <r>
          <rPr>
            <sz val="8"/>
            <color indexed="81"/>
            <rFont val="Arial"/>
            <family val="2"/>
          </rPr>
          <t xml:space="preserve">Digite en esta columna sólo valores numéricos en miles de pesos.          Ej:  Si el costo del proyecto es $2,000,000,    en miles de pesos es equivalente a  $2,000 </t>
        </r>
      </text>
    </comment>
    <comment ref="AA233" authorId="0">
      <text>
        <r>
          <rPr>
            <sz val="8"/>
            <color indexed="81"/>
            <rFont val="Arial"/>
            <family val="2"/>
          </rPr>
          <t>Digite  en esta columna el nombre del funcionario y la dependencia responsable de la ejecución del proyecto</t>
        </r>
        <r>
          <rPr>
            <sz val="8"/>
            <color indexed="81"/>
            <rFont val="Tahoma"/>
            <family val="2"/>
          </rPr>
          <t xml:space="preserve">
</t>
        </r>
      </text>
    </comment>
    <comment ref="AB233" authorId="0">
      <text>
        <r>
          <rPr>
            <sz val="8"/>
            <color indexed="81"/>
            <rFont val="Arial"/>
            <family val="2"/>
          </rPr>
          <t>Describa en esta columna las dependencias,  entidades descentralizadas y privadas (municipales, departamentales, nacionales o internacionales) que interactúan o que aportan en la ejecución del proyecto</t>
        </r>
        <r>
          <rPr>
            <sz val="8"/>
            <color indexed="81"/>
            <rFont val="Tahoma"/>
            <family val="2"/>
          </rPr>
          <t xml:space="preserve">
</t>
        </r>
      </text>
    </comment>
    <comment ref="AC233" authorId="0">
      <text>
        <r>
          <rPr>
            <sz val="8"/>
            <color indexed="81"/>
            <rFont val="Arial"/>
            <family val="2"/>
          </rPr>
          <t>En esta columna se digita todo tipo de sugerencias o inconvenientes que se puedan presentar durante el desarrollo del proyecto</t>
        </r>
        <r>
          <rPr>
            <sz val="8"/>
            <color indexed="81"/>
            <rFont val="Tahoma"/>
            <family val="2"/>
          </rPr>
          <t xml:space="preserve">
</t>
        </r>
      </text>
    </comment>
    <comment ref="S234" authorId="0">
      <text>
        <r>
          <rPr>
            <sz val="8"/>
            <color indexed="81"/>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235" authorId="0">
      <text>
        <r>
          <rPr>
            <sz val="8"/>
            <color indexed="81"/>
            <rFont val="Arial"/>
            <family val="2"/>
          </rPr>
          <t>El indicador de producto es el punto de referencia que permite observar y medir el avance en el logro de una meta de producto.                            
Los encuentra en el Plan Indicativo para cada meta producto                           Ej:  N° de parques construidos</t>
        </r>
      </text>
    </comment>
    <comment ref="E235" authorId="0">
      <text>
        <r>
          <rPr>
            <sz val="8"/>
            <color indexed="81"/>
            <rFont val="Arial"/>
            <family val="2"/>
          </rPr>
          <t>Digite en esta columna los avances alcanzados a diciembre 31 de 2007 sobre el indicador planteado.                            
Nota:                                Diigtar sólo valores absolutos</t>
        </r>
        <r>
          <rPr>
            <sz val="8"/>
            <color indexed="81"/>
            <rFont val="Tahoma"/>
            <family val="2"/>
          </rPr>
          <t xml:space="preserve">
Ej:  9</t>
        </r>
      </text>
    </comment>
    <comment ref="F235" authorId="0">
      <text>
        <r>
          <rPr>
            <sz val="8"/>
            <color indexed="81"/>
            <rFont val="Tahoma"/>
            <family val="2"/>
          </rPr>
          <t xml:space="preserve">Tener en cuenta si es una meta de incremento, mantenimiento y/o reducción.
</t>
        </r>
        <r>
          <rPr>
            <b/>
            <sz val="8"/>
            <color indexed="81"/>
            <rFont val="Tahoma"/>
            <family val="2"/>
          </rPr>
          <t xml:space="preserve">Ej:  Meta de incremento  </t>
        </r>
        <r>
          <rPr>
            <sz val="8"/>
            <color indexed="81"/>
            <rFont val="Tahoma"/>
            <family val="2"/>
          </rPr>
          <t xml:space="preserve">    1 parque construido en la zona urbana del Municipio a diciembre 31 de 2008.                                                                       </t>
        </r>
        <r>
          <rPr>
            <b/>
            <sz val="8"/>
            <color indexed="81"/>
            <rFont val="Tahoma"/>
            <family val="2"/>
          </rPr>
          <t>Linea de base  9</t>
        </r>
        <r>
          <rPr>
            <sz val="8"/>
            <color indexed="81"/>
            <rFont val="Tahoma"/>
            <family val="2"/>
          </rPr>
          <t xml:space="preserve">  (es deci, r se cuenta en el municipio   con 9 parques construidos a esa fecha).                                            </t>
        </r>
        <r>
          <rPr>
            <b/>
            <sz val="8"/>
            <color indexed="81"/>
            <rFont val="Tahoma"/>
            <family val="2"/>
          </rPr>
          <t xml:space="preserve">El valor esperado del indicador a Dic/08 es: </t>
        </r>
        <r>
          <rPr>
            <sz val="8"/>
            <color indexed="81"/>
            <rFont val="Tahoma"/>
            <family val="2"/>
          </rPr>
          <t xml:space="preserve">  10  parques construidos   
</t>
        </r>
      </text>
    </comment>
    <comment ref="K235" authorId="0">
      <text>
        <r>
          <rPr>
            <sz val="8"/>
            <color indexed="81"/>
            <rFont val="Tahoma"/>
            <family val="2"/>
          </rPr>
          <t xml:space="preserve">Determine el indicador mediante el cual va a  observar y medir el avance en el logro de la actividad
Ej:
-M2 de tierra removidos
-N° de bancas a adquirir      </t>
        </r>
      </text>
    </comment>
    <comment ref="L235" authorId="0">
      <text>
        <r>
          <rPr>
            <sz val="8"/>
            <color indexed="81"/>
            <rFont val="Tahoma"/>
            <family val="2"/>
          </rPr>
          <t>Digite en esta columna sólo valores numéricos
de acuerdo a la meta y  al indicador</t>
        </r>
      </text>
    </comment>
    <comment ref="M235" authorId="0">
      <text>
        <r>
          <rPr>
            <sz val="8"/>
            <color indexed="81"/>
            <rFont val="Tahoma"/>
            <family val="2"/>
          </rPr>
          <t>Digite en esta columna sólo valores numéricos
de acuerdo a la meta y  al indicador</t>
        </r>
      </text>
    </comment>
    <comment ref="N235" authorId="0">
      <text>
        <r>
          <rPr>
            <sz val="8"/>
            <color indexed="81"/>
            <rFont val="Tahoma"/>
            <family val="2"/>
          </rPr>
          <t>Digite en esta columna sólo valores numéricos
de acuerdo a la meta y  al indicador</t>
        </r>
      </text>
    </comment>
    <comment ref="O235" authorId="0">
      <text>
        <r>
          <rPr>
            <sz val="8"/>
            <color indexed="81"/>
            <rFont val="Tahoma"/>
            <family val="2"/>
          </rPr>
          <t xml:space="preserve">Digite en esta columna sólo valores numéricos
de acuerdo a la meta y  al indicador </t>
        </r>
      </text>
    </comment>
    <comment ref="S235" authorId="0">
      <text>
        <r>
          <rPr>
            <sz val="8"/>
            <color indexed="81"/>
            <rFont val="Tahoma"/>
            <family val="2"/>
          </rPr>
          <t xml:space="preserve">Digite en esta columna sólo valores numéricos en miles de pesos.  
</t>
        </r>
      </text>
    </comment>
    <comment ref="T235" authorId="0">
      <text>
        <r>
          <rPr>
            <sz val="8"/>
            <color indexed="81"/>
            <rFont val="Tahoma"/>
            <family val="2"/>
          </rPr>
          <t xml:space="preserve">Digite en esta columna sólo valores numéricos en miles de pesos.  
</t>
        </r>
      </text>
    </comment>
    <comment ref="U235" authorId="0">
      <text>
        <r>
          <rPr>
            <sz val="8"/>
            <color indexed="81"/>
            <rFont val="Tahoma"/>
            <family val="2"/>
          </rPr>
          <t xml:space="preserve">Digite en esta columna sólo valores numéricos en miles de pesos.  
</t>
        </r>
      </text>
    </comment>
    <comment ref="V235" authorId="0">
      <text>
        <r>
          <rPr>
            <sz val="8"/>
            <color indexed="81"/>
            <rFont val="Tahoma"/>
            <family val="2"/>
          </rPr>
          <t xml:space="preserve">Digite en esta columna sólo valores numéricos en miles de pesos.  
</t>
        </r>
      </text>
    </comment>
    <comment ref="W235" authorId="0">
      <text>
        <r>
          <rPr>
            <sz val="8"/>
            <color indexed="81"/>
            <rFont val="Arial"/>
            <family val="2"/>
          </rPr>
          <t xml:space="preserve">Digite en esta columna sólo valores numéricos en miles de pesos.  
</t>
        </r>
      </text>
    </comment>
    <comment ref="X235" authorId="0">
      <text>
        <r>
          <rPr>
            <sz val="8"/>
            <color indexed="81"/>
            <rFont val="Tahoma"/>
            <family val="2"/>
          </rPr>
          <t xml:space="preserve">Digite en esta columna sólo valores numéricos en miles de pesos.  
</t>
        </r>
      </text>
    </comment>
    <comment ref="Y235" authorId="0">
      <text>
        <r>
          <rPr>
            <sz val="8"/>
            <color indexed="81"/>
            <rFont val="Arial"/>
            <family val="2"/>
          </rPr>
          <t xml:space="preserve">Digite en esta columna sólo valores numéricos en miles de pesos.  
</t>
        </r>
      </text>
    </comment>
    <comment ref="C255" authorId="0">
      <text>
        <r>
          <rPr>
            <sz val="8"/>
            <color indexed="81"/>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255" authorId="0">
      <text>
        <r>
          <rPr>
            <sz val="8"/>
            <color indexed="81"/>
            <rFont val="Tahoma"/>
            <family val="2"/>
          </rPr>
          <t xml:space="preserve">Liste en esta columna las actividades mas relevantes a ejecutar en el proyecto.                              Ej:                                     
-Realización movimiento de tierra                             -Adquisición de bancas en concreto                             </t>
        </r>
      </text>
    </comment>
    <comment ref="J255" authorId="0">
      <text>
        <r>
          <rPr>
            <sz val="8"/>
            <color indexed="81"/>
            <rFont val="Tahoma"/>
            <family val="2"/>
          </rPr>
          <t xml:space="preserve">De  acuerdo a la actividad a realizar, determine la cantidad a ejecutar durante el año.   
Ej:                                    
-Remover 1000 m2 de tierra
-Adquirir 20 bancas en concreto                             </t>
        </r>
      </text>
    </comment>
    <comment ref="K255" authorId="0">
      <text>
        <r>
          <rPr>
            <sz val="8"/>
            <color indexed="81"/>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255" authorId="0">
      <text>
        <r>
          <rPr>
            <sz val="8"/>
            <color indexed="81"/>
            <rFont val="Arial"/>
            <family val="2"/>
          </rPr>
          <t xml:space="preserve">Digite en esta columna sólo valores numéricos en miles de pesos.          Ej:  Si el costo del proyecto es $2,000,000,    en miles de pesos es equivalente a  $2,000 </t>
        </r>
      </text>
    </comment>
    <comment ref="AA255" authorId="0">
      <text>
        <r>
          <rPr>
            <sz val="8"/>
            <color indexed="81"/>
            <rFont val="Arial"/>
            <family val="2"/>
          </rPr>
          <t>Digite  en esta columna el nombre del funcionario y la dependencia responsable de la ejecución del proyecto</t>
        </r>
        <r>
          <rPr>
            <sz val="8"/>
            <color indexed="81"/>
            <rFont val="Tahoma"/>
            <family val="2"/>
          </rPr>
          <t xml:space="preserve">
</t>
        </r>
      </text>
    </comment>
    <comment ref="AB255" authorId="0">
      <text>
        <r>
          <rPr>
            <sz val="8"/>
            <color indexed="81"/>
            <rFont val="Arial"/>
            <family val="2"/>
          </rPr>
          <t>Describa en esta columna las dependencias,  entidades descentralizadas y privadas (municipales, departamentales, nacionales o internacionales) que interactúan o que aportan en la ejecución del proyecto</t>
        </r>
        <r>
          <rPr>
            <sz val="8"/>
            <color indexed="81"/>
            <rFont val="Tahoma"/>
            <family val="2"/>
          </rPr>
          <t xml:space="preserve">
</t>
        </r>
      </text>
    </comment>
    <comment ref="AC255" authorId="0">
      <text>
        <r>
          <rPr>
            <sz val="8"/>
            <color indexed="81"/>
            <rFont val="Arial"/>
            <family val="2"/>
          </rPr>
          <t>En esta columna se digita todo tipo de sugerencias o inconvenientes que se puedan presentar durante el desarrollo del proyecto</t>
        </r>
        <r>
          <rPr>
            <sz val="8"/>
            <color indexed="81"/>
            <rFont val="Tahoma"/>
            <family val="2"/>
          </rPr>
          <t xml:space="preserve">
</t>
        </r>
      </text>
    </comment>
    <comment ref="S256" authorId="0">
      <text>
        <r>
          <rPr>
            <sz val="8"/>
            <color indexed="81"/>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257" authorId="0">
      <text>
        <r>
          <rPr>
            <sz val="8"/>
            <color indexed="81"/>
            <rFont val="Arial"/>
            <family val="2"/>
          </rPr>
          <t>El indicador de producto es el punto de referencia que permite observar y medir el avance en el logro de una meta de producto.                            
Los encuentra en el Plan Indicativo para cada meta producto                           Ej:  N° de parques construidos</t>
        </r>
      </text>
    </comment>
    <comment ref="E257" authorId="0">
      <text>
        <r>
          <rPr>
            <sz val="8"/>
            <color indexed="81"/>
            <rFont val="Arial"/>
            <family val="2"/>
          </rPr>
          <t>Digite en esta columna los avances alcanzados a diciembre 31 de 2007 sobre el indicador planteado.                            
Nota:                                Diigtar sólo valores absolutos</t>
        </r>
        <r>
          <rPr>
            <sz val="8"/>
            <color indexed="81"/>
            <rFont val="Tahoma"/>
            <family val="2"/>
          </rPr>
          <t xml:space="preserve">
Ej:  9</t>
        </r>
      </text>
    </comment>
    <comment ref="F257" authorId="0">
      <text>
        <r>
          <rPr>
            <sz val="8"/>
            <color indexed="81"/>
            <rFont val="Tahoma"/>
            <family val="2"/>
          </rPr>
          <t xml:space="preserve">Tener en cuenta si es una meta de incremento, mantenimiento y/o reducción.
</t>
        </r>
        <r>
          <rPr>
            <b/>
            <sz val="8"/>
            <color indexed="81"/>
            <rFont val="Tahoma"/>
            <family val="2"/>
          </rPr>
          <t xml:space="preserve">Ej:  Meta de incremento  </t>
        </r>
        <r>
          <rPr>
            <sz val="8"/>
            <color indexed="81"/>
            <rFont val="Tahoma"/>
            <family val="2"/>
          </rPr>
          <t xml:space="preserve">    1 parque construido en la zona urbana del Municipio a diciembre 31 de 2008.                                                                       </t>
        </r>
        <r>
          <rPr>
            <b/>
            <sz val="8"/>
            <color indexed="81"/>
            <rFont val="Tahoma"/>
            <family val="2"/>
          </rPr>
          <t>Linea de base  9</t>
        </r>
        <r>
          <rPr>
            <sz val="8"/>
            <color indexed="81"/>
            <rFont val="Tahoma"/>
            <family val="2"/>
          </rPr>
          <t xml:space="preserve">  (es deci, r se cuenta en el municipio   con 9 parques construidos a esa fecha).                                            </t>
        </r>
        <r>
          <rPr>
            <b/>
            <sz val="8"/>
            <color indexed="81"/>
            <rFont val="Tahoma"/>
            <family val="2"/>
          </rPr>
          <t xml:space="preserve">El valor esperado del indicador a Dic/08 es: </t>
        </r>
        <r>
          <rPr>
            <sz val="8"/>
            <color indexed="81"/>
            <rFont val="Tahoma"/>
            <family val="2"/>
          </rPr>
          <t xml:space="preserve">  10  parques construidos   
</t>
        </r>
      </text>
    </comment>
    <comment ref="K257" authorId="0">
      <text>
        <r>
          <rPr>
            <sz val="8"/>
            <color indexed="81"/>
            <rFont val="Tahoma"/>
            <family val="2"/>
          </rPr>
          <t xml:space="preserve">Determine el indicador mediante el cual va a  observar y medir el avance en el logro de la actividad
Ej:
-M2 de tierra removidos
-N° de bancas a adquirir      </t>
        </r>
      </text>
    </comment>
    <comment ref="L257" authorId="0">
      <text>
        <r>
          <rPr>
            <sz val="8"/>
            <color indexed="81"/>
            <rFont val="Tahoma"/>
            <family val="2"/>
          </rPr>
          <t>Digite en esta columna sólo valores numéricos
de acuerdo a la meta y  al indicador</t>
        </r>
      </text>
    </comment>
    <comment ref="M257" authorId="0">
      <text>
        <r>
          <rPr>
            <sz val="8"/>
            <color indexed="81"/>
            <rFont val="Tahoma"/>
            <family val="2"/>
          </rPr>
          <t>Digite en esta columna sólo valores numéricos
de acuerdo a la meta y  al indicador</t>
        </r>
      </text>
    </comment>
    <comment ref="N257" authorId="0">
      <text>
        <r>
          <rPr>
            <sz val="8"/>
            <color indexed="81"/>
            <rFont val="Tahoma"/>
            <family val="2"/>
          </rPr>
          <t>Digite en esta columna sólo valores numéricos
de acuerdo a la meta y  al indicador</t>
        </r>
      </text>
    </comment>
    <comment ref="O257" authorId="0">
      <text>
        <r>
          <rPr>
            <sz val="8"/>
            <color indexed="81"/>
            <rFont val="Tahoma"/>
            <family val="2"/>
          </rPr>
          <t xml:space="preserve">Digite en esta columna sólo valores numéricos
de acuerdo a la meta y  al indicador </t>
        </r>
      </text>
    </comment>
    <comment ref="S257" authorId="0">
      <text>
        <r>
          <rPr>
            <sz val="8"/>
            <color indexed="81"/>
            <rFont val="Tahoma"/>
            <family val="2"/>
          </rPr>
          <t xml:space="preserve">Digite en esta columna sólo valores numéricos en miles de pesos.  
</t>
        </r>
      </text>
    </comment>
    <comment ref="T257" authorId="0">
      <text>
        <r>
          <rPr>
            <sz val="8"/>
            <color indexed="81"/>
            <rFont val="Tahoma"/>
            <family val="2"/>
          </rPr>
          <t xml:space="preserve">Digite en esta columna sólo valores numéricos en miles de pesos.  
</t>
        </r>
      </text>
    </comment>
    <comment ref="U257" authorId="0">
      <text>
        <r>
          <rPr>
            <sz val="8"/>
            <color indexed="81"/>
            <rFont val="Tahoma"/>
            <family val="2"/>
          </rPr>
          <t xml:space="preserve">Digite en esta columna sólo valores numéricos en miles de pesos.  
</t>
        </r>
      </text>
    </comment>
    <comment ref="V257" authorId="0">
      <text>
        <r>
          <rPr>
            <sz val="8"/>
            <color indexed="81"/>
            <rFont val="Tahoma"/>
            <family val="2"/>
          </rPr>
          <t xml:space="preserve">Digite en esta columna sólo valores numéricos en miles de pesos.  
</t>
        </r>
      </text>
    </comment>
    <comment ref="W257" authorId="0">
      <text>
        <r>
          <rPr>
            <sz val="8"/>
            <color indexed="81"/>
            <rFont val="Arial"/>
            <family val="2"/>
          </rPr>
          <t xml:space="preserve">Digite en esta columna sólo valores numéricos en miles de pesos.  
</t>
        </r>
      </text>
    </comment>
    <comment ref="X257" authorId="0">
      <text>
        <r>
          <rPr>
            <sz val="8"/>
            <color indexed="81"/>
            <rFont val="Tahoma"/>
            <family val="2"/>
          </rPr>
          <t xml:space="preserve">Digite en esta columna sólo valores numéricos en miles de pesos.  
</t>
        </r>
      </text>
    </comment>
    <comment ref="Y257" authorId="0">
      <text>
        <r>
          <rPr>
            <sz val="8"/>
            <color indexed="81"/>
            <rFont val="Arial"/>
            <family val="2"/>
          </rPr>
          <t xml:space="preserve">Digite en esta columna sólo valores numéricos en miles de pesos.  
</t>
        </r>
      </text>
    </comment>
    <comment ref="C284" authorId="0">
      <text>
        <r>
          <rPr>
            <sz val="8"/>
            <color indexed="81"/>
            <rFont val="Tahoma"/>
            <family val="2"/>
          </rPr>
          <t xml:space="preserve">La encuentra en el Plan Indicativo desagregada para cada vigencia.                Digitela como en el aparece.
No  olvide que  va en presente y en valores absolutos                                    Ej:
 1 parque construido en la zona urbana del municipio a diciembre 31 del año 2008 </t>
        </r>
      </text>
    </comment>
    <comment ref="I284" authorId="0">
      <text>
        <r>
          <rPr>
            <sz val="8"/>
            <color indexed="81"/>
            <rFont val="Tahoma"/>
            <family val="2"/>
          </rPr>
          <t xml:space="preserve">Liste en esta columna las actividades mas relevantes a ejecutar en el proyecto.                              Ej:                                     
-Realización movimiento de tierra                             -Adquisición de bancas en concreto                             </t>
        </r>
      </text>
    </comment>
    <comment ref="J284" authorId="0">
      <text>
        <r>
          <rPr>
            <sz val="8"/>
            <color indexed="81"/>
            <rFont val="Tahoma"/>
            <family val="2"/>
          </rPr>
          <t xml:space="preserve">De  acuerdo a la actividad a realizar, determine la cantidad a ejecutar durante el año.   
Ej:                                    
-Remover 1000 m2 de tierra
-Adquirir 20 bancas en concreto                             </t>
        </r>
      </text>
    </comment>
    <comment ref="K284" authorId="0">
      <text>
        <r>
          <rPr>
            <sz val="8"/>
            <color indexed="81"/>
            <rFont val="Tahoma"/>
            <family val="2"/>
          </rPr>
          <t xml:space="preserve">De acuerdo a la meta de la actividad planteada y al indicador,  desagregue por trimestre y en valores absolutos cómo se va a dar cumplimiento a la  meta.
Ej: 
-Los 1000 M2 de tierra a remover, se removerán en el III trimestre.
-Se instalaran las 20 bancas  en el IV trimestre </t>
        </r>
      </text>
    </comment>
    <comment ref="R284" authorId="0">
      <text>
        <r>
          <rPr>
            <sz val="8"/>
            <color indexed="81"/>
            <rFont val="Arial"/>
            <family val="2"/>
          </rPr>
          <t xml:space="preserve">Digite en esta columna sólo valores numéricos en miles de pesos.          Ej:  Si el costo del proyecto es $2,000,000,    en miles de pesos es equivalente a  $2,000 </t>
        </r>
      </text>
    </comment>
    <comment ref="AA284" authorId="0">
      <text>
        <r>
          <rPr>
            <sz val="8"/>
            <color indexed="81"/>
            <rFont val="Arial"/>
            <family val="2"/>
          </rPr>
          <t>Digite  en esta columna el nombre del funcionario y la dependencia responsable de la ejecución del proyecto</t>
        </r>
        <r>
          <rPr>
            <sz val="8"/>
            <color indexed="81"/>
            <rFont val="Tahoma"/>
            <family val="2"/>
          </rPr>
          <t xml:space="preserve">
</t>
        </r>
      </text>
    </comment>
    <comment ref="AB284" authorId="0">
      <text>
        <r>
          <rPr>
            <sz val="8"/>
            <color indexed="81"/>
            <rFont val="Arial"/>
            <family val="2"/>
          </rPr>
          <t>Describa en esta columna las dependencias,  entidades descentralizadas y privadas (municipales, departamentales, nacionales o internacionales) que interactúan o que aportan en la ejecución del proyecto</t>
        </r>
        <r>
          <rPr>
            <sz val="8"/>
            <color indexed="81"/>
            <rFont val="Tahoma"/>
            <family val="2"/>
          </rPr>
          <t xml:space="preserve">
</t>
        </r>
      </text>
    </comment>
    <comment ref="AC284" authorId="0">
      <text>
        <r>
          <rPr>
            <sz val="8"/>
            <color indexed="81"/>
            <rFont val="Arial"/>
            <family val="2"/>
          </rPr>
          <t>En esta columna se digita todo tipo de sugerencias o inconvenientes que se puedan presentar durante el desarrollo del proyecto</t>
        </r>
        <r>
          <rPr>
            <sz val="8"/>
            <color indexed="81"/>
            <rFont val="Tahoma"/>
            <family val="2"/>
          </rPr>
          <t xml:space="preserve">
</t>
        </r>
      </text>
    </comment>
    <comment ref="S285" authorId="0">
      <text>
        <r>
          <rPr>
            <sz val="8"/>
            <color indexed="81"/>
            <rFont val="Tahoma"/>
            <family val="2"/>
          </rPr>
          <t xml:space="preserve">Si se presenta alguna modificación con respecto a los recursos programados en el Plan Indicativo, debe ser reportado a la Oficina de Planeación para su correspondiente ajuste;  ya que debe existir total coherencia entre el Plan Indicativo, el Plan de Acción,  el POAI, la Ejecución Presupuestal y la Matriz de Eficaccia mediante la cual se rinde cuentas anualmente al DNP
</t>
        </r>
      </text>
    </comment>
    <comment ref="D286" authorId="0">
      <text>
        <r>
          <rPr>
            <sz val="8"/>
            <color indexed="81"/>
            <rFont val="Arial"/>
            <family val="2"/>
          </rPr>
          <t>El indicador de producto es el punto de referencia que permite observar y medir el avance en el logro de una meta de producto.                            
Los encuentra en el Plan Indicativo para cada meta producto                           Ej:  N° de parques construidos</t>
        </r>
      </text>
    </comment>
    <comment ref="E286" authorId="0">
      <text>
        <r>
          <rPr>
            <sz val="8"/>
            <color indexed="81"/>
            <rFont val="Arial"/>
            <family val="2"/>
          </rPr>
          <t>Digite en esta columna los avances alcanzados a diciembre 31 de 2007 sobre el indicador planteado.                            
Nota:                                Diigtar sólo valores absolutos</t>
        </r>
        <r>
          <rPr>
            <sz val="8"/>
            <color indexed="81"/>
            <rFont val="Tahoma"/>
            <family val="2"/>
          </rPr>
          <t xml:space="preserve">
Ej:  9</t>
        </r>
      </text>
    </comment>
    <comment ref="F286" authorId="0">
      <text>
        <r>
          <rPr>
            <sz val="8"/>
            <color indexed="81"/>
            <rFont val="Tahoma"/>
            <family val="2"/>
          </rPr>
          <t xml:space="preserve">Tener en cuenta si es una meta de incremento, mantenimiento y/o reducción.
</t>
        </r>
        <r>
          <rPr>
            <b/>
            <sz val="8"/>
            <color indexed="81"/>
            <rFont val="Tahoma"/>
            <family val="2"/>
          </rPr>
          <t xml:space="preserve">Ej:  Meta de incremento  </t>
        </r>
        <r>
          <rPr>
            <sz val="8"/>
            <color indexed="81"/>
            <rFont val="Tahoma"/>
            <family val="2"/>
          </rPr>
          <t xml:space="preserve">    1 parque construido en la zona urbana del Municipio a diciembre 31 de 2008.                                                                       </t>
        </r>
        <r>
          <rPr>
            <b/>
            <sz val="8"/>
            <color indexed="81"/>
            <rFont val="Tahoma"/>
            <family val="2"/>
          </rPr>
          <t>Linea de base  9</t>
        </r>
        <r>
          <rPr>
            <sz val="8"/>
            <color indexed="81"/>
            <rFont val="Tahoma"/>
            <family val="2"/>
          </rPr>
          <t xml:space="preserve">  (es deci, r se cuenta en el municipio   con 9 parques construidos a esa fecha).                                            </t>
        </r>
        <r>
          <rPr>
            <b/>
            <sz val="8"/>
            <color indexed="81"/>
            <rFont val="Tahoma"/>
            <family val="2"/>
          </rPr>
          <t xml:space="preserve">El valor esperado del indicador a Dic/08 es: </t>
        </r>
        <r>
          <rPr>
            <sz val="8"/>
            <color indexed="81"/>
            <rFont val="Tahoma"/>
            <family val="2"/>
          </rPr>
          <t xml:space="preserve">  10  parques construidos   
</t>
        </r>
      </text>
    </comment>
    <comment ref="K286" authorId="0">
      <text>
        <r>
          <rPr>
            <sz val="8"/>
            <color indexed="81"/>
            <rFont val="Tahoma"/>
            <family val="2"/>
          </rPr>
          <t xml:space="preserve">Determine el indicador mediante el cual va a  observar y medir el avance en el logro de la actividad
Ej:
-M2 de tierra removidos
-N° de bancas a adquirir      </t>
        </r>
      </text>
    </comment>
    <comment ref="L286" authorId="0">
      <text>
        <r>
          <rPr>
            <sz val="8"/>
            <color indexed="81"/>
            <rFont val="Tahoma"/>
            <family val="2"/>
          </rPr>
          <t>Digite en esta columna sólo valores numéricos
de acuerdo a la meta y  al indicador</t>
        </r>
      </text>
    </comment>
    <comment ref="M286" authorId="0">
      <text>
        <r>
          <rPr>
            <sz val="8"/>
            <color indexed="81"/>
            <rFont val="Tahoma"/>
            <family val="2"/>
          </rPr>
          <t>Digite en esta columna sólo valores numéricos
de acuerdo a la meta y  al indicador</t>
        </r>
      </text>
    </comment>
    <comment ref="N286" authorId="0">
      <text>
        <r>
          <rPr>
            <sz val="8"/>
            <color indexed="81"/>
            <rFont val="Tahoma"/>
            <family val="2"/>
          </rPr>
          <t>Digite en esta columna sólo valores numéricos
de acuerdo a la meta y  al indicador</t>
        </r>
      </text>
    </comment>
    <comment ref="O286" authorId="0">
      <text>
        <r>
          <rPr>
            <sz val="8"/>
            <color indexed="81"/>
            <rFont val="Tahoma"/>
            <family val="2"/>
          </rPr>
          <t xml:space="preserve">Digite en esta columna sólo valores numéricos
de acuerdo a la meta y  al indicador </t>
        </r>
      </text>
    </comment>
    <comment ref="S286" authorId="0">
      <text>
        <r>
          <rPr>
            <sz val="8"/>
            <color indexed="81"/>
            <rFont val="Tahoma"/>
            <family val="2"/>
          </rPr>
          <t xml:space="preserve">Digite en esta columna sólo valores numéricos en miles de pesos.  
</t>
        </r>
      </text>
    </comment>
    <comment ref="T286" authorId="0">
      <text>
        <r>
          <rPr>
            <sz val="8"/>
            <color indexed="81"/>
            <rFont val="Tahoma"/>
            <family val="2"/>
          </rPr>
          <t xml:space="preserve">Digite en esta columna sólo valores numéricos en miles de pesos.  
</t>
        </r>
      </text>
    </comment>
    <comment ref="U286" authorId="0">
      <text>
        <r>
          <rPr>
            <sz val="8"/>
            <color indexed="81"/>
            <rFont val="Tahoma"/>
            <family val="2"/>
          </rPr>
          <t xml:space="preserve">Digite en esta columna sólo valores numéricos en miles de pesos.  
</t>
        </r>
      </text>
    </comment>
    <comment ref="V286" authorId="0">
      <text>
        <r>
          <rPr>
            <sz val="8"/>
            <color indexed="81"/>
            <rFont val="Tahoma"/>
            <family val="2"/>
          </rPr>
          <t xml:space="preserve">Digite en esta columna sólo valores numéricos en miles de pesos.  
</t>
        </r>
      </text>
    </comment>
    <comment ref="W286" authorId="0">
      <text>
        <r>
          <rPr>
            <sz val="8"/>
            <color indexed="81"/>
            <rFont val="Arial"/>
            <family val="2"/>
          </rPr>
          <t xml:space="preserve">Digite en esta columna sólo valores numéricos en miles de pesos.  
</t>
        </r>
      </text>
    </comment>
    <comment ref="X286" authorId="0">
      <text>
        <r>
          <rPr>
            <sz val="8"/>
            <color indexed="81"/>
            <rFont val="Tahoma"/>
            <family val="2"/>
          </rPr>
          <t xml:space="preserve">Digite en esta columna sólo valores numéricos en miles de pesos.  
</t>
        </r>
      </text>
    </comment>
    <comment ref="Y286" authorId="0">
      <text>
        <r>
          <rPr>
            <sz val="8"/>
            <color indexed="81"/>
            <rFont val="Arial"/>
            <family val="2"/>
          </rPr>
          <t xml:space="preserve">Digite en esta columna sólo valores numéricos en miles de pesos.  
</t>
        </r>
      </text>
    </comment>
  </commentList>
</comments>
</file>

<file path=xl/sharedStrings.xml><?xml version="1.0" encoding="utf-8"?>
<sst xmlns="http://schemas.openxmlformats.org/spreadsheetml/2006/main" count="1127" uniqueCount="795">
  <si>
    <t xml:space="preserve">SISTEMA INTEGRADO DE GESTIÓN 
DE LA CALIDAD Y MECI 
</t>
  </si>
  <si>
    <t>CODIGO:</t>
  </si>
  <si>
    <t>VERSIÓN:</t>
  </si>
  <si>
    <t>1.0</t>
  </si>
  <si>
    <t>FECHA:</t>
  </si>
  <si>
    <t>PAGINA:</t>
  </si>
  <si>
    <t>1  DE 1</t>
  </si>
  <si>
    <t>NOMBRE DE LA DEPENDENCIA O ENTIDAD: SECRETARÍA DE SALUD</t>
  </si>
  <si>
    <t>DIMENSIÓN: SOCIOCULTURAL</t>
  </si>
  <si>
    <t>OBJETIVO GENERAL: Implementar la Política de Atención integral en Salud en sus diversos niveles con la red integrada de servicios de salud, con enfoque familiar y de participación comunitaria para el desarrollo humano del Distrito Especial de Buenaventura.</t>
  </si>
  <si>
    <t>ESTRATEGIA:</t>
  </si>
  <si>
    <t>SECTOR: SALUD</t>
  </si>
  <si>
    <t>PROGRAMA: ASEGURAMIENTO</t>
  </si>
  <si>
    <t>CODIGO</t>
  </si>
  <si>
    <t>SUBPROGRAMA</t>
  </si>
  <si>
    <t>META  PRODUCTO DEL CUATRIENIO</t>
  </si>
  <si>
    <t>INDICADOR DE PRODUCTO</t>
  </si>
  <si>
    <t>PROYECTO                                   Localización  (Comuna,Barrio/ Corregimiento,Vereda)</t>
  </si>
  <si>
    <t>META DEL PROYECTO</t>
  </si>
  <si>
    <t>ACTIVIDADES</t>
  </si>
  <si>
    <t>META ACTIVIDAD</t>
  </si>
  <si>
    <t>PROGRAMACIÓN DE  ACTIVIDAD</t>
  </si>
  <si>
    <r>
      <t xml:space="preserve">Fecha de Inicio de la actividad         </t>
    </r>
    <r>
      <rPr>
        <sz val="7"/>
        <rFont val="Arial"/>
        <family val="2"/>
      </rPr>
      <t>(día / mes / año)</t>
    </r>
  </si>
  <si>
    <r>
      <t xml:space="preserve">Fecha de Terminación de la actividad            </t>
    </r>
    <r>
      <rPr>
        <sz val="7"/>
        <rFont val="Arial"/>
        <family val="2"/>
      </rPr>
      <t>(día / mes / año)</t>
    </r>
  </si>
  <si>
    <t>COSTO TOTAL                        PROYECTO                               2012</t>
  </si>
  <si>
    <t>FUENTES DE FINANCIACIÓN</t>
  </si>
  <si>
    <t>RESPONSABLE</t>
  </si>
  <si>
    <t>SINERGIA</t>
  </si>
  <si>
    <t>OBSERVACIONES</t>
  </si>
  <si>
    <t>AÑO 2012</t>
  </si>
  <si>
    <t>NOMBRE</t>
  </si>
  <si>
    <t>LINEA BASE DIC/2011              (Valor Inicial)</t>
  </si>
  <si>
    <t>VALOR  ESPERADO DIC/2012</t>
  </si>
  <si>
    <t>NOMBRE  INDICADOR</t>
  </si>
  <si>
    <t>I Trimestre</t>
  </si>
  <si>
    <t>II Trimestre</t>
  </si>
  <si>
    <t>III Trimestre</t>
  </si>
  <si>
    <t>IV Trimestre</t>
  </si>
  <si>
    <t>RECURSOS  PROPIOS</t>
  </si>
  <si>
    <t>SGP</t>
  </si>
  <si>
    <t>COFINANCIACIÓN NACIÓN</t>
  </si>
  <si>
    <t>COFINANCIACIÓN DEPARTAMENTO</t>
  </si>
  <si>
    <t>SGR</t>
  </si>
  <si>
    <t>CREDITO (INTERNO / EXTERNO)</t>
  </si>
  <si>
    <t>OTROS</t>
  </si>
  <si>
    <t>TOTAL</t>
  </si>
  <si>
    <t xml:space="preserve"> SEGUIMIENTO Y CONTROL DEL ASEGURAMIENTO</t>
  </si>
  <si>
    <t>No. auditorias realizadas</t>
  </si>
  <si>
    <t>Gestión Integral del Aseguramiento en Salud de la Población Bonaverense - Distrito de Buenaventura</t>
  </si>
  <si>
    <t>Elaboración del cronograma de auditorìa para el año 2012</t>
  </si>
  <si>
    <t>Un cronograma de auditorìa elaborado a diciembre 31 del 2012</t>
  </si>
  <si>
    <t>Cronograma de auditoriìa</t>
  </si>
  <si>
    <t>Secretarìa de Salud Distrital - Coordinador Aseguramiento</t>
  </si>
  <si>
    <t>Desarrollo de la evaluaciòn de las auditorìas donde se incluyan procesos de afiliacion, pago Liquidaciones Mensuales de Afiliados,  novedades, contratacion con Red Prestadora</t>
  </si>
  <si>
    <t xml:space="preserve">A diciembre de 2012 se realiza 1 auditorìa a las EPS-S  </t>
  </si>
  <si>
    <t>No. auditorìas realizadas</t>
  </si>
  <si>
    <t>Visitas de seguimiento y control  al plan de mejoramiento y a los informes entregados por la firma auditora</t>
  </si>
  <si>
    <t xml:space="preserve">A diciembre de 2012, se realizan  visitas de seguimiento y control a los Planes de mejoramiento de las EPS-S </t>
  </si>
  <si>
    <t>No. de visitas de seguimiento a las EPS-S</t>
  </si>
  <si>
    <t>No. Auditorias realizadas</t>
  </si>
  <si>
    <t>Solicitud de la disponiblidad presupuestal para contratar la auditorìa del règimen subsidiado</t>
  </si>
  <si>
    <t>Al 30 de mayo de 2012, se ha solicitado una (1) disponibilidad presupuestal para contratar la auditorìa règimen subsidiado</t>
  </si>
  <si>
    <t xml:space="preserve">No. solicitud de disponibilidad pptal </t>
  </si>
  <si>
    <t>Contrataciòn con la firma auditora a travès del concurso pùblico de mèritos.</t>
  </si>
  <si>
    <t>Al 31 de agosto de 2012, se tiene contratada la firma auditora para el règimen subsidiado</t>
  </si>
  <si>
    <t>Firma auditora contratada</t>
  </si>
  <si>
    <t>Recepciòn de los informes de auditorìa presentados por la fima auditora contratada.</t>
  </si>
  <si>
    <t>No. informes de auditorìa recibidos</t>
  </si>
  <si>
    <t>PROGRAMA: PRESTACION  Y DESARROLLO DE SERVICIOS DE SALUD</t>
  </si>
  <si>
    <t xml:space="preserve">1.2.2.1 PRESTACION  DE SERVICIOS DE SALUD </t>
  </si>
  <si>
    <t>No. Contratos suscritos</t>
  </si>
  <si>
    <t>Distrito de Buenaventura</t>
  </si>
  <si>
    <t xml:space="preserve">Contratación con las ESES de nivel I y II para el acceso a la atención a la población pobre no asegurada.               </t>
  </si>
  <si>
    <t>Coordinador Prestación y Desarrollo de Servicios de Salud  - Secretario de Salud</t>
  </si>
  <si>
    <t xml:space="preserve">Legalización de los contratos con las ESES de nivel I y II para atención a la población pobre no asegurada. </t>
  </si>
  <si>
    <t>No. De Legalizaciones</t>
  </si>
  <si>
    <t>Interventorías a los contratos de las ESES de nivel I y II para la atención a la población pobre no asegurada</t>
  </si>
  <si>
    <t>No. De Interventorias</t>
  </si>
  <si>
    <t xml:space="preserve">Atención a las personas pobres no aseguradas </t>
  </si>
  <si>
    <t>No. De personas atendidas</t>
  </si>
  <si>
    <t xml:space="preserve">Contratación con las ESES de nivel I y II para el acceso a la atención a la población condición de desplazamiento.               </t>
  </si>
  <si>
    <t>Legalización de los contratos con las ESES de nivel I y II para atención a la población condición de desplazamiento .</t>
  </si>
  <si>
    <t xml:space="preserve">Interventorías a los contratos de las ESES de nivel I y II para la atención a la población condición de desplazamiento </t>
  </si>
  <si>
    <t xml:space="preserve">Atención a las personas en condicion de desplazamiento. </t>
  </si>
  <si>
    <t>No. Contratos realizados</t>
  </si>
  <si>
    <t xml:space="preserve">Contratación con las ESES de nivel I y II para el acceso a servicio NO POS población pobre no asegurada y subsidiada </t>
  </si>
  <si>
    <t xml:space="preserve">Legalización de los contratos con las ESES de nivel I y II para el acceso a servicio NO POS población pobre no asegurada y subsidiada . </t>
  </si>
  <si>
    <t xml:space="preserve">Interventorías a los contratos de las ESES de nivel I y II  para el acceso a servicio NO POS población pobre no asegurada y subsidiada. </t>
  </si>
  <si>
    <t>Prestacion de servicio NO POS a las  personas pobres no aseguradas y subsidiadas</t>
  </si>
  <si>
    <t>1.2.2.2 MEJORAMIENTO A LA CALIDAD DE LOS SERVICIOS</t>
  </si>
  <si>
    <t>Apoyo auditorias para el mejoramiento de la calidad en IPS publicas y Privadas</t>
  </si>
  <si>
    <t xml:space="preserve">Auditoria a IPS públicas y privadas.                            .                      </t>
  </si>
  <si>
    <t>No. De Auditorias</t>
  </si>
  <si>
    <t>Asistencia técnica en PAMEC a IPS públicas y privadas</t>
  </si>
  <si>
    <t>No. De Asistencias</t>
  </si>
  <si>
    <t>Seguimiento a la elaboración al cumplimiento del PAMEC a IPS públicas y privadas</t>
  </si>
  <si>
    <t>No. De Seguimientos</t>
  </si>
  <si>
    <t>No. De IPS</t>
  </si>
  <si>
    <t>Visitas a IPS habilitadas</t>
  </si>
  <si>
    <t>No. De Visitas</t>
  </si>
  <si>
    <t>1.2.2.3 MEJORAMIENTO DE LA EFICIENCIA Y SOSTENIBILIDAD FINANCIERA.</t>
  </si>
  <si>
    <t>Realizar visitas de auditoria para verificacion del manejo de los recursos</t>
  </si>
  <si>
    <t>PROGRAMA: SALUD PÚBLICA</t>
  </si>
  <si>
    <t>1.2.3.1 SALUD INFANTIL</t>
  </si>
  <si>
    <t>APOYO JORNADAS DE VACUNACIÓN EN EL DISTRITO DE BUENAVENTURA</t>
  </si>
  <si>
    <t xml:space="preserve">6460 niños menores de cinco años  han sido cubiertos con todos los biológicos del Programa Ampliado de Inmunización PAI </t>
  </si>
  <si>
    <t xml:space="preserve">4 Jornadas de vacunacion Nacionales, logistica, Insumos, zona rural maritima- priorizadas según perfil epidemiologico  </t>
  </si>
  <si>
    <t>4 Jornadas de vacunación</t>
  </si>
  <si>
    <t>No. De Jornadas de vacunación</t>
  </si>
  <si>
    <t>Coordinador Salud Infantil - Secretario de Salud</t>
  </si>
  <si>
    <t xml:space="preserve"> 4 Barridos  de vacunacion paras las  12 comunas</t>
  </si>
  <si>
    <t>4 Barridos de vacunación</t>
  </si>
  <si>
    <t>No. De Barridos de vacunación</t>
  </si>
  <si>
    <t xml:space="preserve">4 Monitoreo Rapido de Coberturas en zona </t>
  </si>
  <si>
    <t>4 Monitoreos</t>
  </si>
  <si>
    <t>No. De Monitoreos</t>
  </si>
  <si>
    <t>APOYO PARA EL MEJORAMIENTO DE COBERTURA EN TODOS LOS BIOLOGICOS DEL PAI EN NIÑO MENORES DE CINCO AÑOS DEL DISTRITO DE BUENAVENTURA</t>
  </si>
  <si>
    <t xml:space="preserve">4 Barrido de Vacunacion en Zona Rural Carreteable ,logistica (transporte,papeleria), Insumos:agua destilada, hielo, guardianes,bolsas material riesgos biologicos. </t>
  </si>
  <si>
    <t xml:space="preserve"> Búsqueda Activa  Institucional y comunitaria, seguimiento de casos inmunoprevenibles. (tosferina, sarampion, polio,etc).</t>
  </si>
  <si>
    <t>Busqueda Activa</t>
  </si>
  <si>
    <t>No. De Busquedas activa</t>
  </si>
  <si>
    <t>Fortalecimiento</t>
  </si>
  <si>
    <t>No. agentes comunitarios capacitados</t>
  </si>
  <si>
    <t>CAPACITACION EN ATENCIÓN  INTEGRAL DE ENFERMEDADES PREVALENTES DE LA INFANCIA - AIEPI EN EL DISTRITO DE BUENAVENTURA</t>
  </si>
  <si>
    <t>4 encuentros (Auxiliares de enfermeria rurales de la ESE, voluntarios Afro e Indigena), para fortalecimiento de habilidades del Recuros Humano en el componente comunitario y organizacional de la Estrategia AIEPI de promotores rural.</t>
  </si>
  <si>
    <t>4 Encuentros</t>
  </si>
  <si>
    <t>No. De Encuentros</t>
  </si>
  <si>
    <t>Acompañamiento y seguimiento para las implementacion de la estrategia AIEPI: en sus 3 componentes a las ESE de I y II nivel.</t>
  </si>
  <si>
    <t>Acompañamiento</t>
  </si>
  <si>
    <t>No de acompañamientos</t>
  </si>
  <si>
    <t>4 Capacitaciones al personal de salud que atiende poblacion de salud infantil(crecimiento y desarrollo, IPS publicas y privadas en el cumplimiento y aplicación de la Norma Técnica de manejo del PAI y  (Incluida cadena de frió y salud infantil integral.)</t>
  </si>
  <si>
    <t>4 Capacitaciones</t>
  </si>
  <si>
    <t>No. De capacitaciones</t>
  </si>
  <si>
    <t>IMPLEMENTACION DE ACCIONES DEL SECTOR SALUD EN LA ESTRATEGIA DE CERO A SIEMPRE EN EL DISTRITO DE BUENAVENTURA</t>
  </si>
  <si>
    <t xml:space="preserve">Fortalecimiento de la Red de Frio a nivel urbano y rural: Mantenimiento preventivo  y correctivo de los equipos del programa ampliado de inmunizaciones  (Lavado de termos, neveras, paquetes frios y aire acondicionado de las cavas de vacunacion SSD; ADECUACION  DE LA CAVA </t>
  </si>
  <si>
    <t>Fortalecieminto a red de frio</t>
  </si>
  <si>
    <t>No. Fortalecimiento</t>
  </si>
  <si>
    <t>Fortalecimiento del PAI</t>
  </si>
  <si>
    <t>Seguimiento y fortalecimiento a las UROCS de la zona rural.</t>
  </si>
  <si>
    <t>Seguimientos</t>
  </si>
  <si>
    <t>No.de seguimientos</t>
  </si>
  <si>
    <t>Acciones Colectivas a Grupos organizados de la Infancia en el Mes del Niño.</t>
  </si>
  <si>
    <t>Acciones colectivas</t>
  </si>
  <si>
    <t>No. De acciones</t>
  </si>
  <si>
    <t>IMPLEMENTACION DE  LA ESTRATEGIA INSTITUCIONES AMIGAS DE LA MUJER Y LA INFANCIA EN LAS IPS PÚBLICAS Y PRIVADAS DEL  DISTRITO DE BUENAVENTURA.</t>
  </si>
  <si>
    <t>4 Talleres de Actualizacion y fortalecimiento en el componente comunitario (en las 18 Pràcticas Claves Familiares) a madres comunitarias y fami en zona urbana.</t>
  </si>
  <si>
    <t>4 talleres</t>
  </si>
  <si>
    <t>No. De talleres</t>
  </si>
  <si>
    <t>Gestion intersectorial para la atencion integral de salud infantil</t>
  </si>
  <si>
    <t>Gestion Intersectorial</t>
  </si>
  <si>
    <t>No. De gestiones</t>
  </si>
  <si>
    <t>1.2.3.2 SALUD SEXUAL Y REPRODUCTIVA</t>
  </si>
  <si>
    <t>Tasa de mortalidad</t>
  </si>
  <si>
    <t>APOYO AL PROGRAMA DE S.S.YR. -SALUD MATERNA EN EL DISTRITO DE BUENAVENTURA</t>
  </si>
  <si>
    <t>84x 100000</t>
  </si>
  <si>
    <t xml:space="preserve">  9 actividades fortalecimiento ,capacitacion y seguimiento en morbilidad materna extrema a 6 instituciones  entre públicas y privadas que atienden control prenatal y atención del parto por un grupo de expertos.</t>
  </si>
  <si>
    <t>9 actividades</t>
  </si>
  <si>
    <t>No. De actividades</t>
  </si>
  <si>
    <t>SECRETARÍA DE SALUD , Coordinador Salud Sexual y Reproductiva</t>
  </si>
  <si>
    <t>Reuniones  para Fortalecimiento de los COVES de  muerte materna , perinatal,Mortalidad  porsifilis,VIH</t>
  </si>
  <si>
    <t>Reuniones</t>
  </si>
  <si>
    <t>No. De reuniones</t>
  </si>
  <si>
    <t>Apoyo logistico y fortalecimiento del conocimiento ancestral para la atencion del parto domiciliario  dirigido a parteras zona urbana y rural carreteable.(entrega de kits  )</t>
  </si>
  <si>
    <t xml:space="preserve">No. De apoyos logísticos </t>
  </si>
  <si>
    <t>Realizar 14 Seguimiento y Asistencia técnica a UPGDs del primer y segundo nivel que realizan CPN, importancia de estos, riesgos asociados a la  maternidad y atención del parto.</t>
  </si>
  <si>
    <t>No. De seguimientos</t>
  </si>
  <si>
    <t xml:space="preserve">Proveer  3  kits de emergencias  obstétricas los hospitales en caso de abuso sexual </t>
  </si>
  <si>
    <t>3 kit</t>
  </si>
  <si>
    <t>No. De kit</t>
  </si>
  <si>
    <t>No. Campañas realizadas</t>
  </si>
  <si>
    <t>APOYO AL PROGRAMA S.S.YR. ETS EN EL DISTRITO DE BUENAVENTURA</t>
  </si>
  <si>
    <t>1 campaña</t>
  </si>
  <si>
    <t xml:space="preserve"> 3 Actividades de capacitación sobre  estrategias de promoción y prevención de las ETS, VIH/SIDA dirigida a  81 personas de la población LGTB del distrito de Buenaventura. </t>
  </si>
  <si>
    <t>3 actividades</t>
  </si>
  <si>
    <t>Promover los mecanismos  necesarios para facilitar el acceso a los medicamentos antirretrovirales mediante la adquisición de insumos críticos</t>
  </si>
  <si>
    <t>Taller  atención humanizada del VIHI/SIDA, dirigido  a los funcionarios del área de salud de Instituciones  y laboratorios clínicos del Distrito de Buenaventura.</t>
  </si>
  <si>
    <t>Nó de talleres</t>
  </si>
  <si>
    <t>IEC frente a la prevención y complicaciones de las ITS en el embarazo</t>
  </si>
  <si>
    <t xml:space="preserve">Estrategia de movilización social en torno al lema  “Parar  el sida mantener la promesa” conmemoración día mundial del  SIDA(diciembre 2012) en el Distrito de Buenaventura. </t>
  </si>
  <si>
    <t>Celebracción dia mundial contra el SIDA</t>
  </si>
  <si>
    <t>1 Celebracción dia mundial contra el SIDA</t>
  </si>
  <si>
    <t xml:space="preserve">14 Seguimientos a  IPS  Publicas y privadas  a los casos de sífilis congénita y BAI y gestacional de manera trimestral , zona urbana </t>
  </si>
  <si>
    <t>14 Seguimientos</t>
  </si>
  <si>
    <t>TAMIZAGE  de PRUEBAS RAPIDAS PARA SIFILIS  para disminución de la enfermedad .  En PPNA Zona Rural y Urbana(3000 pruebas)</t>
  </si>
  <si>
    <t xml:space="preserve">3000 pruebas </t>
  </si>
  <si>
    <t>Nó de pruebas</t>
  </si>
  <si>
    <t xml:space="preserve">4 Talleres de capacitación para promotores de la zona rural y urbana frente a la detección temprana de alteraciones del embarazo y sífilis </t>
  </si>
  <si>
    <t>24 Capacitaciones sobre ITS, embarazo en adolescentes  en población escolar, colegios priorizados grados 9,10,11</t>
  </si>
  <si>
    <t>24 capacitaciones</t>
  </si>
  <si>
    <t>Realizar 2 alianzas intersectoriales (ONG) para fortalecer la atención de la gestante, prevención Sífilis.(MSF,OPS, Fondo mundial )</t>
  </si>
  <si>
    <t>2 alianzas</t>
  </si>
  <si>
    <t>No. De alianzas</t>
  </si>
  <si>
    <t xml:space="preserve">Campaña de Promoción de la salud sexual con las reinas"“NO SÓLO LOS TACONES HACEN SONAR SUS PASOS…” - Por unas Ferias Libres de Riesgos </t>
  </si>
  <si>
    <t>No. De campañas</t>
  </si>
  <si>
    <t>Garantizar el fortalecimiento de la estrategia de  reducción perinatal del VIH en el distrito de Buenaventura mediante soporte social a las mujeres Gestantes VIH positivas las  pobres no aseguradas, en situación de desplazamiento, migratorias, indígenas de del Distrito.</t>
  </si>
  <si>
    <t>No. Jóvenes sensibilizados</t>
  </si>
  <si>
    <t>APOYO AL PROGRAMA DE SSR EN ADOLESCENTES DEL DISTRITO DE BUENAVENTURA</t>
  </si>
  <si>
    <t>10000 jovenes</t>
  </si>
  <si>
    <t xml:space="preserve">1 taller de Capacitación a IPS públicas y privadas sobre IVE (Interrupción voluntaria de Embarazo) </t>
  </si>
  <si>
    <t>Taller de capacitación</t>
  </si>
  <si>
    <t>Fortalecer los servicios amigables del nivel 1 HLAP Y HSA Puerto Merizalde  distrito mediante adquisición de insumos críticos de anticoncepción modernos   (implantes subdermicos Pastas,) como complementariedad de estos servicios.</t>
  </si>
  <si>
    <t xml:space="preserve">Actividades de Planificación Familiar (Pomeroy) a la PPNA de la zona urbana y  rural del Distrito de Buenaventura. </t>
  </si>
  <si>
    <t xml:space="preserve"> 2 Talleres de capacitación sobre prevención de embarazos en adolescentes  a educadores de SSR y jóvenes de escuelas entre públicas y privadas del municipio de Buenaventura</t>
  </si>
  <si>
    <t>2 talleres</t>
  </si>
  <si>
    <t>No. De Jornadas de formación y educacion</t>
  </si>
  <si>
    <t xml:space="preserve">Promover en la población PPNA de la comuna 12 la anticoncepción con metodos modernos </t>
  </si>
  <si>
    <t>APOYO AL PROGRAMA DE DETECCIÓN DEL CANCER EN EL DISTRITO DE BUENAVENTURA</t>
  </si>
  <si>
    <t>Tamizage de 3000 citologias  cervicouterina a mujeres  de poblacion Victima y PPNA  de zona Rural y Urbana</t>
  </si>
  <si>
    <t>3000 citologias</t>
  </si>
  <si>
    <t>No. De citologias</t>
  </si>
  <si>
    <t>Desarrollar estrategias de  Información Educación y Comunicación  como piezas comunicativas de SSR,  mediante diseño y emisión de mensajes que posibiliten  las transformaciones de los conceptos, valores y practicas relacionadas con la vivencia de la sexualidad ,sobre deteccion temprana del cancer de seno ,prostata ,cervix,prevencion  y complicaciónes de  ITS en el embarazos,control prenatal y complicaciones,rutas de acceso a pacientes con VIH</t>
  </si>
  <si>
    <t>1.2.3.3 SALUD ORAL</t>
  </si>
  <si>
    <t xml:space="preserve">Índice COP </t>
  </si>
  <si>
    <t>MEJORAMIENTO EN LA SALUD ORAL  DE LOS NIÑOS MENORES DE 12 AÑOS DEL DISTRITO DE BUENAVENTURA</t>
  </si>
  <si>
    <t>indice COP 3,43</t>
  </si>
  <si>
    <t>Realizar  a  15 hogares infantiles de  ICBF priorizados  actividades de promoción de hábitos saludables en salud oral, entrega de material educativo.) 175 niños del Distrito de Buenaventura.</t>
  </si>
  <si>
    <t>Actividades de promoción de salud oral a 175 niños</t>
  </si>
  <si>
    <t>No. De niños</t>
  </si>
  <si>
    <t>Secretario de Salud - Coordinador Porgrama Salud Oral</t>
  </si>
  <si>
    <t>Realizar  actividades en  hábitos higiénicos saludables  en la zona rural marítima, Bocana,  Juanchaco, y Ladrilleros</t>
  </si>
  <si>
    <t>2 actividades en ábitos hig. Saludables</t>
  </si>
  <si>
    <t>nó. De actividades</t>
  </si>
  <si>
    <t>Realizar  actividades  en habito saludables  en higiene oral a 15 escuelas  y colegios )enseñanza de técnica de cepillado, fluorización)</t>
  </si>
  <si>
    <t>actividades en habit saludables en higiene oral a 15 escuelas y colegios</t>
  </si>
  <si>
    <t>No. De escuelas</t>
  </si>
  <si>
    <t xml:space="preserve">cartillas,  plegables, formatos COP para   las actividades de IEC a la poblacion en general. </t>
  </si>
  <si>
    <t xml:space="preserve">No. Kits (cartillas, plegables y formatos COP) </t>
  </si>
  <si>
    <t>ESTUDIO PARA IDENTIFICAR LA PRESENCIA DE LOS DIENTES PERMANENTES EN MAYORES DE 18 AÑOS EN EL DISTRITO DE BUENAVENTURA</t>
  </si>
  <si>
    <t>25% del estudio</t>
  </si>
  <si>
    <t>Apoyo logístico para realizar  levantamiento del  índice COP a 1000 personas   mayores de 18 años de edad en situación de desplazamiento</t>
  </si>
  <si>
    <t>Iíndice COP a 1000 personas mayores de 18 años en situación de desplazamiento</t>
  </si>
  <si>
    <t>No. De personas</t>
  </si>
  <si>
    <t>promocion de estilo de vidas saludables en higiene oral y levantamiento de índice COP  para 600  mayores de 18 años  en la zona rural carreteable de Buenaventura. (sacarias, cordoba)</t>
  </si>
  <si>
    <t>Iíndice COP a 600 personas mayores de 18 años en zona rural.</t>
  </si>
  <si>
    <t>Promocion de estilos de vidad saludable  en higiene oral y levantamiento de indice COP para  600 personas   mayores de 18 años ,  en la zona urbana, barrio campo alegre  y muro Yusti de Buenaventura</t>
  </si>
  <si>
    <t>Iíndice COP a 600 personas mayores de 18 años en zona urbana.</t>
  </si>
  <si>
    <t>No. De consultorios</t>
  </si>
  <si>
    <t>APOYO Y ASISTENCIA TECNICA PARA EL CUMPLIMIENTO DE LA NORMA TECNICA DE ATENCIÓN PREVENTIVA EN SALUD ORAL EN EL DISTRITO DE BUENAVENTURA.</t>
  </si>
  <si>
    <t>37 consultorios</t>
  </si>
  <si>
    <t>Realizar dos (2) talleres a odontólogos de las IPS públicas y privadas sobre metas nacionales a cumplir en salud oral</t>
  </si>
  <si>
    <t>2 talleres a odontólogos de IPS públicas y Privadas</t>
  </si>
  <si>
    <t>Aquisicion de un (1) computador portatil, camara fotografica</t>
  </si>
  <si>
    <t>Asistencia técnica a 10 odontólogos de las IPS publica y Privadas sobre metas nacionales en salud oral</t>
  </si>
  <si>
    <t>Asistencia tecnica a 10 odontólogos</t>
  </si>
  <si>
    <t>No. De odontólogos</t>
  </si>
  <si>
    <t>Inspección y vigilancia a 10 consultorios, del distrito para garantizar la salud oral de los pacientes.</t>
  </si>
  <si>
    <t>Inspección y vigilancia a 10 consultorios</t>
  </si>
  <si>
    <t>1.2.3.4 SALUD MENTAL Y LESIONES VIOLENTAS EVITABLES</t>
  </si>
  <si>
    <t>Prevención de Violencias en el Distrito de Buenaventura</t>
  </si>
  <si>
    <t>15 campañas</t>
  </si>
  <si>
    <t>Realizar 20 encuentro de mujeres organizadas para el abordaje psicosocial de víctimas de violencia basada en género.</t>
  </si>
  <si>
    <t>20 encuentro de mujeres organizadas</t>
  </si>
  <si>
    <t>Coordinador Salud Mental  - Secretario de Salud</t>
  </si>
  <si>
    <t>Realizar 1 Capacitación profesionales de la salud de las ESES, EPS, IPS., sector portuario,   Tema  Violencia Basada en Género Trata de personas  hotelero, embarcaciones menores, capitania de puerto, aereopuerto, Secretaria Tránsito  persona, victimas de de la violencia,  rutas de atención.</t>
  </si>
  <si>
    <t xml:space="preserve">1 capacitacione a profesionales de la salud </t>
  </si>
  <si>
    <t>Emitir un (1) Programa Radial  de  tema (VBG) (Normatividad, Política Pública, Incadores, ruta de Atención (Tema: Violencia Basada en Género.</t>
  </si>
  <si>
    <t>1 programa radial</t>
  </si>
  <si>
    <t>N. de programas radiales</t>
  </si>
  <si>
    <t xml:space="preserve">Realizar 2 ruta de atención Trata de personas.  Cartillas, Violencia Intrafamiliar, Víctimas de Abuso Sexual ( enfocada a la población desplazada)  </t>
  </si>
  <si>
    <t>2 rutas de atención</t>
  </si>
  <si>
    <t>No. De rutas de atención</t>
  </si>
  <si>
    <t xml:space="preserve">Implementación de un (1) observatorio de violencia (2 Equipos computo, impresora, Linea 018000, boletines informativos, visitas de campo, reuniones seguimiento, estudios de casos. </t>
  </si>
  <si>
    <t>1 observatorio implementado</t>
  </si>
  <si>
    <t>No. De observatorios implementados</t>
  </si>
  <si>
    <t xml:space="preserve">5 Cove distrital salud Mental, casos de violencia intrafamiliar, abuso sexual, suicidio </t>
  </si>
  <si>
    <t>5 COVES distrtial de salud mental</t>
  </si>
  <si>
    <t>No. De COVES</t>
  </si>
  <si>
    <t>Socialización  3 ruta de atención  a personas con trastornos mentales, dirigida a profesionales de la salud, líderes comunitarios, Juntas de acción Comunal, madres comunitarias .</t>
  </si>
  <si>
    <t>Socialización  3 ruta de atención</t>
  </si>
  <si>
    <t>Material Educativo para la prevención de Violencia Sexual en niños, niñas y adolescentes, dirigido a las instituciones educativas de carácter público y  hogares comunitarios (500 Cartillas para las instituciones, hogares comunitarios flayer, acciones preventivas y detección temprana de casos, capacitación dirigida a docentes, escuela de padres, madres comunitarias)</t>
  </si>
  <si>
    <t>Cantidad de material educativo</t>
  </si>
  <si>
    <t>No. De familias</t>
  </si>
  <si>
    <t>Apoyo Atención Psicosocial victimas del Desplazamiento y Ola invernal en el distrito de Buenaventura</t>
  </si>
  <si>
    <t>100 familias atendidas</t>
  </si>
  <si>
    <t>realizar 3 jornada de atención psicosocial dirigida a población en situación de desplazamiento, por ola invernal, victimas de la violencia,  (Atención Psicosocial por profesionales de la salud psicólogos).</t>
  </si>
  <si>
    <t xml:space="preserve"> 3 jornada de atención psicosocial </t>
  </si>
  <si>
    <t>No. De jornadas</t>
  </si>
  <si>
    <r>
      <t xml:space="preserve">No. de semilleros de vida </t>
    </r>
    <r>
      <rPr>
        <b/>
        <sz val="9"/>
        <rFont val="Arial"/>
        <family val="2"/>
      </rPr>
      <t>conformados</t>
    </r>
  </si>
  <si>
    <t>Prevención Consumo de  alcohol, cigarrillo y sustancias psicoactivas en el distrito de Buenaventura</t>
  </si>
  <si>
    <r>
      <t xml:space="preserve">5 semilleros de vida </t>
    </r>
    <r>
      <rPr>
        <b/>
        <sz val="9"/>
        <rFont val="Arial"/>
        <family val="2"/>
      </rPr>
      <t>conformados</t>
    </r>
  </si>
  <si>
    <t>Conformar 3 semilleros de vida para la prevención del consumo del tabaco, alcohol y otras sustancias psicoactivas, dirigido a niños, niñas y adolescentes en las instituciones educativas de la zona urbana.</t>
  </si>
  <si>
    <t>3 semilleros conformados</t>
  </si>
  <si>
    <t>No. De semilleros conformados zona urbana</t>
  </si>
  <si>
    <t xml:space="preserve">Conformar 2 semilleros de vida para la prevención del consumo del tabaco, alcohol y otras sustancias psicoactivas, dirigido a niños, niñas y adolescentes en las instituciones educativas de la zona urbana rural </t>
  </si>
  <si>
    <t>2 semilleros conformados</t>
  </si>
  <si>
    <t>No. De semilleros conformados zona rural</t>
  </si>
  <si>
    <r>
      <t xml:space="preserve">No. De  semilleros de vida </t>
    </r>
    <r>
      <rPr>
        <b/>
        <sz val="9"/>
        <rFont val="Arial"/>
        <family val="2"/>
      </rPr>
      <t>fortalecidos</t>
    </r>
  </si>
  <si>
    <r>
      <t xml:space="preserve">5 semilleros de vida </t>
    </r>
    <r>
      <rPr>
        <b/>
        <sz val="9"/>
        <rFont val="Arial"/>
        <family val="2"/>
      </rPr>
      <t>fortalecidos</t>
    </r>
  </si>
  <si>
    <t xml:space="preserve">Realizar 20 jornadas de  prevención consumo sustancias psicoactivas, dirigido a estudiantes (niñas, niños, adolescentes y jóvenes, instituciones educativas de carácter público. </t>
  </si>
  <si>
    <t>20 jornadas de  prevención consumo sustancias psicoactivas</t>
  </si>
  <si>
    <t>No. De 20 jornadas de  prevención consumo sustancias psicoactivas</t>
  </si>
  <si>
    <t xml:space="preserve">Implementación de un (1) servicio amigable en farmacodependencia de carácter extramural dirigido a las instituciones educativas </t>
  </si>
  <si>
    <t>Implementación de un (1) servicio amigable en farmacodependencia</t>
  </si>
  <si>
    <t>No. Implementado de servicio amigable en farmacodependencia</t>
  </si>
  <si>
    <t>500 kit  educativo para la prevención de la salud mental, sustancias psicoactivas y violencias dirigido jóvenes y profesionales de la salud, actores del sistema (cuadernos y cartilllas, folletos, , botones, afiches), periodico,  pendones, camisetas, gorras.</t>
  </si>
  <si>
    <t>500 kit  educativo</t>
  </si>
  <si>
    <t>no. De Kits educativos</t>
  </si>
  <si>
    <t>Estratégia de comuinicación, Pasacalles, pendones, celebración día internacional de la salud mental.</t>
  </si>
  <si>
    <t>4 pendones y pasacalles celebracion dia día internacional de la salud emntal</t>
  </si>
  <si>
    <t>No. de pendones y pasaclalles</t>
  </si>
  <si>
    <t>2 Jornadas de prevención de lesiones violentas causadas por accidentes de transito en motocicletas por consumo de alcohol y sustancias sicoactivas en  del distrito de Buenaventura.</t>
  </si>
  <si>
    <t>2 Jornadas de prevención de lesiones violentas causadas por accidentes de transito en motocicletas</t>
  </si>
  <si>
    <t>No. De jornadas de prevención</t>
  </si>
  <si>
    <t>No. De  comunas con equipo interdisciplinario conformado</t>
  </si>
  <si>
    <t>Proyecto ALDEA SALUDABLE (Trastornos Cognitivos)</t>
  </si>
  <si>
    <t>3 comunas con equipo interdisciplinario conformado</t>
  </si>
  <si>
    <t>Realizar 12 jornadas en las comunas del Distrito de Buenaventura para la identificación de niños  niñas adolescentes y adultos con Discapacidad Cognitiva</t>
  </si>
  <si>
    <t>12 jornadas</t>
  </si>
  <si>
    <t>Fortalecimiento de la capacidad técnica  administrativa, e institucional de los servicios para la atención en salud mental proyectos Aldea y Red de Apoyo a Cuidaores y familiares) APS</t>
  </si>
  <si>
    <t>31/09/2012</t>
  </si>
  <si>
    <t>1.2.3.5 ENFERMEDADES TRASMISIBLES Y ZOONOSIS</t>
  </si>
  <si>
    <t>CONTROL DE ENFERMEDADES  TRANSMISIBLES (TUBERCULOSIS - LEPRA)EN EL DISTRITO DE BUENAVENTURA.</t>
  </si>
  <si>
    <t>68,5% captados</t>
  </si>
  <si>
    <t>Realizar una (1) Compra  de Medios de Cultivo y Preparación</t>
  </si>
  <si>
    <t>1 compra  de medios de cultivo</t>
  </si>
  <si>
    <t>No. De compras</t>
  </si>
  <si>
    <t>Coordinador Salud Ambiental  - Secretario de Salud</t>
  </si>
  <si>
    <t>Adquisición de  Insumos para técnica fluorescente.</t>
  </si>
  <si>
    <t>1 adquisisción técnica flourescente</t>
  </si>
  <si>
    <t>No. De adquisisciones</t>
  </si>
  <si>
    <t>Mantenimiento de los Equipos, e insumos del laboratorio (2)</t>
  </si>
  <si>
    <t xml:space="preserve">2 mantenimientos </t>
  </si>
  <si>
    <t>No. De manteniemientos</t>
  </si>
  <si>
    <t>12 visitas de asistencia técnica a las IPS públicas y privadas y reunión de monitoreo de actividades de la RDL y Programa de TB</t>
  </si>
  <si>
    <t>12 visitas de asistencia técnica</t>
  </si>
  <si>
    <t>No. De visitas</t>
  </si>
  <si>
    <t xml:space="preserve">1 Actualizacion y entrenamiento de Microscopista rurales en detección de sintomáticos respiraatorios. </t>
  </si>
  <si>
    <t>1 actualización</t>
  </si>
  <si>
    <t>No. De actualizaciones</t>
  </si>
  <si>
    <t>4 Entrenamientos para la deteccion de Lepra al personal Médico, Enfermeria y promotores de Buenaventura (Incluye material)</t>
  </si>
  <si>
    <t>4 entrenamientos</t>
  </si>
  <si>
    <t>No. De entrenamientos</t>
  </si>
  <si>
    <t>Entrega de 70 kit tamizage   para la Evaluacion de Pacientes de Hansens</t>
  </si>
  <si>
    <t>70 kits entregados</t>
  </si>
  <si>
    <t>No. De Kits entregados</t>
  </si>
  <si>
    <t>Adquisición de insumos, elementos , publicaciones y equipos para desarrollar las actividades de salud pública en lepra.</t>
  </si>
  <si>
    <t>100% Adquisiscion</t>
  </si>
  <si>
    <t>% adquisisción</t>
  </si>
  <si>
    <t>Adquisicion de 4 Computadores de mesa con licencia  para mejorar sistema de Informacion y atención a los usuarios.</t>
  </si>
  <si>
    <t>adquisisción 4 computadores de mesa</t>
  </si>
  <si>
    <t>No. De computadores adquiridos</t>
  </si>
  <si>
    <t xml:space="preserve">Apoyo para  actividades de promoción para la Conmemoración  día contra la TB  (3 días para a la comunidad de actividades de PyP, una para medicos y personal de salud por experto en TB. </t>
  </si>
  <si>
    <t>2 Celebraciones día contra la tuberculosis</t>
  </si>
  <si>
    <t>No. De celebraciones</t>
  </si>
  <si>
    <t>Cuatro (4) conferencias de educación en TB a los pacientes y sus familias pro haderencia del paciente al tratamiento e interaccion recreativa de socialización y aprendisaje frente al proceso de TB</t>
  </si>
  <si>
    <t>4 conferencias</t>
  </si>
  <si>
    <t>No. De conferencias</t>
  </si>
  <si>
    <t>Apoyo logistico para asistencia tecnica en la ciudad de Cali, reuniones quincenales del Cercet</t>
  </si>
  <si>
    <t>20  reuniones del CERCET</t>
  </si>
  <si>
    <t>6 Jornadas de busqueda activa  de casos entre población victima (desplazados, población carcelaria y  otros).</t>
  </si>
  <si>
    <t>6 jornadas de busqueda</t>
  </si>
  <si>
    <t>COVE de TB  (2)</t>
  </si>
  <si>
    <t>2 COVE  de TB</t>
  </si>
  <si>
    <t>Apoyo logistico para la  ruta interinstitucional para la recolección de especimenes urbanos y rurales para la detección de TB</t>
  </si>
  <si>
    <t>4 apoyos logísticos</t>
  </si>
  <si>
    <t>Apoyo logistico para Estudio de Contactos, y Unidad de Analsis para mortalidad (Gasolina)</t>
  </si>
  <si>
    <t>Cuatro (4) talleres de apoyo, orientacione,y afianzamiento legislativo y nirmativo: derecho de petición, tutela y desacato. Pro manteniemiento de los derechos en salud y obtención de medicamentos y procedimientos médicos no POSS. Para la asociación de pacientes Robert Koch.</t>
  </si>
  <si>
    <t>Mantenimiento Predictivo y preventivo de Vehiculos del Programa</t>
  </si>
  <si>
    <t>4 mantenimientos</t>
  </si>
  <si>
    <t>6 Campaña radiales y televisivas para la educación y sensibilización de la comunidad urbana y rural pro captación de sintomaticos respiratorios y orientacion de los afectados por tuberculosis.</t>
  </si>
  <si>
    <t xml:space="preserve">6 campañas </t>
  </si>
  <si>
    <t>1 campaña publicidad impresa de difusión educativa y de sensibilización en tuberculosis para la comunidad en general (Pendones, afiches, plegables y volantes</t>
  </si>
  <si>
    <t>CONTROL DE ENFERMEDADES TRASMITIDAS POR VECTORES - ZOONOSIS EN EL DISTRITO DE BUENAVENTURA</t>
  </si>
  <si>
    <t>5 acciones realizadas</t>
  </si>
  <si>
    <t>Realizar 2 jornadas de prevenciòn a la salud humana para disminuir las enfermedades trasmitidas por vectores a 2000 viviendas de areas vulnerables, 40 hogares de bienestar familiar, 30 instituciones,educativas y 7 zonas comunes, mediante diagnostico y desratización.</t>
  </si>
  <si>
    <t xml:space="preserve">2 jornadas de prevención </t>
  </si>
  <si>
    <t>control de enfermedades transmitida por vectores atraves de fumigación con motomochila a 2000 viviendas del area urbana del Distrtio de Buenaventura</t>
  </si>
  <si>
    <t>Fumigación 2000 viviendas</t>
  </si>
  <si>
    <t>No. De viviendas Fumigadas</t>
  </si>
  <si>
    <t>implementación de IEC para la promoción y prevención de las enfermedades transmitidas por vectores a las 12 comunas del Distrito de Buenaventura (Información, educación y comunicación). Atraves de medios masivos</t>
  </si>
  <si>
    <t>12 campañas  IEC para la promoción y prevención de las enfermedades transmitidas por vectores.</t>
  </si>
  <si>
    <t>control de enfermedades transmitida por vectores atraves de diagnostico y entrega de toldillos impregnados a 1800 habitantes de la zona de bajamar del area urbana del Distrito de Buenaventura</t>
  </si>
  <si>
    <t>Entrega de toldillos impregnados a 1800</t>
  </si>
  <si>
    <t>No. De toldillos entregados</t>
  </si>
  <si>
    <t>No. De pacientes Tratados</t>
  </si>
  <si>
    <t>350 pacientes tratados</t>
  </si>
  <si>
    <t>Entrega de los tratamientos de leishmaniasis de acuerdo a las fichas reportadas por las IPS.</t>
  </si>
  <si>
    <t>350 tratamientos</t>
  </si>
  <si>
    <t>No. De tratamientos</t>
  </si>
  <si>
    <t xml:space="preserve">No. De  casos de rabia </t>
  </si>
  <si>
    <t>Cero casos de rabia</t>
  </si>
  <si>
    <t>1 jornada de vacunaciòn de caninos y felinos (8000).</t>
  </si>
  <si>
    <t>8000 vacunas entre caninos y felinos</t>
  </si>
  <si>
    <t>No. De vacunas</t>
  </si>
  <si>
    <t>1 Campaña de Inspeccion, Vigilancia y Control de Murcielagos transmisores de Zoonosis Rabia en el Distrito de Buenaventura</t>
  </si>
  <si>
    <t>1 Campaña</t>
  </si>
  <si>
    <t>Reealizar 150 visitas de IVC por agresiones de animales potencialmente transmisores de la zoonosis rabia  (desplazamiento).</t>
  </si>
  <si>
    <t>150 visitas de IVC</t>
  </si>
  <si>
    <t>1 campaña hacia la sensibilización por tenencia responsable de mascotas dirigido a 500 estudiantes de las instituciones educativas del Distrito</t>
  </si>
  <si>
    <t>No. de albergues adecuado</t>
  </si>
  <si>
    <t>1 albergue adecuado</t>
  </si>
  <si>
    <t>Implementaciòn de un centro de paso para caninos y felinos callejeros y recolección de los mismos.</t>
  </si>
  <si>
    <t>1 centro de paso</t>
  </si>
  <si>
    <t xml:space="preserve">No. Centros de paso </t>
  </si>
  <si>
    <t>No. De  campañas de esterilización</t>
  </si>
  <si>
    <t>1 campaña de esterilización</t>
  </si>
  <si>
    <t xml:space="preserve">1 campaña  de esterilización a Caninos y Felinos machos con la finalidad  de disminuir su natalidad como medida de Prevencion contra la Zoonosis Rabia en el Distrito de Buenaventura </t>
  </si>
  <si>
    <t>1.2.3.6 ENFERMEDADES CRÓNICAS NO TRASMISIBLES</t>
  </si>
  <si>
    <t>No. De  campañas adelantadas  en cada componente[1]  para la promoción  de estilos de vida saludable</t>
  </si>
  <si>
    <t>APOYO AL PROGRAMA DE ENFERMEDADES CRONICAS NO TRANSMISIBLES Y LAS DISCAPACIDADES EN EL DISTRITO DE BUENAVENTURA</t>
  </si>
  <si>
    <t>1 campaña adelantada</t>
  </si>
  <si>
    <t xml:space="preserve"> Capacitación sobre estilos de vida saludable a manipuladoras de alimentos de los colegios de básica secundaria y comedores del adulto mayor. 
</t>
  </si>
  <si>
    <t>1 capacitación</t>
  </si>
  <si>
    <t>Coordinador Enfermedades Crónicas no transmisibles y las Discapacidades  - Secretario de Salud</t>
  </si>
  <si>
    <t>IEC televisivo, del desestimulo del consumo de tabaco y alcohol "No permitas que el humo del cigarrillo, apague nuestra vida"</t>
  </si>
  <si>
    <t>1 campaña IEC</t>
  </si>
  <si>
    <t>Fortalecimientos a  12 instituciones Educativas, desestimulo del consumo de tabaco y alcohol "No permitas que el humo del cigarrillo, apague nuestra vida"</t>
  </si>
  <si>
    <t>Conmemoración del día internacional del paciente Diabético(colocación de  tres stand informativo sobre alimentación saludable y actividad física).</t>
  </si>
  <si>
    <t>1 Conmemoración del día internacional del paciente Diabético</t>
  </si>
  <si>
    <t>No. De conmemoraciones</t>
  </si>
  <si>
    <t>Fomentar la actividad Física en la población Bonaverense(Aerorumbas en las comunas 12 Colegios,2 Universidades, Sitios, Turísticos.</t>
  </si>
  <si>
    <t>12 jornadas de actividad fisica</t>
  </si>
  <si>
    <t>Conmemoración del día del discapacitado 05 de diciembre.</t>
  </si>
  <si>
    <t>Conmemoración</t>
  </si>
  <si>
    <t>Apoyo logístico(glucómetro, tensiómetro y fonendoscopio).</t>
  </si>
  <si>
    <t>Asistencia técnica a la ciudad de Cali de parte de la Secretaría de salud Departamental.</t>
  </si>
  <si>
    <t>1 asistencia técnica</t>
  </si>
  <si>
    <t>No. De asistencias técnicas</t>
  </si>
  <si>
    <t xml:space="preserve">Tamizage visual  con poblacion discapacitada(entrega de lentes, examenes(300 personas) </t>
  </si>
  <si>
    <t xml:space="preserve">300 tamizajes visuales </t>
  </si>
  <si>
    <t>Nó de tamizajes</t>
  </si>
  <si>
    <t>1.2.3.7 NUTRICION</t>
  </si>
  <si>
    <t xml:space="preserve"> %  de desnutrición global en niños menores de 5 años.</t>
  </si>
  <si>
    <t>APOYO PARA CONTRIBUIR AL MEJORAMIENTO DE LA NUTRICIÓN INFANTIL EN EL DISTRITO DE BUENAVENTURA.</t>
  </si>
  <si>
    <t>Capacitacion a los integrantes de las juntas de accion comunal de las 12 comunas sobre valoracion del estado nutricional en niños menores de cinco años.</t>
  </si>
  <si>
    <t>12 capacitaciones</t>
  </si>
  <si>
    <t>Coordinador Nutrición  - Secretario de Salud</t>
  </si>
  <si>
    <t xml:space="preserve"> Capacitacion 20 colegios que manejan desayunos escolares sobre guias nutricionales y  alimentos esenciales.</t>
  </si>
  <si>
    <t>20 capacitaciones</t>
  </si>
  <si>
    <t>1 Actividad de Promoción de la lactancia materna por medio de estrategias IEC.</t>
  </si>
  <si>
    <t>1 Actividad de promoción</t>
  </si>
  <si>
    <t>Realizar 14 visitas de vigilancia y control en I.P.S, E.P.S Y ESES publicas y privadas del distrito de Buenaventura.</t>
  </si>
  <si>
    <t>14 visitas de vigilancia y control</t>
  </si>
  <si>
    <t xml:space="preserve"> Conmemoracion del dia mundial de la lactancia materna.</t>
  </si>
  <si>
    <t>Conmemoracion día de la lactancia materna</t>
  </si>
  <si>
    <t xml:space="preserve">tasa de mortalidad  por desnutrición </t>
  </si>
  <si>
    <t>APOYO PARA DISMINUIR LOS INDICES DE MORTALIDAD POR DESNUTRICIÓ INFANTIL EN EL DISTRITO DE BUENAVENTURA.Distrito de Buenaventura</t>
  </si>
  <si>
    <t>6,28 tasa de mortalidad por desnutrición</t>
  </si>
  <si>
    <t>Levantamiento de herramienta ANTRO-PLUS en  los Hogares ICBF, y poblacion vulnerable del Distrito de Buenaventura</t>
  </si>
  <si>
    <t>Adqusicion y Entrega de  5.000 Antiparasitarios a niños de la PPNA, Hogares de ICBF y grupos vulnerables, ( indigenas y desplazados).</t>
  </si>
  <si>
    <t>5000 antiparasitarios</t>
  </si>
  <si>
    <t>No. Antiparasitarios</t>
  </si>
  <si>
    <t>Adquisición y Entrega de 5000 kits de micronutrientes  a niños menores 5 años y a gestantes pobres no aseguradas de las 12 comunas, población desplazada, discapacitada, indígena.</t>
  </si>
  <si>
    <t>Entrega de 5000 kits de micronutrientes</t>
  </si>
  <si>
    <t>No. De micro nutrientes</t>
  </si>
  <si>
    <t>Realizacion de 2 talleres a 80 promotores de la zona urbana y rural del distrito de buenaventura sobre  la resolucion 2121 de junio del 2010.</t>
  </si>
  <si>
    <t>2 talleres a promotores sobre la resolución 2121 de junio de 2010</t>
  </si>
  <si>
    <t>1.2.3.8 SEGURIDAD SANITARIA Y DEL AMBIENTE</t>
  </si>
  <si>
    <t>No. De muestras de agua analizadas</t>
  </si>
  <si>
    <t>APOYO AL PROGRAMA DE SALUD SANITARIA Y DEL AMBIENTE EN EL DISTRITO DE BUENAVENTURA.</t>
  </si>
  <si>
    <t>120 muestras de agua analizadas</t>
  </si>
  <si>
    <t>Toma  60 de muestras de agua de consumo humano para realizar análisis fisicoquímico y microbiológico en el área urbana del Distrito de Buenaventura.</t>
  </si>
  <si>
    <t>60 muestras de agua</t>
  </si>
  <si>
    <t>No. De muestras</t>
  </si>
  <si>
    <t>Realizar la toma de 80 muestras de aguas de consumo humano en el área de los 4  terminales Portuarios (sociedad portuaria, , Gran Portuaria, CEMAS, y TCBUEN), para análisis fisicoquímico y microbiológico de las mismas como acción de IVC para la prevención de la salud humana de las personas que confluyen a los terminales.</t>
  </si>
  <si>
    <t>80 muestras de agua</t>
  </si>
  <si>
    <t>adquisición de un (1) paquete de insumos Para toma de muestras de sujetos de alto, mediano y bajo riesgo epidemiológico, como apoyo a toma de muestras (10 Pchimetros, 100 bata, 100cofias, 100 tapabocas, 5 equipos DPD, 300 unidades de reactivos cloro libre y cloro total, 20 termometros digital, 30 lupas medianas,10 termos, 300 bolsas esteril, 20 unidades de batrias-pilas, 3 termohidrometros, 200 frascos esteril, 50 cajas de guantes, 3000 stickers, 10 flameador de alcohol,</t>
  </si>
  <si>
    <t>adquisición de un (1) paquete de insumos Para toma de muestras</t>
  </si>
  <si>
    <t>No. De paquetes adquiridos</t>
  </si>
  <si>
    <t>80 nuestras de agua analizadas</t>
  </si>
  <si>
    <t>Realizar toma de 80 muestras de aguas de consumo humano (11 localidades rurales marítimas y 16 localidades rurales terrestres)para análisis fisicoquímico y microbiológico en el Distrito de Buenaventura (incluye desplazamiento).</t>
  </si>
  <si>
    <t>No. De muestras de agua</t>
  </si>
  <si>
    <t>15 muestras de agua</t>
  </si>
  <si>
    <t xml:space="preserve">Realizar la toma de 15 muestras para análisis fisicoquímico y microbiológico de aguas de uso recreacional en el Distrito de Buenaventura. </t>
  </si>
  <si>
    <t>10 muestras de agua</t>
  </si>
  <si>
    <t xml:space="preserve">Realizar la toma de 10 muestras para análisis fisicoquímico y microbiológico de aguas de uso recreacional en el Distrito de Buenaventura. </t>
  </si>
  <si>
    <t>No. De  puntos Inspecciónionados, vigilandos y controlados</t>
  </si>
  <si>
    <t>Inspección, vigilancia y control en 3 puntos</t>
  </si>
  <si>
    <t xml:space="preserve">Realizar la toma de 120 muestras de alimentos para análisis físico químico y microbiológico desde IVC, a sujetos de alto riesgo para Prevención en la salud de los habitantes del Distrito de Buenaventura. </t>
  </si>
  <si>
    <t>120 muestras de alimentos</t>
  </si>
  <si>
    <t>Realizar visitas a establecimientos que procesen y expendan alimentos, presten servicios de piscinas al publico durante las 4 (cuatro) temporadas incluidas atraves del año,como semana santa, vacaciones de mitad de año, Festival folklorico, temporada de ballenas y temporada decembrina en zona urbana del distrito de Buenaventura</t>
  </si>
  <si>
    <t>cuatro (4)  Visistas de inspección, vigilancia  y control en las temporadas altas de turismo</t>
  </si>
  <si>
    <t>Inspección, vigilancia y control en 2 puntos</t>
  </si>
  <si>
    <t xml:space="preserve">Realizar la toma de 80 muestras de alimentos para análisis físico químico y microbiológico desde IVC, a sujetos de alto riesgo para Prevención en la salud de los habitantes de la zona rural del Distrito de Buenaventura. </t>
  </si>
  <si>
    <t xml:space="preserve">Realizar visitas a establecimientos que procesen y expendan alimentos, presten servicios de piscinas al publico durante las 4 (cuatro) temporadas incluidas atraves del año,como semana santa, vacaciones de mitad de año, Festival folklorico, temporada de ballenas y temporada decembrina en zona  rural maritima y zona rural carreteable </t>
  </si>
  <si>
    <t>% de las IPS públicas y privadas visitadas, inspeccionadas y controladas</t>
  </si>
  <si>
    <t>25 % de las IPS públicas y privadas visitadas, inspeccionadas y controladas</t>
  </si>
  <si>
    <t>2 capacitaciòn en el manejo adecuado de residuos hospitalarios y similares generadores de los mismos (refrigerios, auditorio 8/horas)</t>
  </si>
  <si>
    <t>2 capacitaciones</t>
  </si>
  <si>
    <t xml:space="preserve">inspección, vigilancia y control a 6000 sujetos de bajo, mediano y alto riesgo epidemiologico en el Distrito de Buenaventura. </t>
  </si>
  <si>
    <t>6000 sujetos vigilados , inspeccionados y controlados</t>
  </si>
  <si>
    <t>No. De sujetos</t>
  </si>
  <si>
    <t>No. De  monitoreos a la calidad del aire</t>
  </si>
  <si>
    <t>120 monitoreos calidad del aire</t>
  </si>
  <si>
    <t xml:space="preserve"> desplazmiento y acompañamiento para toma de muestra de calidad del agua, alimento y calidad del aire</t>
  </si>
  <si>
    <t>Realizar 40  mediciones de calidad del aire con frecuencias de lecturas en el Distrito de Buenaventura.</t>
  </si>
  <si>
    <t>40 monitoreos</t>
  </si>
  <si>
    <t>No. De monitoreos</t>
  </si>
  <si>
    <t>No. De  visitas de Inspección, vigilancia y control  IVC</t>
  </si>
  <si>
    <t>2 visitas de Inspección, vigilancia y control  IVC</t>
  </si>
  <si>
    <t>2 visitas de inspecciòn, vigilanci y control realizadas al siito de disposiciòn final de residuos solidos.</t>
  </si>
  <si>
    <t>2 visitas</t>
  </si>
  <si>
    <t>No. De estudios piloto</t>
  </si>
  <si>
    <t>1 estudio piloto</t>
  </si>
  <si>
    <t>16 capacitación a juntas administradoras de acueductos rurales</t>
  </si>
  <si>
    <t>16 capacitaciones</t>
  </si>
  <si>
    <t>realizar una muestra piloto en busca de sensibilizar a los habitantes de una comunidad en lo referente a entorno sludable (vivienda saludable)</t>
  </si>
  <si>
    <t>Realizar una (1) muestra piloto</t>
  </si>
  <si>
    <t>600 visitas por atenciòn a quejas sanitarias</t>
  </si>
  <si>
    <t>600 visitas</t>
  </si>
  <si>
    <t>No. De casos de mortalidad por picaduras de avispas</t>
  </si>
  <si>
    <t>0  los casos de mortalidad por picaduras de avispas</t>
  </si>
  <si>
    <t>Apoyo a la prevención  de proliferación fuera de control.(Avispas y Abejas) 2 jornadas</t>
  </si>
  <si>
    <t>2 jornadas de apoyo</t>
  </si>
  <si>
    <t>No. De campañas de sensibilización a la comunidad</t>
  </si>
  <si>
    <t>1 campaña de sensibilización a la comunidad realizada</t>
  </si>
  <si>
    <t>Divulgación frente a la promoción y prevención de la presencia de caracoles gigantes en el Distrito de Buenventura</t>
  </si>
  <si>
    <t>1 campaña de sensibilización</t>
  </si>
  <si>
    <t xml:space="preserve">No. De  campañas de sensibilización </t>
  </si>
  <si>
    <t>2 campañas de sensibilización</t>
  </si>
  <si>
    <t>1 campañas de audición saludable como promoción y prevención contra el ruido a 500 estudientes de isntituciones educativas por influencia de entorno ambiental en Distrito de Bueanaventura.</t>
  </si>
  <si>
    <t>1 campañas de audición saludable</t>
  </si>
  <si>
    <t xml:space="preserve"> % de las visitas de inspección, vigilancia y control IVC</t>
  </si>
  <si>
    <t>APOYO AL PROGRAMA DE SANIDAD PORTUARIA EN EL DISTRITO DE BUENAVENTURA.</t>
  </si>
  <si>
    <t>85 % de las visitas de inspección, vigilancia y control IVC</t>
  </si>
  <si>
    <t>4 IVC a los 8 terminales (4 portuarios, 2 de cabotaje, 1 aereo y 1 terrestre) del Distrtio de Buenaventura.</t>
  </si>
  <si>
    <t>IVC a los 8 terminales</t>
  </si>
  <si>
    <t>No. Dde IVC</t>
  </si>
  <si>
    <t>No. De comités de sanidad portuaria</t>
  </si>
  <si>
    <t>4 comités de sanidad portuaria</t>
  </si>
  <si>
    <t>Realización de 4 (cuatro) comites de sanidad portuaria (refrigerios, auditorios, 30/per)</t>
  </si>
  <si>
    <t xml:space="preserve">Realización de 4 (cuatro) comites de sanidad portuaria </t>
  </si>
  <si>
    <t>No. De comites</t>
  </si>
  <si>
    <t>No. De simulacros realizado</t>
  </si>
  <si>
    <t>1 simulacro realizado</t>
  </si>
  <si>
    <t>1 simulacro ESPII, de sanidad portuaria en el Distrtito de Buenaventura.</t>
  </si>
  <si>
    <t>Rrealización 1 simulacro</t>
  </si>
  <si>
    <t>No. De simulacros</t>
  </si>
  <si>
    <t>1.2.3.9 VIGILANCIA EN SALUD PÚBLICA</t>
  </si>
  <si>
    <t>No. De UPGDs notificando al 100% en el SIVIGILA</t>
  </si>
  <si>
    <t>Viglancia en salud pública</t>
  </si>
  <si>
    <t>23 UPGDs notificando al 100% en el SIVIGILA</t>
  </si>
  <si>
    <t>2 actividades de Capacitacion y supervision la implementación de los archivos planos desde las IPS a las DLS.</t>
  </si>
  <si>
    <t>Coordinador Vigilancia en Salud püblica  - Secretario de Salud</t>
  </si>
  <si>
    <t xml:space="preserve">Una (1) Implementacion de las Tecnologias de Informacion y Ccomunicacion (TICs) para Supervision del sistema de vigilancia epidemiologica softwareSIVIGILA a traves de dispositivo </t>
  </si>
  <si>
    <t>1 implementación de las TIC's</t>
  </si>
  <si>
    <t>3 Visitas de Asesoria y asistencia tecnica en sivigila a la ESE Hospital de Puerto Merizalde</t>
  </si>
  <si>
    <t>No. De investigaciones de campo de los eventos de interés en salud pública notificados por el SIVIGILA</t>
  </si>
  <si>
    <t>50 investigaciones de campo de los eventos de interés en salud pública notificados por el SIVIGILA</t>
  </si>
  <si>
    <t xml:space="preserve">Fortalecimiento de los COVECOM mediante  una (1) entrega de insumos para busquedas activas comunitarias de eventos de interes en salud publica </t>
  </si>
  <si>
    <t>Una (1) entrega de insumos</t>
  </si>
  <si>
    <t>No. De entregas</t>
  </si>
  <si>
    <t>Realizar capacitaciones bimensuales al COVECOM.</t>
  </si>
  <si>
    <t>Seis (6) capacitaciones al COVECOM</t>
  </si>
  <si>
    <t>Insumos criticos. Administrar profilaxis a los casos de meningitis que se visiten, Administracion de suero antiofidico y otros medicamentos.</t>
  </si>
  <si>
    <t>una (1) entrega de insumos</t>
  </si>
  <si>
    <t>Apoyo logístico  para realizar el 90% de las visitas de campo de los eventos notificados y brotes  de interés en salud publica(transporte , alojamiento y alimentación)por personal de la DLS.</t>
  </si>
  <si>
    <t>Realizar el 90% de las visitas de campo de los eventos notificados y brotes  de interés en salud publica</t>
  </si>
  <si>
    <t>% de visitas</t>
  </si>
  <si>
    <t>Apoyo logístico  para atención de emergencias en salud  publica como intoxicaciones, eventos de importancia internacional, eventos causados por la naturaleza y que son  de interés en salud publica(transporte , alojamiento y alimentación)por personal de la DLS.</t>
  </si>
  <si>
    <t>Apoyo logístico  para atención de emergencias en salud  publica</t>
  </si>
  <si>
    <t>% atención de emergencias</t>
  </si>
  <si>
    <t>Realizar 10 comités de vigilancia epidemiológica de los diferentes eventos de interés en salud pública.</t>
  </si>
  <si>
    <t>10 comités de vigilancia</t>
  </si>
  <si>
    <t>No. De comiteés</t>
  </si>
  <si>
    <t>Asistir al 100% de los COVES programados a nivel departamental. (Transporte de personal de la DLS a la ciudad de Cali y otras en las que el departamento destine las reuniones)</t>
  </si>
  <si>
    <t>100% de asistencia a COVES departamentales</t>
  </si>
  <si>
    <t>% de asistencia</t>
  </si>
  <si>
    <t>Actualización de la legislación a los actores del sistema de salud.</t>
  </si>
  <si>
    <t>Realizar como mínimos 4 comités de estadísticas vitales en el distrito(bimensual).</t>
  </si>
  <si>
    <t>4 comités de estadísticas vitales</t>
  </si>
  <si>
    <t>No. De comités</t>
  </si>
  <si>
    <t>Fortalecer el observatorio del delito, publicación.</t>
  </si>
  <si>
    <t>Fortalecer el sistema de VSP con insumos para la elaboración de informes solicitados por el INS. (papelería, resma carta, oficio, lapiceros, cartulinas, papel periódico, marcadores borrables y secos, lápices, sacapuntas, perforadora, ganchos para legajar, carpetas.)</t>
  </si>
  <si>
    <t>Elaboración de 2 boletines epidemiológicos  semestrales. (diseño, impresión y  publicación de 500 boletines)</t>
  </si>
  <si>
    <t>2 boletines</t>
  </si>
  <si>
    <t>No. De boletines</t>
  </si>
  <si>
    <t>Contratación de talento humano para cumplimiento de todas las actividades de interés en salud publica</t>
  </si>
  <si>
    <t>Contratación de talento Humano</t>
  </si>
  <si>
    <t>No. De contrataciones</t>
  </si>
  <si>
    <t>31/06/2012</t>
  </si>
  <si>
    <t>PROGRAMA: PARTICIPACÍON SOCIAL</t>
  </si>
  <si>
    <t>1.2.4.1 SERVICIO DE ATENCIÓN A LA COMUNIDAD</t>
  </si>
  <si>
    <t>100% de PQR atendidos</t>
  </si>
  <si>
    <t>APOYO CONSOLIDACION Y FUNCIONAMIENTO DEL SERVICIO DE ATENCION A LA COMUNIDAD SAC</t>
  </si>
  <si>
    <t>70% de PQR atendidos</t>
  </si>
  <si>
    <t>Atención de 400 peticiones quejas y reclamos en el SAC de la Secretaria de Salud Distrital.</t>
  </si>
  <si>
    <t>400 PQR atendidos</t>
  </si>
  <si>
    <t>No. De PQR atendidos</t>
  </si>
  <si>
    <t>Coordinador Participación Social  - Secretario de Salud</t>
  </si>
  <si>
    <t>Creación de la base de datos con la información de contacto de los coordinadores de atención al usuario de las EPS, IPS, ESE, del área urbana y rural, así como de otras entidades de control, de veeduría ciudadana y de la red de salud departamental, entre otros.</t>
  </si>
  <si>
    <t xml:space="preserve">4 Reuniones informativas y de retroalimentación con coordinadores de Atención al Usuario de las EPS, IPS y ESE, que permitan analizar las causas y soluciones a las problemáticas SAC presentadas y favorezcan el fortalecimiento del proceso. </t>
  </si>
  <si>
    <t>4 reuniones</t>
  </si>
  <si>
    <t xml:space="preserve">Visitas  mensuales de seguimiento para la gestióny solución de las quejas de los usuarios. </t>
  </si>
  <si>
    <t>Visitas</t>
  </si>
  <si>
    <t>Diseño e impresión de 100 carteleras informativas  ubicadas en sitios visibles donde se informe la importancia de organizar la asociacion de usuarios</t>
  </si>
  <si>
    <t xml:space="preserve"> Diseño e impresión de 100 carteleras informativas</t>
  </si>
  <si>
    <t>No. De carteleras</t>
  </si>
  <si>
    <t xml:space="preserve"> Elaboración de plegables (1000) para el conocimiento de la comunidad de sus deberes y derechos en salud.  </t>
  </si>
  <si>
    <t>Elaboración de 1000 plegables</t>
  </si>
  <si>
    <t>No. De plegables</t>
  </si>
  <si>
    <t>Rendicion anual de cuentas de la Secretaria de Salud Distrital de Buenaventura a la comunidad</t>
  </si>
  <si>
    <t>1 rendición de cunetas</t>
  </si>
  <si>
    <t>No. De rendición</t>
  </si>
  <si>
    <t xml:space="preserve">Seminarios y  Talleres dirigidos a las SIAU de las diferentes  IPS y ESE.  </t>
  </si>
  <si>
    <t>2 seminarios y talleres</t>
  </si>
  <si>
    <t>No. De  seminarios y talleres</t>
  </si>
  <si>
    <t>2 Reuniones para la consitución y capacitación de las Asociaciones de usuarios de la red de prestadores de servicios de salud.</t>
  </si>
  <si>
    <t>2 reuniones</t>
  </si>
  <si>
    <t>Reunión para la reelección del Consejo Territorial de Seguridad Social en Salud.</t>
  </si>
  <si>
    <t xml:space="preserve">1 reunión </t>
  </si>
  <si>
    <t>Reunión mensual para la operación del Consejo territorial de Seguridad Social en Salud.</t>
  </si>
  <si>
    <t>12 reuniones</t>
  </si>
  <si>
    <t>PROGRAMA: PROMOCIÓN SOCIAL</t>
  </si>
  <si>
    <t>1.2.5.</t>
  </si>
  <si>
    <t>1.2.5.1 ACCIONES DE PROMOCIÓN DE LA SALUD Y PREVENCION DEL RIESGO</t>
  </si>
  <si>
    <t>No. De  actividades en salud con Red Unidos</t>
  </si>
  <si>
    <t>Desarrollo de actividades de Promoción y Prevención en coordinación con Red Unidos en el Distrito de Buenaventura.</t>
  </si>
  <si>
    <t>% de seguimiento</t>
  </si>
  <si>
    <t>Coordinador Promoción Social  - Secretario de Salud</t>
  </si>
  <si>
    <t>Apoyo logistico para la mesa  de salud  y desplazamiento  con las EPS, las ESE s, ONGs , oorganizaciones y otros actores, para seguimiento de acciones de prestacion de servicios , rutas de atencion , deberes y derechos</t>
  </si>
  <si>
    <t>100% apoyo logístico para la mesa de sallud y desplazamiento</t>
  </si>
  <si>
    <t>% de apoyo</t>
  </si>
  <si>
    <t xml:space="preserve">Coordinar 2 Acciones en salud en  con la Red para la superación de la pobreza extrema ( Red Unidos), con el HLAP y EPS . </t>
  </si>
  <si>
    <t>Coordinar  2 acciones en salud</t>
  </si>
  <si>
    <t>Acompañamiento técnico y logístico a las veedurias ciudadanas en salud y desplazamiento.</t>
  </si>
  <si>
    <t>Realizar el 100% de acompañamiento técnico y logístico</t>
  </si>
  <si>
    <t>% de acompañamiento</t>
  </si>
  <si>
    <t xml:space="preserve">Apoyo logistico a reuniones de coordinación Promoción  Social intermunicipal </t>
  </si>
  <si>
    <t>100% de apoyo logístico</t>
  </si>
  <si>
    <t>Gestion de la informacion de la PSD mediante el cruce de base datos(SIGA, consolidados de contratos de pretacion de servicios)</t>
  </si>
  <si>
    <t>100% de la información de la PSD</t>
  </si>
  <si>
    <t>% de gestión</t>
  </si>
  <si>
    <t>No. De  actividades no formales</t>
  </si>
  <si>
    <t>Apoyo para articular  actividades de promoción y Prevención a las poblaciones desplazadas (Victimas ley 1448) en el Distrito de Buneaventura</t>
  </si>
  <si>
    <t>Coordinar la atencion sicosocial de mujeres y niños en situacion de desplazamiento con el programa de salud mental</t>
  </si>
  <si>
    <t xml:space="preserve">Coordinar 100% la atención sicosocial </t>
  </si>
  <si>
    <t>% de atención sicosocial</t>
  </si>
  <si>
    <t>Articulacion  con aseguramiento y prestacion de servicios sobre asesoria  en  derechos y deberes a Población en situación de desplazamiento, discapacidad, adulto mayor y otros.</t>
  </si>
  <si>
    <t>Articular 100% asesoria en derechos y deberes a población en desplaz, discapacidad, adulto mayor y otros.</t>
  </si>
  <si>
    <t>% de articulación</t>
  </si>
  <si>
    <t>Gestionar con ICBF y el programa de nutricion de la SSD actividades encaminadas a la recuperación nutricional</t>
  </si>
  <si>
    <t>Realizar el 100% de gestión con ICBF y el programa de nutrición de la SSD</t>
  </si>
  <si>
    <t>Segumiento a los autos  04 y 05, el 251 sobre mis derechos  primero, el 006, el 314 entre otros  a poblaciones especiales</t>
  </si>
  <si>
    <t>realizar 100% de seguimientos</t>
  </si>
  <si>
    <t>Gestionar con los programas de salud infantil,salud sexual y reproductiva, nutricion, salud oral ,salud ambiental, acciones de promocion y prevencion en la poblacion en situacion de desplazamiento</t>
  </si>
  <si>
    <t>Realizar el 100% de la gestión</t>
  </si>
  <si>
    <t>Presentacion de la ruta a la poblacion victima para el reconocimiento de sus derechos en salud.</t>
  </si>
  <si>
    <t>Realizar la presentación de la ruta a la población victima</t>
  </si>
  <si>
    <t>No. De presentaciónes</t>
  </si>
  <si>
    <t>Adquisicion de 1 equipo portatil para el programa de promocion social.</t>
  </si>
  <si>
    <t>Adquirir 1 equipo portatil</t>
  </si>
  <si>
    <t>No. De equipos</t>
  </si>
  <si>
    <t>Actividades encaminadas al conocimiento y prevención de la tuberculosis en la población vulnerable de la comunidad Indígena Oriva.</t>
  </si>
  <si>
    <t>Realizar una actividad encamianada a la prevención de la tuberculosis en la comunidad indigena ORIVA</t>
  </si>
  <si>
    <t>Actividades de saneamiento Basico para la toma de TBC, y seguimiento a la población  vulnerable de la comunidad indigena  de aciva.</t>
  </si>
  <si>
    <t>Realizar una de saneamiento básico para la toma de TBC en la comunidad indigena ACIVA</t>
  </si>
  <si>
    <t>Actividades de Salud Sexual y repreproductiva, a la población vulnerable de la comunidad Indígena Aciva.</t>
  </si>
  <si>
    <t>Realizar una actividad de salud sexual y reproductiva en la comunidad indigena ACIVA</t>
  </si>
  <si>
    <t>PROGRAMA: VIGILANCIA Y CONTROL DE RIESGOS LABORALES</t>
  </si>
  <si>
    <t>1.2.6.</t>
  </si>
  <si>
    <t>1.2.6.1 MENOS RIESGOS LABORALES</t>
  </si>
  <si>
    <t>No. De entornos laborales seguros</t>
  </si>
  <si>
    <t>Apoyo para la creación de entornos laborales seguros y saludables en el Distrito de Buenaventura.</t>
  </si>
  <si>
    <t>Entornos laborales seguros han sido creados</t>
  </si>
  <si>
    <t>4 Reuniones con las ARP, que operan en el municipio para socialización.</t>
  </si>
  <si>
    <t>Realizar 4 reuniones con las ARP</t>
  </si>
  <si>
    <t>No. De reuniones realizadas</t>
  </si>
  <si>
    <t>Coordinador Riesgos Laborales  - Secretario de Salud</t>
  </si>
  <si>
    <t>Solicitar a las 4  ARP cronograma  de capacitaciones al personal de las empresas del sector pesquero y maderero afiliados a ellos, para seguimiento</t>
  </si>
  <si>
    <t>Solicitar cronograma de capacitaciones</t>
  </si>
  <si>
    <t xml:space="preserve">Realizar 2 capacitaciones sobre normas  de riesgos laborales   al personal de las empresas del sector pesquero y maderero  </t>
  </si>
  <si>
    <t>Realizar 2 capacitaciones sobre normas  de riesgos laborales</t>
  </si>
  <si>
    <t>No. De actividades de PyP</t>
  </si>
  <si>
    <t>Implementación de actividades de Salud Ocupacional para prevención de enfermedades y accidentes de trabajo en  empresas del Distrito de Buenaventura.</t>
  </si>
  <si>
    <t>1 Actividad de PyP ha sido  realizada con 4 ARP</t>
  </si>
  <si>
    <t>Realizar 4 actividades de prmoción y prevención que tengan establecidas las empresas en conjunto con las EPS- IPS- ARP.</t>
  </si>
  <si>
    <t>Realizar 4 actividades de PyP</t>
  </si>
  <si>
    <t>A diciembre 31 de 2012, se han recibido 2 informes de auditorìa</t>
  </si>
  <si>
    <t>Se han tomado y analizado 15 muestras de agua (dos por año)  al 100% de las piscinas de uso público existentes en la zona urbana  del distrito  a diciembre 31 de 2012.</t>
  </si>
  <si>
    <t>1 auditoria realizada</t>
  </si>
  <si>
    <t>META DE RESULTADO: A diciembre 31 de 2012, el 82% de la población pobre y vulnerable (identificadas en SISBEN nivel 1 o 2, o en listados censales) del Distrito de Buenaventura se encuentra afiliada al régimen subsidiado.</t>
  </si>
  <si>
    <t>8 auditorías internas   en los procesos realizadas (seguimiento y control)  a las EPS-S a diciembre 31 de 2015..</t>
  </si>
  <si>
    <t>8 auditoria  realizadas a todas las EPS-S, con empresas interventoras acreditadas por la Supersalud o por la entidad que el gobierno nacional disponga a diciembre 31 de 2015.</t>
  </si>
  <si>
    <t>META DE RESULTADO: A diciembre 31 de 2012 se garantizan los servicios de salud  al 82 % de la población pobre no asegurada.</t>
  </si>
  <si>
    <t>12 contratos suscritos con las ESES públicas para la prestación del servicio de salud a la población pobre no asegurada exceptuando la población en condición de desplazamiento a diciembre 31 de 2015.</t>
  </si>
  <si>
    <t>8 contratos suscrito con las ESES públicas para la población en condición de desplazamiento a diciembre 31 de 2015.</t>
  </si>
  <si>
    <t>4 contratos realizado para la atención de los servicios no POS a población pobre no asegurada y subsidiada a diciembre 31 de 2015.</t>
  </si>
  <si>
    <t>18 auditorías realizadas a las ESES públicas y clínicas privadas  del Distrito a diciembre 31 de 2015.</t>
  </si>
  <si>
    <t>19 IPS habilitadas se les ha realizado   una visita a diciembre 31 de 2015.</t>
  </si>
  <si>
    <t>6 auditorías  realizadas a  las ESES y verificado el manejo de los recursos a diciembre 31 de 2015.</t>
  </si>
  <si>
    <t>META DE RESULTADO: A Diciembre 31 de 2012, se ha realizado el 80 % de las estrategias contempladas en el decreto 3039 de 2007, que inciden en la reducción de   las tasas de morbilidad y mortalidad. - A diciembre 31 de 2015, se ha actualizado e implementado el 100 % del Plan de Salud Territorial conforme a la normatividad vigente en el sector.</t>
  </si>
  <si>
    <t>6460 niños menores de cinco años  cubiertos con todos los biológicos del Programa Ampliado de Inmunización PAI  anualmente a Diciembre 31 de 2015.</t>
  </si>
  <si>
    <t>200  agentes comunitarios en Atención Integral de Enfermedades Prevalentes de la Infancia AIEPI  se han capacitado  a diciembre 31 de 2015.</t>
  </si>
  <si>
    <t>9  acciones del sector salud contempladas en la estrategia de O a Siempre implementadas anualmente a diciembre 31 de 2015.</t>
  </si>
  <si>
    <t>10 estrategias  “Instituciones amigas de la mujer y la infancia” – IAMI, en las IPS Públicas y privadas del municipio se han  puesto en  funcionamiento a diciembre 31 de 2015.</t>
  </si>
  <si>
    <t xml:space="preserve">Fortalecimiento del Sistema de Información para el PAI, con Equipo de Computo e impresoras, Internet </t>
  </si>
  <si>
    <t>Adquisición equipo de computo, impresora e internet</t>
  </si>
  <si>
    <t>No. De equipos adquiridos</t>
  </si>
  <si>
    <t>Actividad de fortalecomiento del PAI</t>
  </si>
  <si>
    <t>No. De Actividades a realizar</t>
  </si>
  <si>
    <t xml:space="preserve">Realizar  proceso de formacion en el componente comunitario (en las 18 Prácticas Claves familiares) a las Madres comunitarias de los Hogares Comunitarios de ICBF de zona rural por zona. </t>
  </si>
  <si>
    <t>4 Porcesos de formación realizados</t>
  </si>
  <si>
    <t>No. De procesos de formación</t>
  </si>
  <si>
    <t>realizar 1 campaña IEC (realizar folletos, volantes, cartilla), para la atencion integral de salud infantil.</t>
  </si>
  <si>
    <t>1 campaña IEC realizada</t>
  </si>
  <si>
    <t>No. De campañas IEC</t>
  </si>
  <si>
    <t>Se ha contribuido a reducir la tasa de mortalidad materna a 47 por 100.000 nacidos vivos a diciembre 31 de 2015.</t>
  </si>
  <si>
    <t>4 campañas de sensibilización en prevención de Enfermedades de Trasmisión Sexual - ETS realizadas a diciembre 31 de 2015.</t>
  </si>
  <si>
    <t>50.000 jóvenes de los establecimientos educativos sensibilizados en prevención de embarazo en adolescente y enfermedades de transmisión sexual (ETS)  a diciembre 31 de 2015.</t>
  </si>
  <si>
    <t>4 campañas de Información, Educación Comunicación-IEC relizadas por medios masivos sobre prevención de embarazo en adolescentes y a toda la comunidad bonaverense a diciembre 31 de 2015.</t>
  </si>
  <si>
    <t>4 campañas de información, educación y comuncación (IEC) en medios masivos sobre prevención de cáncer de mama y de cuello uterino  a toda la comunidad bonaverense realizadas a diciembre 31 de 2015.</t>
  </si>
  <si>
    <t>Entrega de 100 kits</t>
  </si>
  <si>
    <t>Adquisición de 100 insumos críticos</t>
  </si>
  <si>
    <t>No. De Insumos adquiridos</t>
  </si>
  <si>
    <t>1 Taller realizado</t>
  </si>
  <si>
    <t>1 estrategia IEC realizada</t>
  </si>
  <si>
    <t>No. De estrategias IEC</t>
  </si>
  <si>
    <t>14 seguimientos</t>
  </si>
  <si>
    <t>1 Campaña de promoción</t>
  </si>
  <si>
    <t>2 estrategias de redución perinatal del VIH realizadas</t>
  </si>
  <si>
    <t>No. De estrategias de redudución perinatal</t>
  </si>
  <si>
    <t>Adquisición 2 paquetes de insumos críticos de anticoncepción</t>
  </si>
  <si>
    <t>2 Actividades</t>
  </si>
  <si>
    <t>“Formación Y  Educación como líderes  Multiplicadores en  SSR en adolescentes y jóvenes del Distrito (2 jornadas )</t>
  </si>
  <si>
    <t>2 Jornadas de formación y educación realizadas</t>
  </si>
  <si>
    <t>2 Campañas de promoción</t>
  </si>
  <si>
    <t>3 estrategias IEC realizadas</t>
  </si>
  <si>
    <t>Se tiene el Indice COP (Cariados, Obturados y Perdidos)  2.3 en niños menores de 12 años a diciembre 31 de 2015.</t>
  </si>
  <si>
    <t>Un estudio  para identificar la presencia de los dientes permanentes en mayores de 18 años realizado a diciembre 31 de 2015.</t>
  </si>
  <si>
    <t>37  consultorios odontológicos habilitados  se les ha difundido y vigilado el cumplimiento de la norma técnica de atención preventiva en salud bucal a diciembre 31 de 2015</t>
  </si>
  <si>
    <t>No. De estudios realizados</t>
  </si>
  <si>
    <t>500kits (cartillas, plegables y formatos COP)</t>
  </si>
  <si>
    <t>Un (1) Computador portatil + cámara fotográfica) adquirido</t>
  </si>
  <si>
    <t>No. De computadores y cámara fotográfica</t>
  </si>
  <si>
    <t>60 campañas preventivas sobre las formas de violencia que se presentan al interior de la familia, dirigidas a los actores sociales del Sistema de Salud realizada a diciembre 31 de 2015.</t>
  </si>
  <si>
    <t>400 familias víctimas  del conflicto armado y de ola invernal,  se les  ha brindado atención sicosocial a  través de intervenciones interdisciplinarias e interinstitucional adiciembre 31 de 2015.</t>
  </si>
  <si>
    <t>20 semilleros de vida para la prevención del consumo del tabaco, alcohol y otras sustancias psicoactivas, dirigido a niños, niñas y adolescentes en las instituciones educativas de la zona urbana y rural  conformado  a 31 de Diciembre de  2015.</t>
  </si>
  <si>
    <t>20 semilleros de vida para la prevención del consumo del tabaco, alcohol y otras sustancias psicoactivas, dirigido a niños, niñas y adolescentes en las instituciones educativas de la zona urbana y rural   fortalecido a 31 de Diciembre de  2015.</t>
  </si>
  <si>
    <t>12 comunas   del distrito con Equipo  interdisciplinario conformado    para la detección temprana del malestar emocional de la población con participación comunitaria a  Diciembre 31 de  2015.</t>
  </si>
  <si>
    <t>85 % de los pacientes sintomáticos respiratorios  captados a diciembre 31 de 2015.</t>
  </si>
  <si>
    <t>Se han realizado 20 acciones para mantener   en un caso  la mortalidad por malaria a diciembre 31 de 2015.</t>
  </si>
  <si>
    <t xml:space="preserve"> Se han realizado 20 acciones   para mantener     en  cero los  casos de  mortalidad por dengue  a diciembre 31 de 2015.</t>
  </si>
  <si>
    <t>Se ha garantizado el tratamiento a 350 pacientes de los casos de leishmaniasis notificados al SIVIGILA a diciembre 31 de 2015.</t>
  </si>
  <si>
    <t>Se han mantenido en cero  los casos de rabia   a diciembre 31 de 2015.</t>
  </si>
  <si>
    <t xml:space="preserve"> Se ha adecuado el albergue para caninos y felinos a diciembre 31 de 2015.</t>
  </si>
  <si>
    <t>4 campañas de esterilización a caninos felinos, realizadas para aporte en el control de natalidad a diciembre 31 de 2015.</t>
  </si>
  <si>
    <t>% de pacientes captados</t>
  </si>
  <si>
    <t>insumos de papelería por valor de</t>
  </si>
  <si>
    <t>Apoyo logistico Para desarrollo de las actividades diarias del programa(Carpetas, Resma, Fotocopias, Minutos para ubicacion de Pacientes). Insumos por valor de $2286,3</t>
  </si>
  <si>
    <t>$2286,3 en insumos de papelería adquiridos para activiades diarias del programa</t>
  </si>
  <si>
    <t xml:space="preserve">4 campañas adelantadas  en cada componente[1] Los componentes son: actividad física, nutrición sana, desestimulo de tabaco, desestimulo de alcohol) para la promoción  de estilos de vida saludable a diciembre 31 de 2015.  </t>
  </si>
  <si>
    <t>12 capacitaciones de fortalecimeinto de desestimulo de tabaco y alcohol realizadas</t>
  </si>
  <si>
    <t>1 Glucometro, 1 tensiometro y 1 fonendoscopio adquiridos</t>
  </si>
  <si>
    <t>No. De cada elemento adquirido</t>
  </si>
  <si>
    <t>Se ha reducido al  5 % el porcentaje de desnutrición global en niños menores de 5 años. a diciembre 31 de 2015.</t>
  </si>
  <si>
    <t>Se ha contribuido a  reducir a 5 la tasa de mortalidad por desnutrición crónica en menores de 5 años a diciembre 31 de 2015.</t>
  </si>
  <si>
    <t>Base de datos  Antro-Plus levantada en hogares ICBF y Población Vulnerable</t>
  </si>
  <si>
    <t>No. De veces que se levanta la base de datos Antro-Plus</t>
  </si>
  <si>
    <t xml:space="preserve"> 720 muestras  de agua en los puntos de salida de cada uno de los sistemas de abastecimiento de agua potable existentes en la zona urbana  tomados y analizadas a diciembre 31 de 2015.</t>
  </si>
  <si>
    <t>480 muestras  de agua en los puntos de salida de cada uno de los sistemas de abastecimiento de agua potable existentes en la zona rural  tomados y analizadas a diciembre 31 de 2015.</t>
  </si>
  <si>
    <t>Se han tomado y analizado 60 muestras de agua (dos por año)  al 100% de las piscinas de uso público existentes en la zona urbana  del distrito  a diciembre 31 de 2015.</t>
  </si>
  <si>
    <t>Se han realizado visitas y operativos de inspección, vigilancia y control  15 de los puntos de producción, transporte y comercialización que componen la cadena de manejo de alimentos existentes en la zona urbana  del distrito  a diciembre 31 de 2015.</t>
  </si>
  <si>
    <t>Se han realizado visitas y operativos de inspección, vigilancia y control al 10 de los puntos de producción, transporte y comercialización que componen la cadena de manejo de alimentos existentes en la zona  rural del distrito  a diciembre 31 de 2015.</t>
  </si>
  <si>
    <t xml:space="preserve">100% de las IPS públicas y privadas, centros de estética y salas de belleza que generan residuos hospitalarios y similares se les ha realizado mínimo una visita de inspección, vigilancia y control  a diciembre 31 de 2015.      </t>
  </si>
  <si>
    <t xml:space="preserve"> 120 monitoreos por año realizados a la calidad del aire en el distrito a  diciembre 31 de 2015.</t>
  </si>
  <si>
    <t>Se han realizado 8 visitas de Inspección, vigilancia y control  IVC al sitio de disposición final  de residuos sólidos del Distrito  A diciembre 31 de 2015.</t>
  </si>
  <si>
    <t>Un estudio  piloto sobre vivienda saludable con una comunidad priorizada  realizado  a diciembre 31 de 2015.</t>
  </si>
  <si>
    <t>Se ha contribuido a mantener  en 0  los casos de mortalidad por picaduras de avispas abejas y otros a diciembre 31 de 2015.</t>
  </si>
  <si>
    <t>4 campañas de sensibilización  a toda la comunidad bonaverense sobre los efectos nocivos  del consumo de caracol gigante sobre la salud realizadas por medios masivos  a  diciembre 31 de 2015.</t>
  </si>
  <si>
    <t>8 campañas de sensibilización sobre la incidencia negativa en la salud debido a la contaminación por ruido realizadas a diciembre 31 de 2015.</t>
  </si>
  <si>
    <t>100 % de las visitas de inspección, vigilancia y control IVC  realizadas a todas las motonaves internacionales que arriban a nuestro  punto de entrada Buenaventura a diciembre 31 de 2015.</t>
  </si>
  <si>
    <t>16 comités de sanidad portuaria realizados con los diferentes actores del sector a diciembre 31 de 2015.</t>
  </si>
  <si>
    <t>4 simulacros realizados sobre respuesta a emergencias en salud pública de interés internacional ESPII en la comunidad portuaria a diciembre 31 de 2015.</t>
  </si>
  <si>
    <t>80 muestras realizadas</t>
  </si>
  <si>
    <t>23 UPGDs notificando al 100% en el SIVIGILA a diciembre 31 de 2015.</t>
  </si>
  <si>
    <t>200 investigaciones de campo de los eventos de interés en salud pública notificados por el SIVIGILA  realizadas  a diciembre 31 de 2015.</t>
  </si>
  <si>
    <t>No. De implementaciones TICs</t>
  </si>
  <si>
    <t>insumos entregados</t>
  </si>
  <si>
    <t>2 talleres de actualización</t>
  </si>
  <si>
    <t>No. De talleres de actualización</t>
  </si>
  <si>
    <t>1 taller sobre observatorio del delito</t>
  </si>
  <si>
    <t>1 insumos de papalería por valor de $3'000 adquiridos</t>
  </si>
  <si>
    <t>2 capacitaciones realizadas</t>
  </si>
  <si>
    <t>3 visitas de asesoria y asistencia técnica realizadas</t>
  </si>
  <si>
    <t>No. De visitas técnicas</t>
  </si>
  <si>
    <t>Se ha atendido el 100% de peticiones, quejas y reclamos de los usuarios del sistema de seguridad social en salud a diciembre 31 de 2015.</t>
  </si>
  <si>
    <t>META DE RESULTADO: A diciembre 31 de 2012 el 65% de los comités de participación social están operando.</t>
  </si>
  <si>
    <t>ase de datos creadas</t>
  </si>
  <si>
    <t>No. De bases de dato</t>
  </si>
  <si>
    <t xml:space="preserve">META DE RESULTADO: A diciembre 31 de 2012, la Secretaria de Salud participa en el 25 % de las acciones de atención en salud programadas para las poblaciones especiales. </t>
  </si>
  <si>
    <t>8 actividades en salud  realizadas con la  Red Unidos   a diciembre 31 de 2015.</t>
  </si>
  <si>
    <t>16 actividades educativas no formales  a técnicos, líderes comunitarios, indígenas  sobre entornos saludables, participación social realizadas a diciembre 31 de 2015.</t>
  </si>
  <si>
    <t>2 actividades en salud con Red Unidos</t>
  </si>
  <si>
    <t xml:space="preserve"> 4 actividades de promoción y prevención </t>
  </si>
  <si>
    <t xml:space="preserve">META DE RESULTADO: A Diciembre 31 de 2012, con el 25% de los actores del sistema general de riesgos profesionales se han definido acciones o políticas conjuntas para adelantar vigilancia y control de riesgos laborales. </t>
  </si>
  <si>
    <t>Se ha  coordinado  con las 4 ARP  ubicadas en el Distrito la creación de entornos laborales seguros y saludables a diciembre 31 de 2015.</t>
  </si>
  <si>
    <t>4 ARP han realizado actividades de promoción y prevención,  para atender a los trabajadores de los efectos de enfermedades y accidentes a Diciembre 31 de 2015.</t>
  </si>
  <si>
    <t>No. De cronogramas recibidos</t>
  </si>
  <si>
    <t>2 Seguimientos al contrato de prestacion de servicios del HLAP,  HDB y HOSPITAL SAN AGUSTIN  para poblacion en situacion de desplazamiento</t>
  </si>
  <si>
    <t>realizar 2 seguimientos a contratos de prestación de servicios a población en situación de desplazamiento</t>
  </si>
  <si>
    <t>No. de seguimientos</t>
  </si>
  <si>
    <t>2 Verificacions de la base de datos de la PSD garantizando asi que  todas las personas esten aseguradas y realizando actividades en equipo con la registraduria.</t>
  </si>
  <si>
    <t>2 verificaciónes a la base de datos de la PSD</t>
  </si>
  <si>
    <t>No. de verificaciones</t>
  </si>
</sst>
</file>

<file path=xl/styles.xml><?xml version="1.0" encoding="utf-8"?>
<styleSheet xmlns="http://schemas.openxmlformats.org/spreadsheetml/2006/main">
  <numFmts count="8">
    <numFmt numFmtId="43" formatCode="_(* #,##0.00_);_(* \(#,##0.00\);_(* &quot;-&quot;??_);_(@_)"/>
    <numFmt numFmtId="164" formatCode="_ * #,##0.00_ ;_ * \-#,##0.00_ ;_ * &quot;-&quot;??_ ;_ @_ "/>
    <numFmt numFmtId="165" formatCode="_ * #,##0_ ;_ * \-#,##0_ ;_ * &quot;-&quot;??_ ;_ @_ "/>
    <numFmt numFmtId="166" formatCode="_-* #,##0.00\ _P_t_a_-;\-* #,##0.00\ _P_t_a_-;_-* &quot;-&quot;??\ _P_t_a_-;_-@_-"/>
    <numFmt numFmtId="167" formatCode="_-* #,##0.00\ _P_t_s_-;\-* #,##0.00\ _P_t_s_-;_-* &quot;-&quot;??\ _P_t_s_-;_-@_-"/>
    <numFmt numFmtId="168" formatCode="#,##0.0"/>
    <numFmt numFmtId="169" formatCode="0.0"/>
    <numFmt numFmtId="170" formatCode="_(* #,##0.0_);_(* \(#,##0.0\);_(* &quot;-&quot;??_);_(@_)"/>
  </numFmts>
  <fonts count="23">
    <font>
      <sz val="12"/>
      <color theme="1"/>
      <name val="Calibri"/>
      <family val="2"/>
      <scheme val="minor"/>
    </font>
    <font>
      <sz val="12"/>
      <color theme="1"/>
      <name val="Calibri"/>
      <family val="2"/>
      <scheme val="minor"/>
    </font>
    <font>
      <b/>
      <sz val="8"/>
      <name val="Arial Narrow"/>
      <family val="2"/>
    </font>
    <font>
      <b/>
      <sz val="14"/>
      <name val="Arial"/>
      <family val="2"/>
    </font>
    <font>
      <sz val="8"/>
      <name val="Arial"/>
      <family val="2"/>
    </font>
    <font>
      <sz val="7"/>
      <name val="Arial"/>
      <family val="2"/>
    </font>
    <font>
      <b/>
      <sz val="9"/>
      <name val="Arial"/>
      <family val="2"/>
    </font>
    <font>
      <sz val="10"/>
      <name val="Arial"/>
      <family val="2"/>
    </font>
    <font>
      <sz val="9"/>
      <name val="Arial"/>
      <family val="2"/>
    </font>
    <font>
      <b/>
      <sz val="7"/>
      <name val="Arial"/>
      <family val="2"/>
    </font>
    <font>
      <b/>
      <sz val="6"/>
      <name val="Arial"/>
      <family val="2"/>
    </font>
    <font>
      <sz val="5"/>
      <name val="Arial"/>
      <family val="2"/>
    </font>
    <font>
      <b/>
      <i/>
      <sz val="9"/>
      <color theme="1"/>
      <name val="Arial"/>
      <family val="2"/>
    </font>
    <font>
      <sz val="9"/>
      <color theme="1"/>
      <name val="Arial"/>
      <family val="2"/>
    </font>
    <font>
      <sz val="10"/>
      <name val="Arial"/>
      <family val="2"/>
    </font>
    <font>
      <sz val="9"/>
      <name val="Calibri"/>
      <family val="2"/>
    </font>
    <font>
      <b/>
      <sz val="10"/>
      <name val="Arial"/>
      <family val="2"/>
    </font>
    <font>
      <sz val="8"/>
      <color indexed="55"/>
      <name val="Arial"/>
      <family val="2"/>
    </font>
    <font>
      <b/>
      <sz val="8"/>
      <name val="Arial"/>
      <family val="2"/>
    </font>
    <font>
      <sz val="9"/>
      <color rgb="FFFF0000"/>
      <name val="Arial"/>
      <family val="2"/>
    </font>
    <font>
      <sz val="8"/>
      <color indexed="81"/>
      <name val="Tahoma"/>
      <family val="2"/>
    </font>
    <font>
      <sz val="8"/>
      <color indexed="81"/>
      <name val="Arial"/>
      <family val="2"/>
    </font>
    <font>
      <b/>
      <sz val="8"/>
      <color indexed="81"/>
      <name val="Tahoma"/>
      <family val="2"/>
    </font>
  </fonts>
  <fills count="5">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rgb="FFFFC000"/>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top/>
      <bottom/>
      <diagonal/>
    </border>
    <border>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8">
    <xf numFmtId="0" fontId="0" fillId="0" borderId="0"/>
    <xf numFmtId="43" fontId="1" fillId="0" borderId="0" applyFont="0" applyFill="0" applyBorder="0" applyAlignment="0" applyProtection="0"/>
    <xf numFmtId="9" fontId="1" fillId="0" borderId="0" applyFont="0" applyFill="0" applyBorder="0" applyAlignment="0" applyProtection="0"/>
    <xf numFmtId="0" fontId="14" fillId="0" borderId="0"/>
    <xf numFmtId="0" fontId="14" fillId="0" borderId="0"/>
    <xf numFmtId="166" fontId="7" fillId="0" borderId="0" applyFont="0" applyFill="0" applyBorder="0" applyAlignment="0" applyProtection="0"/>
    <xf numFmtId="0" fontId="14" fillId="0" borderId="0"/>
    <xf numFmtId="167" fontId="7" fillId="0" borderId="0" applyFont="0" applyFill="0" applyBorder="0" applyAlignment="0" applyProtection="0"/>
  </cellStyleXfs>
  <cellXfs count="480">
    <xf numFmtId="0" fontId="0" fillId="0" borderId="0" xfId="0"/>
    <xf numFmtId="0" fontId="4" fillId="0" borderId="1" xfId="0" applyFont="1" applyBorder="1" applyAlignment="1">
      <alignment horizontal="left" vertical="center" wrapText="1"/>
    </xf>
    <xf numFmtId="0" fontId="4" fillId="0" borderId="1" xfId="0" applyFont="1" applyBorder="1" applyAlignment="1">
      <alignment horizontal="center" vertical="center" wrapText="1"/>
    </xf>
    <xf numFmtId="0" fontId="3" fillId="0" borderId="0" xfId="0" applyFont="1" applyBorder="1" applyAlignment="1">
      <alignment vertical="center" wrapText="1"/>
    </xf>
    <xf numFmtId="0" fontId="4" fillId="0" borderId="0" xfId="0" applyFont="1" applyBorder="1" applyAlignment="1">
      <alignment horizontal="left" vertical="center" wrapText="1"/>
    </xf>
    <xf numFmtId="0" fontId="4" fillId="0" borderId="0" xfId="0" applyFont="1" applyBorder="1" applyAlignment="1">
      <alignment horizontal="center" vertical="center" wrapText="1"/>
    </xf>
    <xf numFmtId="0" fontId="0" fillId="2" borderId="0" xfId="0" applyFill="1"/>
    <xf numFmtId="0" fontId="5" fillId="0" borderId="1" xfId="0" applyFont="1" applyBorder="1" applyAlignment="1">
      <alignment horizontal="left" vertical="center" wrapText="1"/>
    </xf>
    <xf numFmtId="0" fontId="5" fillId="0" borderId="0" xfId="0" applyFont="1" applyBorder="1" applyAlignment="1">
      <alignment horizontal="left" vertical="center" wrapText="1"/>
    </xf>
    <xf numFmtId="14" fontId="4" fillId="0" borderId="1" xfId="0" applyNumberFormat="1" applyFont="1" applyBorder="1" applyAlignment="1">
      <alignment horizontal="center" vertical="center" wrapText="1"/>
    </xf>
    <xf numFmtId="0" fontId="3" fillId="0" borderId="0" xfId="0" applyFont="1" applyBorder="1" applyAlignment="1"/>
    <xf numFmtId="14" fontId="4" fillId="0" borderId="0"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5" fillId="0" borderId="0" xfId="0" applyFont="1" applyBorder="1" applyAlignment="1">
      <alignment horizontal="center" vertical="center" wrapText="1"/>
    </xf>
    <xf numFmtId="0" fontId="6" fillId="2" borderId="0" xfId="0" applyFont="1" applyFill="1" applyAlignment="1">
      <alignment horizontal="left" vertical="center"/>
    </xf>
    <xf numFmtId="0" fontId="5" fillId="2" borderId="0" xfId="0" applyFont="1" applyFill="1" applyBorder="1" applyAlignment="1">
      <alignment horizontal="left" vertical="center"/>
    </xf>
    <xf numFmtId="164" fontId="6" fillId="2" borderId="0" xfId="1" applyNumberFormat="1" applyFont="1" applyFill="1" applyAlignment="1">
      <alignment horizontal="center" vertical="center"/>
    </xf>
    <xf numFmtId="0" fontId="6" fillId="2" borderId="0" xfId="0" applyFont="1" applyFill="1" applyAlignment="1">
      <alignment vertical="center"/>
    </xf>
    <xf numFmtId="0" fontId="5" fillId="2" borderId="0" xfId="0" applyFont="1" applyFill="1" applyBorder="1" applyAlignment="1">
      <alignment vertical="center"/>
    </xf>
    <xf numFmtId="0" fontId="8" fillId="2" borderId="0" xfId="0" applyFont="1" applyFill="1" applyAlignment="1">
      <alignment vertical="center"/>
    </xf>
    <xf numFmtId="164" fontId="8" fillId="2" borderId="0" xfId="1" applyNumberFormat="1" applyFont="1" applyFill="1" applyAlignment="1">
      <alignment horizontal="center" vertical="center"/>
    </xf>
    <xf numFmtId="0" fontId="8" fillId="2" borderId="8" xfId="0" applyFont="1" applyFill="1" applyBorder="1" applyAlignment="1">
      <alignment vertical="center"/>
    </xf>
    <xf numFmtId="0" fontId="11" fillId="2" borderId="21" xfId="0" applyFont="1" applyFill="1" applyBorder="1" applyAlignment="1">
      <alignment horizontal="center" vertical="center" wrapText="1"/>
    </xf>
    <xf numFmtId="0" fontId="11" fillId="2" borderId="22" xfId="0" applyFont="1" applyFill="1" applyBorder="1" applyAlignment="1">
      <alignment horizontal="center" vertical="center" wrapText="1"/>
    </xf>
    <xf numFmtId="0" fontId="11" fillId="2" borderId="22" xfId="0" applyFont="1" applyFill="1" applyBorder="1" applyAlignment="1">
      <alignment horizontal="center" vertical="center"/>
    </xf>
    <xf numFmtId="0" fontId="15" fillId="3" borderId="28" xfId="4" applyFont="1" applyFill="1" applyBorder="1" applyAlignment="1">
      <alignment horizontal="left" vertical="center" wrapText="1"/>
    </xf>
    <xf numFmtId="0" fontId="15" fillId="0" borderId="28" xfId="4" applyFont="1" applyFill="1" applyBorder="1" applyAlignment="1">
      <alignment horizontal="left" vertical="center" wrapText="1"/>
    </xf>
    <xf numFmtId="14" fontId="15" fillId="2" borderId="28" xfId="3" applyNumberFormat="1" applyFont="1" applyFill="1" applyBorder="1" applyAlignment="1">
      <alignment vertical="center" wrapText="1"/>
    </xf>
    <xf numFmtId="0" fontId="15" fillId="2" borderId="1" xfId="4" applyFont="1" applyFill="1" applyBorder="1" applyAlignment="1">
      <alignment horizontal="left" vertical="center" wrapText="1"/>
    </xf>
    <xf numFmtId="0" fontId="15" fillId="0" borderId="1" xfId="4" applyFont="1" applyFill="1" applyBorder="1" applyAlignment="1">
      <alignment horizontal="left" vertical="center" wrapText="1"/>
    </xf>
    <xf numFmtId="14" fontId="15" fillId="2" borderId="1" xfId="3" applyNumberFormat="1" applyFont="1" applyFill="1" applyBorder="1" applyAlignment="1">
      <alignment vertical="center" wrapText="1"/>
    </xf>
    <xf numFmtId="0" fontId="15" fillId="2" borderId="41" xfId="4" applyFont="1" applyFill="1" applyBorder="1" applyAlignment="1">
      <alignment horizontal="left" vertical="center" wrapText="1"/>
    </xf>
    <xf numFmtId="0" fontId="15" fillId="0" borderId="41" xfId="4" applyFont="1" applyFill="1" applyBorder="1" applyAlignment="1">
      <alignment horizontal="left" vertical="center" wrapText="1"/>
    </xf>
    <xf numFmtId="14" fontId="15" fillId="2" borderId="41" xfId="3" applyNumberFormat="1" applyFont="1" applyFill="1" applyBorder="1" applyAlignment="1">
      <alignment vertical="center" wrapText="1"/>
    </xf>
    <xf numFmtId="0" fontId="13" fillId="0" borderId="43" xfId="0" applyFont="1" applyFill="1" applyBorder="1" applyAlignment="1">
      <alignment horizontal="left" vertical="center" wrapText="1"/>
    </xf>
    <xf numFmtId="0" fontId="0" fillId="2" borderId="0" xfId="0" applyFill="1" applyBorder="1"/>
    <xf numFmtId="14" fontId="15" fillId="2" borderId="28" xfId="3" applyNumberFormat="1" applyFont="1" applyFill="1" applyBorder="1" applyAlignment="1">
      <alignment horizontal="left" vertical="center" wrapText="1"/>
    </xf>
    <xf numFmtId="0" fontId="15" fillId="2" borderId="45" xfId="4" applyFont="1" applyFill="1" applyBorder="1" applyAlignment="1">
      <alignment horizontal="left" vertical="center" wrapText="1"/>
    </xf>
    <xf numFmtId="0" fontId="15" fillId="0" borderId="45" xfId="4" applyFont="1" applyFill="1" applyBorder="1" applyAlignment="1">
      <alignment horizontal="left" vertical="center" wrapText="1"/>
    </xf>
    <xf numFmtId="3" fontId="15" fillId="2" borderId="1" xfId="4" applyNumberFormat="1" applyFont="1" applyFill="1" applyBorder="1" applyAlignment="1">
      <alignment horizontal="center" vertical="center" wrapText="1"/>
    </xf>
    <xf numFmtId="14" fontId="15" fillId="2" borderId="1" xfId="4" applyNumberFormat="1" applyFont="1" applyFill="1" applyBorder="1" applyAlignment="1">
      <alignment horizontal="left" vertical="center" wrapText="1"/>
    </xf>
    <xf numFmtId="3" fontId="15" fillId="2" borderId="41" xfId="4" applyNumberFormat="1" applyFont="1" applyFill="1" applyBorder="1" applyAlignment="1">
      <alignment horizontal="center" vertical="center" wrapText="1"/>
    </xf>
    <xf numFmtId="14" fontId="15" fillId="2" borderId="41" xfId="4" applyNumberFormat="1" applyFont="1" applyFill="1" applyBorder="1" applyAlignment="1">
      <alignment horizontal="left" vertical="center" wrapText="1"/>
    </xf>
    <xf numFmtId="0" fontId="8" fillId="2" borderId="0" xfId="0" applyFont="1" applyFill="1" applyAlignment="1">
      <alignment horizontal="center" vertical="center"/>
    </xf>
    <xf numFmtId="3" fontId="9" fillId="2" borderId="0" xfId="0" applyNumberFormat="1" applyFont="1" applyFill="1" applyBorder="1" applyAlignment="1">
      <alignment vertical="center"/>
    </xf>
    <xf numFmtId="0" fontId="8" fillId="0" borderId="0" xfId="0" applyFont="1" applyFill="1" applyAlignment="1">
      <alignment vertical="center"/>
    </xf>
    <xf numFmtId="0" fontId="11" fillId="2" borderId="9" xfId="0" applyFont="1" applyFill="1" applyBorder="1" applyAlignment="1">
      <alignment horizontal="center" vertical="center" wrapText="1"/>
    </xf>
    <xf numFmtId="0" fontId="11" fillId="2" borderId="16" xfId="0" applyFont="1" applyFill="1" applyBorder="1" applyAlignment="1">
      <alignment horizontal="center" vertical="center" wrapText="1"/>
    </xf>
    <xf numFmtId="0" fontId="8" fillId="0" borderId="28" xfId="0" applyFont="1" applyFill="1" applyBorder="1" applyAlignment="1">
      <alignment vertical="center" wrapText="1"/>
    </xf>
    <xf numFmtId="0" fontId="8" fillId="2" borderId="15" xfId="0" applyFont="1" applyFill="1" applyBorder="1" applyAlignment="1">
      <alignment horizontal="center" vertical="center" wrapText="1"/>
    </xf>
    <xf numFmtId="0" fontId="8" fillId="2" borderId="15" xfId="0" applyFont="1" applyFill="1" applyBorder="1" applyAlignment="1">
      <alignment horizontal="left" vertical="center" wrapText="1"/>
    </xf>
    <xf numFmtId="14" fontId="8" fillId="0" borderId="19" xfId="0" applyNumberFormat="1" applyFont="1" applyFill="1" applyBorder="1" applyAlignment="1">
      <alignment horizontal="center" vertical="center" wrapText="1"/>
    </xf>
    <xf numFmtId="9" fontId="8" fillId="0" borderId="1" xfId="2" applyFont="1" applyFill="1" applyBorder="1" applyAlignment="1">
      <alignment vertical="center" wrapText="1"/>
    </xf>
    <xf numFmtId="0" fontId="8" fillId="2" borderId="50" xfId="0" applyFont="1" applyFill="1" applyBorder="1" applyAlignment="1">
      <alignment horizontal="left" vertical="center" wrapText="1"/>
    </xf>
    <xf numFmtId="164" fontId="4" fillId="2" borderId="50" xfId="1" applyNumberFormat="1" applyFont="1" applyFill="1" applyBorder="1" applyAlignment="1">
      <alignment horizontal="center" vertical="center"/>
    </xf>
    <xf numFmtId="9" fontId="8" fillId="0" borderId="41" xfId="2" applyFont="1" applyFill="1" applyBorder="1" applyAlignment="1">
      <alignment vertical="center" wrapText="1"/>
    </xf>
    <xf numFmtId="0" fontId="8" fillId="2" borderId="23" xfId="0" applyFont="1" applyFill="1" applyBorder="1" applyAlignment="1">
      <alignment horizontal="center" vertical="center" wrapText="1"/>
    </xf>
    <xf numFmtId="0" fontId="8" fillId="2" borderId="23" xfId="0" applyFont="1" applyFill="1" applyBorder="1" applyAlignment="1">
      <alignment horizontal="left" vertical="center" wrapText="1"/>
    </xf>
    <xf numFmtId="14" fontId="8" fillId="0" borderId="23" xfId="0" applyNumberFormat="1" applyFont="1" applyFill="1" applyBorder="1" applyAlignment="1">
      <alignment horizontal="center" vertical="center" wrapText="1"/>
    </xf>
    <xf numFmtId="164" fontId="17" fillId="2" borderId="23" xfId="1" applyNumberFormat="1" applyFont="1" applyFill="1" applyBorder="1" applyAlignment="1">
      <alignment horizontal="center" vertical="center"/>
    </xf>
    <xf numFmtId="0" fontId="8" fillId="0" borderId="27" xfId="0" applyFont="1" applyFill="1" applyBorder="1" applyAlignment="1">
      <alignment vertical="center" wrapText="1"/>
    </xf>
    <xf numFmtId="14" fontId="8" fillId="0" borderId="50" xfId="0" applyNumberFormat="1" applyFont="1" applyFill="1" applyBorder="1" applyAlignment="1">
      <alignment horizontal="center" vertical="center" wrapText="1"/>
    </xf>
    <xf numFmtId="164" fontId="17" fillId="2" borderId="15" xfId="1" applyNumberFormat="1" applyFont="1" applyFill="1" applyBorder="1" applyAlignment="1">
      <alignment horizontal="center" vertical="center"/>
    </xf>
    <xf numFmtId="0" fontId="8" fillId="2" borderId="19" xfId="0" applyFont="1" applyFill="1" applyBorder="1" applyAlignment="1">
      <alignment horizontal="center" vertical="center" wrapText="1"/>
    </xf>
    <xf numFmtId="164" fontId="17" fillId="2" borderId="19" xfId="1" applyNumberFormat="1" applyFont="1" applyFill="1" applyBorder="1" applyAlignment="1">
      <alignment horizontal="center" vertical="center"/>
    </xf>
    <xf numFmtId="0" fontId="8" fillId="0" borderId="35" xfId="0" applyFont="1" applyFill="1" applyBorder="1" applyAlignment="1">
      <alignment vertical="center" wrapText="1"/>
    </xf>
    <xf numFmtId="164" fontId="17" fillId="2" borderId="50" xfId="1" applyNumberFormat="1" applyFont="1" applyFill="1" applyBorder="1" applyAlignment="1">
      <alignment horizontal="center" vertical="center"/>
    </xf>
    <xf numFmtId="3" fontId="5" fillId="2" borderId="50" xfId="7" applyNumberFormat="1" applyFont="1" applyFill="1" applyBorder="1" applyAlignment="1">
      <alignment horizontal="center" vertical="center"/>
    </xf>
    <xf numFmtId="3" fontId="5" fillId="2" borderId="19" xfId="7" applyNumberFormat="1" applyFont="1" applyFill="1" applyBorder="1" applyAlignment="1">
      <alignment horizontal="center" vertical="center"/>
    </xf>
    <xf numFmtId="9" fontId="8" fillId="0" borderId="21" xfId="2" applyFont="1" applyFill="1" applyBorder="1" applyAlignment="1">
      <alignment vertical="center" wrapText="1"/>
    </xf>
    <xf numFmtId="0" fontId="8" fillId="2" borderId="22" xfId="0" applyFont="1" applyFill="1" applyBorder="1" applyAlignment="1">
      <alignment horizontal="left" vertical="center" wrapText="1"/>
    </xf>
    <xf numFmtId="164" fontId="17" fillId="2" borderId="16" xfId="1" applyNumberFormat="1" applyFont="1" applyFill="1" applyBorder="1" applyAlignment="1">
      <alignment horizontal="center" vertical="center"/>
    </xf>
    <xf numFmtId="3" fontId="5" fillId="2" borderId="16" xfId="7" applyNumberFormat="1" applyFont="1" applyFill="1" applyBorder="1" applyAlignment="1">
      <alignment horizontal="center" vertical="center"/>
    </xf>
    <xf numFmtId="0" fontId="8" fillId="0" borderId="28" xfId="0" applyFont="1" applyFill="1" applyBorder="1" applyAlignment="1">
      <alignment horizontal="center" vertical="center" wrapText="1"/>
    </xf>
    <xf numFmtId="14" fontId="8" fillId="0" borderId="15" xfId="0" applyNumberFormat="1" applyFont="1" applyFill="1" applyBorder="1" applyAlignment="1">
      <alignment horizontal="center" vertical="center" wrapText="1"/>
    </xf>
    <xf numFmtId="3" fontId="5" fillId="2" borderId="15" xfId="7" applyNumberFormat="1" applyFont="1" applyFill="1" applyBorder="1" applyAlignment="1">
      <alignment horizontal="center" vertical="center"/>
    </xf>
    <xf numFmtId="0" fontId="8" fillId="0" borderId="1" xfId="0" applyFont="1" applyFill="1" applyBorder="1" applyAlignment="1">
      <alignment horizontal="center" vertical="center" wrapText="1"/>
    </xf>
    <xf numFmtId="0" fontId="8" fillId="2" borderId="19" xfId="0" applyFont="1" applyFill="1" applyBorder="1" applyAlignment="1">
      <alignment horizontal="left" vertical="center" wrapText="1"/>
    </xf>
    <xf numFmtId="0" fontId="8" fillId="0" borderId="41" xfId="0" applyFont="1" applyFill="1" applyBorder="1" applyAlignment="1">
      <alignment horizontal="center" vertical="center"/>
    </xf>
    <xf numFmtId="3" fontId="5" fillId="2" borderId="23" xfId="7" applyNumberFormat="1" applyFont="1" applyFill="1" applyBorder="1" applyAlignment="1">
      <alignment horizontal="center" vertical="center"/>
    </xf>
    <xf numFmtId="0" fontId="8" fillId="2" borderId="20" xfId="0" applyFont="1" applyFill="1" applyBorder="1" applyAlignment="1">
      <alignment horizontal="left" vertical="center" wrapText="1"/>
    </xf>
    <xf numFmtId="0" fontId="16" fillId="2" borderId="20" xfId="0" applyFont="1" applyFill="1" applyBorder="1" applyAlignment="1">
      <alignment horizontal="left" vertical="center" wrapText="1"/>
    </xf>
    <xf numFmtId="0" fontId="8" fillId="0" borderId="46" xfId="0" applyFont="1" applyFill="1" applyBorder="1" applyAlignment="1">
      <alignment horizontal="center" vertical="center" wrapText="1"/>
    </xf>
    <xf numFmtId="14" fontId="8" fillId="0" borderId="51" xfId="0" applyNumberFormat="1" applyFont="1" applyFill="1" applyBorder="1" applyAlignment="1">
      <alignment horizontal="center" vertical="center" wrapText="1"/>
    </xf>
    <xf numFmtId="164" fontId="8" fillId="2" borderId="20" xfId="1" applyNumberFormat="1" applyFont="1" applyFill="1" applyBorder="1" applyAlignment="1">
      <alignment horizontal="center" vertical="center"/>
    </xf>
    <xf numFmtId="3" fontId="5" fillId="2" borderId="20" xfId="7" applyNumberFormat="1" applyFont="1" applyFill="1" applyBorder="1" applyAlignment="1">
      <alignment horizontal="center" vertical="center"/>
    </xf>
    <xf numFmtId="164" fontId="0" fillId="2" borderId="0" xfId="1" applyNumberFormat="1" applyFont="1" applyFill="1" applyAlignment="1">
      <alignment horizontal="center"/>
    </xf>
    <xf numFmtId="4" fontId="0" fillId="2" borderId="0" xfId="0" applyNumberFormat="1" applyFill="1"/>
    <xf numFmtId="0" fontId="11" fillId="2" borderId="51" xfId="0" applyFont="1" applyFill="1" applyBorder="1" applyAlignment="1">
      <alignment horizontal="center" vertical="center" wrapText="1"/>
    </xf>
    <xf numFmtId="0" fontId="8" fillId="0" borderId="15" xfId="0" applyFont="1" applyFill="1" applyBorder="1" applyAlignment="1">
      <alignment horizontal="left" vertical="center" wrapText="1"/>
    </xf>
    <xf numFmtId="0" fontId="0" fillId="0" borderId="0" xfId="0" applyFill="1"/>
    <xf numFmtId="0" fontId="8" fillId="0" borderId="50"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23" xfId="0" applyFont="1" applyFill="1" applyBorder="1" applyAlignment="1">
      <alignment horizontal="left" vertical="center" wrapText="1"/>
    </xf>
    <xf numFmtId="3" fontId="5" fillId="0" borderId="50" xfId="7" applyNumberFormat="1" applyFont="1" applyFill="1" applyBorder="1" applyAlignment="1">
      <alignment horizontal="right" vertical="center"/>
    </xf>
    <xf numFmtId="0" fontId="17" fillId="0" borderId="50" xfId="0" applyFont="1" applyFill="1" applyBorder="1" applyAlignment="1">
      <alignment vertical="center"/>
    </xf>
    <xf numFmtId="0" fontId="0" fillId="0" borderId="50" xfId="0" applyFill="1" applyBorder="1"/>
    <xf numFmtId="0" fontId="8" fillId="0" borderId="16" xfId="0" applyFont="1" applyFill="1" applyBorder="1" applyAlignment="1">
      <alignment horizontal="left" vertical="center" wrapText="1"/>
    </xf>
    <xf numFmtId="14" fontId="8" fillId="0" borderId="16" xfId="0" applyNumberFormat="1" applyFont="1" applyFill="1" applyBorder="1" applyAlignment="1">
      <alignment horizontal="center" vertical="center" wrapText="1"/>
    </xf>
    <xf numFmtId="3" fontId="5" fillId="0" borderId="16" xfId="7" applyNumberFormat="1" applyFont="1" applyFill="1" applyBorder="1" applyAlignment="1">
      <alignment horizontal="right" vertical="center"/>
    </xf>
    <xf numFmtId="0" fontId="17" fillId="0" borderId="16" xfId="0" applyFont="1" applyFill="1" applyBorder="1" applyAlignment="1">
      <alignment vertical="center"/>
    </xf>
    <xf numFmtId="3" fontId="5" fillId="0" borderId="19" xfId="7" applyNumberFormat="1" applyFont="1" applyFill="1" applyBorder="1" applyAlignment="1">
      <alignment horizontal="right" vertical="center"/>
    </xf>
    <xf numFmtId="0" fontId="17" fillId="0" borderId="19" xfId="0" applyFont="1" applyFill="1" applyBorder="1" applyAlignment="1">
      <alignment vertical="center"/>
    </xf>
    <xf numFmtId="0" fontId="0" fillId="0" borderId="19" xfId="0" applyFill="1" applyBorder="1"/>
    <xf numFmtId="3" fontId="5" fillId="0" borderId="23" xfId="7" applyNumberFormat="1" applyFont="1" applyFill="1" applyBorder="1" applyAlignment="1">
      <alignment horizontal="right" vertical="center"/>
    </xf>
    <xf numFmtId="0" fontId="17" fillId="0" borderId="23" xfId="0" applyFont="1" applyFill="1" applyBorder="1" applyAlignment="1">
      <alignment vertical="center"/>
    </xf>
    <xf numFmtId="0" fontId="0" fillId="0" borderId="23" xfId="0" applyFill="1" applyBorder="1"/>
    <xf numFmtId="14" fontId="8" fillId="0" borderId="15" xfId="0" applyNumberFormat="1" applyFont="1" applyFill="1" applyBorder="1" applyAlignment="1">
      <alignment horizontal="left" vertical="center" wrapText="1"/>
    </xf>
    <xf numFmtId="3" fontId="5" fillId="0" borderId="15" xfId="7" applyNumberFormat="1" applyFont="1" applyFill="1" applyBorder="1" applyAlignment="1">
      <alignment horizontal="right" vertical="center"/>
    </xf>
    <xf numFmtId="14" fontId="8" fillId="0" borderId="19" xfId="0" applyNumberFormat="1" applyFont="1" applyFill="1" applyBorder="1" applyAlignment="1">
      <alignment horizontal="left" vertical="center" wrapText="1"/>
    </xf>
    <xf numFmtId="14" fontId="8" fillId="0" borderId="23" xfId="0" applyNumberFormat="1" applyFont="1" applyFill="1" applyBorder="1" applyAlignment="1">
      <alignment horizontal="left" vertical="center" wrapText="1"/>
    </xf>
    <xf numFmtId="14" fontId="8" fillId="0" borderId="50" xfId="0" applyNumberFormat="1" applyFont="1" applyFill="1" applyBorder="1" applyAlignment="1">
      <alignment horizontal="left" vertical="center" wrapText="1"/>
    </xf>
    <xf numFmtId="0" fontId="8" fillId="0" borderId="22" xfId="0" applyFont="1" applyFill="1" applyBorder="1" applyAlignment="1">
      <alignment horizontal="left" vertical="center" wrapText="1"/>
    </xf>
    <xf numFmtId="14" fontId="8" fillId="0" borderId="22" xfId="0" applyNumberFormat="1" applyFont="1" applyFill="1" applyBorder="1" applyAlignment="1">
      <alignment horizontal="left" vertical="center" wrapText="1"/>
    </xf>
    <xf numFmtId="3" fontId="5" fillId="0" borderId="22" xfId="7" applyNumberFormat="1" applyFont="1" applyFill="1" applyBorder="1" applyAlignment="1">
      <alignment horizontal="right" vertical="center"/>
    </xf>
    <xf numFmtId="2" fontId="8" fillId="0" borderId="19" xfId="0" applyNumberFormat="1" applyFont="1" applyFill="1" applyBorder="1" applyAlignment="1">
      <alignment horizontal="center" vertical="center" wrapText="1"/>
    </xf>
    <xf numFmtId="0" fontId="8" fillId="0" borderId="55" xfId="0" applyFont="1" applyFill="1" applyBorder="1" applyAlignment="1">
      <alignment horizontal="center" vertical="center" wrapText="1"/>
    </xf>
    <xf numFmtId="14" fontId="8" fillId="0" borderId="45" xfId="0" applyNumberFormat="1" applyFont="1" applyFill="1" applyBorder="1" applyAlignment="1">
      <alignment horizontal="center" vertical="center" wrapText="1"/>
    </xf>
    <xf numFmtId="0" fontId="8" fillId="0" borderId="57"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8" fillId="0" borderId="59" xfId="0" applyFont="1" applyFill="1" applyBorder="1" applyAlignment="1">
      <alignment horizontal="center" vertical="center" wrapText="1"/>
    </xf>
    <xf numFmtId="14" fontId="8" fillId="0" borderId="41" xfId="0" applyNumberFormat="1" applyFont="1" applyFill="1" applyBorder="1" applyAlignment="1">
      <alignment horizontal="center" vertical="center" wrapText="1"/>
    </xf>
    <xf numFmtId="0" fontId="8" fillId="0" borderId="51" xfId="0" applyFont="1" applyFill="1" applyBorder="1" applyAlignment="1">
      <alignment horizontal="left" vertical="center" wrapText="1"/>
    </xf>
    <xf numFmtId="0" fontId="8" fillId="0" borderId="51" xfId="0" applyFont="1" applyFill="1" applyBorder="1" applyAlignment="1">
      <alignment horizontal="center" vertical="center" wrapText="1"/>
    </xf>
    <xf numFmtId="14" fontId="8" fillId="0" borderId="61" xfId="0" applyNumberFormat="1" applyFont="1" applyFill="1" applyBorder="1" applyAlignment="1">
      <alignment horizontal="center" vertical="center" wrapText="1"/>
    </xf>
    <xf numFmtId="3" fontId="5" fillId="0" borderId="51" xfId="7" applyNumberFormat="1" applyFont="1" applyFill="1" applyBorder="1" applyAlignment="1">
      <alignment horizontal="right" vertical="center"/>
    </xf>
    <xf numFmtId="14" fontId="8" fillId="0" borderId="12" xfId="0" applyNumberFormat="1" applyFont="1" applyFill="1" applyBorder="1" applyAlignment="1">
      <alignment horizontal="center" vertical="center" wrapText="1"/>
    </xf>
    <xf numFmtId="0" fontId="8" fillId="0" borderId="62" xfId="0" applyFont="1" applyFill="1" applyBorder="1" applyAlignment="1">
      <alignment horizontal="center" vertical="center" wrapText="1"/>
    </xf>
    <xf numFmtId="0" fontId="8" fillId="0" borderId="45" xfId="0" applyFont="1" applyFill="1" applyBorder="1" applyAlignment="1">
      <alignment horizontal="center" vertical="center" wrapText="1"/>
    </xf>
    <xf numFmtId="14" fontId="8" fillId="0" borderId="63" xfId="0" applyNumberFormat="1" applyFont="1" applyFill="1" applyBorder="1" applyAlignment="1">
      <alignment horizontal="center" vertical="center" wrapText="1"/>
    </xf>
    <xf numFmtId="14" fontId="8" fillId="0" borderId="58" xfId="0" applyNumberFormat="1" applyFont="1" applyFill="1" applyBorder="1" applyAlignment="1">
      <alignment horizontal="center" vertical="center" wrapText="1"/>
    </xf>
    <xf numFmtId="0" fontId="8" fillId="0" borderId="64" xfId="0" applyFont="1" applyFill="1" applyBorder="1" applyAlignment="1">
      <alignment horizontal="center" vertical="center" wrapText="1"/>
    </xf>
    <xf numFmtId="0" fontId="8" fillId="0" borderId="41" xfId="0" applyFont="1" applyFill="1" applyBorder="1" applyAlignment="1">
      <alignment horizontal="center" vertical="center" wrapText="1"/>
    </xf>
    <xf numFmtId="14" fontId="8" fillId="0" borderId="65" xfId="0" applyNumberFormat="1" applyFont="1" applyFill="1" applyBorder="1" applyAlignment="1">
      <alignment horizontal="center" vertical="center" wrapText="1"/>
    </xf>
    <xf numFmtId="0" fontId="8" fillId="0" borderId="9" xfId="0" applyFont="1" applyFill="1" applyBorder="1" applyAlignment="1">
      <alignment horizontal="left" vertical="center" wrapText="1"/>
    </xf>
    <xf numFmtId="14" fontId="8" fillId="0" borderId="9" xfId="0" applyNumberFormat="1" applyFont="1" applyFill="1" applyBorder="1" applyAlignment="1">
      <alignment horizontal="center" vertical="center" wrapText="1"/>
    </xf>
    <xf numFmtId="3" fontId="5" fillId="0" borderId="9" xfId="7" applyNumberFormat="1" applyFont="1" applyFill="1" applyBorder="1" applyAlignment="1">
      <alignment horizontal="right" vertical="center"/>
    </xf>
    <xf numFmtId="4" fontId="5" fillId="0" borderId="16" xfId="7" applyNumberFormat="1" applyFont="1" applyFill="1" applyBorder="1" applyAlignment="1">
      <alignment horizontal="right" vertical="center"/>
    </xf>
    <xf numFmtId="4" fontId="5" fillId="0" borderId="23" xfId="7" applyNumberFormat="1" applyFont="1" applyFill="1" applyBorder="1" applyAlignment="1">
      <alignment horizontal="right" vertical="center"/>
    </xf>
    <xf numFmtId="0" fontId="8" fillId="0" borderId="21" xfId="0" applyFont="1" applyFill="1" applyBorder="1" applyAlignment="1">
      <alignment horizontal="center" vertical="center" wrapText="1"/>
    </xf>
    <xf numFmtId="0" fontId="8" fillId="0" borderId="44" xfId="0" applyFont="1" applyFill="1" applyBorder="1" applyAlignment="1">
      <alignment horizontal="center" vertical="center" wrapText="1"/>
    </xf>
    <xf numFmtId="0" fontId="13" fillId="0" borderId="21" xfId="0" applyFont="1" applyFill="1" applyBorder="1" applyAlignment="1">
      <alignment horizontal="left" vertical="center" wrapText="1"/>
    </xf>
    <xf numFmtId="14" fontId="8" fillId="0" borderId="20" xfId="0" applyNumberFormat="1" applyFont="1" applyFill="1" applyBorder="1" applyAlignment="1">
      <alignment horizontal="center" vertical="center" wrapText="1"/>
    </xf>
    <xf numFmtId="1" fontId="8" fillId="0" borderId="19" xfId="1"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0" fontId="8" fillId="2" borderId="0" xfId="0" applyFont="1" applyFill="1" applyBorder="1" applyAlignment="1">
      <alignment horizontal="left" vertical="center" wrapText="1"/>
    </xf>
    <xf numFmtId="0" fontId="8" fillId="2" borderId="0" xfId="0" applyFont="1" applyFill="1" applyBorder="1" applyAlignment="1">
      <alignment horizontal="center" vertical="center" wrapText="1"/>
    </xf>
    <xf numFmtId="14" fontId="8" fillId="2" borderId="0" xfId="0" applyNumberFormat="1" applyFont="1" applyFill="1" applyBorder="1" applyAlignment="1">
      <alignment horizontal="center" vertical="center" wrapText="1"/>
    </xf>
    <xf numFmtId="164" fontId="16" fillId="2" borderId="0" xfId="1" applyNumberFormat="1" applyFont="1" applyFill="1" applyBorder="1" applyAlignment="1">
      <alignment horizontal="center" vertical="center"/>
    </xf>
    <xf numFmtId="3" fontId="5" fillId="2" borderId="0" xfId="7" applyNumberFormat="1" applyFont="1" applyFill="1" applyBorder="1" applyAlignment="1">
      <alignment horizontal="right" vertical="center"/>
    </xf>
    <xf numFmtId="0" fontId="17" fillId="2" borderId="0" xfId="0" applyFont="1" applyFill="1" applyBorder="1" applyAlignment="1">
      <alignment vertical="center"/>
    </xf>
    <xf numFmtId="0" fontId="11" fillId="2" borderId="20" xfId="0" applyFont="1" applyFill="1" applyBorder="1" applyAlignment="1">
      <alignment horizontal="center" vertical="center" wrapText="1"/>
    </xf>
    <xf numFmtId="0" fontId="11" fillId="2" borderId="23" xfId="0" applyFont="1" applyFill="1" applyBorder="1" applyAlignment="1">
      <alignment horizontal="center" vertical="center" wrapText="1"/>
    </xf>
    <xf numFmtId="0" fontId="11" fillId="2" borderId="23" xfId="0" applyFont="1" applyFill="1" applyBorder="1" applyAlignment="1">
      <alignment horizontal="center" vertical="center"/>
    </xf>
    <xf numFmtId="14" fontId="8" fillId="2" borderId="15" xfId="0" applyNumberFormat="1" applyFont="1" applyFill="1" applyBorder="1" applyAlignment="1">
      <alignment horizontal="center" vertical="center" wrapText="1"/>
    </xf>
    <xf numFmtId="3" fontId="5" fillId="2" borderId="15" xfId="7" applyNumberFormat="1" applyFont="1" applyFill="1" applyBorder="1" applyAlignment="1">
      <alignment horizontal="right" vertical="center"/>
    </xf>
    <xf numFmtId="14" fontId="8" fillId="2" borderId="50" xfId="0" applyNumberFormat="1" applyFont="1" applyFill="1" applyBorder="1" applyAlignment="1">
      <alignment horizontal="center" vertical="center" wrapText="1"/>
    </xf>
    <xf numFmtId="3" fontId="5" fillId="2" borderId="19" xfId="7" applyNumberFormat="1" applyFont="1" applyFill="1" applyBorder="1" applyAlignment="1">
      <alignment horizontal="right" vertical="center"/>
    </xf>
    <xf numFmtId="14" fontId="8" fillId="2" borderId="20" xfId="0" applyNumberFormat="1" applyFont="1" applyFill="1" applyBorder="1" applyAlignment="1">
      <alignment horizontal="center" vertical="center" wrapText="1"/>
    </xf>
    <xf numFmtId="3" fontId="5" fillId="2" borderId="23" xfId="7" applyNumberFormat="1" applyFont="1" applyFill="1" applyBorder="1" applyAlignment="1">
      <alignment horizontal="right" vertical="center"/>
    </xf>
    <xf numFmtId="14" fontId="8" fillId="2" borderId="19" xfId="0" applyNumberFormat="1" applyFont="1" applyFill="1" applyBorder="1" applyAlignment="1">
      <alignment horizontal="center" vertical="center" wrapText="1"/>
    </xf>
    <xf numFmtId="3" fontId="5" fillId="2" borderId="50" xfId="7" applyNumberFormat="1" applyFont="1" applyFill="1" applyBorder="1" applyAlignment="1">
      <alignment horizontal="right" vertical="center"/>
    </xf>
    <xf numFmtId="14" fontId="8" fillId="2" borderId="19" xfId="0" applyNumberFormat="1" applyFont="1" applyFill="1" applyBorder="1" applyAlignment="1">
      <alignment horizontal="left" vertical="center" wrapText="1"/>
    </xf>
    <xf numFmtId="14" fontId="8" fillId="2" borderId="23" xfId="0" applyNumberFormat="1" applyFont="1" applyFill="1" applyBorder="1" applyAlignment="1">
      <alignment horizontal="center" vertical="center" wrapText="1"/>
    </xf>
    <xf numFmtId="14" fontId="8" fillId="2" borderId="0" xfId="0" applyNumberFormat="1" applyFont="1" applyFill="1" applyBorder="1" applyAlignment="1">
      <alignment horizontal="left" vertical="center" wrapText="1"/>
    </xf>
    <xf numFmtId="4" fontId="16" fillId="0" borderId="0" xfId="7" applyNumberFormat="1" applyFont="1" applyFill="1" applyBorder="1" applyAlignment="1">
      <alignment horizontal="right" vertical="center"/>
    </xf>
    <xf numFmtId="0" fontId="6" fillId="2" borderId="1" xfId="0" applyFont="1" applyFill="1" applyBorder="1" applyAlignment="1">
      <alignment horizontal="center" vertical="center" wrapText="1"/>
    </xf>
    <xf numFmtId="0" fontId="8" fillId="2" borderId="1" xfId="0" applyFont="1" applyFill="1" applyBorder="1" applyAlignment="1">
      <alignment horizontal="left" vertical="center" wrapText="1"/>
    </xf>
    <xf numFmtId="0" fontId="8" fillId="2" borderId="1" xfId="0" applyFont="1" applyFill="1" applyBorder="1" applyAlignment="1">
      <alignment horizontal="center" vertical="center" wrapText="1"/>
    </xf>
    <xf numFmtId="14" fontId="8" fillId="2" borderId="1" xfId="0" applyNumberFormat="1" applyFont="1" applyFill="1" applyBorder="1" applyAlignment="1">
      <alignment horizontal="left" vertical="center" wrapText="1"/>
    </xf>
    <xf numFmtId="3" fontId="5" fillId="2" borderId="1" xfId="7" applyNumberFormat="1" applyFont="1" applyFill="1" applyBorder="1" applyAlignment="1">
      <alignment horizontal="right" vertical="center"/>
    </xf>
    <xf numFmtId="0" fontId="17" fillId="2" borderId="1" xfId="0" applyFont="1" applyFill="1" applyBorder="1" applyAlignment="1">
      <alignment vertical="center"/>
    </xf>
    <xf numFmtId="0" fontId="0" fillId="2" borderId="1" xfId="0" applyFill="1" applyBorder="1"/>
    <xf numFmtId="0" fontId="6" fillId="2" borderId="22" xfId="0" applyFont="1" applyFill="1" applyBorder="1" applyAlignment="1">
      <alignment horizontal="center" vertical="center" wrapText="1"/>
    </xf>
    <xf numFmtId="0" fontId="17" fillId="2" borderId="19" xfId="0" applyFont="1" applyFill="1" applyBorder="1" applyAlignment="1">
      <alignment vertical="center"/>
    </xf>
    <xf numFmtId="0" fontId="0" fillId="2" borderId="19" xfId="0" applyFill="1" applyBorder="1"/>
    <xf numFmtId="9" fontId="6" fillId="2" borderId="23" xfId="0" applyNumberFormat="1" applyFont="1" applyFill="1" applyBorder="1" applyAlignment="1">
      <alignment horizontal="center" vertical="center" wrapText="1"/>
    </xf>
    <xf numFmtId="14" fontId="8" fillId="2" borderId="23" xfId="0" applyNumberFormat="1" applyFont="1" applyFill="1" applyBorder="1" applyAlignment="1">
      <alignment horizontal="left" vertical="center" wrapText="1"/>
    </xf>
    <xf numFmtId="164" fontId="8" fillId="2" borderId="23" xfId="1" applyNumberFormat="1" applyFont="1" applyFill="1" applyBorder="1" applyAlignment="1">
      <alignment horizontal="center" vertical="center"/>
    </xf>
    <xf numFmtId="0" fontId="8" fillId="2" borderId="23" xfId="0" applyFont="1" applyFill="1" applyBorder="1" applyAlignment="1">
      <alignment vertical="center"/>
    </xf>
    <xf numFmtId="0" fontId="0" fillId="2" borderId="23" xfId="0" applyFill="1" applyBorder="1"/>
    <xf numFmtId="14" fontId="0" fillId="2" borderId="0" xfId="0" applyNumberFormat="1" applyFill="1"/>
    <xf numFmtId="0" fontId="8" fillId="2" borderId="16" xfId="0" applyFont="1" applyFill="1" applyBorder="1" applyAlignment="1">
      <alignment horizontal="center" vertical="center" wrapText="1"/>
    </xf>
    <xf numFmtId="0" fontId="8" fillId="2" borderId="50"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8" fillId="2" borderId="2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50" xfId="0" applyFont="1" applyFill="1" applyBorder="1" applyAlignment="1">
      <alignment horizontal="center" vertical="center" wrapText="1"/>
    </xf>
    <xf numFmtId="1" fontId="8" fillId="0" borderId="16" xfId="0"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0" fillId="0" borderId="16" xfId="0" applyFill="1" applyBorder="1"/>
    <xf numFmtId="0" fontId="15" fillId="2" borderId="28" xfId="3" applyFont="1" applyFill="1" applyBorder="1" applyAlignment="1">
      <alignment horizontal="center" vertical="center" wrapText="1"/>
    </xf>
    <xf numFmtId="0" fontId="15" fillId="2" borderId="1" xfId="3" applyFont="1" applyFill="1" applyBorder="1" applyAlignment="1">
      <alignment horizontal="center" vertical="center" wrapText="1"/>
    </xf>
    <xf numFmtId="0" fontId="15" fillId="2" borderId="41" xfId="3" applyFont="1" applyFill="1" applyBorder="1" applyAlignment="1">
      <alignment horizontal="center" vertical="center" wrapText="1"/>
    </xf>
    <xf numFmtId="3" fontId="7" fillId="0" borderId="23" xfId="7" applyNumberFormat="1" applyFont="1" applyFill="1" applyBorder="1" applyAlignment="1">
      <alignment horizontal="right" vertical="center"/>
    </xf>
    <xf numFmtId="3" fontId="7" fillId="2" borderId="15" xfId="5" applyNumberFormat="1" applyFont="1" applyFill="1" applyBorder="1" applyAlignment="1">
      <alignment horizontal="center" vertical="center"/>
    </xf>
    <xf numFmtId="3" fontId="7" fillId="2" borderId="50" xfId="5" applyNumberFormat="1" applyFont="1" applyFill="1" applyBorder="1" applyAlignment="1">
      <alignment horizontal="center" vertical="center"/>
    </xf>
    <xf numFmtId="3" fontId="7" fillId="2" borderId="23" xfId="5" applyNumberFormat="1" applyFont="1" applyFill="1" applyBorder="1" applyAlignment="1">
      <alignment horizontal="center" vertical="center"/>
    </xf>
    <xf numFmtId="3" fontId="7" fillId="2" borderId="19" xfId="5" applyNumberFormat="1" applyFont="1" applyFill="1" applyBorder="1" applyAlignment="1">
      <alignment horizontal="center" vertical="center"/>
    </xf>
    <xf numFmtId="3" fontId="7" fillId="2" borderId="50" xfId="7" applyNumberFormat="1" applyFont="1" applyFill="1" applyBorder="1" applyAlignment="1">
      <alignment horizontal="center" vertical="center"/>
    </xf>
    <xf numFmtId="3" fontId="7" fillId="2" borderId="19" xfId="7" applyNumberFormat="1" applyFont="1" applyFill="1" applyBorder="1" applyAlignment="1">
      <alignment horizontal="center" vertical="center"/>
    </xf>
    <xf numFmtId="3" fontId="7" fillId="2" borderId="15" xfId="7" applyNumberFormat="1" applyFont="1" applyFill="1" applyBorder="1" applyAlignment="1">
      <alignment horizontal="center" vertical="center"/>
    </xf>
    <xf numFmtId="3" fontId="7" fillId="2" borderId="23" xfId="7" applyNumberFormat="1" applyFont="1" applyFill="1" applyBorder="1" applyAlignment="1">
      <alignment horizontal="center" vertical="center"/>
    </xf>
    <xf numFmtId="14" fontId="7" fillId="0" borderId="15" xfId="0" applyNumberFormat="1" applyFont="1" applyFill="1" applyBorder="1" applyAlignment="1">
      <alignment horizontal="left" vertical="center" wrapText="1"/>
    </xf>
    <xf numFmtId="14" fontId="7" fillId="0" borderId="50" xfId="0" applyNumberFormat="1" applyFont="1" applyFill="1" applyBorder="1" applyAlignment="1">
      <alignment horizontal="left" vertical="center" wrapText="1"/>
    </xf>
    <xf numFmtId="14" fontId="7" fillId="0" borderId="23" xfId="0" applyNumberFormat="1" applyFont="1" applyFill="1" applyBorder="1" applyAlignment="1">
      <alignment horizontal="left" vertical="center" wrapText="1"/>
    </xf>
    <xf numFmtId="14" fontId="7" fillId="0" borderId="20" xfId="0" applyNumberFormat="1" applyFont="1" applyFill="1" applyBorder="1" applyAlignment="1">
      <alignment horizontal="left" vertical="center" wrapText="1"/>
    </xf>
    <xf numFmtId="14" fontId="7" fillId="0" borderId="19" xfId="0" applyNumberFormat="1" applyFont="1" applyFill="1" applyBorder="1" applyAlignment="1">
      <alignment horizontal="left" vertical="center" wrapText="1"/>
    </xf>
    <xf numFmtId="0" fontId="7" fillId="0" borderId="20" xfId="0" applyFont="1" applyFill="1" applyBorder="1" applyAlignment="1">
      <alignment horizontal="center" vertical="center" wrapText="1"/>
    </xf>
    <xf numFmtId="3" fontId="7" fillId="2" borderId="1" xfId="7" applyNumberFormat="1" applyFont="1" applyFill="1" applyBorder="1" applyAlignment="1">
      <alignment horizontal="center" vertical="center"/>
    </xf>
    <xf numFmtId="0" fontId="8" fillId="0" borderId="23" xfId="0" applyFont="1" applyFill="1" applyBorder="1" applyAlignment="1">
      <alignment horizontal="center" vertical="center" wrapText="1"/>
    </xf>
    <xf numFmtId="164" fontId="7" fillId="2" borderId="15" xfId="1" applyNumberFormat="1" applyFont="1" applyFill="1" applyBorder="1" applyAlignment="1">
      <alignment horizontal="center" vertical="center"/>
    </xf>
    <xf numFmtId="4" fontId="7" fillId="0" borderId="1" xfId="6" applyNumberFormat="1" applyFont="1" applyFill="1" applyBorder="1" applyAlignment="1">
      <alignment horizontal="center" vertical="center"/>
    </xf>
    <xf numFmtId="4" fontId="7" fillId="2" borderId="15" xfId="5" applyNumberFormat="1" applyFont="1" applyFill="1" applyBorder="1" applyAlignment="1">
      <alignment horizontal="right" vertical="center"/>
    </xf>
    <xf numFmtId="4" fontId="7" fillId="2" borderId="50" xfId="5" applyNumberFormat="1" applyFont="1" applyFill="1" applyBorder="1" applyAlignment="1">
      <alignment horizontal="right" vertical="center"/>
    </xf>
    <xf numFmtId="4" fontId="7" fillId="2" borderId="23" xfId="5" applyNumberFormat="1" applyFont="1" applyFill="1" applyBorder="1" applyAlignment="1">
      <alignment horizontal="right" vertical="center"/>
    </xf>
    <xf numFmtId="4" fontId="7" fillId="2" borderId="19" xfId="5" applyNumberFormat="1" applyFont="1" applyFill="1" applyBorder="1" applyAlignment="1">
      <alignment horizontal="right" vertical="center"/>
    </xf>
    <xf numFmtId="4" fontId="7" fillId="2" borderId="50" xfId="7" applyNumberFormat="1" applyFont="1" applyFill="1" applyBorder="1" applyAlignment="1">
      <alignment horizontal="right" vertical="center"/>
    </xf>
    <xf numFmtId="4" fontId="7" fillId="2" borderId="19" xfId="7" applyNumberFormat="1" applyFont="1" applyFill="1" applyBorder="1" applyAlignment="1">
      <alignment horizontal="right" vertical="center"/>
    </xf>
    <xf numFmtId="4" fontId="7" fillId="2" borderId="16" xfId="7" applyNumberFormat="1" applyFont="1" applyFill="1" applyBorder="1" applyAlignment="1">
      <alignment horizontal="right" vertical="center"/>
    </xf>
    <xf numFmtId="4" fontId="7" fillId="2" borderId="15" xfId="7" applyNumberFormat="1" applyFont="1" applyFill="1" applyBorder="1" applyAlignment="1">
      <alignment horizontal="right" vertical="center"/>
    </xf>
    <xf numFmtId="4" fontId="7" fillId="2" borderId="23" xfId="7" applyNumberFormat="1" applyFont="1" applyFill="1" applyBorder="1" applyAlignment="1">
      <alignment horizontal="right" vertical="center"/>
    </xf>
    <xf numFmtId="4" fontId="7" fillId="2" borderId="20" xfId="7" applyNumberFormat="1" applyFont="1" applyFill="1" applyBorder="1" applyAlignment="1">
      <alignment horizontal="right" vertical="center"/>
    </xf>
    <xf numFmtId="0" fontId="7" fillId="0" borderId="15" xfId="0" applyFont="1" applyFill="1" applyBorder="1" applyAlignment="1">
      <alignment horizontal="center" vertical="center" wrapText="1"/>
    </xf>
    <xf numFmtId="164" fontId="7" fillId="0" borderId="15" xfId="1" applyNumberFormat="1" applyFont="1" applyFill="1" applyBorder="1" applyAlignment="1">
      <alignment horizontal="center" vertical="center"/>
    </xf>
    <xf numFmtId="3" fontId="7" fillId="0" borderId="15" xfId="5" applyNumberFormat="1" applyFont="1" applyFill="1" applyBorder="1" applyAlignment="1">
      <alignment horizontal="right" vertical="center"/>
    </xf>
    <xf numFmtId="3" fontId="7" fillId="0" borderId="15" xfId="5" applyNumberFormat="1" applyFont="1" applyFill="1" applyBorder="1" applyAlignment="1">
      <alignment horizontal="center" vertical="center"/>
    </xf>
    <xf numFmtId="4" fontId="7" fillId="0" borderId="15" xfId="5" applyNumberFormat="1" applyFont="1" applyFill="1" applyBorder="1" applyAlignment="1">
      <alignment horizontal="right" vertical="center"/>
    </xf>
    <xf numFmtId="0" fontId="7" fillId="0" borderId="50" xfId="0" applyFont="1" applyFill="1" applyBorder="1" applyAlignment="1">
      <alignment horizontal="center" vertical="center" wrapText="1"/>
    </xf>
    <xf numFmtId="164" fontId="7" fillId="0" borderId="50" xfId="1" applyNumberFormat="1" applyFont="1" applyFill="1" applyBorder="1" applyAlignment="1">
      <alignment horizontal="center" vertical="center"/>
    </xf>
    <xf numFmtId="3" fontId="7" fillId="0" borderId="50" xfId="5" applyNumberFormat="1" applyFont="1" applyFill="1" applyBorder="1" applyAlignment="1">
      <alignment horizontal="right" vertical="center"/>
    </xf>
    <xf numFmtId="3" fontId="7" fillId="0" borderId="50" xfId="5" applyNumberFormat="1" applyFont="1" applyFill="1" applyBorder="1" applyAlignment="1">
      <alignment horizontal="center" vertical="center"/>
    </xf>
    <xf numFmtId="4" fontId="7" fillId="0" borderId="19" xfId="5" applyNumberFormat="1" applyFont="1" applyFill="1" applyBorder="1" applyAlignment="1">
      <alignment horizontal="right" vertical="center"/>
    </xf>
    <xf numFmtId="164" fontId="7" fillId="0" borderId="20" xfId="1" applyNumberFormat="1" applyFont="1" applyFill="1" applyBorder="1" applyAlignment="1">
      <alignment horizontal="center" vertical="center"/>
    </xf>
    <xf numFmtId="3" fontId="7" fillId="0" borderId="20" xfId="5" applyNumberFormat="1" applyFont="1" applyFill="1" applyBorder="1" applyAlignment="1">
      <alignment horizontal="right" vertical="center"/>
    </xf>
    <xf numFmtId="3" fontId="7" fillId="0" borderId="20" xfId="5" applyNumberFormat="1" applyFont="1" applyFill="1" applyBorder="1" applyAlignment="1">
      <alignment horizontal="center" vertical="center"/>
    </xf>
    <xf numFmtId="4" fontId="7" fillId="0" borderId="20" xfId="5" applyNumberFormat="1" applyFont="1" applyFill="1" applyBorder="1" applyAlignment="1">
      <alignment horizontal="right" vertical="center"/>
    </xf>
    <xf numFmtId="4" fontId="7" fillId="0" borderId="16" xfId="5" applyNumberFormat="1" applyFont="1" applyFill="1" applyBorder="1" applyAlignment="1">
      <alignment horizontal="right" vertical="center"/>
    </xf>
    <xf numFmtId="0" fontId="7" fillId="0" borderId="19" xfId="0" applyFont="1" applyFill="1" applyBorder="1" applyAlignment="1">
      <alignment horizontal="center" vertical="center" wrapText="1"/>
    </xf>
    <xf numFmtId="164" fontId="7" fillId="0" borderId="19" xfId="1" applyNumberFormat="1" applyFont="1" applyFill="1" applyBorder="1" applyAlignment="1">
      <alignment horizontal="center" vertical="center"/>
    </xf>
    <xf numFmtId="3" fontId="7" fillId="0" borderId="19" xfId="5" applyNumberFormat="1" applyFont="1" applyFill="1" applyBorder="1" applyAlignment="1">
      <alignment horizontal="right" vertical="center"/>
    </xf>
    <xf numFmtId="3" fontId="7" fillId="0" borderId="19" xfId="5" applyNumberFormat="1" applyFont="1" applyFill="1" applyBorder="1" applyAlignment="1">
      <alignment horizontal="center" vertical="center"/>
    </xf>
    <xf numFmtId="0" fontId="7" fillId="0" borderId="23" xfId="0" applyFont="1" applyFill="1" applyBorder="1" applyAlignment="1">
      <alignment horizontal="center" vertical="center" wrapText="1"/>
    </xf>
    <xf numFmtId="164" fontId="7" fillId="0" borderId="23" xfId="1" applyNumberFormat="1" applyFont="1" applyFill="1" applyBorder="1" applyAlignment="1">
      <alignment horizontal="center" vertical="center"/>
    </xf>
    <xf numFmtId="3" fontId="7" fillId="0" borderId="23" xfId="5" applyNumberFormat="1" applyFont="1" applyFill="1" applyBorder="1" applyAlignment="1">
      <alignment horizontal="right" vertical="center"/>
    </xf>
    <xf numFmtId="3" fontId="7" fillId="0" borderId="23" xfId="5" applyNumberFormat="1" applyFont="1" applyFill="1" applyBorder="1" applyAlignment="1">
      <alignment horizontal="center" vertical="center"/>
    </xf>
    <xf numFmtId="4" fontId="7" fillId="0" borderId="23" xfId="5" applyNumberFormat="1" applyFont="1" applyFill="1" applyBorder="1" applyAlignment="1">
      <alignment horizontal="right" vertical="center"/>
    </xf>
    <xf numFmtId="3" fontId="7" fillId="0" borderId="50" xfId="7" applyNumberFormat="1" applyFont="1" applyFill="1" applyBorder="1" applyAlignment="1">
      <alignment horizontal="right" vertical="center"/>
    </xf>
    <xf numFmtId="3" fontId="7" fillId="0" borderId="50" xfId="7" applyNumberFormat="1" applyFont="1" applyFill="1" applyBorder="1" applyAlignment="1">
      <alignment horizontal="center" vertical="center"/>
    </xf>
    <xf numFmtId="4" fontId="7" fillId="0" borderId="50" xfId="7" applyNumberFormat="1" applyFont="1" applyFill="1" applyBorder="1" applyAlignment="1">
      <alignment horizontal="right" vertical="center"/>
    </xf>
    <xf numFmtId="3" fontId="7" fillId="0" borderId="19" xfId="7" applyNumberFormat="1" applyFont="1" applyFill="1" applyBorder="1" applyAlignment="1">
      <alignment horizontal="right" vertical="center"/>
    </xf>
    <xf numFmtId="3" fontId="7" fillId="0" borderId="19" xfId="7" applyNumberFormat="1" applyFont="1" applyFill="1" applyBorder="1" applyAlignment="1">
      <alignment horizontal="center" vertical="center"/>
    </xf>
    <xf numFmtId="4" fontId="7" fillId="0" borderId="19" xfId="7" applyNumberFormat="1" applyFont="1" applyFill="1" applyBorder="1" applyAlignment="1">
      <alignment horizontal="right" vertical="center"/>
    </xf>
    <xf numFmtId="3" fontId="7" fillId="0" borderId="23" xfId="7" applyNumberFormat="1" applyFont="1" applyFill="1" applyBorder="1" applyAlignment="1">
      <alignment horizontal="center" vertical="center"/>
    </xf>
    <xf numFmtId="4" fontId="7" fillId="0" borderId="23" xfId="7" applyNumberFormat="1" applyFont="1" applyFill="1" applyBorder="1" applyAlignment="1">
      <alignment horizontal="right" vertical="center"/>
    </xf>
    <xf numFmtId="3" fontId="7" fillId="0" borderId="16" xfId="7" applyNumberFormat="1" applyFont="1" applyFill="1" applyBorder="1" applyAlignment="1">
      <alignment horizontal="center" vertical="center"/>
    </xf>
    <xf numFmtId="3" fontId="7" fillId="0" borderId="16" xfId="7" applyNumberFormat="1" applyFont="1" applyFill="1" applyBorder="1" applyAlignment="1">
      <alignment horizontal="right" vertical="center"/>
    </xf>
    <xf numFmtId="3" fontId="7" fillId="0" borderId="15" xfId="7" applyNumberFormat="1" applyFont="1" applyFill="1" applyBorder="1" applyAlignment="1">
      <alignment horizontal="center" vertical="center"/>
    </xf>
    <xf numFmtId="3" fontId="7" fillId="0" borderId="15" xfId="7" applyNumberFormat="1" applyFont="1" applyFill="1" applyBorder="1" applyAlignment="1">
      <alignment horizontal="right" vertical="center"/>
    </xf>
    <xf numFmtId="4" fontId="7" fillId="0" borderId="15" xfId="7" applyNumberFormat="1" applyFont="1" applyFill="1" applyBorder="1" applyAlignment="1">
      <alignment horizontal="right" vertical="center"/>
    </xf>
    <xf numFmtId="4" fontId="7" fillId="0" borderId="20" xfId="7" applyNumberFormat="1" applyFont="1" applyFill="1" applyBorder="1" applyAlignment="1">
      <alignment horizontal="right" vertical="center"/>
    </xf>
    <xf numFmtId="164" fontId="7" fillId="0" borderId="22" xfId="1" applyNumberFormat="1" applyFont="1" applyFill="1" applyBorder="1" applyAlignment="1">
      <alignment horizontal="center" vertical="center"/>
    </xf>
    <xf numFmtId="3" fontId="7" fillId="0" borderId="22" xfId="7" applyNumberFormat="1" applyFont="1" applyFill="1" applyBorder="1" applyAlignment="1">
      <alignment horizontal="center" vertical="center"/>
    </xf>
    <xf numFmtId="3" fontId="7" fillId="0" borderId="22" xfId="7" applyNumberFormat="1" applyFont="1" applyFill="1" applyBorder="1" applyAlignment="1">
      <alignment horizontal="right" vertical="center"/>
    </xf>
    <xf numFmtId="4" fontId="7" fillId="0" borderId="16" xfId="7" applyNumberFormat="1" applyFont="1" applyFill="1" applyBorder="1" applyAlignment="1">
      <alignment horizontal="right" vertical="center"/>
    </xf>
    <xf numFmtId="164" fontId="7" fillId="0" borderId="56" xfId="1" applyNumberFormat="1" applyFont="1" applyFill="1" applyBorder="1" applyAlignment="1">
      <alignment horizontal="center" vertical="center"/>
    </xf>
    <xf numFmtId="164" fontId="7" fillId="0" borderId="58" xfId="1" applyNumberFormat="1" applyFont="1" applyFill="1" applyBorder="1" applyAlignment="1">
      <alignment horizontal="center" vertical="center"/>
    </xf>
    <xf numFmtId="164" fontId="7" fillId="0" borderId="60" xfId="1" applyNumberFormat="1" applyFont="1" applyFill="1" applyBorder="1" applyAlignment="1">
      <alignment horizontal="center" vertical="center"/>
    </xf>
    <xf numFmtId="164" fontId="7" fillId="0" borderId="51" xfId="1" applyNumberFormat="1" applyFont="1" applyFill="1" applyBorder="1" applyAlignment="1">
      <alignment horizontal="center" vertical="center"/>
    </xf>
    <xf numFmtId="3" fontId="7" fillId="0" borderId="51" xfId="7" applyNumberFormat="1" applyFont="1" applyFill="1" applyBorder="1" applyAlignment="1">
      <alignment horizontal="center" vertical="center"/>
    </xf>
    <xf numFmtId="3" fontId="7" fillId="0" borderId="51" xfId="7" applyNumberFormat="1" applyFont="1" applyFill="1" applyBorder="1" applyAlignment="1">
      <alignment horizontal="right" vertical="center"/>
    </xf>
    <xf numFmtId="4" fontId="7" fillId="0" borderId="51" xfId="7" applyNumberFormat="1" applyFont="1" applyFill="1" applyBorder="1" applyAlignment="1">
      <alignment horizontal="right" vertical="center"/>
    </xf>
    <xf numFmtId="164" fontId="7" fillId="0" borderId="18" xfId="1" applyNumberFormat="1" applyFont="1" applyFill="1" applyBorder="1" applyAlignment="1">
      <alignment horizontal="center" vertical="center"/>
    </xf>
    <xf numFmtId="164" fontId="7" fillId="0" borderId="63" xfId="1" applyNumberFormat="1" applyFont="1" applyFill="1" applyBorder="1" applyAlignment="1">
      <alignment horizontal="center" vertical="center"/>
    </xf>
    <xf numFmtId="168" fontId="7" fillId="0" borderId="19" xfId="7" applyNumberFormat="1" applyFont="1" applyFill="1" applyBorder="1" applyAlignment="1">
      <alignment horizontal="center" vertical="center"/>
    </xf>
    <xf numFmtId="164" fontId="7" fillId="0" borderId="65" xfId="1" applyNumberFormat="1" applyFont="1" applyFill="1" applyBorder="1" applyAlignment="1">
      <alignment horizontal="center" vertical="center"/>
    </xf>
    <xf numFmtId="164" fontId="7" fillId="0" borderId="16" xfId="1" applyNumberFormat="1" applyFont="1" applyFill="1" applyBorder="1" applyAlignment="1">
      <alignment horizontal="center" vertical="center"/>
    </xf>
    <xf numFmtId="164" fontId="7" fillId="0" borderId="9" xfId="1" applyNumberFormat="1" applyFont="1" applyFill="1" applyBorder="1" applyAlignment="1">
      <alignment horizontal="center" vertical="center"/>
    </xf>
    <xf numFmtId="3" fontId="7" fillId="0" borderId="9" xfId="7" applyNumberFormat="1" applyFont="1" applyFill="1" applyBorder="1" applyAlignment="1">
      <alignment horizontal="center" vertical="center"/>
    </xf>
    <xf numFmtId="3" fontId="7" fillId="0" borderId="9" xfId="7" applyNumberFormat="1" applyFont="1" applyFill="1" applyBorder="1" applyAlignment="1">
      <alignment horizontal="right" vertical="center"/>
    </xf>
    <xf numFmtId="4" fontId="7" fillId="0" borderId="9" xfId="7" applyNumberFormat="1" applyFont="1" applyFill="1" applyBorder="1" applyAlignment="1">
      <alignment horizontal="right" vertical="center"/>
    </xf>
    <xf numFmtId="4" fontId="7" fillId="0" borderId="15" xfId="7" applyNumberFormat="1" applyFont="1" applyFill="1" applyBorder="1" applyAlignment="1">
      <alignment horizontal="center" vertical="center"/>
    </xf>
    <xf numFmtId="4" fontId="7" fillId="0" borderId="16" xfId="7" applyNumberFormat="1" applyFont="1" applyFill="1" applyBorder="1" applyAlignment="1">
      <alignment horizontal="center" vertical="center"/>
    </xf>
    <xf numFmtId="4" fontId="7" fillId="0" borderId="23" xfId="7" applyNumberFormat="1" applyFont="1" applyFill="1" applyBorder="1" applyAlignment="1">
      <alignment horizontal="center" vertical="center"/>
    </xf>
    <xf numFmtId="4" fontId="7" fillId="0" borderId="51" xfId="7" applyNumberFormat="1" applyFont="1" applyFill="1" applyBorder="1" applyAlignment="1">
      <alignment horizontal="center" vertical="center"/>
    </xf>
    <xf numFmtId="168" fontId="7" fillId="0" borderId="15" xfId="7" applyNumberFormat="1" applyFont="1" applyFill="1" applyBorder="1" applyAlignment="1">
      <alignment horizontal="center" vertical="center"/>
    </xf>
    <xf numFmtId="168" fontId="7" fillId="0" borderId="23" xfId="7" applyNumberFormat="1" applyFont="1" applyFill="1" applyBorder="1" applyAlignment="1">
      <alignment horizontal="center" vertical="center"/>
    </xf>
    <xf numFmtId="168" fontId="7" fillId="0" borderId="51" xfId="7" applyNumberFormat="1" applyFont="1" applyFill="1" applyBorder="1" applyAlignment="1">
      <alignment horizontal="center" vertical="center"/>
    </xf>
    <xf numFmtId="4" fontId="7" fillId="0" borderId="19" xfId="7" applyNumberFormat="1" applyFont="1" applyFill="1" applyBorder="1" applyAlignment="1">
      <alignment horizontal="center" vertical="center"/>
    </xf>
    <xf numFmtId="3" fontId="7" fillId="2" borderId="0" xfId="7" applyNumberFormat="1" applyFont="1" applyFill="1" applyBorder="1" applyAlignment="1">
      <alignment horizontal="center" vertical="center"/>
    </xf>
    <xf numFmtId="164" fontId="7" fillId="2" borderId="0" xfId="1" applyNumberFormat="1" applyFont="1" applyFill="1" applyBorder="1" applyAlignment="1">
      <alignment horizontal="center" vertical="center"/>
    </xf>
    <xf numFmtId="4" fontId="7" fillId="0" borderId="0" xfId="7" applyNumberFormat="1" applyFont="1" applyFill="1" applyBorder="1" applyAlignment="1">
      <alignment horizontal="right" vertical="center"/>
    </xf>
    <xf numFmtId="3" fontId="7" fillId="2" borderId="15" xfId="7" applyNumberFormat="1" applyFont="1" applyFill="1" applyBorder="1" applyAlignment="1">
      <alignment horizontal="right" vertical="center"/>
    </xf>
    <xf numFmtId="164" fontId="7" fillId="2" borderId="19" xfId="1" applyNumberFormat="1" applyFont="1" applyFill="1" applyBorder="1" applyAlignment="1">
      <alignment horizontal="center" vertical="center"/>
    </xf>
    <xf numFmtId="3" fontId="7" fillId="2" borderId="19" xfId="7" applyNumberFormat="1" applyFont="1" applyFill="1" applyBorder="1" applyAlignment="1">
      <alignment horizontal="right" vertical="center"/>
    </xf>
    <xf numFmtId="164" fontId="7" fillId="2" borderId="23" xfId="1" applyNumberFormat="1" applyFont="1" applyFill="1" applyBorder="1" applyAlignment="1">
      <alignment horizontal="center" vertical="center"/>
    </xf>
    <xf numFmtId="3" fontId="7" fillId="2" borderId="23" xfId="7" applyNumberFormat="1" applyFont="1" applyFill="1" applyBorder="1" applyAlignment="1">
      <alignment horizontal="right" vertical="center"/>
    </xf>
    <xf numFmtId="164" fontId="7" fillId="2" borderId="1" xfId="1" applyNumberFormat="1" applyFont="1" applyFill="1" applyBorder="1" applyAlignment="1">
      <alignment horizontal="center" vertical="center"/>
    </xf>
    <xf numFmtId="4" fontId="7" fillId="0" borderId="1" xfId="7" applyNumberFormat="1" applyFont="1" applyFill="1" applyBorder="1" applyAlignment="1">
      <alignment horizontal="right" vertical="center"/>
    </xf>
    <xf numFmtId="0" fontId="8" fillId="0" borderId="16" xfId="0" applyFont="1" applyFill="1" applyBorder="1" applyAlignment="1">
      <alignment horizontal="center" vertical="center" wrapText="1"/>
    </xf>
    <xf numFmtId="170" fontId="0" fillId="0" borderId="1" xfId="1" applyNumberFormat="1" applyFont="1" applyFill="1" applyBorder="1" applyAlignment="1">
      <alignment horizontal="center" vertical="center"/>
    </xf>
    <xf numFmtId="0" fontId="8" fillId="4" borderId="19" xfId="0" applyFont="1" applyFill="1" applyBorder="1" applyAlignment="1">
      <alignment horizontal="center" vertical="center" wrapText="1"/>
    </xf>
    <xf numFmtId="0" fontId="8" fillId="4" borderId="19" xfId="0" applyFont="1" applyFill="1" applyBorder="1" applyAlignment="1">
      <alignment horizontal="left" vertical="center" wrapText="1"/>
    </xf>
    <xf numFmtId="0" fontId="2" fillId="0" borderId="1" xfId="0" applyFont="1" applyBorder="1" applyAlignment="1">
      <alignment horizontal="center" vertical="top"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9" fillId="2" borderId="9" xfId="0" applyFont="1" applyFill="1" applyBorder="1" applyAlignment="1">
      <alignment horizontal="center" vertical="center" textRotation="90" wrapText="1"/>
    </xf>
    <xf numFmtId="0" fontId="9" fillId="2" borderId="16" xfId="0" applyFont="1" applyFill="1" applyBorder="1" applyAlignment="1">
      <alignment horizontal="center" vertical="center" textRotation="90" wrapText="1"/>
    </xf>
    <xf numFmtId="0" fontId="9" fillId="2" borderId="20" xfId="0" applyFont="1" applyFill="1" applyBorder="1" applyAlignment="1">
      <alignment horizontal="center" vertical="center" textRotation="90" wrapText="1"/>
    </xf>
    <xf numFmtId="0" fontId="9" fillId="2" borderId="9" xfId="0" applyFont="1" applyFill="1" applyBorder="1" applyAlignment="1">
      <alignment horizontal="center" vertical="center" textRotation="91" wrapText="1"/>
    </xf>
    <xf numFmtId="0" fontId="9" fillId="2" borderId="16" xfId="0" applyFont="1" applyFill="1" applyBorder="1" applyAlignment="1">
      <alignment horizontal="center" vertical="center" textRotation="91" wrapText="1"/>
    </xf>
    <xf numFmtId="0" fontId="9" fillId="2" borderId="20" xfId="0" applyFont="1" applyFill="1" applyBorder="1" applyAlignment="1">
      <alignment horizontal="center" vertical="center" textRotation="91" wrapText="1"/>
    </xf>
    <xf numFmtId="0" fontId="9" fillId="3" borderId="9" xfId="0" applyFont="1" applyFill="1" applyBorder="1" applyAlignment="1">
      <alignment horizontal="center" vertical="center" wrapText="1"/>
    </xf>
    <xf numFmtId="0" fontId="9" fillId="3" borderId="16" xfId="0" applyFont="1" applyFill="1" applyBorder="1" applyAlignment="1">
      <alignment horizontal="center" vertical="center" wrapText="1"/>
    </xf>
    <xf numFmtId="0" fontId="9" fillId="3" borderId="17" xfId="0" applyFont="1" applyFill="1" applyBorder="1" applyAlignment="1">
      <alignment horizontal="center" vertical="center" wrapText="1"/>
    </xf>
    <xf numFmtId="0" fontId="9" fillId="3" borderId="18" xfId="0" applyFont="1" applyFill="1" applyBorder="1" applyAlignment="1">
      <alignment horizontal="center" vertical="center" wrapText="1"/>
    </xf>
    <xf numFmtId="0" fontId="9" fillId="3" borderId="10"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10" fillId="2" borderId="15" xfId="0" applyFont="1" applyFill="1" applyBorder="1" applyAlignment="1">
      <alignment horizontal="center" vertical="center" wrapText="1"/>
    </xf>
    <xf numFmtId="0" fontId="10" fillId="2" borderId="19" xfId="0" applyFont="1" applyFill="1" applyBorder="1" applyAlignment="1">
      <alignment horizontal="center" vertical="center" wrapText="1"/>
    </xf>
    <xf numFmtId="0" fontId="10" fillId="2" borderId="23" xfId="0" applyFont="1" applyFill="1" applyBorder="1" applyAlignment="1">
      <alignment horizontal="center" vertical="center" wrapText="1"/>
    </xf>
    <xf numFmtId="0" fontId="10" fillId="2" borderId="9" xfId="0" applyFont="1" applyFill="1" applyBorder="1" applyAlignment="1">
      <alignment horizontal="left" vertical="center" wrapText="1"/>
    </xf>
    <xf numFmtId="0" fontId="10" fillId="2" borderId="16" xfId="0" applyFont="1" applyFill="1" applyBorder="1" applyAlignment="1">
      <alignment horizontal="left" vertical="center" wrapText="1"/>
    </xf>
    <xf numFmtId="0" fontId="10" fillId="2" borderId="20" xfId="0" applyFont="1" applyFill="1" applyBorder="1" applyAlignment="1">
      <alignment horizontal="left" vertical="center" wrapText="1"/>
    </xf>
    <xf numFmtId="0" fontId="9" fillId="2" borderId="9" xfId="0" applyFont="1" applyFill="1" applyBorder="1" applyAlignment="1">
      <alignment horizontal="center" vertical="center"/>
    </xf>
    <xf numFmtId="0" fontId="9" fillId="2" borderId="24" xfId="0" applyFont="1" applyFill="1" applyBorder="1" applyAlignment="1">
      <alignment horizontal="center" vertical="center" textRotation="90" wrapText="1"/>
    </xf>
    <xf numFmtId="0" fontId="9" fillId="2" borderId="32" xfId="0" applyFont="1" applyFill="1" applyBorder="1" applyAlignment="1">
      <alignment horizontal="center" vertical="center" textRotation="90" wrapText="1"/>
    </xf>
    <xf numFmtId="0" fontId="9" fillId="2" borderId="46" xfId="0" applyFont="1" applyFill="1" applyBorder="1" applyAlignment="1">
      <alignment horizontal="center" vertical="center" textRotation="90" wrapText="1"/>
    </xf>
    <xf numFmtId="0" fontId="12" fillId="0" borderId="25" xfId="0" applyFont="1" applyFill="1" applyBorder="1" applyAlignment="1">
      <alignment horizontal="center" vertical="center" wrapText="1"/>
    </xf>
    <xf numFmtId="0" fontId="12" fillId="0" borderId="33" xfId="0" applyFont="1" applyFill="1" applyBorder="1" applyAlignment="1">
      <alignment horizontal="center" vertical="center" wrapText="1"/>
    </xf>
    <xf numFmtId="0" fontId="12" fillId="0" borderId="47" xfId="0" applyFont="1" applyFill="1" applyBorder="1" applyAlignment="1">
      <alignment horizontal="center" vertical="center" wrapText="1"/>
    </xf>
    <xf numFmtId="0" fontId="13" fillId="0" borderId="26" xfId="0" applyFont="1" applyFill="1" applyBorder="1" applyAlignment="1">
      <alignment horizontal="center" vertical="center" wrapText="1"/>
    </xf>
    <xf numFmtId="0" fontId="13" fillId="0" borderId="34" xfId="0" applyFont="1" applyFill="1" applyBorder="1" applyAlignment="1">
      <alignment horizontal="center" vertical="center" wrapText="1"/>
    </xf>
    <xf numFmtId="0" fontId="13" fillId="0" borderId="39" xfId="0" applyFont="1" applyFill="1" applyBorder="1" applyAlignment="1">
      <alignment horizontal="center" vertical="center" wrapText="1"/>
    </xf>
    <xf numFmtId="0" fontId="13" fillId="0" borderId="27" xfId="0" applyFont="1" applyFill="1" applyBorder="1" applyAlignment="1">
      <alignment horizontal="center" vertical="center" wrapText="1"/>
    </xf>
    <xf numFmtId="0" fontId="13" fillId="0" borderId="35" xfId="0" applyFont="1" applyFill="1" applyBorder="1" applyAlignment="1">
      <alignment horizontal="center" vertical="center" wrapText="1"/>
    </xf>
    <xf numFmtId="0" fontId="13" fillId="0" borderId="40" xfId="0" applyFont="1" applyFill="1" applyBorder="1" applyAlignment="1">
      <alignment horizontal="center" vertical="center" wrapText="1"/>
    </xf>
    <xf numFmtId="0" fontId="15" fillId="2" borderId="27" xfId="3" applyFont="1" applyFill="1" applyBorder="1" applyAlignment="1">
      <alignment horizontal="center" vertical="center" wrapText="1"/>
    </xf>
    <xf numFmtId="0" fontId="15" fillId="2" borderId="35" xfId="3" applyFont="1" applyFill="1" applyBorder="1" applyAlignment="1">
      <alignment horizontal="center" vertical="center" wrapText="1"/>
    </xf>
    <xf numFmtId="0" fontId="15" fillId="2" borderId="40" xfId="3" applyFont="1" applyFill="1" applyBorder="1" applyAlignment="1">
      <alignment horizontal="center" vertical="center" wrapText="1"/>
    </xf>
    <xf numFmtId="0" fontId="9" fillId="3" borderId="11" xfId="0" applyFont="1" applyFill="1" applyBorder="1" applyAlignment="1">
      <alignment horizontal="center" vertical="center" wrapText="1"/>
    </xf>
    <xf numFmtId="164" fontId="9" fillId="3" borderId="9" xfId="1" applyNumberFormat="1" applyFont="1" applyFill="1" applyBorder="1" applyAlignment="1">
      <alignment horizontal="center" vertical="center" wrapText="1"/>
    </xf>
    <xf numFmtId="164" fontId="9" fillId="3" borderId="16" xfId="1" applyNumberFormat="1"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3" xfId="0" applyFont="1" applyFill="1" applyBorder="1" applyAlignment="1">
      <alignment horizontal="center" vertical="center"/>
    </xf>
    <xf numFmtId="0" fontId="9" fillId="2" borderId="14" xfId="0" applyFont="1" applyFill="1" applyBorder="1" applyAlignment="1">
      <alignment horizontal="center" vertical="center"/>
    </xf>
    <xf numFmtId="164" fontId="5" fillId="3" borderId="30" xfId="1" applyNumberFormat="1" applyFont="1" applyFill="1" applyBorder="1" applyAlignment="1">
      <alignment horizontal="center" vertical="center" wrapText="1"/>
    </xf>
    <xf numFmtId="164" fontId="5" fillId="3" borderId="37" xfId="1" applyNumberFormat="1" applyFont="1" applyFill="1" applyBorder="1" applyAlignment="1">
      <alignment horizontal="center" vertical="center" wrapText="1"/>
    </xf>
    <xf numFmtId="164" fontId="5" fillId="3" borderId="49" xfId="1" applyNumberFormat="1"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2" borderId="38" xfId="0" applyFont="1" applyFill="1" applyBorder="1" applyAlignment="1">
      <alignment horizontal="center" vertical="center" wrapText="1"/>
    </xf>
    <xf numFmtId="0" fontId="10" fillId="2" borderId="48" xfId="0" applyFont="1" applyFill="1" applyBorder="1" applyAlignment="1">
      <alignment horizontal="center" vertical="center" wrapText="1"/>
    </xf>
    <xf numFmtId="0" fontId="13" fillId="0" borderId="28" xfId="0" applyFont="1" applyFill="1" applyBorder="1" applyAlignment="1">
      <alignment horizontal="center" vertical="center" wrapText="1"/>
    </xf>
    <xf numFmtId="0" fontId="13" fillId="0" borderId="1" xfId="0" applyFont="1" applyFill="1" applyBorder="1" applyAlignment="1">
      <alignment horizontal="center" vertical="center" wrapText="1"/>
    </xf>
    <xf numFmtId="0" fontId="13" fillId="0" borderId="41" xfId="0" applyFont="1" applyFill="1" applyBorder="1" applyAlignment="1">
      <alignment horizontal="center" vertical="center" wrapText="1"/>
    </xf>
    <xf numFmtId="0" fontId="15" fillId="2" borderId="28" xfId="3" applyFont="1" applyFill="1" applyBorder="1" applyAlignment="1">
      <alignment horizontal="center" vertical="center" wrapText="1"/>
    </xf>
    <xf numFmtId="0" fontId="15" fillId="2" borderId="1" xfId="3" applyFont="1" applyFill="1" applyBorder="1" applyAlignment="1">
      <alignment horizontal="center" vertical="center" wrapText="1"/>
    </xf>
    <xf numFmtId="0" fontId="15" fillId="2" borderId="41" xfId="3" applyFont="1" applyFill="1" applyBorder="1" applyAlignment="1">
      <alignment horizontal="center" vertical="center" wrapText="1"/>
    </xf>
    <xf numFmtId="37" fontId="13" fillId="0" borderId="27" xfId="1" applyNumberFormat="1" applyFont="1" applyFill="1" applyBorder="1" applyAlignment="1">
      <alignment horizontal="center" vertical="center"/>
    </xf>
    <xf numFmtId="37" fontId="13" fillId="0" borderId="35" xfId="1" applyNumberFormat="1" applyFont="1" applyFill="1" applyBorder="1" applyAlignment="1">
      <alignment horizontal="center" vertical="center"/>
    </xf>
    <xf numFmtId="37" fontId="13" fillId="0" borderId="40" xfId="1" applyNumberFormat="1" applyFont="1" applyFill="1" applyBorder="1" applyAlignment="1">
      <alignment horizontal="center" vertical="center"/>
    </xf>
    <xf numFmtId="164" fontId="5" fillId="3" borderId="24" xfId="1" applyNumberFormat="1" applyFont="1" applyFill="1" applyBorder="1" applyAlignment="1">
      <alignment horizontal="center" vertical="center" wrapText="1"/>
    </xf>
    <xf numFmtId="164" fontId="5" fillId="3" borderId="32" xfId="1" applyNumberFormat="1" applyFont="1" applyFill="1" applyBorder="1" applyAlignment="1">
      <alignment horizontal="center" vertical="center" wrapText="1"/>
    </xf>
    <xf numFmtId="164" fontId="5" fillId="3" borderId="46" xfId="1" applyNumberFormat="1" applyFont="1" applyFill="1" applyBorder="1" applyAlignment="1">
      <alignment horizontal="center" vertical="center" wrapText="1"/>
    </xf>
    <xf numFmtId="37" fontId="13" fillId="0" borderId="28" xfId="1" applyNumberFormat="1" applyFont="1" applyFill="1" applyBorder="1" applyAlignment="1">
      <alignment horizontal="center" vertical="center"/>
    </xf>
    <xf numFmtId="37" fontId="13" fillId="0" borderId="1" xfId="1" applyNumberFormat="1" applyFont="1" applyFill="1" applyBorder="1" applyAlignment="1">
      <alignment horizontal="center" vertical="center"/>
    </xf>
    <xf numFmtId="37" fontId="13" fillId="0" borderId="41" xfId="1" applyNumberFormat="1" applyFont="1" applyFill="1" applyBorder="1" applyAlignment="1">
      <alignment horizontal="center" vertical="center"/>
    </xf>
    <xf numFmtId="37" fontId="8" fillId="3" borderId="28" xfId="1" applyNumberFormat="1" applyFont="1" applyFill="1" applyBorder="1" applyAlignment="1">
      <alignment horizontal="center" vertical="center" wrapText="1"/>
    </xf>
    <xf numFmtId="37" fontId="8" fillId="3" borderId="1" xfId="1" applyNumberFormat="1" applyFont="1" applyFill="1" applyBorder="1" applyAlignment="1">
      <alignment horizontal="center" vertical="center" wrapText="1"/>
    </xf>
    <xf numFmtId="37" fontId="8" fillId="3" borderId="41" xfId="1" applyNumberFormat="1" applyFont="1" applyFill="1" applyBorder="1" applyAlignment="1">
      <alignment horizontal="center" vertical="center" wrapText="1"/>
    </xf>
    <xf numFmtId="37" fontId="13" fillId="0" borderId="31" xfId="1" applyNumberFormat="1" applyFont="1" applyFill="1" applyBorder="1" applyAlignment="1">
      <alignment horizontal="center" vertical="center"/>
    </xf>
    <xf numFmtId="37" fontId="13" fillId="0" borderId="38" xfId="1" applyNumberFormat="1" applyFont="1" applyFill="1" applyBorder="1" applyAlignment="1">
      <alignment horizontal="center" vertical="center"/>
    </xf>
    <xf numFmtId="37" fontId="13" fillId="0" borderId="48" xfId="1" applyNumberFormat="1" applyFont="1" applyFill="1" applyBorder="1" applyAlignment="1">
      <alignment horizontal="center" vertical="center"/>
    </xf>
    <xf numFmtId="37" fontId="13" fillId="0" borderId="28" xfId="1" applyNumberFormat="1" applyFont="1" applyFill="1" applyBorder="1" applyAlignment="1">
      <alignment horizontal="right" vertical="center"/>
    </xf>
    <xf numFmtId="37" fontId="13" fillId="0" borderId="1" xfId="1" applyNumberFormat="1" applyFont="1" applyFill="1" applyBorder="1" applyAlignment="1">
      <alignment horizontal="right" vertical="center"/>
    </xf>
    <xf numFmtId="37" fontId="13" fillId="0" borderId="41" xfId="1" applyNumberFormat="1" applyFont="1" applyFill="1" applyBorder="1" applyAlignment="1">
      <alignment horizontal="right" vertical="center"/>
    </xf>
    <xf numFmtId="165" fontId="8" fillId="3" borderId="29" xfId="1" applyNumberFormat="1" applyFont="1" applyFill="1" applyBorder="1" applyAlignment="1">
      <alignment horizontal="center" vertical="center" wrapText="1"/>
    </xf>
    <xf numFmtId="165" fontId="8" fillId="3" borderId="36" xfId="1" applyNumberFormat="1" applyFont="1" applyFill="1" applyBorder="1" applyAlignment="1">
      <alignment horizontal="center" vertical="center" wrapText="1"/>
    </xf>
    <xf numFmtId="165" fontId="8" fillId="3" borderId="42" xfId="1" applyNumberFormat="1" applyFont="1" applyFill="1" applyBorder="1" applyAlignment="1">
      <alignment horizontal="center" vertical="center" wrapText="1"/>
    </xf>
    <xf numFmtId="0" fontId="9" fillId="3" borderId="20"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6" xfId="0" applyFont="1" applyFill="1" applyBorder="1" applyAlignment="1">
      <alignment horizontal="center" vertical="center" wrapText="1"/>
    </xf>
    <xf numFmtId="0" fontId="6" fillId="2" borderId="20" xfId="0" applyFont="1" applyFill="1" applyBorder="1" applyAlignment="1">
      <alignment horizontal="center" vertical="center" wrapText="1"/>
    </xf>
    <xf numFmtId="0" fontId="7" fillId="2" borderId="9"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20" xfId="0" applyFont="1" applyFill="1" applyBorder="1" applyAlignment="1">
      <alignment horizontal="center" vertical="center" wrapText="1"/>
    </xf>
    <xf numFmtId="0" fontId="16" fillId="2" borderId="9" xfId="0" applyFont="1" applyFill="1" applyBorder="1" applyAlignment="1">
      <alignment horizontal="center" vertical="center" wrapText="1"/>
    </xf>
    <xf numFmtId="0" fontId="16" fillId="2" borderId="16" xfId="0" applyFont="1" applyFill="1" applyBorder="1" applyAlignment="1">
      <alignment horizontal="center" vertical="center" wrapText="1"/>
    </xf>
    <xf numFmtId="0" fontId="16" fillId="2" borderId="20" xfId="0" applyFont="1" applyFill="1" applyBorder="1" applyAlignment="1">
      <alignment horizontal="center" vertical="center" wrapText="1"/>
    </xf>
    <xf numFmtId="0" fontId="10" fillId="2" borderId="22" xfId="0" applyFont="1" applyFill="1" applyBorder="1" applyAlignment="1">
      <alignment horizontal="center" vertical="center" wrapText="1"/>
    </xf>
    <xf numFmtId="0" fontId="4" fillId="2" borderId="9" xfId="0" applyFont="1" applyFill="1" applyBorder="1" applyAlignment="1">
      <alignment horizontal="center" vertical="center" wrapText="1"/>
    </xf>
    <xf numFmtId="0" fontId="4" fillId="2" borderId="16" xfId="0" applyFont="1" applyFill="1" applyBorder="1" applyAlignment="1">
      <alignment horizontal="center" vertical="center" wrapText="1"/>
    </xf>
    <xf numFmtId="0" fontId="4" fillId="2" borderId="20" xfId="0" applyFont="1" applyFill="1" applyBorder="1" applyAlignment="1">
      <alignment horizontal="center" vertical="center" wrapText="1"/>
    </xf>
    <xf numFmtId="0" fontId="4" fillId="2" borderId="9" xfId="0" applyFont="1" applyFill="1" applyBorder="1" applyAlignment="1">
      <alignment horizontal="center" vertical="center"/>
    </xf>
    <xf numFmtId="0" fontId="4" fillId="2" borderId="16" xfId="0" applyFont="1" applyFill="1" applyBorder="1" applyAlignment="1">
      <alignment horizontal="center" vertical="center"/>
    </xf>
    <xf numFmtId="0" fontId="4" fillId="2" borderId="20" xfId="0" applyFont="1" applyFill="1" applyBorder="1" applyAlignment="1">
      <alignment horizontal="center" vertical="center"/>
    </xf>
    <xf numFmtId="0" fontId="8" fillId="2" borderId="16"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50" xfId="0" applyFont="1" applyFill="1" applyBorder="1" applyAlignment="1">
      <alignment horizontal="center" vertical="center" wrapText="1"/>
    </xf>
    <xf numFmtId="164" fontId="7" fillId="2" borderId="9" xfId="1" applyNumberFormat="1" applyFont="1" applyFill="1" applyBorder="1" applyAlignment="1">
      <alignment horizontal="center" vertical="center"/>
    </xf>
    <xf numFmtId="164" fontId="7" fillId="2" borderId="16" xfId="1" applyNumberFormat="1" applyFont="1" applyFill="1" applyBorder="1" applyAlignment="1">
      <alignment horizontal="center" vertical="center"/>
    </xf>
    <xf numFmtId="164" fontId="7" fillId="2" borderId="20" xfId="1" applyNumberFormat="1" applyFont="1" applyFill="1" applyBorder="1" applyAlignment="1">
      <alignment horizontal="center" vertical="center"/>
    </xf>
    <xf numFmtId="0" fontId="7" fillId="0" borderId="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20" xfId="0" applyFont="1" applyFill="1" applyBorder="1" applyAlignment="1">
      <alignment horizontal="center" vertical="center" wrapText="1"/>
    </xf>
    <xf numFmtId="1" fontId="8" fillId="0" borderId="9" xfId="0" applyNumberFormat="1" applyFont="1" applyFill="1" applyBorder="1" applyAlignment="1">
      <alignment horizontal="center" vertical="center" wrapText="1"/>
    </xf>
    <xf numFmtId="1" fontId="8" fillId="0" borderId="16" xfId="0" applyNumberFormat="1" applyFont="1" applyFill="1" applyBorder="1" applyAlignment="1">
      <alignment horizontal="center" vertical="center" wrapText="1"/>
    </xf>
    <xf numFmtId="1" fontId="8" fillId="0" borderId="20" xfId="0" applyNumberFormat="1" applyFont="1" applyFill="1" applyBorder="1" applyAlignment="1">
      <alignment horizontal="center" vertical="center" wrapText="1"/>
    </xf>
    <xf numFmtId="1" fontId="8" fillId="0" borderId="15" xfId="0" applyNumberFormat="1" applyFont="1" applyFill="1" applyBorder="1" applyAlignment="1">
      <alignment horizontal="center" vertical="center" wrapText="1"/>
    </xf>
    <xf numFmtId="0" fontId="8" fillId="0" borderId="19"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8" fillId="0" borderId="50"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52" xfId="0" applyFont="1" applyFill="1" applyBorder="1" applyAlignment="1">
      <alignment horizontal="center" vertical="center" wrapText="1"/>
    </xf>
    <xf numFmtId="0" fontId="8" fillId="0" borderId="54" xfId="0" applyFont="1" applyFill="1" applyBorder="1" applyAlignment="1">
      <alignment horizontal="center" vertical="center" wrapText="1"/>
    </xf>
    <xf numFmtId="1" fontId="8" fillId="0" borderId="50" xfId="0" applyNumberFormat="1"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53"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6" fillId="0" borderId="16"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8" fillId="0" borderId="9" xfId="0" applyFont="1" applyFill="1" applyBorder="1" applyAlignment="1">
      <alignment horizontal="center" vertical="center" wrapText="1"/>
    </xf>
    <xf numFmtId="0" fontId="0" fillId="0" borderId="16" xfId="0" applyFill="1" applyBorder="1"/>
    <xf numFmtId="0" fontId="0" fillId="0" borderId="20" xfId="0" applyFill="1" applyBorder="1"/>
    <xf numFmtId="0" fontId="8" fillId="0" borderId="22"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8" fillId="0" borderId="16"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6" fillId="0" borderId="50" xfId="0" applyFont="1" applyFill="1" applyBorder="1" applyAlignment="1">
      <alignment horizontal="center" vertical="center" wrapText="1"/>
    </xf>
    <xf numFmtId="2" fontId="8" fillId="0" borderId="9" xfId="0" applyNumberFormat="1" applyFont="1" applyFill="1" applyBorder="1" applyAlignment="1">
      <alignment horizontal="center" vertical="center" wrapText="1"/>
    </xf>
    <xf numFmtId="0" fontId="18" fillId="0" borderId="9"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20" xfId="0" applyFont="1" applyFill="1" applyBorder="1" applyAlignment="1">
      <alignment horizontal="center" vertical="center" wrapText="1"/>
    </xf>
    <xf numFmtId="0" fontId="17" fillId="0" borderId="9" xfId="0" applyFont="1" applyFill="1" applyBorder="1" applyAlignment="1">
      <alignment horizontal="center" vertical="center" wrapText="1"/>
    </xf>
    <xf numFmtId="0" fontId="17" fillId="0" borderId="16" xfId="0" applyFont="1" applyFill="1" applyBorder="1" applyAlignment="1">
      <alignment horizontal="center" vertical="center" wrapText="1"/>
    </xf>
    <xf numFmtId="0" fontId="17" fillId="0" borderId="20" xfId="0" applyFont="1" applyFill="1" applyBorder="1" applyAlignment="1">
      <alignment horizontal="center" vertical="center" wrapText="1"/>
    </xf>
    <xf numFmtId="0" fontId="4" fillId="0" borderId="9"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17" fillId="0" borderId="5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17" fillId="0" borderId="22" xfId="0" applyFont="1" applyFill="1" applyBorder="1" applyAlignment="1">
      <alignment horizontal="center" vertical="center"/>
    </xf>
    <xf numFmtId="0" fontId="17" fillId="0" borderId="16" xfId="0" applyFont="1" applyFill="1" applyBorder="1" applyAlignment="1">
      <alignment horizontal="center" vertical="center"/>
    </xf>
    <xf numFmtId="1" fontId="6" fillId="0" borderId="16" xfId="0" applyNumberFormat="1" applyFont="1" applyFill="1" applyBorder="1" applyAlignment="1">
      <alignment horizontal="center" vertical="center" wrapText="1"/>
    </xf>
    <xf numFmtId="2" fontId="6" fillId="0" borderId="16" xfId="0" applyNumberFormat="1" applyFont="1" applyFill="1" applyBorder="1" applyAlignment="1">
      <alignment horizontal="center" vertical="center" wrapText="1"/>
    </xf>
    <xf numFmtId="2" fontId="6" fillId="0" borderId="20" xfId="0" applyNumberFormat="1" applyFont="1" applyFill="1" applyBorder="1" applyAlignment="1">
      <alignment horizontal="center" vertical="center" wrapText="1"/>
    </xf>
    <xf numFmtId="0" fontId="18" fillId="0" borderId="5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7" fillId="0" borderId="9" xfId="0" applyFont="1" applyFill="1" applyBorder="1" applyAlignment="1">
      <alignment horizontal="center" vertical="center"/>
    </xf>
    <xf numFmtId="0" fontId="17" fillId="0" borderId="20" xfId="0" applyFont="1" applyFill="1" applyBorder="1" applyAlignment="1">
      <alignment horizontal="center" vertical="center"/>
    </xf>
    <xf numFmtId="169" fontId="8" fillId="0" borderId="16" xfId="0" applyNumberFormat="1" applyFont="1" applyFill="1" applyBorder="1" applyAlignment="1">
      <alignment horizontal="center" vertical="center" wrapText="1"/>
    </xf>
    <xf numFmtId="169" fontId="8" fillId="0" borderId="50" xfId="0" applyNumberFormat="1" applyFont="1" applyFill="1" applyBorder="1" applyAlignment="1">
      <alignment horizontal="center" vertical="center" wrapText="1"/>
    </xf>
    <xf numFmtId="10" fontId="8" fillId="0" borderId="16" xfId="0" applyNumberFormat="1" applyFont="1" applyFill="1" applyBorder="1" applyAlignment="1">
      <alignment horizontal="center" vertical="center" wrapText="1"/>
    </xf>
    <xf numFmtId="0" fontId="17" fillId="0" borderId="50" xfId="0" applyFont="1" applyFill="1" applyBorder="1" applyAlignment="1">
      <alignment horizontal="center" vertical="center"/>
    </xf>
    <xf numFmtId="2" fontId="8" fillId="0" borderId="22" xfId="0" applyNumberFormat="1" applyFont="1" applyFill="1" applyBorder="1" applyAlignment="1">
      <alignment horizontal="center" vertical="center" wrapText="1"/>
    </xf>
    <xf numFmtId="0" fontId="13" fillId="0" borderId="16" xfId="0" applyFont="1" applyFill="1" applyBorder="1" applyAlignment="1">
      <alignment horizontal="center" vertical="center" wrapText="1"/>
    </xf>
    <xf numFmtId="0" fontId="13" fillId="0" borderId="50" xfId="0" applyFont="1" applyFill="1" applyBorder="1" applyAlignment="1">
      <alignment horizontal="center" vertical="center" wrapText="1"/>
    </xf>
    <xf numFmtId="0" fontId="13" fillId="0" borderId="22" xfId="0" applyFont="1" applyFill="1" applyBorder="1" applyAlignment="1">
      <alignment horizontal="center" vertical="center" wrapText="1"/>
    </xf>
    <xf numFmtId="0" fontId="13" fillId="0" borderId="9" xfId="0" applyFont="1" applyFill="1" applyBorder="1" applyAlignment="1">
      <alignment horizontal="center" vertical="center" wrapText="1"/>
    </xf>
    <xf numFmtId="0" fontId="13" fillId="0" borderId="2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20" xfId="0" applyFont="1" applyFill="1" applyBorder="1" applyAlignment="1">
      <alignment horizontal="center" vertical="center" wrapText="1"/>
    </xf>
    <xf numFmtId="9" fontId="8" fillId="0" borderId="9" xfId="0" applyNumberFormat="1" applyFont="1" applyFill="1" applyBorder="1" applyAlignment="1">
      <alignment horizontal="center" vertical="center" wrapText="1"/>
    </xf>
    <xf numFmtId="0" fontId="8" fillId="2" borderId="20" xfId="0" applyFont="1" applyFill="1" applyBorder="1" applyAlignment="1">
      <alignment horizontal="center" vertical="center" wrapText="1"/>
    </xf>
    <xf numFmtId="1" fontId="8" fillId="2" borderId="9" xfId="0" applyNumberFormat="1" applyFont="1" applyFill="1" applyBorder="1" applyAlignment="1">
      <alignment horizontal="center" vertical="center" wrapText="1"/>
    </xf>
    <xf numFmtId="0" fontId="18" fillId="2" borderId="9" xfId="0" applyFont="1" applyFill="1" applyBorder="1" applyAlignment="1">
      <alignment horizontal="center" vertical="center" wrapText="1"/>
    </xf>
    <xf numFmtId="0" fontId="18" fillId="2" borderId="16" xfId="0" applyFont="1" applyFill="1" applyBorder="1" applyAlignment="1">
      <alignment horizontal="center" vertical="center" wrapText="1"/>
    </xf>
    <xf numFmtId="0" fontId="18" fillId="2" borderId="50" xfId="0" applyFont="1" applyFill="1" applyBorder="1" applyAlignment="1">
      <alignment horizontal="center" vertical="center" wrapText="1"/>
    </xf>
    <xf numFmtId="0" fontId="4" fillId="2" borderId="50" xfId="0" applyFont="1" applyFill="1" applyBorder="1" applyAlignment="1">
      <alignment horizontal="center" vertical="center" wrapText="1"/>
    </xf>
    <xf numFmtId="164" fontId="9" fillId="3" borderId="20" xfId="1" applyNumberFormat="1" applyFont="1" applyFill="1" applyBorder="1" applyAlignment="1">
      <alignment horizontal="center" vertical="center" wrapText="1"/>
    </xf>
  </cellXfs>
  <cellStyles count="8">
    <cellStyle name="Millares" xfId="1" builtinId="3"/>
    <cellStyle name="Millares_Hoja1" xfId="5"/>
    <cellStyle name="Millares_Plan de Acc." xfId="7"/>
    <cellStyle name="Normal" xfId="0" builtinId="0"/>
    <cellStyle name="Normal 2" xfId="6"/>
    <cellStyle name="Normal 4" xfId="3"/>
    <cellStyle name="Normal 5" xfId="4"/>
    <cellStyle name="Porcentual" xfId="2"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xdr:from>
      <xdr:col>0</xdr:col>
      <xdr:colOff>238125</xdr:colOff>
      <xdr:row>0</xdr:row>
      <xdr:rowOff>28575</xdr:rowOff>
    </xdr:from>
    <xdr:to>
      <xdr:col>1</xdr:col>
      <xdr:colOff>561975</xdr:colOff>
      <xdr:row>3</xdr:row>
      <xdr:rowOff>19050</xdr:rowOff>
    </xdr:to>
    <xdr:pic>
      <xdr:nvPicPr>
        <xdr:cNvPr id="2" name="Picture 1032"/>
        <xdr:cNvPicPr>
          <a:picLocks noChangeAspect="1" noChangeArrowheads="1"/>
        </xdr:cNvPicPr>
      </xdr:nvPicPr>
      <xdr:blipFill>
        <a:blip xmlns:r="http://schemas.openxmlformats.org/officeDocument/2006/relationships" r:embed="rId1" cstate="print"/>
        <a:srcRect l="8022" r="7280"/>
        <a:stretch>
          <a:fillRect/>
        </a:stretch>
      </xdr:blipFill>
      <xdr:spPr bwMode="auto">
        <a:xfrm>
          <a:off x="238125" y="28575"/>
          <a:ext cx="866775" cy="647700"/>
        </a:xfrm>
        <a:prstGeom prst="rect">
          <a:avLst/>
        </a:prstGeom>
        <a:noFill/>
        <a:ln w="9525">
          <a:noFill/>
          <a:miter lim="800000"/>
          <a:headEnd/>
          <a:tailEnd/>
        </a:ln>
      </xdr:spPr>
    </xdr:pic>
    <xdr:clientData/>
  </xdr:twoCellAnchor>
  <xdr:twoCellAnchor>
    <xdr:from>
      <xdr:col>0</xdr:col>
      <xdr:colOff>238125</xdr:colOff>
      <xdr:row>0</xdr:row>
      <xdr:rowOff>28575</xdr:rowOff>
    </xdr:from>
    <xdr:to>
      <xdr:col>1</xdr:col>
      <xdr:colOff>561975</xdr:colOff>
      <xdr:row>3</xdr:row>
      <xdr:rowOff>19050</xdr:rowOff>
    </xdr:to>
    <xdr:pic>
      <xdr:nvPicPr>
        <xdr:cNvPr id="3" name="Picture 1032"/>
        <xdr:cNvPicPr>
          <a:picLocks noChangeAspect="1" noChangeArrowheads="1"/>
        </xdr:cNvPicPr>
      </xdr:nvPicPr>
      <xdr:blipFill>
        <a:blip xmlns:r="http://schemas.openxmlformats.org/officeDocument/2006/relationships" r:embed="rId1" cstate="print"/>
        <a:srcRect l="8022" r="7280"/>
        <a:stretch>
          <a:fillRect/>
        </a:stretch>
      </xdr:blipFill>
      <xdr:spPr bwMode="auto">
        <a:xfrm>
          <a:off x="238125" y="28575"/>
          <a:ext cx="866775" cy="647700"/>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JAAC/Desktop/PLAN%20INDICATIVO%20-%20PLANEACI&#211;N/MATRIZ_PLAN_INDICATIVO_2012-2015%20-%20MODIFICADO%20A%20NOVIEMBRE%2014%20DE%202012%20-%20AJUSTADO%20PARA%20PLANEACI&#211;N.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FORMATOS%20PLAN%20DE%20ACCION%20-%20ELKIN\MATRIZ_PLAN_INDICATIVO_2012-2015%20-%20MODIFICADO%20A%20NOVIEMBRE%2014%20DE%202012%20-%20AJUSTADO%20PARA%20PLANEACI&#211;N.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D1"/>
      <sheetName val="Convivencia"/>
      <sheetName val="D2"/>
      <sheetName val="D3"/>
      <sheetName val="D4"/>
    </sheetNames>
    <sheetDataSet>
      <sheetData sheetId="0" refreshError="1">
        <row r="78">
          <cell r="Z78">
            <v>31</v>
          </cell>
          <cell r="AB78">
            <v>32</v>
          </cell>
        </row>
        <row r="81">
          <cell r="Z81">
            <v>0</v>
          </cell>
          <cell r="AB81">
            <v>1</v>
          </cell>
        </row>
      </sheetData>
      <sheetData sheetId="1" refreshError="1"/>
      <sheetData sheetId="2" refreshError="1"/>
      <sheetData sheetId="3" refreshError="1"/>
      <sheetData sheetId="4"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1"/>
      <sheetName val="Convivencia"/>
      <sheetName val="D2"/>
      <sheetName val="D3"/>
      <sheetName val="D4"/>
    </sheetNames>
    <sheetDataSet>
      <sheetData sheetId="0" refreshError="1">
        <row r="82">
          <cell r="Z82">
            <v>12</v>
          </cell>
          <cell r="AB82">
            <v>15</v>
          </cell>
        </row>
        <row r="83">
          <cell r="Z83">
            <v>6</v>
          </cell>
          <cell r="AB83">
            <v>8</v>
          </cell>
        </row>
        <row r="84">
          <cell r="Z84">
            <v>4</v>
          </cell>
          <cell r="AB84">
            <v>4</v>
          </cell>
        </row>
        <row r="85">
          <cell r="Z85">
            <v>13</v>
          </cell>
          <cell r="AB85">
            <v>17</v>
          </cell>
        </row>
        <row r="86">
          <cell r="Z86">
            <v>0</v>
          </cell>
          <cell r="AB86">
            <v>4</v>
          </cell>
        </row>
        <row r="87">
          <cell r="Z87">
            <v>0</v>
          </cell>
          <cell r="AB87">
            <v>2</v>
          </cell>
        </row>
        <row r="88">
          <cell r="Y88" t="str">
            <v>No. De niños</v>
          </cell>
          <cell r="Z88">
            <v>5916</v>
          </cell>
          <cell r="AB88">
            <v>6460</v>
          </cell>
        </row>
        <row r="89">
          <cell r="Z89">
            <v>120</v>
          </cell>
          <cell r="AB89">
            <v>170</v>
          </cell>
        </row>
        <row r="90">
          <cell r="Y90" t="str">
            <v>No. de  acciones implementadas</v>
          </cell>
          <cell r="Z90">
            <v>0</v>
          </cell>
          <cell r="AB90">
            <v>9</v>
          </cell>
        </row>
        <row r="91">
          <cell r="Y91" t="str">
            <v xml:space="preserve">No. De estrategias </v>
          </cell>
          <cell r="Z91">
            <v>0</v>
          </cell>
          <cell r="AB91">
            <v>10</v>
          </cell>
        </row>
        <row r="92">
          <cell r="Z92" t="str">
            <v xml:space="preserve">94 X 100000 </v>
          </cell>
          <cell r="AB92" t="str">
            <v>84X100000</v>
          </cell>
        </row>
        <row r="93">
          <cell r="Z93">
            <v>4</v>
          </cell>
          <cell r="AB93">
            <v>5</v>
          </cell>
        </row>
        <row r="94">
          <cell r="Z94">
            <v>0</v>
          </cell>
          <cell r="AB94">
            <v>10000</v>
          </cell>
        </row>
        <row r="95">
          <cell r="Z95">
            <v>1</v>
          </cell>
          <cell r="AB95">
            <v>2</v>
          </cell>
        </row>
        <row r="96">
          <cell r="Z96">
            <v>2</v>
          </cell>
          <cell r="AB96">
            <v>3</v>
          </cell>
        </row>
        <row r="97">
          <cell r="Z97">
            <v>3.8</v>
          </cell>
          <cell r="AB97">
            <v>3.43</v>
          </cell>
        </row>
        <row r="98">
          <cell r="Z98">
            <v>0</v>
          </cell>
          <cell r="AB98">
            <v>0.25</v>
          </cell>
        </row>
        <row r="99">
          <cell r="Z99">
            <v>37</v>
          </cell>
          <cell r="AB99">
            <v>37</v>
          </cell>
        </row>
        <row r="100">
          <cell r="Z100">
            <v>14</v>
          </cell>
          <cell r="AB100">
            <v>29</v>
          </cell>
        </row>
        <row r="101">
          <cell r="Z101">
            <v>0</v>
          </cell>
          <cell r="AB101">
            <v>100</v>
          </cell>
        </row>
        <row r="107">
          <cell r="Z107">
            <v>0</v>
          </cell>
          <cell r="AB107">
            <v>3</v>
          </cell>
        </row>
        <row r="108">
          <cell r="Z108">
            <v>63</v>
          </cell>
          <cell r="AB108">
            <v>68.5</v>
          </cell>
        </row>
        <row r="109">
          <cell r="Z109">
            <v>1</v>
          </cell>
          <cell r="AB109">
            <v>6</v>
          </cell>
        </row>
        <row r="110">
          <cell r="Z110">
            <v>0</v>
          </cell>
          <cell r="AB110">
            <v>5</v>
          </cell>
        </row>
        <row r="111">
          <cell r="Z111">
            <v>350</v>
          </cell>
          <cell r="AB111">
            <v>350</v>
          </cell>
        </row>
        <row r="112">
          <cell r="Z112">
            <v>0</v>
          </cell>
          <cell r="AB112">
            <v>0</v>
          </cell>
        </row>
        <row r="113">
          <cell r="Z113">
            <v>1</v>
          </cell>
          <cell r="AB113">
            <v>1</v>
          </cell>
        </row>
        <row r="114">
          <cell r="Z114">
            <v>1</v>
          </cell>
          <cell r="AB114">
            <v>2</v>
          </cell>
        </row>
        <row r="115">
          <cell r="Z115">
            <v>12</v>
          </cell>
          <cell r="AB115">
            <v>13</v>
          </cell>
        </row>
        <row r="116">
          <cell r="Z116">
            <v>7</v>
          </cell>
          <cell r="AB116">
            <v>6.5</v>
          </cell>
        </row>
        <row r="117">
          <cell r="Z117" t="str">
            <v>6.7</v>
          </cell>
          <cell r="AB117">
            <v>6.28</v>
          </cell>
        </row>
        <row r="120">
          <cell r="AB120">
            <v>75</v>
          </cell>
        </row>
        <row r="121">
          <cell r="AB121">
            <v>50</v>
          </cell>
        </row>
        <row r="122">
          <cell r="Z122">
            <v>24</v>
          </cell>
          <cell r="AB122">
            <v>27</v>
          </cell>
        </row>
        <row r="123">
          <cell r="Z123">
            <v>16</v>
          </cell>
          <cell r="AB123">
            <v>18</v>
          </cell>
        </row>
        <row r="125">
          <cell r="Z125">
            <v>0</v>
          </cell>
          <cell r="AB125">
            <v>120</v>
          </cell>
        </row>
        <row r="126">
          <cell r="Z126">
            <v>2</v>
          </cell>
          <cell r="AB126">
            <v>4</v>
          </cell>
        </row>
        <row r="128">
          <cell r="Z128">
            <v>80</v>
          </cell>
          <cell r="AB128">
            <v>85</v>
          </cell>
        </row>
        <row r="129">
          <cell r="Z129">
            <v>9</v>
          </cell>
          <cell r="AB129">
            <v>13</v>
          </cell>
        </row>
        <row r="130">
          <cell r="Z130">
            <v>2</v>
          </cell>
          <cell r="AB130">
            <v>3</v>
          </cell>
        </row>
        <row r="132">
          <cell r="Z132">
            <v>0</v>
          </cell>
          <cell r="AB132">
            <v>1</v>
          </cell>
        </row>
        <row r="133">
          <cell r="Z133">
            <v>0</v>
          </cell>
          <cell r="AB133">
            <v>2</v>
          </cell>
        </row>
        <row r="134">
          <cell r="Z134">
            <v>23</v>
          </cell>
        </row>
        <row r="135">
          <cell r="Z135">
            <v>120</v>
          </cell>
          <cell r="AB135">
            <v>170</v>
          </cell>
        </row>
        <row r="136">
          <cell r="Z136">
            <v>60</v>
          </cell>
          <cell r="AB136">
            <v>70</v>
          </cell>
        </row>
        <row r="137">
          <cell r="Z137">
            <v>3</v>
          </cell>
          <cell r="AB137">
            <v>5</v>
          </cell>
        </row>
        <row r="138">
          <cell r="Z138">
            <v>12</v>
          </cell>
          <cell r="AB138">
            <v>16</v>
          </cell>
        </row>
        <row r="139">
          <cell r="Z139">
            <v>0</v>
          </cell>
          <cell r="AB139">
            <v>4</v>
          </cell>
        </row>
        <row r="140">
          <cell r="Z140">
            <v>2</v>
          </cell>
          <cell r="AB140">
            <v>3</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dimension ref="A1:AN328"/>
  <sheetViews>
    <sheetView tabSelected="1" topLeftCell="D255" zoomScale="70" zoomScaleNormal="70" workbookViewId="0">
      <selection activeCell="I260" sqref="I260"/>
    </sheetView>
  </sheetViews>
  <sheetFormatPr baseColWidth="10" defaultRowHeight="15.75"/>
  <cols>
    <col min="1" max="1" width="7.125" style="6" customWidth="1"/>
    <col min="2" max="2" width="13.375" style="6" customWidth="1"/>
    <col min="3" max="3" width="23.5" style="6" customWidth="1"/>
    <col min="4" max="4" width="12.625" style="6" customWidth="1"/>
    <col min="5" max="5" width="11.75" style="6" customWidth="1"/>
    <col min="6" max="6" width="12.625" style="6" customWidth="1"/>
    <col min="7" max="7" width="14.375" style="6" customWidth="1"/>
    <col min="8" max="8" width="14.875" style="6" customWidth="1"/>
    <col min="9" max="9" width="33.5" style="6" customWidth="1"/>
    <col min="10" max="10" width="16.5" style="6" customWidth="1"/>
    <col min="11" max="11" width="12.375" style="6" customWidth="1"/>
    <col min="12" max="17" width="11" style="6"/>
    <col min="18" max="18" width="15.5" style="86" customWidth="1"/>
    <col min="19" max="19" width="11" style="6" customWidth="1"/>
    <col min="20" max="20" width="11" style="6"/>
    <col min="21" max="21" width="14.5" style="6" bestFit="1" customWidth="1"/>
    <col min="22" max="28" width="11" style="6"/>
    <col min="29" max="29" width="11.5" style="6" customWidth="1"/>
    <col min="30" max="256" width="11" style="6"/>
    <col min="257" max="257" width="7.125" style="6" customWidth="1"/>
    <col min="258" max="258" width="13.375" style="6" customWidth="1"/>
    <col min="259" max="259" width="23.5" style="6" customWidth="1"/>
    <col min="260" max="260" width="12.625" style="6" customWidth="1"/>
    <col min="261" max="261" width="11.75" style="6" customWidth="1"/>
    <col min="262" max="262" width="12.625" style="6" customWidth="1"/>
    <col min="263" max="263" width="14.375" style="6" customWidth="1"/>
    <col min="264" max="264" width="14.875" style="6" customWidth="1"/>
    <col min="265" max="265" width="33.5" style="6" customWidth="1"/>
    <col min="266" max="266" width="16.5" style="6" customWidth="1"/>
    <col min="267" max="267" width="12.375" style="6" customWidth="1"/>
    <col min="268" max="273" width="11" style="6"/>
    <col min="274" max="274" width="15.5" style="6" customWidth="1"/>
    <col min="275" max="275" width="11" style="6" customWidth="1"/>
    <col min="276" max="276" width="11" style="6"/>
    <col min="277" max="277" width="14.5" style="6" bestFit="1" customWidth="1"/>
    <col min="278" max="284" width="11" style="6"/>
    <col min="285" max="285" width="11.5" style="6" customWidth="1"/>
    <col min="286" max="512" width="11" style="6"/>
    <col min="513" max="513" width="7.125" style="6" customWidth="1"/>
    <col min="514" max="514" width="13.375" style="6" customWidth="1"/>
    <col min="515" max="515" width="23.5" style="6" customWidth="1"/>
    <col min="516" max="516" width="12.625" style="6" customWidth="1"/>
    <col min="517" max="517" width="11.75" style="6" customWidth="1"/>
    <col min="518" max="518" width="12.625" style="6" customWidth="1"/>
    <col min="519" max="519" width="14.375" style="6" customWidth="1"/>
    <col min="520" max="520" width="14.875" style="6" customWidth="1"/>
    <col min="521" max="521" width="33.5" style="6" customWidth="1"/>
    <col min="522" max="522" width="16.5" style="6" customWidth="1"/>
    <col min="523" max="523" width="12.375" style="6" customWidth="1"/>
    <col min="524" max="529" width="11" style="6"/>
    <col min="530" max="530" width="15.5" style="6" customWidth="1"/>
    <col min="531" max="531" width="11" style="6" customWidth="1"/>
    <col min="532" max="532" width="11" style="6"/>
    <col min="533" max="533" width="14.5" style="6" bestFit="1" customWidth="1"/>
    <col min="534" max="540" width="11" style="6"/>
    <col min="541" max="541" width="11.5" style="6" customWidth="1"/>
    <col min="542" max="768" width="11" style="6"/>
    <col min="769" max="769" width="7.125" style="6" customWidth="1"/>
    <col min="770" max="770" width="13.375" style="6" customWidth="1"/>
    <col min="771" max="771" width="23.5" style="6" customWidth="1"/>
    <col min="772" max="772" width="12.625" style="6" customWidth="1"/>
    <col min="773" max="773" width="11.75" style="6" customWidth="1"/>
    <col min="774" max="774" width="12.625" style="6" customWidth="1"/>
    <col min="775" max="775" width="14.375" style="6" customWidth="1"/>
    <col min="776" max="776" width="14.875" style="6" customWidth="1"/>
    <col min="777" max="777" width="33.5" style="6" customWidth="1"/>
    <col min="778" max="778" width="16.5" style="6" customWidth="1"/>
    <col min="779" max="779" width="12.375" style="6" customWidth="1"/>
    <col min="780" max="785" width="11" style="6"/>
    <col min="786" max="786" width="15.5" style="6" customWidth="1"/>
    <col min="787" max="787" width="11" style="6" customWidth="1"/>
    <col min="788" max="788" width="11" style="6"/>
    <col min="789" max="789" width="14.5" style="6" bestFit="1" customWidth="1"/>
    <col min="790" max="796" width="11" style="6"/>
    <col min="797" max="797" width="11.5" style="6" customWidth="1"/>
    <col min="798" max="1024" width="11" style="6"/>
    <col min="1025" max="1025" width="7.125" style="6" customWidth="1"/>
    <col min="1026" max="1026" width="13.375" style="6" customWidth="1"/>
    <col min="1027" max="1027" width="23.5" style="6" customWidth="1"/>
    <col min="1028" max="1028" width="12.625" style="6" customWidth="1"/>
    <col min="1029" max="1029" width="11.75" style="6" customWidth="1"/>
    <col min="1030" max="1030" width="12.625" style="6" customWidth="1"/>
    <col min="1031" max="1031" width="14.375" style="6" customWidth="1"/>
    <col min="1032" max="1032" width="14.875" style="6" customWidth="1"/>
    <col min="1033" max="1033" width="33.5" style="6" customWidth="1"/>
    <col min="1034" max="1034" width="16.5" style="6" customWidth="1"/>
    <col min="1035" max="1035" width="12.375" style="6" customWidth="1"/>
    <col min="1036" max="1041" width="11" style="6"/>
    <col min="1042" max="1042" width="15.5" style="6" customWidth="1"/>
    <col min="1043" max="1043" width="11" style="6" customWidth="1"/>
    <col min="1044" max="1044" width="11" style="6"/>
    <col min="1045" max="1045" width="14.5" style="6" bestFit="1" customWidth="1"/>
    <col min="1046" max="1052" width="11" style="6"/>
    <col min="1053" max="1053" width="11.5" style="6" customWidth="1"/>
    <col min="1054" max="1280" width="11" style="6"/>
    <col min="1281" max="1281" width="7.125" style="6" customWidth="1"/>
    <col min="1282" max="1282" width="13.375" style="6" customWidth="1"/>
    <col min="1283" max="1283" width="23.5" style="6" customWidth="1"/>
    <col min="1284" max="1284" width="12.625" style="6" customWidth="1"/>
    <col min="1285" max="1285" width="11.75" style="6" customWidth="1"/>
    <col min="1286" max="1286" width="12.625" style="6" customWidth="1"/>
    <col min="1287" max="1287" width="14.375" style="6" customWidth="1"/>
    <col min="1288" max="1288" width="14.875" style="6" customWidth="1"/>
    <col min="1289" max="1289" width="33.5" style="6" customWidth="1"/>
    <col min="1290" max="1290" width="16.5" style="6" customWidth="1"/>
    <col min="1291" max="1291" width="12.375" style="6" customWidth="1"/>
    <col min="1292" max="1297" width="11" style="6"/>
    <col min="1298" max="1298" width="15.5" style="6" customWidth="1"/>
    <col min="1299" max="1299" width="11" style="6" customWidth="1"/>
    <col min="1300" max="1300" width="11" style="6"/>
    <col min="1301" max="1301" width="14.5" style="6" bestFit="1" customWidth="1"/>
    <col min="1302" max="1308" width="11" style="6"/>
    <col min="1309" max="1309" width="11.5" style="6" customWidth="1"/>
    <col min="1310" max="1536" width="11" style="6"/>
    <col min="1537" max="1537" width="7.125" style="6" customWidth="1"/>
    <col min="1538" max="1538" width="13.375" style="6" customWidth="1"/>
    <col min="1539" max="1539" width="23.5" style="6" customWidth="1"/>
    <col min="1540" max="1540" width="12.625" style="6" customWidth="1"/>
    <col min="1541" max="1541" width="11.75" style="6" customWidth="1"/>
    <col min="1542" max="1542" width="12.625" style="6" customWidth="1"/>
    <col min="1543" max="1543" width="14.375" style="6" customWidth="1"/>
    <col min="1544" max="1544" width="14.875" style="6" customWidth="1"/>
    <col min="1545" max="1545" width="33.5" style="6" customWidth="1"/>
    <col min="1546" max="1546" width="16.5" style="6" customWidth="1"/>
    <col min="1547" max="1547" width="12.375" style="6" customWidth="1"/>
    <col min="1548" max="1553" width="11" style="6"/>
    <col min="1554" max="1554" width="15.5" style="6" customWidth="1"/>
    <col min="1555" max="1555" width="11" style="6" customWidth="1"/>
    <col min="1556" max="1556" width="11" style="6"/>
    <col min="1557" max="1557" width="14.5" style="6" bestFit="1" customWidth="1"/>
    <col min="1558" max="1564" width="11" style="6"/>
    <col min="1565" max="1565" width="11.5" style="6" customWidth="1"/>
    <col min="1566" max="1792" width="11" style="6"/>
    <col min="1793" max="1793" width="7.125" style="6" customWidth="1"/>
    <col min="1794" max="1794" width="13.375" style="6" customWidth="1"/>
    <col min="1795" max="1795" width="23.5" style="6" customWidth="1"/>
    <col min="1796" max="1796" width="12.625" style="6" customWidth="1"/>
    <col min="1797" max="1797" width="11.75" style="6" customWidth="1"/>
    <col min="1798" max="1798" width="12.625" style="6" customWidth="1"/>
    <col min="1799" max="1799" width="14.375" style="6" customWidth="1"/>
    <col min="1800" max="1800" width="14.875" style="6" customWidth="1"/>
    <col min="1801" max="1801" width="33.5" style="6" customWidth="1"/>
    <col min="1802" max="1802" width="16.5" style="6" customWidth="1"/>
    <col min="1803" max="1803" width="12.375" style="6" customWidth="1"/>
    <col min="1804" max="1809" width="11" style="6"/>
    <col min="1810" max="1810" width="15.5" style="6" customWidth="1"/>
    <col min="1811" max="1811" width="11" style="6" customWidth="1"/>
    <col min="1812" max="1812" width="11" style="6"/>
    <col min="1813" max="1813" width="14.5" style="6" bestFit="1" customWidth="1"/>
    <col min="1814" max="1820" width="11" style="6"/>
    <col min="1821" max="1821" width="11.5" style="6" customWidth="1"/>
    <col min="1822" max="2048" width="11" style="6"/>
    <col min="2049" max="2049" width="7.125" style="6" customWidth="1"/>
    <col min="2050" max="2050" width="13.375" style="6" customWidth="1"/>
    <col min="2051" max="2051" width="23.5" style="6" customWidth="1"/>
    <col min="2052" max="2052" width="12.625" style="6" customWidth="1"/>
    <col min="2053" max="2053" width="11.75" style="6" customWidth="1"/>
    <col min="2054" max="2054" width="12.625" style="6" customWidth="1"/>
    <col min="2055" max="2055" width="14.375" style="6" customWidth="1"/>
    <col min="2056" max="2056" width="14.875" style="6" customWidth="1"/>
    <col min="2057" max="2057" width="33.5" style="6" customWidth="1"/>
    <col min="2058" max="2058" width="16.5" style="6" customWidth="1"/>
    <col min="2059" max="2059" width="12.375" style="6" customWidth="1"/>
    <col min="2060" max="2065" width="11" style="6"/>
    <col min="2066" max="2066" width="15.5" style="6" customWidth="1"/>
    <col min="2067" max="2067" width="11" style="6" customWidth="1"/>
    <col min="2068" max="2068" width="11" style="6"/>
    <col min="2069" max="2069" width="14.5" style="6" bestFit="1" customWidth="1"/>
    <col min="2070" max="2076" width="11" style="6"/>
    <col min="2077" max="2077" width="11.5" style="6" customWidth="1"/>
    <col min="2078" max="2304" width="11" style="6"/>
    <col min="2305" max="2305" width="7.125" style="6" customWidth="1"/>
    <col min="2306" max="2306" width="13.375" style="6" customWidth="1"/>
    <col min="2307" max="2307" width="23.5" style="6" customWidth="1"/>
    <col min="2308" max="2308" width="12.625" style="6" customWidth="1"/>
    <col min="2309" max="2309" width="11.75" style="6" customWidth="1"/>
    <col min="2310" max="2310" width="12.625" style="6" customWidth="1"/>
    <col min="2311" max="2311" width="14.375" style="6" customWidth="1"/>
    <col min="2312" max="2312" width="14.875" style="6" customWidth="1"/>
    <col min="2313" max="2313" width="33.5" style="6" customWidth="1"/>
    <col min="2314" max="2314" width="16.5" style="6" customWidth="1"/>
    <col min="2315" max="2315" width="12.375" style="6" customWidth="1"/>
    <col min="2316" max="2321" width="11" style="6"/>
    <col min="2322" max="2322" width="15.5" style="6" customWidth="1"/>
    <col min="2323" max="2323" width="11" style="6" customWidth="1"/>
    <col min="2324" max="2324" width="11" style="6"/>
    <col min="2325" max="2325" width="14.5" style="6" bestFit="1" customWidth="1"/>
    <col min="2326" max="2332" width="11" style="6"/>
    <col min="2333" max="2333" width="11.5" style="6" customWidth="1"/>
    <col min="2334" max="2560" width="11" style="6"/>
    <col min="2561" max="2561" width="7.125" style="6" customWidth="1"/>
    <col min="2562" max="2562" width="13.375" style="6" customWidth="1"/>
    <col min="2563" max="2563" width="23.5" style="6" customWidth="1"/>
    <col min="2564" max="2564" width="12.625" style="6" customWidth="1"/>
    <col min="2565" max="2565" width="11.75" style="6" customWidth="1"/>
    <col min="2566" max="2566" width="12.625" style="6" customWidth="1"/>
    <col min="2567" max="2567" width="14.375" style="6" customWidth="1"/>
    <col min="2568" max="2568" width="14.875" style="6" customWidth="1"/>
    <col min="2569" max="2569" width="33.5" style="6" customWidth="1"/>
    <col min="2570" max="2570" width="16.5" style="6" customWidth="1"/>
    <col min="2571" max="2571" width="12.375" style="6" customWidth="1"/>
    <col min="2572" max="2577" width="11" style="6"/>
    <col min="2578" max="2578" width="15.5" style="6" customWidth="1"/>
    <col min="2579" max="2579" width="11" style="6" customWidth="1"/>
    <col min="2580" max="2580" width="11" style="6"/>
    <col min="2581" max="2581" width="14.5" style="6" bestFit="1" customWidth="1"/>
    <col min="2582" max="2588" width="11" style="6"/>
    <col min="2589" max="2589" width="11.5" style="6" customWidth="1"/>
    <col min="2590" max="2816" width="11" style="6"/>
    <col min="2817" max="2817" width="7.125" style="6" customWidth="1"/>
    <col min="2818" max="2818" width="13.375" style="6" customWidth="1"/>
    <col min="2819" max="2819" width="23.5" style="6" customWidth="1"/>
    <col min="2820" max="2820" width="12.625" style="6" customWidth="1"/>
    <col min="2821" max="2821" width="11.75" style="6" customWidth="1"/>
    <col min="2822" max="2822" width="12.625" style="6" customWidth="1"/>
    <col min="2823" max="2823" width="14.375" style="6" customWidth="1"/>
    <col min="2824" max="2824" width="14.875" style="6" customWidth="1"/>
    <col min="2825" max="2825" width="33.5" style="6" customWidth="1"/>
    <col min="2826" max="2826" width="16.5" style="6" customWidth="1"/>
    <col min="2827" max="2827" width="12.375" style="6" customWidth="1"/>
    <col min="2828" max="2833" width="11" style="6"/>
    <col min="2834" max="2834" width="15.5" style="6" customWidth="1"/>
    <col min="2835" max="2835" width="11" style="6" customWidth="1"/>
    <col min="2836" max="2836" width="11" style="6"/>
    <col min="2837" max="2837" width="14.5" style="6" bestFit="1" customWidth="1"/>
    <col min="2838" max="2844" width="11" style="6"/>
    <col min="2845" max="2845" width="11.5" style="6" customWidth="1"/>
    <col min="2846" max="3072" width="11" style="6"/>
    <col min="3073" max="3073" width="7.125" style="6" customWidth="1"/>
    <col min="3074" max="3074" width="13.375" style="6" customWidth="1"/>
    <col min="3075" max="3075" width="23.5" style="6" customWidth="1"/>
    <col min="3076" max="3076" width="12.625" style="6" customWidth="1"/>
    <col min="3077" max="3077" width="11.75" style="6" customWidth="1"/>
    <col min="3078" max="3078" width="12.625" style="6" customWidth="1"/>
    <col min="3079" max="3079" width="14.375" style="6" customWidth="1"/>
    <col min="3080" max="3080" width="14.875" style="6" customWidth="1"/>
    <col min="3081" max="3081" width="33.5" style="6" customWidth="1"/>
    <col min="3082" max="3082" width="16.5" style="6" customWidth="1"/>
    <col min="3083" max="3083" width="12.375" style="6" customWidth="1"/>
    <col min="3084" max="3089" width="11" style="6"/>
    <col min="3090" max="3090" width="15.5" style="6" customWidth="1"/>
    <col min="3091" max="3091" width="11" style="6" customWidth="1"/>
    <col min="3092" max="3092" width="11" style="6"/>
    <col min="3093" max="3093" width="14.5" style="6" bestFit="1" customWidth="1"/>
    <col min="3094" max="3100" width="11" style="6"/>
    <col min="3101" max="3101" width="11.5" style="6" customWidth="1"/>
    <col min="3102" max="3328" width="11" style="6"/>
    <col min="3329" max="3329" width="7.125" style="6" customWidth="1"/>
    <col min="3330" max="3330" width="13.375" style="6" customWidth="1"/>
    <col min="3331" max="3331" width="23.5" style="6" customWidth="1"/>
    <col min="3332" max="3332" width="12.625" style="6" customWidth="1"/>
    <col min="3333" max="3333" width="11.75" style="6" customWidth="1"/>
    <col min="3334" max="3334" width="12.625" style="6" customWidth="1"/>
    <col min="3335" max="3335" width="14.375" style="6" customWidth="1"/>
    <col min="3336" max="3336" width="14.875" style="6" customWidth="1"/>
    <col min="3337" max="3337" width="33.5" style="6" customWidth="1"/>
    <col min="3338" max="3338" width="16.5" style="6" customWidth="1"/>
    <col min="3339" max="3339" width="12.375" style="6" customWidth="1"/>
    <col min="3340" max="3345" width="11" style="6"/>
    <col min="3346" max="3346" width="15.5" style="6" customWidth="1"/>
    <col min="3347" max="3347" width="11" style="6" customWidth="1"/>
    <col min="3348" max="3348" width="11" style="6"/>
    <col min="3349" max="3349" width="14.5" style="6" bestFit="1" customWidth="1"/>
    <col min="3350" max="3356" width="11" style="6"/>
    <col min="3357" max="3357" width="11.5" style="6" customWidth="1"/>
    <col min="3358" max="3584" width="11" style="6"/>
    <col min="3585" max="3585" width="7.125" style="6" customWidth="1"/>
    <col min="3586" max="3586" width="13.375" style="6" customWidth="1"/>
    <col min="3587" max="3587" width="23.5" style="6" customWidth="1"/>
    <col min="3588" max="3588" width="12.625" style="6" customWidth="1"/>
    <col min="3589" max="3589" width="11.75" style="6" customWidth="1"/>
    <col min="3590" max="3590" width="12.625" style="6" customWidth="1"/>
    <col min="3591" max="3591" width="14.375" style="6" customWidth="1"/>
    <col min="3592" max="3592" width="14.875" style="6" customWidth="1"/>
    <col min="3593" max="3593" width="33.5" style="6" customWidth="1"/>
    <col min="3594" max="3594" width="16.5" style="6" customWidth="1"/>
    <col min="3595" max="3595" width="12.375" style="6" customWidth="1"/>
    <col min="3596" max="3601" width="11" style="6"/>
    <col min="3602" max="3602" width="15.5" style="6" customWidth="1"/>
    <col min="3603" max="3603" width="11" style="6" customWidth="1"/>
    <col min="3604" max="3604" width="11" style="6"/>
    <col min="3605" max="3605" width="14.5" style="6" bestFit="1" customWidth="1"/>
    <col min="3606" max="3612" width="11" style="6"/>
    <col min="3613" max="3613" width="11.5" style="6" customWidth="1"/>
    <col min="3614" max="3840" width="11" style="6"/>
    <col min="3841" max="3841" width="7.125" style="6" customWidth="1"/>
    <col min="3842" max="3842" width="13.375" style="6" customWidth="1"/>
    <col min="3843" max="3843" width="23.5" style="6" customWidth="1"/>
    <col min="3844" max="3844" width="12.625" style="6" customWidth="1"/>
    <col min="3845" max="3845" width="11.75" style="6" customWidth="1"/>
    <col min="3846" max="3846" width="12.625" style="6" customWidth="1"/>
    <col min="3847" max="3847" width="14.375" style="6" customWidth="1"/>
    <col min="3848" max="3848" width="14.875" style="6" customWidth="1"/>
    <col min="3849" max="3849" width="33.5" style="6" customWidth="1"/>
    <col min="3850" max="3850" width="16.5" style="6" customWidth="1"/>
    <col min="3851" max="3851" width="12.375" style="6" customWidth="1"/>
    <col min="3852" max="3857" width="11" style="6"/>
    <col min="3858" max="3858" width="15.5" style="6" customWidth="1"/>
    <col min="3859" max="3859" width="11" style="6" customWidth="1"/>
    <col min="3860" max="3860" width="11" style="6"/>
    <col min="3861" max="3861" width="14.5" style="6" bestFit="1" customWidth="1"/>
    <col min="3862" max="3868" width="11" style="6"/>
    <col min="3869" max="3869" width="11.5" style="6" customWidth="1"/>
    <col min="3870" max="4096" width="11" style="6"/>
    <col min="4097" max="4097" width="7.125" style="6" customWidth="1"/>
    <col min="4098" max="4098" width="13.375" style="6" customWidth="1"/>
    <col min="4099" max="4099" width="23.5" style="6" customWidth="1"/>
    <col min="4100" max="4100" width="12.625" style="6" customWidth="1"/>
    <col min="4101" max="4101" width="11.75" style="6" customWidth="1"/>
    <col min="4102" max="4102" width="12.625" style="6" customWidth="1"/>
    <col min="4103" max="4103" width="14.375" style="6" customWidth="1"/>
    <col min="4104" max="4104" width="14.875" style="6" customWidth="1"/>
    <col min="4105" max="4105" width="33.5" style="6" customWidth="1"/>
    <col min="4106" max="4106" width="16.5" style="6" customWidth="1"/>
    <col min="4107" max="4107" width="12.375" style="6" customWidth="1"/>
    <col min="4108" max="4113" width="11" style="6"/>
    <col min="4114" max="4114" width="15.5" style="6" customWidth="1"/>
    <col min="4115" max="4115" width="11" style="6" customWidth="1"/>
    <col min="4116" max="4116" width="11" style="6"/>
    <col min="4117" max="4117" width="14.5" style="6" bestFit="1" customWidth="1"/>
    <col min="4118" max="4124" width="11" style="6"/>
    <col min="4125" max="4125" width="11.5" style="6" customWidth="1"/>
    <col min="4126" max="4352" width="11" style="6"/>
    <col min="4353" max="4353" width="7.125" style="6" customWidth="1"/>
    <col min="4354" max="4354" width="13.375" style="6" customWidth="1"/>
    <col min="4355" max="4355" width="23.5" style="6" customWidth="1"/>
    <col min="4356" max="4356" width="12.625" style="6" customWidth="1"/>
    <col min="4357" max="4357" width="11.75" style="6" customWidth="1"/>
    <col min="4358" max="4358" width="12.625" style="6" customWidth="1"/>
    <col min="4359" max="4359" width="14.375" style="6" customWidth="1"/>
    <col min="4360" max="4360" width="14.875" style="6" customWidth="1"/>
    <col min="4361" max="4361" width="33.5" style="6" customWidth="1"/>
    <col min="4362" max="4362" width="16.5" style="6" customWidth="1"/>
    <col min="4363" max="4363" width="12.375" style="6" customWidth="1"/>
    <col min="4364" max="4369" width="11" style="6"/>
    <col min="4370" max="4370" width="15.5" style="6" customWidth="1"/>
    <col min="4371" max="4371" width="11" style="6" customWidth="1"/>
    <col min="4372" max="4372" width="11" style="6"/>
    <col min="4373" max="4373" width="14.5" style="6" bestFit="1" customWidth="1"/>
    <col min="4374" max="4380" width="11" style="6"/>
    <col min="4381" max="4381" width="11.5" style="6" customWidth="1"/>
    <col min="4382" max="4608" width="11" style="6"/>
    <col min="4609" max="4609" width="7.125" style="6" customWidth="1"/>
    <col min="4610" max="4610" width="13.375" style="6" customWidth="1"/>
    <col min="4611" max="4611" width="23.5" style="6" customWidth="1"/>
    <col min="4612" max="4612" width="12.625" style="6" customWidth="1"/>
    <col min="4613" max="4613" width="11.75" style="6" customWidth="1"/>
    <col min="4614" max="4614" width="12.625" style="6" customWidth="1"/>
    <col min="4615" max="4615" width="14.375" style="6" customWidth="1"/>
    <col min="4616" max="4616" width="14.875" style="6" customWidth="1"/>
    <col min="4617" max="4617" width="33.5" style="6" customWidth="1"/>
    <col min="4618" max="4618" width="16.5" style="6" customWidth="1"/>
    <col min="4619" max="4619" width="12.375" style="6" customWidth="1"/>
    <col min="4620" max="4625" width="11" style="6"/>
    <col min="4626" max="4626" width="15.5" style="6" customWidth="1"/>
    <col min="4627" max="4627" width="11" style="6" customWidth="1"/>
    <col min="4628" max="4628" width="11" style="6"/>
    <col min="4629" max="4629" width="14.5" style="6" bestFit="1" customWidth="1"/>
    <col min="4630" max="4636" width="11" style="6"/>
    <col min="4637" max="4637" width="11.5" style="6" customWidth="1"/>
    <col min="4638" max="4864" width="11" style="6"/>
    <col min="4865" max="4865" width="7.125" style="6" customWidth="1"/>
    <col min="4866" max="4866" width="13.375" style="6" customWidth="1"/>
    <col min="4867" max="4867" width="23.5" style="6" customWidth="1"/>
    <col min="4868" max="4868" width="12.625" style="6" customWidth="1"/>
    <col min="4869" max="4869" width="11.75" style="6" customWidth="1"/>
    <col min="4870" max="4870" width="12.625" style="6" customWidth="1"/>
    <col min="4871" max="4871" width="14.375" style="6" customWidth="1"/>
    <col min="4872" max="4872" width="14.875" style="6" customWidth="1"/>
    <col min="4873" max="4873" width="33.5" style="6" customWidth="1"/>
    <col min="4874" max="4874" width="16.5" style="6" customWidth="1"/>
    <col min="4875" max="4875" width="12.375" style="6" customWidth="1"/>
    <col min="4876" max="4881" width="11" style="6"/>
    <col min="4882" max="4882" width="15.5" style="6" customWidth="1"/>
    <col min="4883" max="4883" width="11" style="6" customWidth="1"/>
    <col min="4884" max="4884" width="11" style="6"/>
    <col min="4885" max="4885" width="14.5" style="6" bestFit="1" customWidth="1"/>
    <col min="4886" max="4892" width="11" style="6"/>
    <col min="4893" max="4893" width="11.5" style="6" customWidth="1"/>
    <col min="4894" max="5120" width="11" style="6"/>
    <col min="5121" max="5121" width="7.125" style="6" customWidth="1"/>
    <col min="5122" max="5122" width="13.375" style="6" customWidth="1"/>
    <col min="5123" max="5123" width="23.5" style="6" customWidth="1"/>
    <col min="5124" max="5124" width="12.625" style="6" customWidth="1"/>
    <col min="5125" max="5125" width="11.75" style="6" customWidth="1"/>
    <col min="5126" max="5126" width="12.625" style="6" customWidth="1"/>
    <col min="5127" max="5127" width="14.375" style="6" customWidth="1"/>
    <col min="5128" max="5128" width="14.875" style="6" customWidth="1"/>
    <col min="5129" max="5129" width="33.5" style="6" customWidth="1"/>
    <col min="5130" max="5130" width="16.5" style="6" customWidth="1"/>
    <col min="5131" max="5131" width="12.375" style="6" customWidth="1"/>
    <col min="5132" max="5137" width="11" style="6"/>
    <col min="5138" max="5138" width="15.5" style="6" customWidth="1"/>
    <col min="5139" max="5139" width="11" style="6" customWidth="1"/>
    <col min="5140" max="5140" width="11" style="6"/>
    <col min="5141" max="5141" width="14.5" style="6" bestFit="1" customWidth="1"/>
    <col min="5142" max="5148" width="11" style="6"/>
    <col min="5149" max="5149" width="11.5" style="6" customWidth="1"/>
    <col min="5150" max="5376" width="11" style="6"/>
    <col min="5377" max="5377" width="7.125" style="6" customWidth="1"/>
    <col min="5378" max="5378" width="13.375" style="6" customWidth="1"/>
    <col min="5379" max="5379" width="23.5" style="6" customWidth="1"/>
    <col min="5380" max="5380" width="12.625" style="6" customWidth="1"/>
    <col min="5381" max="5381" width="11.75" style="6" customWidth="1"/>
    <col min="5382" max="5382" width="12.625" style="6" customWidth="1"/>
    <col min="5383" max="5383" width="14.375" style="6" customWidth="1"/>
    <col min="5384" max="5384" width="14.875" style="6" customWidth="1"/>
    <col min="5385" max="5385" width="33.5" style="6" customWidth="1"/>
    <col min="5386" max="5386" width="16.5" style="6" customWidth="1"/>
    <col min="5387" max="5387" width="12.375" style="6" customWidth="1"/>
    <col min="5388" max="5393" width="11" style="6"/>
    <col min="5394" max="5394" width="15.5" style="6" customWidth="1"/>
    <col min="5395" max="5395" width="11" style="6" customWidth="1"/>
    <col min="5396" max="5396" width="11" style="6"/>
    <col min="5397" max="5397" width="14.5" style="6" bestFit="1" customWidth="1"/>
    <col min="5398" max="5404" width="11" style="6"/>
    <col min="5405" max="5405" width="11.5" style="6" customWidth="1"/>
    <col min="5406" max="5632" width="11" style="6"/>
    <col min="5633" max="5633" width="7.125" style="6" customWidth="1"/>
    <col min="5634" max="5634" width="13.375" style="6" customWidth="1"/>
    <col min="5635" max="5635" width="23.5" style="6" customWidth="1"/>
    <col min="5636" max="5636" width="12.625" style="6" customWidth="1"/>
    <col min="5637" max="5637" width="11.75" style="6" customWidth="1"/>
    <col min="5638" max="5638" width="12.625" style="6" customWidth="1"/>
    <col min="5639" max="5639" width="14.375" style="6" customWidth="1"/>
    <col min="5640" max="5640" width="14.875" style="6" customWidth="1"/>
    <col min="5641" max="5641" width="33.5" style="6" customWidth="1"/>
    <col min="5642" max="5642" width="16.5" style="6" customWidth="1"/>
    <col min="5643" max="5643" width="12.375" style="6" customWidth="1"/>
    <col min="5644" max="5649" width="11" style="6"/>
    <col min="5650" max="5650" width="15.5" style="6" customWidth="1"/>
    <col min="5651" max="5651" width="11" style="6" customWidth="1"/>
    <col min="5652" max="5652" width="11" style="6"/>
    <col min="5653" max="5653" width="14.5" style="6" bestFit="1" customWidth="1"/>
    <col min="5654" max="5660" width="11" style="6"/>
    <col min="5661" max="5661" width="11.5" style="6" customWidth="1"/>
    <col min="5662" max="5888" width="11" style="6"/>
    <col min="5889" max="5889" width="7.125" style="6" customWidth="1"/>
    <col min="5890" max="5890" width="13.375" style="6" customWidth="1"/>
    <col min="5891" max="5891" width="23.5" style="6" customWidth="1"/>
    <col min="5892" max="5892" width="12.625" style="6" customWidth="1"/>
    <col min="5893" max="5893" width="11.75" style="6" customWidth="1"/>
    <col min="5894" max="5894" width="12.625" style="6" customWidth="1"/>
    <col min="5895" max="5895" width="14.375" style="6" customWidth="1"/>
    <col min="5896" max="5896" width="14.875" style="6" customWidth="1"/>
    <col min="5897" max="5897" width="33.5" style="6" customWidth="1"/>
    <col min="5898" max="5898" width="16.5" style="6" customWidth="1"/>
    <col min="5899" max="5899" width="12.375" style="6" customWidth="1"/>
    <col min="5900" max="5905" width="11" style="6"/>
    <col min="5906" max="5906" width="15.5" style="6" customWidth="1"/>
    <col min="5907" max="5907" width="11" style="6" customWidth="1"/>
    <col min="5908" max="5908" width="11" style="6"/>
    <col min="5909" max="5909" width="14.5" style="6" bestFit="1" customWidth="1"/>
    <col min="5910" max="5916" width="11" style="6"/>
    <col min="5917" max="5917" width="11.5" style="6" customWidth="1"/>
    <col min="5918" max="6144" width="11" style="6"/>
    <col min="6145" max="6145" width="7.125" style="6" customWidth="1"/>
    <col min="6146" max="6146" width="13.375" style="6" customWidth="1"/>
    <col min="6147" max="6147" width="23.5" style="6" customWidth="1"/>
    <col min="6148" max="6148" width="12.625" style="6" customWidth="1"/>
    <col min="6149" max="6149" width="11.75" style="6" customWidth="1"/>
    <col min="6150" max="6150" width="12.625" style="6" customWidth="1"/>
    <col min="6151" max="6151" width="14.375" style="6" customWidth="1"/>
    <col min="6152" max="6152" width="14.875" style="6" customWidth="1"/>
    <col min="6153" max="6153" width="33.5" style="6" customWidth="1"/>
    <col min="6154" max="6154" width="16.5" style="6" customWidth="1"/>
    <col min="6155" max="6155" width="12.375" style="6" customWidth="1"/>
    <col min="6156" max="6161" width="11" style="6"/>
    <col min="6162" max="6162" width="15.5" style="6" customWidth="1"/>
    <col min="6163" max="6163" width="11" style="6" customWidth="1"/>
    <col min="6164" max="6164" width="11" style="6"/>
    <col min="6165" max="6165" width="14.5" style="6" bestFit="1" customWidth="1"/>
    <col min="6166" max="6172" width="11" style="6"/>
    <col min="6173" max="6173" width="11.5" style="6" customWidth="1"/>
    <col min="6174" max="6400" width="11" style="6"/>
    <col min="6401" max="6401" width="7.125" style="6" customWidth="1"/>
    <col min="6402" max="6402" width="13.375" style="6" customWidth="1"/>
    <col min="6403" max="6403" width="23.5" style="6" customWidth="1"/>
    <col min="6404" max="6404" width="12.625" style="6" customWidth="1"/>
    <col min="6405" max="6405" width="11.75" style="6" customWidth="1"/>
    <col min="6406" max="6406" width="12.625" style="6" customWidth="1"/>
    <col min="6407" max="6407" width="14.375" style="6" customWidth="1"/>
    <col min="6408" max="6408" width="14.875" style="6" customWidth="1"/>
    <col min="6409" max="6409" width="33.5" style="6" customWidth="1"/>
    <col min="6410" max="6410" width="16.5" style="6" customWidth="1"/>
    <col min="6411" max="6411" width="12.375" style="6" customWidth="1"/>
    <col min="6412" max="6417" width="11" style="6"/>
    <col min="6418" max="6418" width="15.5" style="6" customWidth="1"/>
    <col min="6419" max="6419" width="11" style="6" customWidth="1"/>
    <col min="6420" max="6420" width="11" style="6"/>
    <col min="6421" max="6421" width="14.5" style="6" bestFit="1" customWidth="1"/>
    <col min="6422" max="6428" width="11" style="6"/>
    <col min="6429" max="6429" width="11.5" style="6" customWidth="1"/>
    <col min="6430" max="6656" width="11" style="6"/>
    <col min="6657" max="6657" width="7.125" style="6" customWidth="1"/>
    <col min="6658" max="6658" width="13.375" style="6" customWidth="1"/>
    <col min="6659" max="6659" width="23.5" style="6" customWidth="1"/>
    <col min="6660" max="6660" width="12.625" style="6" customWidth="1"/>
    <col min="6661" max="6661" width="11.75" style="6" customWidth="1"/>
    <col min="6662" max="6662" width="12.625" style="6" customWidth="1"/>
    <col min="6663" max="6663" width="14.375" style="6" customWidth="1"/>
    <col min="6664" max="6664" width="14.875" style="6" customWidth="1"/>
    <col min="6665" max="6665" width="33.5" style="6" customWidth="1"/>
    <col min="6666" max="6666" width="16.5" style="6" customWidth="1"/>
    <col min="6667" max="6667" width="12.375" style="6" customWidth="1"/>
    <col min="6668" max="6673" width="11" style="6"/>
    <col min="6674" max="6674" width="15.5" style="6" customWidth="1"/>
    <col min="6675" max="6675" width="11" style="6" customWidth="1"/>
    <col min="6676" max="6676" width="11" style="6"/>
    <col min="6677" max="6677" width="14.5" style="6" bestFit="1" customWidth="1"/>
    <col min="6678" max="6684" width="11" style="6"/>
    <col min="6685" max="6685" width="11.5" style="6" customWidth="1"/>
    <col min="6686" max="6912" width="11" style="6"/>
    <col min="6913" max="6913" width="7.125" style="6" customWidth="1"/>
    <col min="6914" max="6914" width="13.375" style="6" customWidth="1"/>
    <col min="6915" max="6915" width="23.5" style="6" customWidth="1"/>
    <col min="6916" max="6916" width="12.625" style="6" customWidth="1"/>
    <col min="6917" max="6917" width="11.75" style="6" customWidth="1"/>
    <col min="6918" max="6918" width="12.625" style="6" customWidth="1"/>
    <col min="6919" max="6919" width="14.375" style="6" customWidth="1"/>
    <col min="6920" max="6920" width="14.875" style="6" customWidth="1"/>
    <col min="6921" max="6921" width="33.5" style="6" customWidth="1"/>
    <col min="6922" max="6922" width="16.5" style="6" customWidth="1"/>
    <col min="6923" max="6923" width="12.375" style="6" customWidth="1"/>
    <col min="6924" max="6929" width="11" style="6"/>
    <col min="6930" max="6930" width="15.5" style="6" customWidth="1"/>
    <col min="6931" max="6931" width="11" style="6" customWidth="1"/>
    <col min="6932" max="6932" width="11" style="6"/>
    <col min="6933" max="6933" width="14.5" style="6" bestFit="1" customWidth="1"/>
    <col min="6934" max="6940" width="11" style="6"/>
    <col min="6941" max="6941" width="11.5" style="6" customWidth="1"/>
    <col min="6942" max="7168" width="11" style="6"/>
    <col min="7169" max="7169" width="7.125" style="6" customWidth="1"/>
    <col min="7170" max="7170" width="13.375" style="6" customWidth="1"/>
    <col min="7171" max="7171" width="23.5" style="6" customWidth="1"/>
    <col min="7172" max="7172" width="12.625" style="6" customWidth="1"/>
    <col min="7173" max="7173" width="11.75" style="6" customWidth="1"/>
    <col min="7174" max="7174" width="12.625" style="6" customWidth="1"/>
    <col min="7175" max="7175" width="14.375" style="6" customWidth="1"/>
    <col min="7176" max="7176" width="14.875" style="6" customWidth="1"/>
    <col min="7177" max="7177" width="33.5" style="6" customWidth="1"/>
    <col min="7178" max="7178" width="16.5" style="6" customWidth="1"/>
    <col min="7179" max="7179" width="12.375" style="6" customWidth="1"/>
    <col min="7180" max="7185" width="11" style="6"/>
    <col min="7186" max="7186" width="15.5" style="6" customWidth="1"/>
    <col min="7187" max="7187" width="11" style="6" customWidth="1"/>
    <col min="7188" max="7188" width="11" style="6"/>
    <col min="7189" max="7189" width="14.5" style="6" bestFit="1" customWidth="1"/>
    <col min="7190" max="7196" width="11" style="6"/>
    <col min="7197" max="7197" width="11.5" style="6" customWidth="1"/>
    <col min="7198" max="7424" width="11" style="6"/>
    <col min="7425" max="7425" width="7.125" style="6" customWidth="1"/>
    <col min="7426" max="7426" width="13.375" style="6" customWidth="1"/>
    <col min="7427" max="7427" width="23.5" style="6" customWidth="1"/>
    <col min="7428" max="7428" width="12.625" style="6" customWidth="1"/>
    <col min="7429" max="7429" width="11.75" style="6" customWidth="1"/>
    <col min="7430" max="7430" width="12.625" style="6" customWidth="1"/>
    <col min="7431" max="7431" width="14.375" style="6" customWidth="1"/>
    <col min="7432" max="7432" width="14.875" style="6" customWidth="1"/>
    <col min="7433" max="7433" width="33.5" style="6" customWidth="1"/>
    <col min="7434" max="7434" width="16.5" style="6" customWidth="1"/>
    <col min="7435" max="7435" width="12.375" style="6" customWidth="1"/>
    <col min="7436" max="7441" width="11" style="6"/>
    <col min="7442" max="7442" width="15.5" style="6" customWidth="1"/>
    <col min="7443" max="7443" width="11" style="6" customWidth="1"/>
    <col min="7444" max="7444" width="11" style="6"/>
    <col min="7445" max="7445" width="14.5" style="6" bestFit="1" customWidth="1"/>
    <col min="7446" max="7452" width="11" style="6"/>
    <col min="7453" max="7453" width="11.5" style="6" customWidth="1"/>
    <col min="7454" max="7680" width="11" style="6"/>
    <col min="7681" max="7681" width="7.125" style="6" customWidth="1"/>
    <col min="7682" max="7682" width="13.375" style="6" customWidth="1"/>
    <col min="7683" max="7683" width="23.5" style="6" customWidth="1"/>
    <col min="7684" max="7684" width="12.625" style="6" customWidth="1"/>
    <col min="7685" max="7685" width="11.75" style="6" customWidth="1"/>
    <col min="7686" max="7686" width="12.625" style="6" customWidth="1"/>
    <col min="7687" max="7687" width="14.375" style="6" customWidth="1"/>
    <col min="7688" max="7688" width="14.875" style="6" customWidth="1"/>
    <col min="7689" max="7689" width="33.5" style="6" customWidth="1"/>
    <col min="7690" max="7690" width="16.5" style="6" customWidth="1"/>
    <col min="7691" max="7691" width="12.375" style="6" customWidth="1"/>
    <col min="7692" max="7697" width="11" style="6"/>
    <col min="7698" max="7698" width="15.5" style="6" customWidth="1"/>
    <col min="7699" max="7699" width="11" style="6" customWidth="1"/>
    <col min="7700" max="7700" width="11" style="6"/>
    <col min="7701" max="7701" width="14.5" style="6" bestFit="1" customWidth="1"/>
    <col min="7702" max="7708" width="11" style="6"/>
    <col min="7709" max="7709" width="11.5" style="6" customWidth="1"/>
    <col min="7710" max="7936" width="11" style="6"/>
    <col min="7937" max="7937" width="7.125" style="6" customWidth="1"/>
    <col min="7938" max="7938" width="13.375" style="6" customWidth="1"/>
    <col min="7939" max="7939" width="23.5" style="6" customWidth="1"/>
    <col min="7940" max="7940" width="12.625" style="6" customWidth="1"/>
    <col min="7941" max="7941" width="11.75" style="6" customWidth="1"/>
    <col min="7942" max="7942" width="12.625" style="6" customWidth="1"/>
    <col min="7943" max="7943" width="14.375" style="6" customWidth="1"/>
    <col min="7944" max="7944" width="14.875" style="6" customWidth="1"/>
    <col min="7945" max="7945" width="33.5" style="6" customWidth="1"/>
    <col min="7946" max="7946" width="16.5" style="6" customWidth="1"/>
    <col min="7947" max="7947" width="12.375" style="6" customWidth="1"/>
    <col min="7948" max="7953" width="11" style="6"/>
    <col min="7954" max="7954" width="15.5" style="6" customWidth="1"/>
    <col min="7955" max="7955" width="11" style="6" customWidth="1"/>
    <col min="7956" max="7956" width="11" style="6"/>
    <col min="7957" max="7957" width="14.5" style="6" bestFit="1" customWidth="1"/>
    <col min="7958" max="7964" width="11" style="6"/>
    <col min="7965" max="7965" width="11.5" style="6" customWidth="1"/>
    <col min="7966" max="8192" width="11" style="6"/>
    <col min="8193" max="8193" width="7.125" style="6" customWidth="1"/>
    <col min="8194" max="8194" width="13.375" style="6" customWidth="1"/>
    <col min="8195" max="8195" width="23.5" style="6" customWidth="1"/>
    <col min="8196" max="8196" width="12.625" style="6" customWidth="1"/>
    <col min="8197" max="8197" width="11.75" style="6" customWidth="1"/>
    <col min="8198" max="8198" width="12.625" style="6" customWidth="1"/>
    <col min="8199" max="8199" width="14.375" style="6" customWidth="1"/>
    <col min="8200" max="8200" width="14.875" style="6" customWidth="1"/>
    <col min="8201" max="8201" width="33.5" style="6" customWidth="1"/>
    <col min="8202" max="8202" width="16.5" style="6" customWidth="1"/>
    <col min="8203" max="8203" width="12.375" style="6" customWidth="1"/>
    <col min="8204" max="8209" width="11" style="6"/>
    <col min="8210" max="8210" width="15.5" style="6" customWidth="1"/>
    <col min="8211" max="8211" width="11" style="6" customWidth="1"/>
    <col min="8212" max="8212" width="11" style="6"/>
    <col min="8213" max="8213" width="14.5" style="6" bestFit="1" customWidth="1"/>
    <col min="8214" max="8220" width="11" style="6"/>
    <col min="8221" max="8221" width="11.5" style="6" customWidth="1"/>
    <col min="8222" max="8448" width="11" style="6"/>
    <col min="8449" max="8449" width="7.125" style="6" customWidth="1"/>
    <col min="8450" max="8450" width="13.375" style="6" customWidth="1"/>
    <col min="8451" max="8451" width="23.5" style="6" customWidth="1"/>
    <col min="8452" max="8452" width="12.625" style="6" customWidth="1"/>
    <col min="8453" max="8453" width="11.75" style="6" customWidth="1"/>
    <col min="8454" max="8454" width="12.625" style="6" customWidth="1"/>
    <col min="8455" max="8455" width="14.375" style="6" customWidth="1"/>
    <col min="8456" max="8456" width="14.875" style="6" customWidth="1"/>
    <col min="8457" max="8457" width="33.5" style="6" customWidth="1"/>
    <col min="8458" max="8458" width="16.5" style="6" customWidth="1"/>
    <col min="8459" max="8459" width="12.375" style="6" customWidth="1"/>
    <col min="8460" max="8465" width="11" style="6"/>
    <col min="8466" max="8466" width="15.5" style="6" customWidth="1"/>
    <col min="8467" max="8467" width="11" style="6" customWidth="1"/>
    <col min="8468" max="8468" width="11" style="6"/>
    <col min="8469" max="8469" width="14.5" style="6" bestFit="1" customWidth="1"/>
    <col min="8470" max="8476" width="11" style="6"/>
    <col min="8477" max="8477" width="11.5" style="6" customWidth="1"/>
    <col min="8478" max="8704" width="11" style="6"/>
    <col min="8705" max="8705" width="7.125" style="6" customWidth="1"/>
    <col min="8706" max="8706" width="13.375" style="6" customWidth="1"/>
    <col min="8707" max="8707" width="23.5" style="6" customWidth="1"/>
    <col min="8708" max="8708" width="12.625" style="6" customWidth="1"/>
    <col min="8709" max="8709" width="11.75" style="6" customWidth="1"/>
    <col min="8710" max="8710" width="12.625" style="6" customWidth="1"/>
    <col min="8711" max="8711" width="14.375" style="6" customWidth="1"/>
    <col min="8712" max="8712" width="14.875" style="6" customWidth="1"/>
    <col min="8713" max="8713" width="33.5" style="6" customWidth="1"/>
    <col min="8714" max="8714" width="16.5" style="6" customWidth="1"/>
    <col min="8715" max="8715" width="12.375" style="6" customWidth="1"/>
    <col min="8716" max="8721" width="11" style="6"/>
    <col min="8722" max="8722" width="15.5" style="6" customWidth="1"/>
    <col min="8723" max="8723" width="11" style="6" customWidth="1"/>
    <col min="8724" max="8724" width="11" style="6"/>
    <col min="8725" max="8725" width="14.5" style="6" bestFit="1" customWidth="1"/>
    <col min="8726" max="8732" width="11" style="6"/>
    <col min="8733" max="8733" width="11.5" style="6" customWidth="1"/>
    <col min="8734" max="8960" width="11" style="6"/>
    <col min="8961" max="8961" width="7.125" style="6" customWidth="1"/>
    <col min="8962" max="8962" width="13.375" style="6" customWidth="1"/>
    <col min="8963" max="8963" width="23.5" style="6" customWidth="1"/>
    <col min="8964" max="8964" width="12.625" style="6" customWidth="1"/>
    <col min="8965" max="8965" width="11.75" style="6" customWidth="1"/>
    <col min="8966" max="8966" width="12.625" style="6" customWidth="1"/>
    <col min="8967" max="8967" width="14.375" style="6" customWidth="1"/>
    <col min="8968" max="8968" width="14.875" style="6" customWidth="1"/>
    <col min="8969" max="8969" width="33.5" style="6" customWidth="1"/>
    <col min="8970" max="8970" width="16.5" style="6" customWidth="1"/>
    <col min="8971" max="8971" width="12.375" style="6" customWidth="1"/>
    <col min="8972" max="8977" width="11" style="6"/>
    <col min="8978" max="8978" width="15.5" style="6" customWidth="1"/>
    <col min="8979" max="8979" width="11" style="6" customWidth="1"/>
    <col min="8980" max="8980" width="11" style="6"/>
    <col min="8981" max="8981" width="14.5" style="6" bestFit="1" customWidth="1"/>
    <col min="8982" max="8988" width="11" style="6"/>
    <col min="8989" max="8989" width="11.5" style="6" customWidth="1"/>
    <col min="8990" max="9216" width="11" style="6"/>
    <col min="9217" max="9217" width="7.125" style="6" customWidth="1"/>
    <col min="9218" max="9218" width="13.375" style="6" customWidth="1"/>
    <col min="9219" max="9219" width="23.5" style="6" customWidth="1"/>
    <col min="9220" max="9220" width="12.625" style="6" customWidth="1"/>
    <col min="9221" max="9221" width="11.75" style="6" customWidth="1"/>
    <col min="9222" max="9222" width="12.625" style="6" customWidth="1"/>
    <col min="9223" max="9223" width="14.375" style="6" customWidth="1"/>
    <col min="9224" max="9224" width="14.875" style="6" customWidth="1"/>
    <col min="9225" max="9225" width="33.5" style="6" customWidth="1"/>
    <col min="9226" max="9226" width="16.5" style="6" customWidth="1"/>
    <col min="9227" max="9227" width="12.375" style="6" customWidth="1"/>
    <col min="9228" max="9233" width="11" style="6"/>
    <col min="9234" max="9234" width="15.5" style="6" customWidth="1"/>
    <col min="9235" max="9235" width="11" style="6" customWidth="1"/>
    <col min="9236" max="9236" width="11" style="6"/>
    <col min="9237" max="9237" width="14.5" style="6" bestFit="1" customWidth="1"/>
    <col min="9238" max="9244" width="11" style="6"/>
    <col min="9245" max="9245" width="11.5" style="6" customWidth="1"/>
    <col min="9246" max="9472" width="11" style="6"/>
    <col min="9473" max="9473" width="7.125" style="6" customWidth="1"/>
    <col min="9474" max="9474" width="13.375" style="6" customWidth="1"/>
    <col min="9475" max="9475" width="23.5" style="6" customWidth="1"/>
    <col min="9476" max="9476" width="12.625" style="6" customWidth="1"/>
    <col min="9477" max="9477" width="11.75" style="6" customWidth="1"/>
    <col min="9478" max="9478" width="12.625" style="6" customWidth="1"/>
    <col min="9479" max="9479" width="14.375" style="6" customWidth="1"/>
    <col min="9480" max="9480" width="14.875" style="6" customWidth="1"/>
    <col min="9481" max="9481" width="33.5" style="6" customWidth="1"/>
    <col min="9482" max="9482" width="16.5" style="6" customWidth="1"/>
    <col min="9483" max="9483" width="12.375" style="6" customWidth="1"/>
    <col min="9484" max="9489" width="11" style="6"/>
    <col min="9490" max="9490" width="15.5" style="6" customWidth="1"/>
    <col min="9491" max="9491" width="11" style="6" customWidth="1"/>
    <col min="9492" max="9492" width="11" style="6"/>
    <col min="9493" max="9493" width="14.5" style="6" bestFit="1" customWidth="1"/>
    <col min="9494" max="9500" width="11" style="6"/>
    <col min="9501" max="9501" width="11.5" style="6" customWidth="1"/>
    <col min="9502" max="9728" width="11" style="6"/>
    <col min="9729" max="9729" width="7.125" style="6" customWidth="1"/>
    <col min="9730" max="9730" width="13.375" style="6" customWidth="1"/>
    <col min="9731" max="9731" width="23.5" style="6" customWidth="1"/>
    <col min="9732" max="9732" width="12.625" style="6" customWidth="1"/>
    <col min="9733" max="9733" width="11.75" style="6" customWidth="1"/>
    <col min="9734" max="9734" width="12.625" style="6" customWidth="1"/>
    <col min="9735" max="9735" width="14.375" style="6" customWidth="1"/>
    <col min="9736" max="9736" width="14.875" style="6" customWidth="1"/>
    <col min="9737" max="9737" width="33.5" style="6" customWidth="1"/>
    <col min="9738" max="9738" width="16.5" style="6" customWidth="1"/>
    <col min="9739" max="9739" width="12.375" style="6" customWidth="1"/>
    <col min="9740" max="9745" width="11" style="6"/>
    <col min="9746" max="9746" width="15.5" style="6" customWidth="1"/>
    <col min="9747" max="9747" width="11" style="6" customWidth="1"/>
    <col min="9748" max="9748" width="11" style="6"/>
    <col min="9749" max="9749" width="14.5" style="6" bestFit="1" customWidth="1"/>
    <col min="9750" max="9756" width="11" style="6"/>
    <col min="9757" max="9757" width="11.5" style="6" customWidth="1"/>
    <col min="9758" max="9984" width="11" style="6"/>
    <col min="9985" max="9985" width="7.125" style="6" customWidth="1"/>
    <col min="9986" max="9986" width="13.375" style="6" customWidth="1"/>
    <col min="9987" max="9987" width="23.5" style="6" customWidth="1"/>
    <col min="9988" max="9988" width="12.625" style="6" customWidth="1"/>
    <col min="9989" max="9989" width="11.75" style="6" customWidth="1"/>
    <col min="9990" max="9990" width="12.625" style="6" customWidth="1"/>
    <col min="9991" max="9991" width="14.375" style="6" customWidth="1"/>
    <col min="9992" max="9992" width="14.875" style="6" customWidth="1"/>
    <col min="9993" max="9993" width="33.5" style="6" customWidth="1"/>
    <col min="9994" max="9994" width="16.5" style="6" customWidth="1"/>
    <col min="9995" max="9995" width="12.375" style="6" customWidth="1"/>
    <col min="9996" max="10001" width="11" style="6"/>
    <col min="10002" max="10002" width="15.5" style="6" customWidth="1"/>
    <col min="10003" max="10003" width="11" style="6" customWidth="1"/>
    <col min="10004" max="10004" width="11" style="6"/>
    <col min="10005" max="10005" width="14.5" style="6" bestFit="1" customWidth="1"/>
    <col min="10006" max="10012" width="11" style="6"/>
    <col min="10013" max="10013" width="11.5" style="6" customWidth="1"/>
    <col min="10014" max="10240" width="11" style="6"/>
    <col min="10241" max="10241" width="7.125" style="6" customWidth="1"/>
    <col min="10242" max="10242" width="13.375" style="6" customWidth="1"/>
    <col min="10243" max="10243" width="23.5" style="6" customWidth="1"/>
    <col min="10244" max="10244" width="12.625" style="6" customWidth="1"/>
    <col min="10245" max="10245" width="11.75" style="6" customWidth="1"/>
    <col min="10246" max="10246" width="12.625" style="6" customWidth="1"/>
    <col min="10247" max="10247" width="14.375" style="6" customWidth="1"/>
    <col min="10248" max="10248" width="14.875" style="6" customWidth="1"/>
    <col min="10249" max="10249" width="33.5" style="6" customWidth="1"/>
    <col min="10250" max="10250" width="16.5" style="6" customWidth="1"/>
    <col min="10251" max="10251" width="12.375" style="6" customWidth="1"/>
    <col min="10252" max="10257" width="11" style="6"/>
    <col min="10258" max="10258" width="15.5" style="6" customWidth="1"/>
    <col min="10259" max="10259" width="11" style="6" customWidth="1"/>
    <col min="10260" max="10260" width="11" style="6"/>
    <col min="10261" max="10261" width="14.5" style="6" bestFit="1" customWidth="1"/>
    <col min="10262" max="10268" width="11" style="6"/>
    <col min="10269" max="10269" width="11.5" style="6" customWidth="1"/>
    <col min="10270" max="10496" width="11" style="6"/>
    <col min="10497" max="10497" width="7.125" style="6" customWidth="1"/>
    <col min="10498" max="10498" width="13.375" style="6" customWidth="1"/>
    <col min="10499" max="10499" width="23.5" style="6" customWidth="1"/>
    <col min="10500" max="10500" width="12.625" style="6" customWidth="1"/>
    <col min="10501" max="10501" width="11.75" style="6" customWidth="1"/>
    <col min="10502" max="10502" width="12.625" style="6" customWidth="1"/>
    <col min="10503" max="10503" width="14.375" style="6" customWidth="1"/>
    <col min="10504" max="10504" width="14.875" style="6" customWidth="1"/>
    <col min="10505" max="10505" width="33.5" style="6" customWidth="1"/>
    <col min="10506" max="10506" width="16.5" style="6" customWidth="1"/>
    <col min="10507" max="10507" width="12.375" style="6" customWidth="1"/>
    <col min="10508" max="10513" width="11" style="6"/>
    <col min="10514" max="10514" width="15.5" style="6" customWidth="1"/>
    <col min="10515" max="10515" width="11" style="6" customWidth="1"/>
    <col min="10516" max="10516" width="11" style="6"/>
    <col min="10517" max="10517" width="14.5" style="6" bestFit="1" customWidth="1"/>
    <col min="10518" max="10524" width="11" style="6"/>
    <col min="10525" max="10525" width="11.5" style="6" customWidth="1"/>
    <col min="10526" max="10752" width="11" style="6"/>
    <col min="10753" max="10753" width="7.125" style="6" customWidth="1"/>
    <col min="10754" max="10754" width="13.375" style="6" customWidth="1"/>
    <col min="10755" max="10755" width="23.5" style="6" customWidth="1"/>
    <col min="10756" max="10756" width="12.625" style="6" customWidth="1"/>
    <col min="10757" max="10757" width="11.75" style="6" customWidth="1"/>
    <col min="10758" max="10758" width="12.625" style="6" customWidth="1"/>
    <col min="10759" max="10759" width="14.375" style="6" customWidth="1"/>
    <col min="10760" max="10760" width="14.875" style="6" customWidth="1"/>
    <col min="10761" max="10761" width="33.5" style="6" customWidth="1"/>
    <col min="10762" max="10762" width="16.5" style="6" customWidth="1"/>
    <col min="10763" max="10763" width="12.375" style="6" customWidth="1"/>
    <col min="10764" max="10769" width="11" style="6"/>
    <col min="10770" max="10770" width="15.5" style="6" customWidth="1"/>
    <col min="10771" max="10771" width="11" style="6" customWidth="1"/>
    <col min="10772" max="10772" width="11" style="6"/>
    <col min="10773" max="10773" width="14.5" style="6" bestFit="1" customWidth="1"/>
    <col min="10774" max="10780" width="11" style="6"/>
    <col min="10781" max="10781" width="11.5" style="6" customWidth="1"/>
    <col min="10782" max="11008" width="11" style="6"/>
    <col min="11009" max="11009" width="7.125" style="6" customWidth="1"/>
    <col min="11010" max="11010" width="13.375" style="6" customWidth="1"/>
    <col min="11011" max="11011" width="23.5" style="6" customWidth="1"/>
    <col min="11012" max="11012" width="12.625" style="6" customWidth="1"/>
    <col min="11013" max="11013" width="11.75" style="6" customWidth="1"/>
    <col min="11014" max="11014" width="12.625" style="6" customWidth="1"/>
    <col min="11015" max="11015" width="14.375" style="6" customWidth="1"/>
    <col min="11016" max="11016" width="14.875" style="6" customWidth="1"/>
    <col min="11017" max="11017" width="33.5" style="6" customWidth="1"/>
    <col min="11018" max="11018" width="16.5" style="6" customWidth="1"/>
    <col min="11019" max="11019" width="12.375" style="6" customWidth="1"/>
    <col min="11020" max="11025" width="11" style="6"/>
    <col min="11026" max="11026" width="15.5" style="6" customWidth="1"/>
    <col min="11027" max="11027" width="11" style="6" customWidth="1"/>
    <col min="11028" max="11028" width="11" style="6"/>
    <col min="11029" max="11029" width="14.5" style="6" bestFit="1" customWidth="1"/>
    <col min="11030" max="11036" width="11" style="6"/>
    <col min="11037" max="11037" width="11.5" style="6" customWidth="1"/>
    <col min="11038" max="11264" width="11" style="6"/>
    <col min="11265" max="11265" width="7.125" style="6" customWidth="1"/>
    <col min="11266" max="11266" width="13.375" style="6" customWidth="1"/>
    <col min="11267" max="11267" width="23.5" style="6" customWidth="1"/>
    <col min="11268" max="11268" width="12.625" style="6" customWidth="1"/>
    <col min="11269" max="11269" width="11.75" style="6" customWidth="1"/>
    <col min="11270" max="11270" width="12.625" style="6" customWidth="1"/>
    <col min="11271" max="11271" width="14.375" style="6" customWidth="1"/>
    <col min="11272" max="11272" width="14.875" style="6" customWidth="1"/>
    <col min="11273" max="11273" width="33.5" style="6" customWidth="1"/>
    <col min="11274" max="11274" width="16.5" style="6" customWidth="1"/>
    <col min="11275" max="11275" width="12.375" style="6" customWidth="1"/>
    <col min="11276" max="11281" width="11" style="6"/>
    <col min="11282" max="11282" width="15.5" style="6" customWidth="1"/>
    <col min="11283" max="11283" width="11" style="6" customWidth="1"/>
    <col min="11284" max="11284" width="11" style="6"/>
    <col min="11285" max="11285" width="14.5" style="6" bestFit="1" customWidth="1"/>
    <col min="11286" max="11292" width="11" style="6"/>
    <col min="11293" max="11293" width="11.5" style="6" customWidth="1"/>
    <col min="11294" max="11520" width="11" style="6"/>
    <col min="11521" max="11521" width="7.125" style="6" customWidth="1"/>
    <col min="11522" max="11522" width="13.375" style="6" customWidth="1"/>
    <col min="11523" max="11523" width="23.5" style="6" customWidth="1"/>
    <col min="11524" max="11524" width="12.625" style="6" customWidth="1"/>
    <col min="11525" max="11525" width="11.75" style="6" customWidth="1"/>
    <col min="11526" max="11526" width="12.625" style="6" customWidth="1"/>
    <col min="11527" max="11527" width="14.375" style="6" customWidth="1"/>
    <col min="11528" max="11528" width="14.875" style="6" customWidth="1"/>
    <col min="11529" max="11529" width="33.5" style="6" customWidth="1"/>
    <col min="11530" max="11530" width="16.5" style="6" customWidth="1"/>
    <col min="11531" max="11531" width="12.375" style="6" customWidth="1"/>
    <col min="11532" max="11537" width="11" style="6"/>
    <col min="11538" max="11538" width="15.5" style="6" customWidth="1"/>
    <col min="11539" max="11539" width="11" style="6" customWidth="1"/>
    <col min="11540" max="11540" width="11" style="6"/>
    <col min="11541" max="11541" width="14.5" style="6" bestFit="1" customWidth="1"/>
    <col min="11542" max="11548" width="11" style="6"/>
    <col min="11549" max="11549" width="11.5" style="6" customWidth="1"/>
    <col min="11550" max="11776" width="11" style="6"/>
    <col min="11777" max="11777" width="7.125" style="6" customWidth="1"/>
    <col min="11778" max="11778" width="13.375" style="6" customWidth="1"/>
    <col min="11779" max="11779" width="23.5" style="6" customWidth="1"/>
    <col min="11780" max="11780" width="12.625" style="6" customWidth="1"/>
    <col min="11781" max="11781" width="11.75" style="6" customWidth="1"/>
    <col min="11782" max="11782" width="12.625" style="6" customWidth="1"/>
    <col min="11783" max="11783" width="14.375" style="6" customWidth="1"/>
    <col min="11784" max="11784" width="14.875" style="6" customWidth="1"/>
    <col min="11785" max="11785" width="33.5" style="6" customWidth="1"/>
    <col min="11786" max="11786" width="16.5" style="6" customWidth="1"/>
    <col min="11787" max="11787" width="12.375" style="6" customWidth="1"/>
    <col min="11788" max="11793" width="11" style="6"/>
    <col min="11794" max="11794" width="15.5" style="6" customWidth="1"/>
    <col min="11795" max="11795" width="11" style="6" customWidth="1"/>
    <col min="11796" max="11796" width="11" style="6"/>
    <col min="11797" max="11797" width="14.5" style="6" bestFit="1" customWidth="1"/>
    <col min="11798" max="11804" width="11" style="6"/>
    <col min="11805" max="11805" width="11.5" style="6" customWidth="1"/>
    <col min="11806" max="12032" width="11" style="6"/>
    <col min="12033" max="12033" width="7.125" style="6" customWidth="1"/>
    <col min="12034" max="12034" width="13.375" style="6" customWidth="1"/>
    <col min="12035" max="12035" width="23.5" style="6" customWidth="1"/>
    <col min="12036" max="12036" width="12.625" style="6" customWidth="1"/>
    <col min="12037" max="12037" width="11.75" style="6" customWidth="1"/>
    <col min="12038" max="12038" width="12.625" style="6" customWidth="1"/>
    <col min="12039" max="12039" width="14.375" style="6" customWidth="1"/>
    <col min="12040" max="12040" width="14.875" style="6" customWidth="1"/>
    <col min="12041" max="12041" width="33.5" style="6" customWidth="1"/>
    <col min="12042" max="12042" width="16.5" style="6" customWidth="1"/>
    <col min="12043" max="12043" width="12.375" style="6" customWidth="1"/>
    <col min="12044" max="12049" width="11" style="6"/>
    <col min="12050" max="12050" width="15.5" style="6" customWidth="1"/>
    <col min="12051" max="12051" width="11" style="6" customWidth="1"/>
    <col min="12052" max="12052" width="11" style="6"/>
    <col min="12053" max="12053" width="14.5" style="6" bestFit="1" customWidth="1"/>
    <col min="12054" max="12060" width="11" style="6"/>
    <col min="12061" max="12061" width="11.5" style="6" customWidth="1"/>
    <col min="12062" max="12288" width="11" style="6"/>
    <col min="12289" max="12289" width="7.125" style="6" customWidth="1"/>
    <col min="12290" max="12290" width="13.375" style="6" customWidth="1"/>
    <col min="12291" max="12291" width="23.5" style="6" customWidth="1"/>
    <col min="12292" max="12292" width="12.625" style="6" customWidth="1"/>
    <col min="12293" max="12293" width="11.75" style="6" customWidth="1"/>
    <col min="12294" max="12294" width="12.625" style="6" customWidth="1"/>
    <col min="12295" max="12295" width="14.375" style="6" customWidth="1"/>
    <col min="12296" max="12296" width="14.875" style="6" customWidth="1"/>
    <col min="12297" max="12297" width="33.5" style="6" customWidth="1"/>
    <col min="12298" max="12298" width="16.5" style="6" customWidth="1"/>
    <col min="12299" max="12299" width="12.375" style="6" customWidth="1"/>
    <col min="12300" max="12305" width="11" style="6"/>
    <col min="12306" max="12306" width="15.5" style="6" customWidth="1"/>
    <col min="12307" max="12307" width="11" style="6" customWidth="1"/>
    <col min="12308" max="12308" width="11" style="6"/>
    <col min="12309" max="12309" width="14.5" style="6" bestFit="1" customWidth="1"/>
    <col min="12310" max="12316" width="11" style="6"/>
    <col min="12317" max="12317" width="11.5" style="6" customWidth="1"/>
    <col min="12318" max="12544" width="11" style="6"/>
    <col min="12545" max="12545" width="7.125" style="6" customWidth="1"/>
    <col min="12546" max="12546" width="13.375" style="6" customWidth="1"/>
    <col min="12547" max="12547" width="23.5" style="6" customWidth="1"/>
    <col min="12548" max="12548" width="12.625" style="6" customWidth="1"/>
    <col min="12549" max="12549" width="11.75" style="6" customWidth="1"/>
    <col min="12550" max="12550" width="12.625" style="6" customWidth="1"/>
    <col min="12551" max="12551" width="14.375" style="6" customWidth="1"/>
    <col min="12552" max="12552" width="14.875" style="6" customWidth="1"/>
    <col min="12553" max="12553" width="33.5" style="6" customWidth="1"/>
    <col min="12554" max="12554" width="16.5" style="6" customWidth="1"/>
    <col min="12555" max="12555" width="12.375" style="6" customWidth="1"/>
    <col min="12556" max="12561" width="11" style="6"/>
    <col min="12562" max="12562" width="15.5" style="6" customWidth="1"/>
    <col min="12563" max="12563" width="11" style="6" customWidth="1"/>
    <col min="12564" max="12564" width="11" style="6"/>
    <col min="12565" max="12565" width="14.5" style="6" bestFit="1" customWidth="1"/>
    <col min="12566" max="12572" width="11" style="6"/>
    <col min="12573" max="12573" width="11.5" style="6" customWidth="1"/>
    <col min="12574" max="12800" width="11" style="6"/>
    <col min="12801" max="12801" width="7.125" style="6" customWidth="1"/>
    <col min="12802" max="12802" width="13.375" style="6" customWidth="1"/>
    <col min="12803" max="12803" width="23.5" style="6" customWidth="1"/>
    <col min="12804" max="12804" width="12.625" style="6" customWidth="1"/>
    <col min="12805" max="12805" width="11.75" style="6" customWidth="1"/>
    <col min="12806" max="12806" width="12.625" style="6" customWidth="1"/>
    <col min="12807" max="12807" width="14.375" style="6" customWidth="1"/>
    <col min="12808" max="12808" width="14.875" style="6" customWidth="1"/>
    <col min="12809" max="12809" width="33.5" style="6" customWidth="1"/>
    <col min="12810" max="12810" width="16.5" style="6" customWidth="1"/>
    <col min="12811" max="12811" width="12.375" style="6" customWidth="1"/>
    <col min="12812" max="12817" width="11" style="6"/>
    <col min="12818" max="12818" width="15.5" style="6" customWidth="1"/>
    <col min="12819" max="12819" width="11" style="6" customWidth="1"/>
    <col min="12820" max="12820" width="11" style="6"/>
    <col min="12821" max="12821" width="14.5" style="6" bestFit="1" customWidth="1"/>
    <col min="12822" max="12828" width="11" style="6"/>
    <col min="12829" max="12829" width="11.5" style="6" customWidth="1"/>
    <col min="12830" max="13056" width="11" style="6"/>
    <col min="13057" max="13057" width="7.125" style="6" customWidth="1"/>
    <col min="13058" max="13058" width="13.375" style="6" customWidth="1"/>
    <col min="13059" max="13059" width="23.5" style="6" customWidth="1"/>
    <col min="13060" max="13060" width="12.625" style="6" customWidth="1"/>
    <col min="13061" max="13061" width="11.75" style="6" customWidth="1"/>
    <col min="13062" max="13062" width="12.625" style="6" customWidth="1"/>
    <col min="13063" max="13063" width="14.375" style="6" customWidth="1"/>
    <col min="13064" max="13064" width="14.875" style="6" customWidth="1"/>
    <col min="13065" max="13065" width="33.5" style="6" customWidth="1"/>
    <col min="13066" max="13066" width="16.5" style="6" customWidth="1"/>
    <col min="13067" max="13067" width="12.375" style="6" customWidth="1"/>
    <col min="13068" max="13073" width="11" style="6"/>
    <col min="13074" max="13074" width="15.5" style="6" customWidth="1"/>
    <col min="13075" max="13075" width="11" style="6" customWidth="1"/>
    <col min="13076" max="13076" width="11" style="6"/>
    <col min="13077" max="13077" width="14.5" style="6" bestFit="1" customWidth="1"/>
    <col min="13078" max="13084" width="11" style="6"/>
    <col min="13085" max="13085" width="11.5" style="6" customWidth="1"/>
    <col min="13086" max="13312" width="11" style="6"/>
    <col min="13313" max="13313" width="7.125" style="6" customWidth="1"/>
    <col min="13314" max="13314" width="13.375" style="6" customWidth="1"/>
    <col min="13315" max="13315" width="23.5" style="6" customWidth="1"/>
    <col min="13316" max="13316" width="12.625" style="6" customWidth="1"/>
    <col min="13317" max="13317" width="11.75" style="6" customWidth="1"/>
    <col min="13318" max="13318" width="12.625" style="6" customWidth="1"/>
    <col min="13319" max="13319" width="14.375" style="6" customWidth="1"/>
    <col min="13320" max="13320" width="14.875" style="6" customWidth="1"/>
    <col min="13321" max="13321" width="33.5" style="6" customWidth="1"/>
    <col min="13322" max="13322" width="16.5" style="6" customWidth="1"/>
    <col min="13323" max="13323" width="12.375" style="6" customWidth="1"/>
    <col min="13324" max="13329" width="11" style="6"/>
    <col min="13330" max="13330" width="15.5" style="6" customWidth="1"/>
    <col min="13331" max="13331" width="11" style="6" customWidth="1"/>
    <col min="13332" max="13332" width="11" style="6"/>
    <col min="13333" max="13333" width="14.5" style="6" bestFit="1" customWidth="1"/>
    <col min="13334" max="13340" width="11" style="6"/>
    <col min="13341" max="13341" width="11.5" style="6" customWidth="1"/>
    <col min="13342" max="13568" width="11" style="6"/>
    <col min="13569" max="13569" width="7.125" style="6" customWidth="1"/>
    <col min="13570" max="13570" width="13.375" style="6" customWidth="1"/>
    <col min="13571" max="13571" width="23.5" style="6" customWidth="1"/>
    <col min="13572" max="13572" width="12.625" style="6" customWidth="1"/>
    <col min="13573" max="13573" width="11.75" style="6" customWidth="1"/>
    <col min="13574" max="13574" width="12.625" style="6" customWidth="1"/>
    <col min="13575" max="13575" width="14.375" style="6" customWidth="1"/>
    <col min="13576" max="13576" width="14.875" style="6" customWidth="1"/>
    <col min="13577" max="13577" width="33.5" style="6" customWidth="1"/>
    <col min="13578" max="13578" width="16.5" style="6" customWidth="1"/>
    <col min="13579" max="13579" width="12.375" style="6" customWidth="1"/>
    <col min="13580" max="13585" width="11" style="6"/>
    <col min="13586" max="13586" width="15.5" style="6" customWidth="1"/>
    <col min="13587" max="13587" width="11" style="6" customWidth="1"/>
    <col min="13588" max="13588" width="11" style="6"/>
    <col min="13589" max="13589" width="14.5" style="6" bestFit="1" customWidth="1"/>
    <col min="13590" max="13596" width="11" style="6"/>
    <col min="13597" max="13597" width="11.5" style="6" customWidth="1"/>
    <col min="13598" max="13824" width="11" style="6"/>
    <col min="13825" max="13825" width="7.125" style="6" customWidth="1"/>
    <col min="13826" max="13826" width="13.375" style="6" customWidth="1"/>
    <col min="13827" max="13827" width="23.5" style="6" customWidth="1"/>
    <col min="13828" max="13828" width="12.625" style="6" customWidth="1"/>
    <col min="13829" max="13829" width="11.75" style="6" customWidth="1"/>
    <col min="13830" max="13830" width="12.625" style="6" customWidth="1"/>
    <col min="13831" max="13831" width="14.375" style="6" customWidth="1"/>
    <col min="13832" max="13832" width="14.875" style="6" customWidth="1"/>
    <col min="13833" max="13833" width="33.5" style="6" customWidth="1"/>
    <col min="13834" max="13834" width="16.5" style="6" customWidth="1"/>
    <col min="13835" max="13835" width="12.375" style="6" customWidth="1"/>
    <col min="13836" max="13841" width="11" style="6"/>
    <col min="13842" max="13842" width="15.5" style="6" customWidth="1"/>
    <col min="13843" max="13843" width="11" style="6" customWidth="1"/>
    <col min="13844" max="13844" width="11" style="6"/>
    <col min="13845" max="13845" width="14.5" style="6" bestFit="1" customWidth="1"/>
    <col min="13846" max="13852" width="11" style="6"/>
    <col min="13853" max="13853" width="11.5" style="6" customWidth="1"/>
    <col min="13854" max="14080" width="11" style="6"/>
    <col min="14081" max="14081" width="7.125" style="6" customWidth="1"/>
    <col min="14082" max="14082" width="13.375" style="6" customWidth="1"/>
    <col min="14083" max="14083" width="23.5" style="6" customWidth="1"/>
    <col min="14084" max="14084" width="12.625" style="6" customWidth="1"/>
    <col min="14085" max="14085" width="11.75" style="6" customWidth="1"/>
    <col min="14086" max="14086" width="12.625" style="6" customWidth="1"/>
    <col min="14087" max="14087" width="14.375" style="6" customWidth="1"/>
    <col min="14088" max="14088" width="14.875" style="6" customWidth="1"/>
    <col min="14089" max="14089" width="33.5" style="6" customWidth="1"/>
    <col min="14090" max="14090" width="16.5" style="6" customWidth="1"/>
    <col min="14091" max="14091" width="12.375" style="6" customWidth="1"/>
    <col min="14092" max="14097" width="11" style="6"/>
    <col min="14098" max="14098" width="15.5" style="6" customWidth="1"/>
    <col min="14099" max="14099" width="11" style="6" customWidth="1"/>
    <col min="14100" max="14100" width="11" style="6"/>
    <col min="14101" max="14101" width="14.5" style="6" bestFit="1" customWidth="1"/>
    <col min="14102" max="14108" width="11" style="6"/>
    <col min="14109" max="14109" width="11.5" style="6" customWidth="1"/>
    <col min="14110" max="14336" width="11" style="6"/>
    <col min="14337" max="14337" width="7.125" style="6" customWidth="1"/>
    <col min="14338" max="14338" width="13.375" style="6" customWidth="1"/>
    <col min="14339" max="14339" width="23.5" style="6" customWidth="1"/>
    <col min="14340" max="14340" width="12.625" style="6" customWidth="1"/>
    <col min="14341" max="14341" width="11.75" style="6" customWidth="1"/>
    <col min="14342" max="14342" width="12.625" style="6" customWidth="1"/>
    <col min="14343" max="14343" width="14.375" style="6" customWidth="1"/>
    <col min="14344" max="14344" width="14.875" style="6" customWidth="1"/>
    <col min="14345" max="14345" width="33.5" style="6" customWidth="1"/>
    <col min="14346" max="14346" width="16.5" style="6" customWidth="1"/>
    <col min="14347" max="14347" width="12.375" style="6" customWidth="1"/>
    <col min="14348" max="14353" width="11" style="6"/>
    <col min="14354" max="14354" width="15.5" style="6" customWidth="1"/>
    <col min="14355" max="14355" width="11" style="6" customWidth="1"/>
    <col min="14356" max="14356" width="11" style="6"/>
    <col min="14357" max="14357" width="14.5" style="6" bestFit="1" customWidth="1"/>
    <col min="14358" max="14364" width="11" style="6"/>
    <col min="14365" max="14365" width="11.5" style="6" customWidth="1"/>
    <col min="14366" max="14592" width="11" style="6"/>
    <col min="14593" max="14593" width="7.125" style="6" customWidth="1"/>
    <col min="14594" max="14594" width="13.375" style="6" customWidth="1"/>
    <col min="14595" max="14595" width="23.5" style="6" customWidth="1"/>
    <col min="14596" max="14596" width="12.625" style="6" customWidth="1"/>
    <col min="14597" max="14597" width="11.75" style="6" customWidth="1"/>
    <col min="14598" max="14598" width="12.625" style="6" customWidth="1"/>
    <col min="14599" max="14599" width="14.375" style="6" customWidth="1"/>
    <col min="14600" max="14600" width="14.875" style="6" customWidth="1"/>
    <col min="14601" max="14601" width="33.5" style="6" customWidth="1"/>
    <col min="14602" max="14602" width="16.5" style="6" customWidth="1"/>
    <col min="14603" max="14603" width="12.375" style="6" customWidth="1"/>
    <col min="14604" max="14609" width="11" style="6"/>
    <col min="14610" max="14610" width="15.5" style="6" customWidth="1"/>
    <col min="14611" max="14611" width="11" style="6" customWidth="1"/>
    <col min="14612" max="14612" width="11" style="6"/>
    <col min="14613" max="14613" width="14.5" style="6" bestFit="1" customWidth="1"/>
    <col min="14614" max="14620" width="11" style="6"/>
    <col min="14621" max="14621" width="11.5" style="6" customWidth="1"/>
    <col min="14622" max="14848" width="11" style="6"/>
    <col min="14849" max="14849" width="7.125" style="6" customWidth="1"/>
    <col min="14850" max="14850" width="13.375" style="6" customWidth="1"/>
    <col min="14851" max="14851" width="23.5" style="6" customWidth="1"/>
    <col min="14852" max="14852" width="12.625" style="6" customWidth="1"/>
    <col min="14853" max="14853" width="11.75" style="6" customWidth="1"/>
    <col min="14854" max="14854" width="12.625" style="6" customWidth="1"/>
    <col min="14855" max="14855" width="14.375" style="6" customWidth="1"/>
    <col min="14856" max="14856" width="14.875" style="6" customWidth="1"/>
    <col min="14857" max="14857" width="33.5" style="6" customWidth="1"/>
    <col min="14858" max="14858" width="16.5" style="6" customWidth="1"/>
    <col min="14859" max="14859" width="12.375" style="6" customWidth="1"/>
    <col min="14860" max="14865" width="11" style="6"/>
    <col min="14866" max="14866" width="15.5" style="6" customWidth="1"/>
    <col min="14867" max="14867" width="11" style="6" customWidth="1"/>
    <col min="14868" max="14868" width="11" style="6"/>
    <col min="14869" max="14869" width="14.5" style="6" bestFit="1" customWidth="1"/>
    <col min="14870" max="14876" width="11" style="6"/>
    <col min="14877" max="14877" width="11.5" style="6" customWidth="1"/>
    <col min="14878" max="15104" width="11" style="6"/>
    <col min="15105" max="15105" width="7.125" style="6" customWidth="1"/>
    <col min="15106" max="15106" width="13.375" style="6" customWidth="1"/>
    <col min="15107" max="15107" width="23.5" style="6" customWidth="1"/>
    <col min="15108" max="15108" width="12.625" style="6" customWidth="1"/>
    <col min="15109" max="15109" width="11.75" style="6" customWidth="1"/>
    <col min="15110" max="15110" width="12.625" style="6" customWidth="1"/>
    <col min="15111" max="15111" width="14.375" style="6" customWidth="1"/>
    <col min="15112" max="15112" width="14.875" style="6" customWidth="1"/>
    <col min="15113" max="15113" width="33.5" style="6" customWidth="1"/>
    <col min="15114" max="15114" width="16.5" style="6" customWidth="1"/>
    <col min="15115" max="15115" width="12.375" style="6" customWidth="1"/>
    <col min="15116" max="15121" width="11" style="6"/>
    <col min="15122" max="15122" width="15.5" style="6" customWidth="1"/>
    <col min="15123" max="15123" width="11" style="6" customWidth="1"/>
    <col min="15124" max="15124" width="11" style="6"/>
    <col min="15125" max="15125" width="14.5" style="6" bestFit="1" customWidth="1"/>
    <col min="15126" max="15132" width="11" style="6"/>
    <col min="15133" max="15133" width="11.5" style="6" customWidth="1"/>
    <col min="15134" max="15360" width="11" style="6"/>
    <col min="15361" max="15361" width="7.125" style="6" customWidth="1"/>
    <col min="15362" max="15362" width="13.375" style="6" customWidth="1"/>
    <col min="15363" max="15363" width="23.5" style="6" customWidth="1"/>
    <col min="15364" max="15364" width="12.625" style="6" customWidth="1"/>
    <col min="15365" max="15365" width="11.75" style="6" customWidth="1"/>
    <col min="15366" max="15366" width="12.625" style="6" customWidth="1"/>
    <col min="15367" max="15367" width="14.375" style="6" customWidth="1"/>
    <col min="15368" max="15368" width="14.875" style="6" customWidth="1"/>
    <col min="15369" max="15369" width="33.5" style="6" customWidth="1"/>
    <col min="15370" max="15370" width="16.5" style="6" customWidth="1"/>
    <col min="15371" max="15371" width="12.375" style="6" customWidth="1"/>
    <col min="15372" max="15377" width="11" style="6"/>
    <col min="15378" max="15378" width="15.5" style="6" customWidth="1"/>
    <col min="15379" max="15379" width="11" style="6" customWidth="1"/>
    <col min="15380" max="15380" width="11" style="6"/>
    <col min="15381" max="15381" width="14.5" style="6" bestFit="1" customWidth="1"/>
    <col min="15382" max="15388" width="11" style="6"/>
    <col min="15389" max="15389" width="11.5" style="6" customWidth="1"/>
    <col min="15390" max="15616" width="11" style="6"/>
    <col min="15617" max="15617" width="7.125" style="6" customWidth="1"/>
    <col min="15618" max="15618" width="13.375" style="6" customWidth="1"/>
    <col min="15619" max="15619" width="23.5" style="6" customWidth="1"/>
    <col min="15620" max="15620" width="12.625" style="6" customWidth="1"/>
    <col min="15621" max="15621" width="11.75" style="6" customWidth="1"/>
    <col min="15622" max="15622" width="12.625" style="6" customWidth="1"/>
    <col min="15623" max="15623" width="14.375" style="6" customWidth="1"/>
    <col min="15624" max="15624" width="14.875" style="6" customWidth="1"/>
    <col min="15625" max="15625" width="33.5" style="6" customWidth="1"/>
    <col min="15626" max="15626" width="16.5" style="6" customWidth="1"/>
    <col min="15627" max="15627" width="12.375" style="6" customWidth="1"/>
    <col min="15628" max="15633" width="11" style="6"/>
    <col min="15634" max="15634" width="15.5" style="6" customWidth="1"/>
    <col min="15635" max="15635" width="11" style="6" customWidth="1"/>
    <col min="15636" max="15636" width="11" style="6"/>
    <col min="15637" max="15637" width="14.5" style="6" bestFit="1" customWidth="1"/>
    <col min="15638" max="15644" width="11" style="6"/>
    <col min="15645" max="15645" width="11.5" style="6" customWidth="1"/>
    <col min="15646" max="15872" width="11" style="6"/>
    <col min="15873" max="15873" width="7.125" style="6" customWidth="1"/>
    <col min="15874" max="15874" width="13.375" style="6" customWidth="1"/>
    <col min="15875" max="15875" width="23.5" style="6" customWidth="1"/>
    <col min="15876" max="15876" width="12.625" style="6" customWidth="1"/>
    <col min="15877" max="15877" width="11.75" style="6" customWidth="1"/>
    <col min="15878" max="15878" width="12.625" style="6" customWidth="1"/>
    <col min="15879" max="15879" width="14.375" style="6" customWidth="1"/>
    <col min="15880" max="15880" width="14.875" style="6" customWidth="1"/>
    <col min="15881" max="15881" width="33.5" style="6" customWidth="1"/>
    <col min="15882" max="15882" width="16.5" style="6" customWidth="1"/>
    <col min="15883" max="15883" width="12.375" style="6" customWidth="1"/>
    <col min="15884" max="15889" width="11" style="6"/>
    <col min="15890" max="15890" width="15.5" style="6" customWidth="1"/>
    <col min="15891" max="15891" width="11" style="6" customWidth="1"/>
    <col min="15892" max="15892" width="11" style="6"/>
    <col min="15893" max="15893" width="14.5" style="6" bestFit="1" customWidth="1"/>
    <col min="15894" max="15900" width="11" style="6"/>
    <col min="15901" max="15901" width="11.5" style="6" customWidth="1"/>
    <col min="15902" max="16128" width="11" style="6"/>
    <col min="16129" max="16129" width="7.125" style="6" customWidth="1"/>
    <col min="16130" max="16130" width="13.375" style="6" customWidth="1"/>
    <col min="16131" max="16131" width="23.5" style="6" customWidth="1"/>
    <col min="16132" max="16132" width="12.625" style="6" customWidth="1"/>
    <col min="16133" max="16133" width="11.75" style="6" customWidth="1"/>
    <col min="16134" max="16134" width="12.625" style="6" customWidth="1"/>
    <col min="16135" max="16135" width="14.375" style="6" customWidth="1"/>
    <col min="16136" max="16136" width="14.875" style="6" customWidth="1"/>
    <col min="16137" max="16137" width="33.5" style="6" customWidth="1"/>
    <col min="16138" max="16138" width="16.5" style="6" customWidth="1"/>
    <col min="16139" max="16139" width="12.375" style="6" customWidth="1"/>
    <col min="16140" max="16145" width="11" style="6"/>
    <col min="16146" max="16146" width="15.5" style="6" customWidth="1"/>
    <col min="16147" max="16147" width="11" style="6" customWidth="1"/>
    <col min="16148" max="16148" width="11" style="6"/>
    <col min="16149" max="16149" width="14.5" style="6" bestFit="1" customWidth="1"/>
    <col min="16150" max="16156" width="11" style="6"/>
    <col min="16157" max="16157" width="11.5" style="6" customWidth="1"/>
    <col min="16158" max="16384" width="11" style="6"/>
  </cols>
  <sheetData>
    <row r="1" spans="1:40" ht="18.75" customHeight="1">
      <c r="A1" s="308"/>
      <c r="B1" s="308"/>
      <c r="C1" s="309" t="s">
        <v>0</v>
      </c>
      <c r="D1" s="310"/>
      <c r="E1" s="310"/>
      <c r="F1" s="310"/>
      <c r="G1" s="310"/>
      <c r="H1" s="310"/>
      <c r="I1" s="310"/>
      <c r="J1" s="310"/>
      <c r="K1" s="310"/>
      <c r="L1" s="310"/>
      <c r="M1" s="310"/>
      <c r="N1" s="310"/>
      <c r="O1" s="310"/>
      <c r="P1" s="310"/>
      <c r="Q1" s="310"/>
      <c r="R1" s="310"/>
      <c r="S1" s="310"/>
      <c r="T1" s="310"/>
      <c r="U1" s="310"/>
      <c r="V1" s="310"/>
      <c r="W1" s="310"/>
      <c r="X1" s="310"/>
      <c r="Y1" s="310"/>
      <c r="Z1" s="310"/>
      <c r="AA1" s="311"/>
      <c r="AB1" s="1" t="s">
        <v>1</v>
      </c>
      <c r="AC1" s="2"/>
      <c r="AD1" s="3"/>
      <c r="AE1" s="3"/>
      <c r="AF1" s="3"/>
      <c r="AG1" s="3"/>
      <c r="AH1" s="3"/>
      <c r="AI1" s="3"/>
      <c r="AJ1" s="3"/>
      <c r="AK1" s="3"/>
      <c r="AL1" s="3"/>
      <c r="AM1" s="4"/>
      <c r="AN1" s="5"/>
    </row>
    <row r="2" spans="1:40" ht="20.25" customHeight="1">
      <c r="A2" s="308"/>
      <c r="B2" s="308"/>
      <c r="C2" s="312"/>
      <c r="D2" s="313"/>
      <c r="E2" s="313"/>
      <c r="F2" s="313"/>
      <c r="G2" s="313"/>
      <c r="H2" s="313"/>
      <c r="I2" s="313"/>
      <c r="J2" s="313"/>
      <c r="K2" s="313"/>
      <c r="L2" s="313"/>
      <c r="M2" s="313"/>
      <c r="N2" s="313"/>
      <c r="O2" s="313"/>
      <c r="P2" s="313"/>
      <c r="Q2" s="313"/>
      <c r="R2" s="313"/>
      <c r="S2" s="313"/>
      <c r="T2" s="313"/>
      <c r="U2" s="313"/>
      <c r="V2" s="313"/>
      <c r="W2" s="313"/>
      <c r="X2" s="313"/>
      <c r="Y2" s="313"/>
      <c r="Z2" s="313"/>
      <c r="AA2" s="314"/>
      <c r="AB2" s="7" t="s">
        <v>2</v>
      </c>
      <c r="AC2" s="2" t="s">
        <v>3</v>
      </c>
      <c r="AD2" s="3"/>
      <c r="AE2" s="3"/>
      <c r="AF2" s="3"/>
      <c r="AG2" s="3"/>
      <c r="AH2" s="3"/>
      <c r="AI2" s="3"/>
      <c r="AJ2" s="3"/>
      <c r="AK2" s="3"/>
      <c r="AL2" s="3"/>
      <c r="AM2" s="8"/>
      <c r="AN2" s="5"/>
    </row>
    <row r="3" spans="1:40" ht="12.75" customHeight="1">
      <c r="A3" s="308"/>
      <c r="B3" s="308"/>
      <c r="C3" s="309"/>
      <c r="D3" s="310"/>
      <c r="E3" s="310"/>
      <c r="F3" s="310"/>
      <c r="G3" s="310"/>
      <c r="H3" s="310"/>
      <c r="I3" s="310"/>
      <c r="J3" s="310"/>
      <c r="K3" s="310"/>
      <c r="L3" s="310"/>
      <c r="M3" s="310"/>
      <c r="N3" s="310"/>
      <c r="O3" s="310"/>
      <c r="P3" s="310"/>
      <c r="Q3" s="310"/>
      <c r="R3" s="310"/>
      <c r="S3" s="310"/>
      <c r="T3" s="310"/>
      <c r="U3" s="310"/>
      <c r="V3" s="310"/>
      <c r="W3" s="310"/>
      <c r="X3" s="310"/>
      <c r="Y3" s="310"/>
      <c r="Z3" s="310"/>
      <c r="AA3" s="311"/>
      <c r="AB3" s="7" t="s">
        <v>4</v>
      </c>
      <c r="AC3" s="9">
        <v>40142</v>
      </c>
      <c r="AD3" s="10"/>
      <c r="AE3" s="10"/>
      <c r="AF3" s="10"/>
      <c r="AG3" s="10"/>
      <c r="AH3" s="10"/>
      <c r="AI3" s="10"/>
      <c r="AJ3" s="10"/>
      <c r="AK3" s="10"/>
      <c r="AL3" s="10"/>
      <c r="AM3" s="8"/>
      <c r="AN3" s="11"/>
    </row>
    <row r="4" spans="1:40" ht="12.75" customHeight="1">
      <c r="A4" s="308"/>
      <c r="B4" s="308"/>
      <c r="C4" s="312"/>
      <c r="D4" s="313"/>
      <c r="E4" s="313"/>
      <c r="F4" s="313"/>
      <c r="G4" s="313"/>
      <c r="H4" s="313"/>
      <c r="I4" s="313"/>
      <c r="J4" s="313"/>
      <c r="K4" s="313"/>
      <c r="L4" s="313"/>
      <c r="M4" s="313"/>
      <c r="N4" s="313"/>
      <c r="O4" s="313"/>
      <c r="P4" s="313"/>
      <c r="Q4" s="313"/>
      <c r="R4" s="313"/>
      <c r="S4" s="313"/>
      <c r="T4" s="313"/>
      <c r="U4" s="313"/>
      <c r="V4" s="313"/>
      <c r="W4" s="313"/>
      <c r="X4" s="313"/>
      <c r="Y4" s="313"/>
      <c r="Z4" s="313"/>
      <c r="AA4" s="314"/>
      <c r="AB4" s="7" t="s">
        <v>5</v>
      </c>
      <c r="AC4" s="12" t="s">
        <v>6</v>
      </c>
      <c r="AD4" s="10"/>
      <c r="AE4" s="10"/>
      <c r="AF4" s="10"/>
      <c r="AG4" s="10"/>
      <c r="AH4" s="10"/>
      <c r="AI4" s="10"/>
      <c r="AJ4" s="10"/>
      <c r="AK4" s="10"/>
      <c r="AL4" s="10"/>
      <c r="AM4" s="8"/>
      <c r="AN4" s="13"/>
    </row>
    <row r="5" spans="1:40">
      <c r="A5" s="14" t="s">
        <v>7</v>
      </c>
      <c r="B5" s="14"/>
      <c r="C5" s="15"/>
      <c r="D5" s="14"/>
      <c r="E5" s="14"/>
      <c r="F5" s="14"/>
      <c r="G5" s="14"/>
      <c r="H5" s="14"/>
      <c r="I5" s="14"/>
      <c r="J5" s="14"/>
      <c r="K5" s="14"/>
      <c r="L5" s="14"/>
      <c r="M5" s="14"/>
      <c r="N5" s="14"/>
      <c r="O5" s="14"/>
      <c r="P5" s="14"/>
      <c r="Q5" s="14"/>
      <c r="R5" s="16"/>
      <c r="S5" s="14"/>
      <c r="T5" s="14"/>
      <c r="U5" s="14"/>
      <c r="V5" s="14"/>
      <c r="W5" s="14"/>
      <c r="X5" s="14"/>
      <c r="Y5" s="14"/>
      <c r="Z5" s="14"/>
      <c r="AA5" s="14"/>
      <c r="AB5" s="14"/>
    </row>
    <row r="6" spans="1:40">
      <c r="A6" s="17" t="s">
        <v>8</v>
      </c>
      <c r="C6" s="15"/>
      <c r="D6" s="14"/>
      <c r="E6" s="14"/>
      <c r="F6" s="14"/>
      <c r="G6" s="14"/>
      <c r="H6" s="14"/>
      <c r="I6" s="14"/>
      <c r="J6" s="14"/>
      <c r="K6" s="14"/>
      <c r="L6" s="14"/>
      <c r="M6" s="14"/>
      <c r="N6" s="14"/>
      <c r="O6" s="14"/>
      <c r="P6" s="14"/>
      <c r="Q6" s="14"/>
      <c r="R6" s="16"/>
      <c r="S6" s="14"/>
      <c r="T6" s="14"/>
      <c r="U6" s="14"/>
      <c r="V6" s="14"/>
      <c r="W6" s="14"/>
      <c r="X6" s="14"/>
      <c r="Y6" s="14"/>
      <c r="Z6" s="14"/>
      <c r="AA6" s="14"/>
      <c r="AB6" s="14"/>
    </row>
    <row r="7" spans="1:40">
      <c r="A7" s="14" t="s">
        <v>9</v>
      </c>
      <c r="C7" s="18"/>
      <c r="D7" s="19"/>
      <c r="E7" s="19"/>
      <c r="F7" s="19"/>
      <c r="G7" s="19"/>
      <c r="H7" s="19"/>
      <c r="I7" s="17"/>
      <c r="J7" s="19"/>
      <c r="K7" s="19"/>
      <c r="L7" s="19"/>
      <c r="M7" s="19"/>
      <c r="N7" s="19"/>
      <c r="O7" s="19"/>
      <c r="P7" s="19"/>
      <c r="Q7" s="19"/>
      <c r="R7" s="20"/>
      <c r="S7" s="19"/>
      <c r="T7" s="19"/>
      <c r="U7" s="19"/>
      <c r="V7" s="19"/>
      <c r="W7" s="19"/>
      <c r="X7" s="19"/>
      <c r="Y7" s="19"/>
      <c r="Z7" s="19"/>
      <c r="AA7" s="19"/>
      <c r="AB7" s="19"/>
    </row>
    <row r="8" spans="1:40">
      <c r="A8" s="17" t="s">
        <v>10</v>
      </c>
      <c r="B8" s="17"/>
      <c r="C8" s="19"/>
      <c r="D8" s="19"/>
      <c r="E8" s="19"/>
      <c r="F8" s="19"/>
      <c r="G8" s="19"/>
      <c r="H8" s="19"/>
      <c r="I8" s="17"/>
      <c r="J8" s="19"/>
      <c r="K8" s="19"/>
      <c r="L8" s="19"/>
      <c r="M8" s="19"/>
      <c r="N8" s="19"/>
      <c r="O8" s="19"/>
      <c r="P8" s="19"/>
      <c r="Q8" s="19"/>
      <c r="R8" s="20"/>
      <c r="S8" s="19"/>
      <c r="T8" s="19"/>
      <c r="U8" s="19"/>
      <c r="V8" s="19"/>
      <c r="W8" s="19"/>
      <c r="X8" s="19"/>
      <c r="Y8" s="19"/>
      <c r="Z8" s="19"/>
      <c r="AA8" s="19"/>
      <c r="AB8" s="19"/>
    </row>
    <row r="9" spans="1:40">
      <c r="A9" s="17" t="s">
        <v>11</v>
      </c>
      <c r="B9" s="17"/>
      <c r="C9" s="18"/>
      <c r="D9" s="19"/>
      <c r="E9" s="19"/>
      <c r="F9" s="19"/>
      <c r="G9" s="19"/>
      <c r="H9" s="19"/>
      <c r="I9" s="19"/>
      <c r="J9" s="19"/>
      <c r="K9" s="19"/>
      <c r="L9" s="19"/>
      <c r="M9" s="19"/>
      <c r="N9" s="19"/>
      <c r="O9" s="19"/>
      <c r="P9" s="19"/>
      <c r="Q9" s="19"/>
      <c r="R9" s="20"/>
      <c r="S9" s="19"/>
      <c r="T9" s="19"/>
      <c r="U9" s="19"/>
      <c r="V9" s="19"/>
      <c r="W9" s="19"/>
      <c r="X9" s="19"/>
      <c r="Y9" s="19"/>
      <c r="Z9" s="19"/>
      <c r="AA9" s="19"/>
      <c r="AB9" s="19"/>
    </row>
    <row r="10" spans="1:40">
      <c r="A10" s="17" t="s">
        <v>12</v>
      </c>
      <c r="B10" s="17"/>
      <c r="C10" s="19"/>
      <c r="D10" s="19"/>
      <c r="E10" s="19"/>
      <c r="F10" s="19"/>
      <c r="G10" s="19"/>
      <c r="H10" s="19"/>
      <c r="I10" s="19"/>
      <c r="J10" s="19"/>
      <c r="K10" s="19"/>
      <c r="L10" s="19"/>
      <c r="M10" s="19"/>
      <c r="N10" s="19"/>
      <c r="O10" s="19"/>
      <c r="P10" s="19"/>
      <c r="Q10" s="19"/>
      <c r="R10" s="20"/>
      <c r="S10" s="19"/>
      <c r="T10" s="19"/>
      <c r="U10" s="19"/>
      <c r="V10" s="19"/>
      <c r="W10" s="19"/>
      <c r="X10" s="19"/>
      <c r="Y10" s="19"/>
      <c r="Z10" s="19"/>
      <c r="AA10" s="19"/>
      <c r="AB10" s="19"/>
    </row>
    <row r="11" spans="1:40" ht="16.5" thickBot="1">
      <c r="A11" s="14" t="s">
        <v>671</v>
      </c>
      <c r="B11" s="17"/>
      <c r="C11" s="21"/>
      <c r="D11" s="21"/>
      <c r="E11" s="21"/>
      <c r="F11" s="21"/>
      <c r="G11" s="21"/>
      <c r="H11" s="21"/>
      <c r="I11" s="21"/>
      <c r="J11" s="21"/>
      <c r="K11" s="21"/>
      <c r="L11" s="21"/>
      <c r="M11" s="21"/>
      <c r="N11" s="21"/>
      <c r="O11" s="21"/>
      <c r="P11" s="19"/>
      <c r="Q11" s="19"/>
      <c r="R11" s="20"/>
      <c r="S11" s="19"/>
      <c r="T11" s="19"/>
      <c r="U11" s="19"/>
      <c r="V11" s="19"/>
      <c r="W11" s="19"/>
      <c r="X11" s="19"/>
      <c r="Y11" s="19"/>
      <c r="Z11" s="19"/>
      <c r="AA11" s="19"/>
      <c r="AB11" s="19"/>
    </row>
    <row r="12" spans="1:40" ht="13.5" customHeight="1" thickBot="1">
      <c r="A12" s="315" t="s">
        <v>13</v>
      </c>
      <c r="B12" s="318" t="s">
        <v>14</v>
      </c>
      <c r="C12" s="321" t="s">
        <v>15</v>
      </c>
      <c r="D12" s="321" t="s">
        <v>16</v>
      </c>
      <c r="E12" s="321"/>
      <c r="F12" s="321"/>
      <c r="G12" s="321" t="s">
        <v>17</v>
      </c>
      <c r="H12" s="325" t="s">
        <v>18</v>
      </c>
      <c r="I12" s="326" t="s">
        <v>19</v>
      </c>
      <c r="J12" s="326" t="s">
        <v>20</v>
      </c>
      <c r="K12" s="350" t="s">
        <v>21</v>
      </c>
      <c r="L12" s="321"/>
      <c r="M12" s="321"/>
      <c r="N12" s="321"/>
      <c r="O12" s="321"/>
      <c r="P12" s="321" t="s">
        <v>22</v>
      </c>
      <c r="Q12" s="321" t="s">
        <v>23</v>
      </c>
      <c r="R12" s="351" t="s">
        <v>24</v>
      </c>
      <c r="S12" s="353" t="s">
        <v>25</v>
      </c>
      <c r="T12" s="354"/>
      <c r="U12" s="354"/>
      <c r="V12" s="354"/>
      <c r="W12" s="354"/>
      <c r="X12" s="354"/>
      <c r="Y12" s="354"/>
      <c r="Z12" s="355"/>
      <c r="AA12" s="328" t="s">
        <v>26</v>
      </c>
      <c r="AB12" s="328" t="s">
        <v>27</v>
      </c>
      <c r="AC12" s="331" t="s">
        <v>28</v>
      </c>
    </row>
    <row r="13" spans="1:40">
      <c r="A13" s="316"/>
      <c r="B13" s="319"/>
      <c r="C13" s="322"/>
      <c r="D13" s="322"/>
      <c r="E13" s="322"/>
      <c r="F13" s="322"/>
      <c r="G13" s="322"/>
      <c r="H13" s="323"/>
      <c r="I13" s="326"/>
      <c r="J13" s="326"/>
      <c r="K13" s="324"/>
      <c r="L13" s="322"/>
      <c r="M13" s="322"/>
      <c r="N13" s="322"/>
      <c r="O13" s="322"/>
      <c r="P13" s="322"/>
      <c r="Q13" s="322"/>
      <c r="R13" s="352"/>
      <c r="S13" s="334" t="s">
        <v>29</v>
      </c>
      <c r="T13" s="334"/>
      <c r="U13" s="334"/>
      <c r="V13" s="334"/>
      <c r="W13" s="334"/>
      <c r="X13" s="334"/>
      <c r="Y13" s="334"/>
      <c r="Z13" s="334"/>
      <c r="AA13" s="329"/>
      <c r="AB13" s="329"/>
      <c r="AC13" s="332"/>
    </row>
    <row r="14" spans="1:40" ht="30" customHeight="1" thickBot="1">
      <c r="A14" s="317"/>
      <c r="B14" s="320"/>
      <c r="C14" s="323"/>
      <c r="D14" s="22" t="s">
        <v>30</v>
      </c>
      <c r="E14" s="22" t="s">
        <v>31</v>
      </c>
      <c r="F14" s="22" t="s">
        <v>32</v>
      </c>
      <c r="G14" s="324"/>
      <c r="H14" s="323"/>
      <c r="I14" s="327"/>
      <c r="J14" s="327"/>
      <c r="K14" s="22" t="s">
        <v>33</v>
      </c>
      <c r="L14" s="22" t="s">
        <v>34</v>
      </c>
      <c r="M14" s="22" t="s">
        <v>35</v>
      </c>
      <c r="N14" s="22" t="s">
        <v>36</v>
      </c>
      <c r="O14" s="22" t="s">
        <v>37</v>
      </c>
      <c r="P14" s="324"/>
      <c r="Q14" s="322"/>
      <c r="R14" s="352"/>
      <c r="S14" s="23" t="s">
        <v>38</v>
      </c>
      <c r="T14" s="23" t="s">
        <v>39</v>
      </c>
      <c r="U14" s="23" t="s">
        <v>40</v>
      </c>
      <c r="V14" s="23" t="s">
        <v>41</v>
      </c>
      <c r="W14" s="23" t="s">
        <v>42</v>
      </c>
      <c r="X14" s="23" t="s">
        <v>43</v>
      </c>
      <c r="Y14" s="24" t="s">
        <v>44</v>
      </c>
      <c r="Z14" s="24" t="s">
        <v>45</v>
      </c>
      <c r="AA14" s="330"/>
      <c r="AB14" s="330"/>
      <c r="AC14" s="333"/>
    </row>
    <row r="15" spans="1:40" ht="51" customHeight="1">
      <c r="A15" s="335"/>
      <c r="B15" s="338" t="s">
        <v>46</v>
      </c>
      <c r="C15" s="341" t="s">
        <v>672</v>
      </c>
      <c r="D15" s="344" t="s">
        <v>47</v>
      </c>
      <c r="E15" s="347">
        <f>+[1]D1!$Z$78</f>
        <v>31</v>
      </c>
      <c r="F15" s="347">
        <f>+[1]D1!$AB$78</f>
        <v>32</v>
      </c>
      <c r="G15" s="347" t="s">
        <v>48</v>
      </c>
      <c r="H15" s="365" t="s">
        <v>670</v>
      </c>
      <c r="I15" s="25" t="s">
        <v>49</v>
      </c>
      <c r="J15" s="25" t="s">
        <v>50</v>
      </c>
      <c r="K15" s="26" t="s">
        <v>51</v>
      </c>
      <c r="L15" s="196"/>
      <c r="M15" s="196"/>
      <c r="N15" s="196">
        <v>1</v>
      </c>
      <c r="O15" s="196"/>
      <c r="P15" s="27">
        <v>41183</v>
      </c>
      <c r="Q15" s="27">
        <v>41274</v>
      </c>
      <c r="R15" s="374">
        <f>36400+2037960.377+31617037.79+27000+410234.186+1697064.349+26108480.168+4873381.46</f>
        <v>66807558.329999991</v>
      </c>
      <c r="S15" s="377">
        <v>1803367</v>
      </c>
      <c r="T15" s="377">
        <f>30026548+83398</f>
        <v>30109946</v>
      </c>
      <c r="U15" s="377">
        <v>30474446</v>
      </c>
      <c r="V15" s="377">
        <v>4419799</v>
      </c>
      <c r="W15" s="383">
        <v>0</v>
      </c>
      <c r="X15" s="383">
        <v>0</v>
      </c>
      <c r="Y15" s="383">
        <v>0</v>
      </c>
      <c r="Z15" s="386">
        <f>SUM(S15:Y15)</f>
        <v>66807558</v>
      </c>
      <c r="AA15" s="371" t="s">
        <v>52</v>
      </c>
      <c r="AB15" s="356"/>
      <c r="AC15" s="359"/>
    </row>
    <row r="16" spans="1:40" ht="69" customHeight="1">
      <c r="A16" s="336"/>
      <c r="B16" s="339"/>
      <c r="C16" s="342"/>
      <c r="D16" s="345"/>
      <c r="E16" s="348"/>
      <c r="F16" s="348"/>
      <c r="G16" s="348"/>
      <c r="H16" s="366"/>
      <c r="I16" s="28" t="s">
        <v>53</v>
      </c>
      <c r="J16" s="28" t="s">
        <v>54</v>
      </c>
      <c r="K16" s="29" t="s">
        <v>55</v>
      </c>
      <c r="L16" s="197"/>
      <c r="M16" s="197"/>
      <c r="N16" s="197"/>
      <c r="O16" s="197">
        <v>1</v>
      </c>
      <c r="P16" s="30">
        <v>41183</v>
      </c>
      <c r="Q16" s="30">
        <v>41274</v>
      </c>
      <c r="R16" s="375"/>
      <c r="S16" s="378"/>
      <c r="T16" s="378"/>
      <c r="U16" s="378"/>
      <c r="V16" s="378"/>
      <c r="W16" s="384"/>
      <c r="X16" s="384"/>
      <c r="Y16" s="384"/>
      <c r="Z16" s="387"/>
      <c r="AA16" s="372"/>
      <c r="AB16" s="357"/>
      <c r="AC16" s="360"/>
    </row>
    <row r="17" spans="1:29" ht="106.5" customHeight="1" thickBot="1">
      <c r="A17" s="336"/>
      <c r="B17" s="339"/>
      <c r="C17" s="343"/>
      <c r="D17" s="346"/>
      <c r="E17" s="349"/>
      <c r="F17" s="349"/>
      <c r="G17" s="348"/>
      <c r="H17" s="367"/>
      <c r="I17" s="31" t="s">
        <v>56</v>
      </c>
      <c r="J17" s="31" t="s">
        <v>57</v>
      </c>
      <c r="K17" s="32" t="s">
        <v>58</v>
      </c>
      <c r="L17" s="198"/>
      <c r="M17" s="198"/>
      <c r="N17" s="198">
        <v>1</v>
      </c>
      <c r="O17" s="198"/>
      <c r="P17" s="33">
        <v>41122</v>
      </c>
      <c r="Q17" s="33">
        <v>41274</v>
      </c>
      <c r="R17" s="376"/>
      <c r="S17" s="379"/>
      <c r="T17" s="379"/>
      <c r="U17" s="379"/>
      <c r="V17" s="379"/>
      <c r="W17" s="385"/>
      <c r="X17" s="385"/>
      <c r="Y17" s="385"/>
      <c r="Z17" s="388"/>
      <c r="AA17" s="372"/>
      <c r="AB17" s="357"/>
      <c r="AC17" s="360"/>
    </row>
    <row r="18" spans="1:29" ht="106.5" customHeight="1">
      <c r="A18" s="336"/>
      <c r="B18" s="339"/>
      <c r="C18" s="341" t="s">
        <v>673</v>
      </c>
      <c r="D18" s="362" t="s">
        <v>59</v>
      </c>
      <c r="E18" s="365">
        <f>+[1]D1!$Z$81</f>
        <v>0</v>
      </c>
      <c r="F18" s="365">
        <f>+[1]D1!$AB$81</f>
        <v>1</v>
      </c>
      <c r="G18" s="348"/>
      <c r="H18" s="365" t="s">
        <v>670</v>
      </c>
      <c r="I18" s="25" t="s">
        <v>60</v>
      </c>
      <c r="J18" s="25" t="s">
        <v>61</v>
      </c>
      <c r="K18" s="26" t="s">
        <v>62</v>
      </c>
      <c r="L18" s="196"/>
      <c r="M18" s="196"/>
      <c r="N18" s="196">
        <v>1</v>
      </c>
      <c r="O18" s="196"/>
      <c r="P18" s="36">
        <v>41030</v>
      </c>
      <c r="Q18" s="36">
        <v>41274</v>
      </c>
      <c r="R18" s="368">
        <v>97000</v>
      </c>
      <c r="S18" s="368">
        <v>97000</v>
      </c>
      <c r="T18" s="368">
        <v>0</v>
      </c>
      <c r="U18" s="368">
        <v>0</v>
      </c>
      <c r="V18" s="368">
        <v>0</v>
      </c>
      <c r="W18" s="368">
        <v>0</v>
      </c>
      <c r="X18" s="368">
        <v>0</v>
      </c>
      <c r="Y18" s="368">
        <v>0</v>
      </c>
      <c r="Z18" s="380">
        <v>97000</v>
      </c>
      <c r="AA18" s="372"/>
      <c r="AB18" s="357"/>
      <c r="AC18" s="360"/>
    </row>
    <row r="19" spans="1:29" customFormat="1" ht="79.5" customHeight="1">
      <c r="A19" s="336"/>
      <c r="B19" s="339"/>
      <c r="C19" s="342"/>
      <c r="D19" s="363"/>
      <c r="E19" s="366"/>
      <c r="F19" s="366"/>
      <c r="G19" s="348"/>
      <c r="H19" s="366"/>
      <c r="I19" s="37" t="s">
        <v>63</v>
      </c>
      <c r="J19" s="37" t="s">
        <v>64</v>
      </c>
      <c r="K19" s="38" t="s">
        <v>65</v>
      </c>
      <c r="L19" s="39"/>
      <c r="M19" s="39"/>
      <c r="N19" s="39">
        <v>1</v>
      </c>
      <c r="O19" s="39"/>
      <c r="P19" s="40">
        <v>41122</v>
      </c>
      <c r="Q19" s="40">
        <v>41274</v>
      </c>
      <c r="R19" s="369"/>
      <c r="S19" s="369"/>
      <c r="T19" s="369"/>
      <c r="U19" s="369"/>
      <c r="V19" s="369"/>
      <c r="W19" s="369"/>
      <c r="X19" s="369"/>
      <c r="Y19" s="369"/>
      <c r="Z19" s="381"/>
      <c r="AA19" s="372"/>
      <c r="AB19" s="357"/>
      <c r="AC19" s="360"/>
    </row>
    <row r="20" spans="1:29" customFormat="1" ht="67.5" customHeight="1" thickBot="1">
      <c r="A20" s="337"/>
      <c r="B20" s="340"/>
      <c r="C20" s="343"/>
      <c r="D20" s="364"/>
      <c r="E20" s="367"/>
      <c r="F20" s="367"/>
      <c r="G20" s="349"/>
      <c r="H20" s="367"/>
      <c r="I20" s="31" t="s">
        <v>66</v>
      </c>
      <c r="J20" s="31" t="s">
        <v>668</v>
      </c>
      <c r="K20" s="32" t="s">
        <v>67</v>
      </c>
      <c r="L20" s="41"/>
      <c r="M20" s="41"/>
      <c r="N20" s="41"/>
      <c r="O20" s="41">
        <v>2</v>
      </c>
      <c r="P20" s="42">
        <v>41183</v>
      </c>
      <c r="Q20" s="42">
        <v>41274</v>
      </c>
      <c r="R20" s="370"/>
      <c r="S20" s="370"/>
      <c r="T20" s="370"/>
      <c r="U20" s="370"/>
      <c r="V20" s="370"/>
      <c r="W20" s="370"/>
      <c r="X20" s="370"/>
      <c r="Y20" s="370"/>
      <c r="Z20" s="382"/>
      <c r="AA20" s="373"/>
      <c r="AB20" s="358"/>
      <c r="AC20" s="361"/>
    </row>
    <row r="21" spans="1:29">
      <c r="A21" s="19"/>
      <c r="B21" s="19"/>
      <c r="C21" s="19"/>
      <c r="D21" s="19"/>
      <c r="E21" s="19"/>
      <c r="F21" s="19"/>
      <c r="G21" s="19"/>
      <c r="H21" s="19"/>
      <c r="I21" s="19"/>
      <c r="J21" s="43"/>
      <c r="K21" s="19"/>
      <c r="L21" s="19"/>
      <c r="M21" s="19"/>
      <c r="N21" s="19"/>
      <c r="O21" s="19"/>
      <c r="P21" s="19"/>
      <c r="Q21" s="19"/>
      <c r="R21" s="20"/>
      <c r="S21" s="19"/>
      <c r="T21" s="19"/>
      <c r="U21" s="19"/>
      <c r="V21" s="19"/>
      <c r="W21" s="19"/>
      <c r="X21" s="19"/>
      <c r="Y21" s="19"/>
      <c r="Z21" s="44"/>
      <c r="AA21" s="19"/>
      <c r="AB21" s="19"/>
    </row>
    <row r="22" spans="1:29">
      <c r="A22" s="19"/>
      <c r="B22" s="19"/>
      <c r="C22" s="19"/>
      <c r="D22" s="19"/>
      <c r="E22" s="19"/>
      <c r="F22" s="19"/>
      <c r="G22" s="19"/>
      <c r="H22" s="19"/>
      <c r="I22" s="19"/>
      <c r="J22" s="43"/>
      <c r="K22" s="19"/>
      <c r="L22" s="19"/>
      <c r="M22" s="19"/>
      <c r="N22" s="19"/>
      <c r="O22" s="19"/>
      <c r="P22" s="19"/>
      <c r="Q22" s="19"/>
      <c r="R22" s="20"/>
      <c r="S22" s="19"/>
      <c r="T22" s="19"/>
      <c r="U22" s="19"/>
      <c r="V22" s="19"/>
      <c r="W22" s="19"/>
      <c r="X22" s="19"/>
      <c r="Y22" s="19"/>
      <c r="Z22" s="44"/>
      <c r="AA22" s="19"/>
      <c r="AB22" s="19"/>
    </row>
    <row r="23" spans="1:29">
      <c r="A23" s="19"/>
      <c r="B23" s="19"/>
      <c r="C23" s="45"/>
      <c r="D23" s="19"/>
      <c r="E23" s="19"/>
      <c r="F23" s="19"/>
      <c r="G23" s="19"/>
      <c r="H23" s="19"/>
      <c r="L23" s="19"/>
      <c r="M23" s="19"/>
      <c r="N23" s="19"/>
      <c r="O23" s="19"/>
      <c r="P23" s="19"/>
      <c r="Q23" s="19"/>
      <c r="R23" s="20"/>
      <c r="S23" s="19"/>
      <c r="T23" s="19"/>
      <c r="U23" s="19"/>
      <c r="V23" s="19"/>
      <c r="W23" s="19"/>
      <c r="X23" s="19"/>
      <c r="Y23" s="19"/>
      <c r="Z23" s="19"/>
      <c r="AA23" s="19"/>
      <c r="AB23" s="19"/>
    </row>
    <row r="24" spans="1:29">
      <c r="A24" s="14" t="s">
        <v>7</v>
      </c>
      <c r="B24" s="14"/>
      <c r="C24" s="15"/>
      <c r="D24" s="14"/>
      <c r="E24" s="14"/>
      <c r="F24" s="14"/>
      <c r="G24" s="14"/>
      <c r="H24" s="14"/>
      <c r="I24" s="14"/>
      <c r="J24" s="14"/>
      <c r="K24" s="14"/>
      <c r="L24" s="14"/>
      <c r="M24" s="14"/>
      <c r="N24" s="14"/>
      <c r="O24" s="14"/>
      <c r="P24" s="14"/>
      <c r="Q24" s="14"/>
      <c r="R24" s="16"/>
      <c r="S24" s="14"/>
      <c r="T24" s="14"/>
      <c r="U24" s="14"/>
      <c r="V24" s="14"/>
      <c r="W24" s="14"/>
      <c r="X24" s="14"/>
      <c r="Y24" s="14"/>
      <c r="Z24" s="14"/>
      <c r="AA24" s="14"/>
      <c r="AB24" s="14"/>
    </row>
    <row r="25" spans="1:29">
      <c r="A25" s="17" t="s">
        <v>8</v>
      </c>
      <c r="C25" s="15"/>
      <c r="D25" s="14"/>
      <c r="E25" s="14"/>
      <c r="F25" s="14"/>
      <c r="G25" s="14"/>
      <c r="H25" s="14"/>
      <c r="I25" s="14"/>
      <c r="J25" s="14"/>
      <c r="K25" s="14"/>
      <c r="L25" s="14"/>
      <c r="M25" s="14"/>
      <c r="N25" s="14"/>
      <c r="O25" s="14"/>
      <c r="P25" s="14"/>
      <c r="Q25" s="14"/>
      <c r="R25" s="16"/>
      <c r="S25" s="14"/>
      <c r="T25" s="14"/>
      <c r="U25" s="14"/>
      <c r="V25" s="14"/>
      <c r="W25" s="14"/>
      <c r="X25" s="14"/>
      <c r="Y25" s="14"/>
      <c r="Z25" s="14"/>
      <c r="AA25" s="14"/>
      <c r="AB25" s="14"/>
    </row>
    <row r="26" spans="1:29">
      <c r="A26" s="14" t="s">
        <v>9</v>
      </c>
      <c r="C26" s="18"/>
      <c r="D26" s="19"/>
      <c r="E26" s="19"/>
      <c r="F26" s="19"/>
      <c r="G26" s="19"/>
      <c r="H26" s="19"/>
      <c r="I26" s="17"/>
      <c r="J26" s="19"/>
      <c r="K26" s="19"/>
      <c r="L26" s="19"/>
      <c r="M26" s="19"/>
      <c r="N26" s="19"/>
      <c r="O26" s="19"/>
      <c r="P26" s="19"/>
      <c r="Q26" s="19"/>
      <c r="R26" s="20"/>
      <c r="S26" s="19"/>
      <c r="T26" s="19"/>
      <c r="U26" s="19"/>
      <c r="V26" s="19"/>
      <c r="W26" s="19"/>
      <c r="X26" s="19"/>
      <c r="Y26" s="19"/>
      <c r="Z26" s="19"/>
      <c r="AA26" s="19"/>
      <c r="AB26" s="19"/>
    </row>
    <row r="27" spans="1:29">
      <c r="A27" s="17" t="s">
        <v>10</v>
      </c>
      <c r="B27" s="17"/>
      <c r="C27" s="19"/>
      <c r="D27" s="19"/>
      <c r="E27" s="19"/>
      <c r="F27" s="19"/>
      <c r="G27" s="19"/>
      <c r="H27" s="19"/>
      <c r="I27" s="17"/>
      <c r="J27" s="19"/>
      <c r="K27" s="19"/>
      <c r="L27" s="19"/>
      <c r="M27" s="19"/>
      <c r="N27" s="19"/>
      <c r="O27" s="19"/>
      <c r="P27" s="19"/>
      <c r="Q27" s="19"/>
      <c r="R27" s="20"/>
      <c r="S27" s="19"/>
      <c r="T27" s="19"/>
      <c r="U27" s="19"/>
      <c r="V27" s="19"/>
      <c r="W27" s="19"/>
      <c r="X27" s="19"/>
      <c r="Y27" s="19"/>
      <c r="Z27" s="19"/>
      <c r="AA27" s="19"/>
      <c r="AB27" s="19"/>
    </row>
    <row r="28" spans="1:29">
      <c r="A28" s="17" t="s">
        <v>11</v>
      </c>
      <c r="B28" s="17"/>
      <c r="C28" s="18"/>
      <c r="D28" s="19"/>
      <c r="E28" s="19"/>
      <c r="F28" s="19"/>
      <c r="G28" s="19"/>
      <c r="H28" s="19"/>
      <c r="I28" s="19"/>
      <c r="J28" s="19"/>
      <c r="K28" s="19"/>
      <c r="L28" s="19"/>
      <c r="M28" s="19"/>
      <c r="N28" s="19"/>
      <c r="O28" s="19"/>
      <c r="P28" s="19"/>
      <c r="Q28" s="19"/>
      <c r="R28" s="20"/>
      <c r="S28" s="19"/>
      <c r="T28" s="19"/>
      <c r="U28" s="19"/>
      <c r="V28" s="19"/>
      <c r="W28" s="19"/>
      <c r="X28" s="19"/>
      <c r="Y28" s="19"/>
      <c r="Z28" s="19"/>
      <c r="AA28" s="19"/>
      <c r="AB28" s="19"/>
    </row>
    <row r="29" spans="1:29">
      <c r="A29" s="17" t="s">
        <v>68</v>
      </c>
      <c r="B29" s="17"/>
      <c r="C29" s="19"/>
      <c r="D29" s="19"/>
      <c r="E29" s="19"/>
      <c r="F29" s="19"/>
      <c r="G29" s="19"/>
      <c r="H29" s="19"/>
      <c r="I29" s="19"/>
      <c r="J29" s="19"/>
      <c r="K29" s="19"/>
      <c r="L29" s="19"/>
      <c r="M29" s="19"/>
      <c r="N29" s="19"/>
      <c r="O29" s="19"/>
      <c r="P29" s="19"/>
      <c r="Q29" s="19"/>
      <c r="R29" s="20"/>
      <c r="S29" s="19"/>
      <c r="T29" s="19"/>
      <c r="U29" s="19"/>
      <c r="V29" s="19"/>
      <c r="W29" s="19"/>
      <c r="X29" s="19"/>
      <c r="Y29" s="19"/>
      <c r="Z29" s="19"/>
      <c r="AA29" s="19"/>
      <c r="AB29" s="19"/>
    </row>
    <row r="30" spans="1:29" ht="16.5" thickBot="1">
      <c r="A30" s="14" t="s">
        <v>674</v>
      </c>
      <c r="B30" s="17"/>
      <c r="C30" s="21"/>
      <c r="D30" s="21"/>
      <c r="E30" s="21"/>
      <c r="F30" s="21"/>
      <c r="G30" s="21"/>
      <c r="H30" s="21"/>
      <c r="I30" s="21"/>
      <c r="J30" s="21"/>
      <c r="K30" s="21"/>
      <c r="L30" s="21"/>
      <c r="M30" s="21"/>
      <c r="N30" s="21"/>
      <c r="O30" s="21"/>
      <c r="P30" s="19"/>
      <c r="Q30" s="19"/>
      <c r="R30" s="20"/>
      <c r="S30" s="19"/>
      <c r="T30" s="19"/>
      <c r="U30" s="19"/>
      <c r="V30" s="19"/>
      <c r="W30" s="19"/>
      <c r="X30" s="19"/>
      <c r="Y30" s="19"/>
      <c r="Z30" s="19"/>
      <c r="AA30" s="19"/>
      <c r="AB30" s="19"/>
    </row>
    <row r="31" spans="1:29" ht="13.5" customHeight="1" thickBot="1">
      <c r="A31" s="315" t="s">
        <v>13</v>
      </c>
      <c r="B31" s="318" t="s">
        <v>14</v>
      </c>
      <c r="C31" s="321" t="s">
        <v>15</v>
      </c>
      <c r="D31" s="321" t="s">
        <v>16</v>
      </c>
      <c r="E31" s="321"/>
      <c r="F31" s="321"/>
      <c r="G31" s="321" t="s">
        <v>17</v>
      </c>
      <c r="H31" s="321" t="s">
        <v>18</v>
      </c>
      <c r="I31" s="321" t="s">
        <v>19</v>
      </c>
      <c r="J31" s="321" t="s">
        <v>20</v>
      </c>
      <c r="K31" s="321" t="s">
        <v>21</v>
      </c>
      <c r="L31" s="321"/>
      <c r="M31" s="321"/>
      <c r="N31" s="321"/>
      <c r="O31" s="321"/>
      <c r="P31" s="321" t="s">
        <v>22</v>
      </c>
      <c r="Q31" s="321" t="s">
        <v>23</v>
      </c>
      <c r="R31" s="351" t="s">
        <v>24</v>
      </c>
      <c r="S31" s="353" t="s">
        <v>25</v>
      </c>
      <c r="T31" s="354"/>
      <c r="U31" s="354"/>
      <c r="V31" s="354"/>
      <c r="W31" s="354"/>
      <c r="X31" s="354"/>
      <c r="Y31" s="354"/>
      <c r="Z31" s="355"/>
      <c r="AA31" s="328" t="s">
        <v>26</v>
      </c>
      <c r="AB31" s="328" t="s">
        <v>27</v>
      </c>
      <c r="AC31" s="331" t="s">
        <v>28</v>
      </c>
    </row>
    <row r="32" spans="1:29" ht="16.5" thickBot="1">
      <c r="A32" s="316"/>
      <c r="B32" s="319"/>
      <c r="C32" s="322"/>
      <c r="D32" s="389"/>
      <c r="E32" s="389"/>
      <c r="F32" s="389"/>
      <c r="G32" s="322"/>
      <c r="H32" s="322"/>
      <c r="I32" s="322"/>
      <c r="J32" s="322"/>
      <c r="K32" s="389"/>
      <c r="L32" s="389"/>
      <c r="M32" s="389"/>
      <c r="N32" s="389"/>
      <c r="O32" s="389"/>
      <c r="P32" s="322"/>
      <c r="Q32" s="322"/>
      <c r="R32" s="352"/>
      <c r="S32" s="334" t="s">
        <v>29</v>
      </c>
      <c r="T32" s="334"/>
      <c r="U32" s="334"/>
      <c r="V32" s="334"/>
      <c r="W32" s="334"/>
      <c r="X32" s="334"/>
      <c r="Y32" s="334"/>
      <c r="Z32" s="334"/>
      <c r="AA32" s="329"/>
      <c r="AB32" s="329"/>
      <c r="AC32" s="332"/>
    </row>
    <row r="33" spans="1:29" ht="30" customHeight="1" thickBot="1">
      <c r="A33" s="316"/>
      <c r="B33" s="320"/>
      <c r="C33" s="322"/>
      <c r="D33" s="46" t="s">
        <v>30</v>
      </c>
      <c r="E33" s="46" t="s">
        <v>31</v>
      </c>
      <c r="F33" s="46" t="s">
        <v>32</v>
      </c>
      <c r="G33" s="322"/>
      <c r="H33" s="322"/>
      <c r="I33" s="322"/>
      <c r="J33" s="322"/>
      <c r="K33" s="46" t="s">
        <v>33</v>
      </c>
      <c r="L33" s="47" t="s">
        <v>34</v>
      </c>
      <c r="M33" s="47" t="s">
        <v>35</v>
      </c>
      <c r="N33" s="47" t="s">
        <v>36</v>
      </c>
      <c r="O33" s="47" t="s">
        <v>37</v>
      </c>
      <c r="P33" s="322"/>
      <c r="Q33" s="322"/>
      <c r="R33" s="352"/>
      <c r="S33" s="23" t="s">
        <v>38</v>
      </c>
      <c r="T33" s="23" t="s">
        <v>39</v>
      </c>
      <c r="U33" s="23" t="s">
        <v>40</v>
      </c>
      <c r="V33" s="23" t="s">
        <v>41</v>
      </c>
      <c r="W33" s="23" t="s">
        <v>42</v>
      </c>
      <c r="X33" s="23" t="s">
        <v>43</v>
      </c>
      <c r="Y33" s="24" t="s">
        <v>44</v>
      </c>
      <c r="Z33" s="24" t="s">
        <v>45</v>
      </c>
      <c r="AA33" s="399"/>
      <c r="AB33" s="399"/>
      <c r="AC33" s="332"/>
    </row>
    <row r="34" spans="1:29" ht="61.5" customHeight="1">
      <c r="A34" s="390">
        <v>2</v>
      </c>
      <c r="B34" s="390" t="s">
        <v>69</v>
      </c>
      <c r="C34" s="393" t="s">
        <v>675</v>
      </c>
      <c r="D34" s="393" t="s">
        <v>70</v>
      </c>
      <c r="E34" s="393">
        <f>+[2]D1!$Z$82</f>
        <v>12</v>
      </c>
      <c r="F34" s="393">
        <f>+[2]D1!$AB$82</f>
        <v>15</v>
      </c>
      <c r="G34" s="396" t="s">
        <v>71</v>
      </c>
      <c r="H34" s="393">
        <v>3</v>
      </c>
      <c r="I34" s="48" t="s">
        <v>72</v>
      </c>
      <c r="J34" s="49">
        <v>3</v>
      </c>
      <c r="K34" s="50" t="s">
        <v>70</v>
      </c>
      <c r="L34" s="49">
        <v>1</v>
      </c>
      <c r="M34" s="49">
        <v>2</v>
      </c>
      <c r="N34" s="49"/>
      <c r="O34" s="49"/>
      <c r="P34" s="51">
        <v>40909</v>
      </c>
      <c r="Q34" s="51">
        <v>41090</v>
      </c>
      <c r="R34" s="216">
        <f>+T34</f>
        <v>2695454.16</v>
      </c>
      <c r="S34" s="200"/>
      <c r="T34" s="217">
        <v>2695454.16</v>
      </c>
      <c r="U34" s="200"/>
      <c r="V34" s="200"/>
      <c r="W34" s="200"/>
      <c r="X34" s="200"/>
      <c r="Y34" s="200"/>
      <c r="Z34" s="218">
        <f>SUM(S34:Y34)</f>
        <v>2695454.16</v>
      </c>
      <c r="AA34" s="400" t="s">
        <v>73</v>
      </c>
      <c r="AB34" s="403"/>
      <c r="AC34" s="403"/>
    </row>
    <row r="35" spans="1:29" ht="59.25" customHeight="1">
      <c r="A35" s="391"/>
      <c r="B35" s="391"/>
      <c r="C35" s="394"/>
      <c r="D35" s="394"/>
      <c r="E35" s="394"/>
      <c r="F35" s="394"/>
      <c r="G35" s="397"/>
      <c r="H35" s="394"/>
      <c r="I35" s="52" t="s">
        <v>74</v>
      </c>
      <c r="J35" s="184">
        <v>3</v>
      </c>
      <c r="K35" s="53" t="s">
        <v>75</v>
      </c>
      <c r="L35" s="184">
        <v>1</v>
      </c>
      <c r="M35" s="184">
        <v>2</v>
      </c>
      <c r="N35" s="184"/>
      <c r="O35" s="184"/>
      <c r="P35" s="51">
        <v>40909</v>
      </c>
      <c r="Q35" s="51">
        <v>41090</v>
      </c>
      <c r="R35" s="54"/>
      <c r="S35" s="201"/>
      <c r="T35" s="201"/>
      <c r="U35" s="201"/>
      <c r="V35" s="201"/>
      <c r="W35" s="201"/>
      <c r="X35" s="201"/>
      <c r="Y35" s="201"/>
      <c r="Z35" s="219">
        <f>SUM(S35:Y35)</f>
        <v>0</v>
      </c>
      <c r="AA35" s="401"/>
      <c r="AB35" s="404"/>
      <c r="AC35" s="404"/>
    </row>
    <row r="36" spans="1:29" ht="54" customHeight="1">
      <c r="A36" s="391"/>
      <c r="B36" s="391"/>
      <c r="C36" s="394"/>
      <c r="D36" s="394"/>
      <c r="E36" s="394"/>
      <c r="F36" s="394"/>
      <c r="G36" s="397"/>
      <c r="H36" s="394"/>
      <c r="I36" s="52" t="s">
        <v>76</v>
      </c>
      <c r="J36" s="184">
        <v>9</v>
      </c>
      <c r="K36" s="53" t="s">
        <v>77</v>
      </c>
      <c r="L36" s="184">
        <v>0</v>
      </c>
      <c r="M36" s="184">
        <v>3</v>
      </c>
      <c r="N36" s="184">
        <v>3</v>
      </c>
      <c r="O36" s="184">
        <v>3</v>
      </c>
      <c r="P36" s="51">
        <v>41000</v>
      </c>
      <c r="Q36" s="51">
        <v>41274</v>
      </c>
      <c r="R36" s="54"/>
      <c r="S36" s="201"/>
      <c r="T36" s="201"/>
      <c r="U36" s="201"/>
      <c r="V36" s="201"/>
      <c r="W36" s="201"/>
      <c r="X36" s="201"/>
      <c r="Y36" s="201"/>
      <c r="Z36" s="219">
        <f>SUM(S36:Y36)</f>
        <v>0</v>
      </c>
      <c r="AA36" s="401"/>
      <c r="AB36" s="404"/>
      <c r="AC36" s="404"/>
    </row>
    <row r="37" spans="1:29" ht="38.25" customHeight="1" thickBot="1">
      <c r="A37" s="391"/>
      <c r="B37" s="391"/>
      <c r="C37" s="395"/>
      <c r="D37" s="395"/>
      <c r="E37" s="395"/>
      <c r="F37" s="395"/>
      <c r="G37" s="398"/>
      <c r="H37" s="395"/>
      <c r="I37" s="55" t="s">
        <v>78</v>
      </c>
      <c r="J37" s="56">
        <v>56779</v>
      </c>
      <c r="K37" s="57" t="s">
        <v>79</v>
      </c>
      <c r="L37" s="56">
        <v>14195</v>
      </c>
      <c r="M37" s="56">
        <v>14195</v>
      </c>
      <c r="N37" s="56">
        <v>14195</v>
      </c>
      <c r="O37" s="56">
        <v>14194</v>
      </c>
      <c r="P37" s="58">
        <v>40909</v>
      </c>
      <c r="Q37" s="58">
        <v>41274</v>
      </c>
      <c r="R37" s="59"/>
      <c r="S37" s="202"/>
      <c r="T37" s="202"/>
      <c r="U37" s="202"/>
      <c r="V37" s="202"/>
      <c r="W37" s="202"/>
      <c r="X37" s="202"/>
      <c r="Y37" s="202"/>
      <c r="Z37" s="220">
        <f>SUM(S37:Y37)</f>
        <v>0</v>
      </c>
      <c r="AA37" s="401"/>
      <c r="AB37" s="404"/>
      <c r="AC37" s="404"/>
    </row>
    <row r="38" spans="1:29" ht="39.75" customHeight="1">
      <c r="A38" s="391"/>
      <c r="B38" s="391"/>
      <c r="C38" s="393" t="s">
        <v>676</v>
      </c>
      <c r="D38" s="393" t="s">
        <v>70</v>
      </c>
      <c r="E38" s="393">
        <f>+[2]D1!$Z$83</f>
        <v>6</v>
      </c>
      <c r="F38" s="393">
        <f>+[2]D1!$AB$83</f>
        <v>8</v>
      </c>
      <c r="G38" s="396" t="s">
        <v>71</v>
      </c>
      <c r="H38" s="393">
        <v>2</v>
      </c>
      <c r="I38" s="60" t="s">
        <v>80</v>
      </c>
      <c r="J38" s="49">
        <v>2</v>
      </c>
      <c r="K38" s="50" t="s">
        <v>70</v>
      </c>
      <c r="L38" s="49"/>
      <c r="M38" s="49">
        <v>2</v>
      </c>
      <c r="N38" s="49"/>
      <c r="O38" s="49"/>
      <c r="P38" s="61">
        <v>41000</v>
      </c>
      <c r="Q38" s="61">
        <v>41090</v>
      </c>
      <c r="R38" s="62"/>
      <c r="S38" s="200"/>
      <c r="T38" s="200"/>
      <c r="U38" s="200"/>
      <c r="V38" s="200"/>
      <c r="W38" s="200"/>
      <c r="X38" s="200"/>
      <c r="Y38" s="200"/>
      <c r="Z38" s="218">
        <f t="shared" ref="Z38:Z50" si="0">SUM(S38:Y38)</f>
        <v>0</v>
      </c>
      <c r="AA38" s="401"/>
      <c r="AB38" s="404"/>
      <c r="AC38" s="404"/>
    </row>
    <row r="39" spans="1:29" ht="38.25" customHeight="1">
      <c r="A39" s="391"/>
      <c r="B39" s="391"/>
      <c r="C39" s="394"/>
      <c r="D39" s="394"/>
      <c r="E39" s="394"/>
      <c r="F39" s="394"/>
      <c r="G39" s="397"/>
      <c r="H39" s="394"/>
      <c r="I39" s="52" t="s">
        <v>81</v>
      </c>
      <c r="J39" s="63">
        <v>2</v>
      </c>
      <c r="K39" s="53" t="s">
        <v>75</v>
      </c>
      <c r="L39" s="63"/>
      <c r="M39" s="63">
        <v>2</v>
      </c>
      <c r="N39" s="63"/>
      <c r="O39" s="63"/>
      <c r="P39" s="61">
        <v>41000</v>
      </c>
      <c r="Q39" s="61">
        <v>41090</v>
      </c>
      <c r="R39" s="64"/>
      <c r="S39" s="203"/>
      <c r="T39" s="203"/>
      <c r="U39" s="203"/>
      <c r="V39" s="203"/>
      <c r="W39" s="203"/>
      <c r="X39" s="203"/>
      <c r="Y39" s="203"/>
      <c r="Z39" s="221">
        <f t="shared" si="0"/>
        <v>0</v>
      </c>
      <c r="AA39" s="401"/>
      <c r="AB39" s="404"/>
      <c r="AC39" s="404"/>
    </row>
    <row r="40" spans="1:29" ht="45" customHeight="1">
      <c r="A40" s="391"/>
      <c r="B40" s="391"/>
      <c r="C40" s="394"/>
      <c r="D40" s="394"/>
      <c r="E40" s="394"/>
      <c r="F40" s="394"/>
      <c r="G40" s="397"/>
      <c r="H40" s="394"/>
      <c r="I40" s="52" t="s">
        <v>82</v>
      </c>
      <c r="J40" s="63">
        <v>6</v>
      </c>
      <c r="K40" s="53" t="s">
        <v>77</v>
      </c>
      <c r="L40" s="63"/>
      <c r="M40" s="63">
        <v>2</v>
      </c>
      <c r="N40" s="63">
        <v>2</v>
      </c>
      <c r="O40" s="63">
        <v>2</v>
      </c>
      <c r="P40" s="51">
        <v>41000</v>
      </c>
      <c r="Q40" s="51">
        <v>41274</v>
      </c>
      <c r="R40" s="64"/>
      <c r="S40" s="203"/>
      <c r="T40" s="203"/>
      <c r="U40" s="203"/>
      <c r="V40" s="203"/>
      <c r="W40" s="203"/>
      <c r="X40" s="203"/>
      <c r="Y40" s="203"/>
      <c r="Z40" s="221">
        <f t="shared" si="0"/>
        <v>0</v>
      </c>
      <c r="AA40" s="401"/>
      <c r="AB40" s="404"/>
      <c r="AC40" s="404"/>
    </row>
    <row r="41" spans="1:29" ht="39" customHeight="1" thickBot="1">
      <c r="A41" s="391"/>
      <c r="B41" s="391"/>
      <c r="C41" s="395"/>
      <c r="D41" s="395"/>
      <c r="E41" s="395"/>
      <c r="F41" s="395"/>
      <c r="G41" s="398"/>
      <c r="H41" s="395"/>
      <c r="I41" s="55" t="s">
        <v>83</v>
      </c>
      <c r="J41" s="56">
        <v>62018</v>
      </c>
      <c r="K41" s="57" t="s">
        <v>79</v>
      </c>
      <c r="L41" s="193">
        <v>15505</v>
      </c>
      <c r="M41" s="193">
        <v>15505</v>
      </c>
      <c r="N41" s="193">
        <v>15505</v>
      </c>
      <c r="O41" s="193">
        <v>15503</v>
      </c>
      <c r="P41" s="58">
        <v>40909</v>
      </c>
      <c r="Q41" s="58">
        <v>41274</v>
      </c>
      <c r="R41" s="59"/>
      <c r="S41" s="202"/>
      <c r="T41" s="202"/>
      <c r="U41" s="202"/>
      <c r="V41" s="202"/>
      <c r="W41" s="202"/>
      <c r="X41" s="202"/>
      <c r="Y41" s="202"/>
      <c r="Z41" s="220">
        <f t="shared" si="0"/>
        <v>0</v>
      </c>
      <c r="AA41" s="401"/>
      <c r="AB41" s="404"/>
      <c r="AC41" s="404"/>
    </row>
    <row r="42" spans="1:29" ht="69.75" customHeight="1">
      <c r="A42" s="391"/>
      <c r="B42" s="391"/>
      <c r="C42" s="406" t="s">
        <v>677</v>
      </c>
      <c r="D42" s="406" t="s">
        <v>84</v>
      </c>
      <c r="E42" s="394">
        <f>+[2]D1!$Z$84</f>
        <v>4</v>
      </c>
      <c r="F42" s="394">
        <f>+[2]D1!$AB$84</f>
        <v>4</v>
      </c>
      <c r="G42" s="397" t="s">
        <v>71</v>
      </c>
      <c r="H42" s="406">
        <v>1</v>
      </c>
      <c r="I42" s="65" t="s">
        <v>85</v>
      </c>
      <c r="J42" s="184">
        <v>1</v>
      </c>
      <c r="K42" s="53" t="s">
        <v>70</v>
      </c>
      <c r="L42" s="184"/>
      <c r="M42" s="184"/>
      <c r="N42" s="184">
        <v>1</v>
      </c>
      <c r="O42" s="184"/>
      <c r="P42" s="61">
        <v>41091</v>
      </c>
      <c r="Q42" s="61">
        <v>41182</v>
      </c>
      <c r="R42" s="66"/>
      <c r="S42" s="67"/>
      <c r="T42" s="67"/>
      <c r="U42" s="67"/>
      <c r="V42" s="67"/>
      <c r="W42" s="67"/>
      <c r="X42" s="67"/>
      <c r="Y42" s="67"/>
      <c r="Z42" s="222">
        <f t="shared" si="0"/>
        <v>0</v>
      </c>
      <c r="AA42" s="401"/>
      <c r="AB42" s="404"/>
      <c r="AC42" s="404"/>
    </row>
    <row r="43" spans="1:29" ht="36">
      <c r="A43" s="391"/>
      <c r="B43" s="391"/>
      <c r="C43" s="406"/>
      <c r="D43" s="406"/>
      <c r="E43" s="394"/>
      <c r="F43" s="394"/>
      <c r="G43" s="397"/>
      <c r="H43" s="406"/>
      <c r="I43" s="52" t="s">
        <v>86</v>
      </c>
      <c r="J43" s="63">
        <v>1</v>
      </c>
      <c r="K43" s="53" t="s">
        <v>75</v>
      </c>
      <c r="L43" s="63"/>
      <c r="M43" s="63"/>
      <c r="N43" s="63">
        <v>1</v>
      </c>
      <c r="O43" s="63"/>
      <c r="P43" s="51">
        <v>41091</v>
      </c>
      <c r="Q43" s="51">
        <v>41182</v>
      </c>
      <c r="R43" s="64"/>
      <c r="S43" s="68"/>
      <c r="T43" s="68"/>
      <c r="U43" s="68"/>
      <c r="V43" s="68"/>
      <c r="W43" s="68"/>
      <c r="X43" s="68"/>
      <c r="Y43" s="68"/>
      <c r="Z43" s="223">
        <f t="shared" si="0"/>
        <v>0</v>
      </c>
      <c r="AA43" s="401"/>
      <c r="AB43" s="404"/>
      <c r="AC43" s="404"/>
    </row>
    <row r="44" spans="1:29" ht="36">
      <c r="A44" s="391"/>
      <c r="B44" s="391"/>
      <c r="C44" s="406"/>
      <c r="D44" s="406"/>
      <c r="E44" s="394"/>
      <c r="F44" s="394"/>
      <c r="G44" s="397"/>
      <c r="H44" s="406"/>
      <c r="I44" s="52" t="s">
        <v>87</v>
      </c>
      <c r="J44" s="63">
        <v>1</v>
      </c>
      <c r="K44" s="53" t="s">
        <v>77</v>
      </c>
      <c r="L44" s="63"/>
      <c r="M44" s="63"/>
      <c r="N44" s="63">
        <v>1</v>
      </c>
      <c r="O44" s="63">
        <v>1</v>
      </c>
      <c r="P44" s="51">
        <v>41091</v>
      </c>
      <c r="Q44" s="51">
        <v>41274</v>
      </c>
      <c r="R44" s="64"/>
      <c r="S44" s="68"/>
      <c r="T44" s="68"/>
      <c r="U44" s="68"/>
      <c r="V44" s="68"/>
      <c r="W44" s="68"/>
      <c r="X44" s="68"/>
      <c r="Y44" s="68"/>
      <c r="Z44" s="223">
        <f t="shared" si="0"/>
        <v>0</v>
      </c>
      <c r="AA44" s="401"/>
      <c r="AB44" s="404"/>
      <c r="AC44" s="404"/>
    </row>
    <row r="45" spans="1:29" ht="45.75" customHeight="1" thickBot="1">
      <c r="A45" s="391"/>
      <c r="B45" s="391"/>
      <c r="C45" s="406"/>
      <c r="D45" s="406"/>
      <c r="E45" s="394"/>
      <c r="F45" s="394"/>
      <c r="G45" s="398"/>
      <c r="H45" s="406"/>
      <c r="I45" s="69" t="s">
        <v>88</v>
      </c>
      <c r="J45" s="183">
        <v>118797</v>
      </c>
      <c r="K45" s="70" t="s">
        <v>79</v>
      </c>
      <c r="L45" s="183">
        <v>29700</v>
      </c>
      <c r="M45" s="183">
        <v>29700</v>
      </c>
      <c r="N45" s="183">
        <v>29700</v>
      </c>
      <c r="O45" s="183">
        <v>29697</v>
      </c>
      <c r="P45" s="58">
        <v>40909</v>
      </c>
      <c r="Q45" s="58">
        <v>41274</v>
      </c>
      <c r="R45" s="71"/>
      <c r="S45" s="72"/>
      <c r="T45" s="72"/>
      <c r="U45" s="72"/>
      <c r="V45" s="72"/>
      <c r="W45" s="72"/>
      <c r="X45" s="72"/>
      <c r="Y45" s="72"/>
      <c r="Z45" s="224">
        <f t="shared" si="0"/>
        <v>0</v>
      </c>
      <c r="AA45" s="401"/>
      <c r="AB45" s="404"/>
      <c r="AC45" s="404"/>
    </row>
    <row r="46" spans="1:29" ht="30.75" customHeight="1">
      <c r="A46" s="391"/>
      <c r="B46" s="390" t="s">
        <v>89</v>
      </c>
      <c r="C46" s="407" t="s">
        <v>678</v>
      </c>
      <c r="D46" s="407" t="s">
        <v>47</v>
      </c>
      <c r="E46" s="407">
        <f>+[2]D1!$Z$85</f>
        <v>13</v>
      </c>
      <c r="F46" s="407">
        <f>+[2]D1!$AB$85</f>
        <v>17</v>
      </c>
      <c r="G46" s="396" t="s">
        <v>90</v>
      </c>
      <c r="H46" s="407">
        <v>4</v>
      </c>
      <c r="I46" s="73" t="s">
        <v>91</v>
      </c>
      <c r="J46" s="49">
        <v>3</v>
      </c>
      <c r="K46" s="50" t="s">
        <v>92</v>
      </c>
      <c r="L46" s="49"/>
      <c r="M46" s="49">
        <v>1</v>
      </c>
      <c r="N46" s="49">
        <v>1</v>
      </c>
      <c r="O46" s="49">
        <v>1</v>
      </c>
      <c r="P46" s="74">
        <v>41000</v>
      </c>
      <c r="Q46" s="74">
        <v>41274</v>
      </c>
      <c r="R46" s="409">
        <f>SUM(T46:T49)</f>
        <v>10000</v>
      </c>
      <c r="S46" s="75"/>
      <c r="T46" s="206">
        <v>4000</v>
      </c>
      <c r="U46" s="75"/>
      <c r="V46" s="75"/>
      <c r="W46" s="75"/>
      <c r="X46" s="75"/>
      <c r="Y46" s="75"/>
      <c r="Z46" s="225">
        <f t="shared" si="0"/>
        <v>4000</v>
      </c>
      <c r="AA46" s="401"/>
      <c r="AB46" s="404"/>
      <c r="AC46" s="404"/>
    </row>
    <row r="47" spans="1:29" ht="32.25" customHeight="1">
      <c r="A47" s="391"/>
      <c r="B47" s="391"/>
      <c r="C47" s="406"/>
      <c r="D47" s="406"/>
      <c r="E47" s="406"/>
      <c r="F47" s="406"/>
      <c r="G47" s="397"/>
      <c r="H47" s="406"/>
      <c r="I47" s="76" t="s">
        <v>93</v>
      </c>
      <c r="J47" s="63">
        <v>3</v>
      </c>
      <c r="K47" s="77" t="s">
        <v>94</v>
      </c>
      <c r="L47" s="63"/>
      <c r="M47" s="63">
        <v>1</v>
      </c>
      <c r="N47" s="63">
        <v>1</v>
      </c>
      <c r="O47" s="63">
        <v>1</v>
      </c>
      <c r="P47" s="51">
        <v>41000</v>
      </c>
      <c r="Q47" s="51">
        <v>41274</v>
      </c>
      <c r="R47" s="410"/>
      <c r="S47" s="68"/>
      <c r="T47" s="205">
        <v>4000</v>
      </c>
      <c r="U47" s="68"/>
      <c r="V47" s="68"/>
      <c r="W47" s="68"/>
      <c r="X47" s="68"/>
      <c r="Y47" s="68"/>
      <c r="Z47" s="223">
        <f t="shared" si="0"/>
        <v>4000</v>
      </c>
      <c r="AA47" s="401"/>
      <c r="AB47" s="404"/>
      <c r="AC47" s="404"/>
    </row>
    <row r="48" spans="1:29" ht="39" customHeight="1">
      <c r="A48" s="391"/>
      <c r="B48" s="391"/>
      <c r="C48" s="408"/>
      <c r="D48" s="408"/>
      <c r="E48" s="408"/>
      <c r="F48" s="408"/>
      <c r="G48" s="397"/>
      <c r="H48" s="408"/>
      <c r="I48" s="76" t="s">
        <v>95</v>
      </c>
      <c r="J48" s="63">
        <v>3</v>
      </c>
      <c r="K48" s="77" t="s">
        <v>96</v>
      </c>
      <c r="L48" s="63"/>
      <c r="M48" s="63">
        <v>1</v>
      </c>
      <c r="N48" s="63">
        <v>1</v>
      </c>
      <c r="O48" s="63">
        <v>1</v>
      </c>
      <c r="P48" s="51">
        <v>41000</v>
      </c>
      <c r="Q48" s="51">
        <v>41274</v>
      </c>
      <c r="R48" s="410"/>
      <c r="S48" s="68"/>
      <c r="T48" s="205">
        <v>2000</v>
      </c>
      <c r="U48" s="68"/>
      <c r="V48" s="68"/>
      <c r="W48" s="68"/>
      <c r="X48" s="68"/>
      <c r="Y48" s="68"/>
      <c r="Z48" s="223">
        <f t="shared" si="0"/>
        <v>2000</v>
      </c>
      <c r="AA48" s="401"/>
      <c r="AB48" s="404"/>
      <c r="AC48" s="404"/>
    </row>
    <row r="49" spans="1:29" ht="58.5" customHeight="1" thickBot="1">
      <c r="A49" s="391"/>
      <c r="B49" s="392"/>
      <c r="C49" s="56" t="s">
        <v>679</v>
      </c>
      <c r="D49" s="57" t="s">
        <v>97</v>
      </c>
      <c r="E49" s="56">
        <f>+[2]D1!$Z$86</f>
        <v>0</v>
      </c>
      <c r="F49" s="56">
        <f>+[2]D1!$AB$86</f>
        <v>4</v>
      </c>
      <c r="G49" s="398"/>
      <c r="H49" s="56">
        <v>4</v>
      </c>
      <c r="I49" s="78" t="s">
        <v>98</v>
      </c>
      <c r="J49" s="56">
        <v>4</v>
      </c>
      <c r="K49" s="57" t="s">
        <v>99</v>
      </c>
      <c r="L49" s="56"/>
      <c r="M49" s="56">
        <v>1</v>
      </c>
      <c r="N49" s="56">
        <v>2</v>
      </c>
      <c r="O49" s="56">
        <v>1</v>
      </c>
      <c r="P49" s="58">
        <v>41000</v>
      </c>
      <c r="Q49" s="58">
        <v>41274</v>
      </c>
      <c r="R49" s="411"/>
      <c r="S49" s="79"/>
      <c r="T49" s="207"/>
      <c r="U49" s="79"/>
      <c r="V49" s="79"/>
      <c r="W49" s="79"/>
      <c r="X49" s="79"/>
      <c r="Y49" s="79"/>
      <c r="Z49" s="226">
        <f t="shared" si="0"/>
        <v>0</v>
      </c>
      <c r="AA49" s="401"/>
      <c r="AB49" s="404"/>
      <c r="AC49" s="404"/>
    </row>
    <row r="50" spans="1:29" ht="111.75" customHeight="1" thickBot="1">
      <c r="A50" s="392"/>
      <c r="B50" s="185" t="s">
        <v>100</v>
      </c>
      <c r="C50" s="80" t="s">
        <v>680</v>
      </c>
      <c r="D50" s="80" t="s">
        <v>47</v>
      </c>
      <c r="E50" s="186">
        <f>+[2]D1!$Z$87</f>
        <v>0</v>
      </c>
      <c r="F50" s="186">
        <f>+[2]D1!$AB$87</f>
        <v>2</v>
      </c>
      <c r="G50" s="81" t="s">
        <v>71</v>
      </c>
      <c r="H50" s="186">
        <v>2</v>
      </c>
      <c r="I50" s="82" t="s">
        <v>101</v>
      </c>
      <c r="J50" s="186">
        <v>2</v>
      </c>
      <c r="K50" s="80" t="s">
        <v>99</v>
      </c>
      <c r="L50" s="186"/>
      <c r="M50" s="186"/>
      <c r="N50" s="186">
        <v>1</v>
      </c>
      <c r="O50" s="186">
        <v>1</v>
      </c>
      <c r="P50" s="83">
        <v>41091</v>
      </c>
      <c r="Q50" s="83">
        <v>41274</v>
      </c>
      <c r="R50" s="84"/>
      <c r="S50" s="85"/>
      <c r="T50" s="85"/>
      <c r="U50" s="85"/>
      <c r="V50" s="85"/>
      <c r="W50" s="85"/>
      <c r="X50" s="85"/>
      <c r="Y50" s="85"/>
      <c r="Z50" s="227">
        <f t="shared" si="0"/>
        <v>0</v>
      </c>
      <c r="AA50" s="402"/>
      <c r="AB50" s="405"/>
      <c r="AC50" s="405"/>
    </row>
    <row r="51" spans="1:29">
      <c r="Z51" s="87">
        <f>SUM(Z34:Z50)</f>
        <v>2705454.16</v>
      </c>
    </row>
    <row r="53" spans="1:29">
      <c r="A53" s="14" t="s">
        <v>7</v>
      </c>
      <c r="B53" s="14"/>
      <c r="C53" s="15"/>
      <c r="D53" s="14"/>
      <c r="E53" s="14"/>
      <c r="F53" s="14"/>
      <c r="G53" s="14"/>
      <c r="H53" s="14"/>
      <c r="I53" s="14"/>
      <c r="J53" s="14"/>
      <c r="K53" s="14"/>
      <c r="L53" s="14"/>
      <c r="M53" s="14"/>
      <c r="N53" s="14"/>
      <c r="O53" s="14"/>
      <c r="P53" s="14"/>
      <c r="Q53" s="14"/>
      <c r="R53" s="16"/>
      <c r="S53" s="14"/>
      <c r="T53" s="14"/>
      <c r="U53" s="14"/>
      <c r="V53" s="14"/>
      <c r="W53" s="14"/>
      <c r="X53" s="14"/>
      <c r="Y53" s="14"/>
      <c r="Z53" s="14"/>
      <c r="AA53" s="14"/>
      <c r="AB53" s="14"/>
    </row>
    <row r="54" spans="1:29">
      <c r="A54" s="17" t="s">
        <v>8</v>
      </c>
      <c r="C54" s="15"/>
      <c r="D54" s="14"/>
      <c r="E54" s="14"/>
      <c r="F54" s="14"/>
      <c r="G54" s="14"/>
      <c r="H54" s="14"/>
      <c r="I54" s="14"/>
      <c r="J54" s="14"/>
      <c r="K54" s="14"/>
      <c r="L54" s="14"/>
      <c r="M54" s="14"/>
      <c r="N54" s="14"/>
      <c r="O54" s="14"/>
      <c r="P54" s="14"/>
      <c r="Q54" s="14"/>
      <c r="R54" s="16"/>
      <c r="S54" s="14"/>
      <c r="T54" s="14"/>
      <c r="U54" s="14"/>
      <c r="V54" s="14"/>
      <c r="W54" s="14"/>
      <c r="X54" s="14"/>
      <c r="Y54" s="14"/>
      <c r="Z54" s="14"/>
      <c r="AA54" s="14"/>
      <c r="AB54" s="14"/>
    </row>
    <row r="55" spans="1:29">
      <c r="A55" s="14" t="s">
        <v>9</v>
      </c>
      <c r="C55" s="18"/>
      <c r="D55" s="19"/>
      <c r="E55" s="19"/>
      <c r="F55" s="19"/>
      <c r="G55" s="19"/>
      <c r="H55" s="19"/>
      <c r="I55" s="17"/>
      <c r="J55" s="19"/>
      <c r="K55" s="19"/>
      <c r="L55" s="19"/>
      <c r="M55" s="19"/>
      <c r="N55" s="19"/>
      <c r="O55" s="19"/>
      <c r="P55" s="19"/>
      <c r="Q55" s="19"/>
      <c r="R55" s="20"/>
      <c r="S55" s="19"/>
      <c r="T55" s="19"/>
      <c r="U55" s="19"/>
      <c r="V55" s="19"/>
      <c r="W55" s="19"/>
      <c r="X55" s="19"/>
      <c r="Y55" s="19"/>
      <c r="Z55" s="19"/>
      <c r="AA55" s="19"/>
      <c r="AB55" s="19"/>
    </row>
    <row r="56" spans="1:29">
      <c r="A56" s="17" t="s">
        <v>10</v>
      </c>
      <c r="B56" s="17"/>
      <c r="C56" s="19"/>
      <c r="D56" s="19"/>
      <c r="E56" s="19"/>
      <c r="F56" s="19"/>
      <c r="G56" s="19"/>
      <c r="H56" s="19"/>
      <c r="I56" s="17"/>
      <c r="J56" s="19"/>
      <c r="K56" s="19"/>
      <c r="L56" s="19"/>
      <c r="M56" s="19"/>
      <c r="N56" s="19"/>
      <c r="O56" s="19"/>
      <c r="P56" s="19"/>
      <c r="Q56" s="19"/>
      <c r="R56" s="20"/>
      <c r="S56" s="19"/>
      <c r="T56" s="19"/>
      <c r="U56" s="19"/>
      <c r="V56" s="19"/>
      <c r="W56" s="19"/>
      <c r="X56" s="19"/>
      <c r="Y56" s="19"/>
      <c r="Z56" s="19"/>
      <c r="AA56" s="19"/>
      <c r="AB56" s="19"/>
    </row>
    <row r="57" spans="1:29">
      <c r="A57" s="17" t="s">
        <v>11</v>
      </c>
      <c r="B57" s="17"/>
      <c r="C57" s="18"/>
      <c r="D57" s="19"/>
      <c r="E57" s="19"/>
      <c r="F57" s="19"/>
      <c r="G57" s="19"/>
      <c r="H57" s="19"/>
      <c r="I57" s="19"/>
      <c r="J57" s="19"/>
      <c r="K57" s="19"/>
      <c r="L57" s="19"/>
      <c r="M57" s="19"/>
      <c r="N57" s="19"/>
      <c r="O57" s="19"/>
      <c r="P57" s="19"/>
      <c r="Q57" s="19"/>
      <c r="R57" s="20"/>
      <c r="S57" s="19"/>
      <c r="T57" s="19"/>
      <c r="U57" s="19"/>
      <c r="V57" s="19"/>
      <c r="W57" s="19"/>
      <c r="X57" s="19"/>
      <c r="Y57" s="19"/>
      <c r="Z57" s="19"/>
      <c r="AA57" s="19"/>
      <c r="AB57" s="19"/>
    </row>
    <row r="58" spans="1:29">
      <c r="A58" s="17" t="s">
        <v>102</v>
      </c>
      <c r="B58" s="17"/>
      <c r="C58" s="19"/>
      <c r="D58" s="19"/>
      <c r="E58" s="19"/>
      <c r="F58" s="19"/>
      <c r="G58" s="19"/>
      <c r="H58" s="19"/>
      <c r="I58" s="19"/>
      <c r="J58" s="19"/>
      <c r="K58" s="19"/>
      <c r="L58" s="19"/>
      <c r="M58" s="19"/>
      <c r="N58" s="19"/>
      <c r="O58" s="19"/>
      <c r="P58" s="19"/>
      <c r="Q58" s="19"/>
      <c r="R58" s="20"/>
      <c r="S58" s="19"/>
      <c r="T58" s="19"/>
      <c r="U58" s="19"/>
      <c r="V58" s="19"/>
      <c r="W58" s="19"/>
      <c r="X58" s="19"/>
      <c r="Y58" s="19"/>
      <c r="Z58" s="19"/>
      <c r="AA58" s="19"/>
      <c r="AB58" s="19"/>
    </row>
    <row r="59" spans="1:29" ht="16.5" thickBot="1">
      <c r="A59" s="14" t="s">
        <v>681</v>
      </c>
      <c r="B59" s="17"/>
      <c r="C59" s="21"/>
      <c r="D59" s="21"/>
      <c r="E59" s="21"/>
      <c r="F59" s="21"/>
      <c r="G59" s="21"/>
      <c r="H59" s="21"/>
      <c r="I59" s="21"/>
      <c r="J59" s="21"/>
      <c r="K59" s="21"/>
      <c r="L59" s="21"/>
      <c r="M59" s="21"/>
      <c r="N59" s="21"/>
      <c r="O59" s="21"/>
      <c r="P59" s="19"/>
      <c r="Q59" s="19"/>
      <c r="R59" s="20"/>
      <c r="S59" s="19"/>
      <c r="T59" s="19"/>
      <c r="U59" s="19"/>
      <c r="V59" s="19"/>
      <c r="W59" s="19"/>
      <c r="X59" s="19"/>
      <c r="Y59" s="19"/>
      <c r="Z59" s="19"/>
      <c r="AA59" s="19"/>
      <c r="AB59" s="19"/>
    </row>
    <row r="60" spans="1:29" ht="13.5" customHeight="1" thickBot="1">
      <c r="A60" s="315" t="s">
        <v>13</v>
      </c>
      <c r="B60" s="318" t="s">
        <v>14</v>
      </c>
      <c r="C60" s="321" t="s">
        <v>15</v>
      </c>
      <c r="D60" s="321" t="s">
        <v>16</v>
      </c>
      <c r="E60" s="321"/>
      <c r="F60" s="321"/>
      <c r="G60" s="321" t="s">
        <v>17</v>
      </c>
      <c r="H60" s="321" t="s">
        <v>18</v>
      </c>
      <c r="I60" s="321" t="s">
        <v>19</v>
      </c>
      <c r="J60" s="321" t="s">
        <v>20</v>
      </c>
      <c r="K60" s="321" t="s">
        <v>21</v>
      </c>
      <c r="L60" s="321"/>
      <c r="M60" s="321"/>
      <c r="N60" s="321"/>
      <c r="O60" s="321"/>
      <c r="P60" s="321" t="s">
        <v>22</v>
      </c>
      <c r="Q60" s="321" t="s">
        <v>23</v>
      </c>
      <c r="R60" s="351" t="s">
        <v>24</v>
      </c>
      <c r="S60" s="353" t="s">
        <v>25</v>
      </c>
      <c r="T60" s="354"/>
      <c r="U60" s="354"/>
      <c r="V60" s="354"/>
      <c r="W60" s="354"/>
      <c r="X60" s="354"/>
      <c r="Y60" s="354"/>
      <c r="Z60" s="355"/>
      <c r="AA60" s="328" t="s">
        <v>26</v>
      </c>
      <c r="AB60" s="328" t="s">
        <v>27</v>
      </c>
      <c r="AC60" s="331" t="s">
        <v>28</v>
      </c>
    </row>
    <row r="61" spans="1:29" ht="16.5" thickBot="1">
      <c r="A61" s="316"/>
      <c r="B61" s="319"/>
      <c r="C61" s="322"/>
      <c r="D61" s="389"/>
      <c r="E61" s="389"/>
      <c r="F61" s="389"/>
      <c r="G61" s="322"/>
      <c r="H61" s="322"/>
      <c r="I61" s="322"/>
      <c r="J61" s="322"/>
      <c r="K61" s="389"/>
      <c r="L61" s="389"/>
      <c r="M61" s="389"/>
      <c r="N61" s="389"/>
      <c r="O61" s="389"/>
      <c r="P61" s="322"/>
      <c r="Q61" s="322"/>
      <c r="R61" s="352"/>
      <c r="S61" s="334" t="s">
        <v>29</v>
      </c>
      <c r="T61" s="334"/>
      <c r="U61" s="334"/>
      <c r="V61" s="334"/>
      <c r="W61" s="334"/>
      <c r="X61" s="334"/>
      <c r="Y61" s="334"/>
      <c r="Z61" s="334"/>
      <c r="AA61" s="329"/>
      <c r="AB61" s="329"/>
      <c r="AC61" s="332"/>
    </row>
    <row r="62" spans="1:29" ht="30" customHeight="1" thickBot="1">
      <c r="A62" s="316"/>
      <c r="B62" s="320"/>
      <c r="C62" s="389"/>
      <c r="D62" s="88" t="s">
        <v>30</v>
      </c>
      <c r="E62" s="88" t="s">
        <v>31</v>
      </c>
      <c r="F62" s="88" t="s">
        <v>32</v>
      </c>
      <c r="G62" s="389"/>
      <c r="H62" s="389"/>
      <c r="I62" s="322"/>
      <c r="J62" s="322"/>
      <c r="K62" s="46" t="s">
        <v>33</v>
      </c>
      <c r="L62" s="47" t="s">
        <v>34</v>
      </c>
      <c r="M62" s="47" t="s">
        <v>35</v>
      </c>
      <c r="N62" s="47" t="s">
        <v>36</v>
      </c>
      <c r="O62" s="47" t="s">
        <v>37</v>
      </c>
      <c r="P62" s="389"/>
      <c r="Q62" s="389"/>
      <c r="R62" s="352"/>
      <c r="S62" s="23" t="s">
        <v>38</v>
      </c>
      <c r="T62" s="23" t="s">
        <v>39</v>
      </c>
      <c r="U62" s="23" t="s">
        <v>40</v>
      </c>
      <c r="V62" s="23" t="s">
        <v>41</v>
      </c>
      <c r="W62" s="23" t="s">
        <v>42</v>
      </c>
      <c r="X62" s="23" t="s">
        <v>43</v>
      </c>
      <c r="Y62" s="24" t="s">
        <v>44</v>
      </c>
      <c r="Z62" s="24" t="s">
        <v>45</v>
      </c>
      <c r="AA62" s="399"/>
      <c r="AB62" s="399"/>
      <c r="AC62" s="332"/>
    </row>
    <row r="63" spans="1:29" s="90" customFormat="1" ht="44.25" customHeight="1">
      <c r="A63" s="428">
        <v>3</v>
      </c>
      <c r="B63" s="428" t="s">
        <v>103</v>
      </c>
      <c r="C63" s="431" t="s">
        <v>682</v>
      </c>
      <c r="D63" s="431" t="str">
        <f>+[2]D1!$Y$88</f>
        <v>No. De niños</v>
      </c>
      <c r="E63" s="415">
        <f>+[2]D1!$Z$88</f>
        <v>5916</v>
      </c>
      <c r="F63" s="415">
        <f>+[2]D1!$AB$88</f>
        <v>6460</v>
      </c>
      <c r="G63" s="415" t="s">
        <v>104</v>
      </c>
      <c r="H63" s="418" t="s">
        <v>105</v>
      </c>
      <c r="I63" s="89" t="s">
        <v>106</v>
      </c>
      <c r="J63" s="89" t="s">
        <v>107</v>
      </c>
      <c r="K63" s="89" t="s">
        <v>108</v>
      </c>
      <c r="L63" s="228"/>
      <c r="M63" s="228">
        <v>1</v>
      </c>
      <c r="N63" s="228">
        <v>1</v>
      </c>
      <c r="O63" s="228">
        <v>2</v>
      </c>
      <c r="P63" s="208">
        <v>41000</v>
      </c>
      <c r="Q63" s="208">
        <v>41274</v>
      </c>
      <c r="R63" s="229">
        <f t="shared" ref="R63:R125" si="1">+Z63</f>
        <v>120000</v>
      </c>
      <c r="S63" s="230"/>
      <c r="T63" s="231">
        <v>120000</v>
      </c>
      <c r="U63" s="230"/>
      <c r="V63" s="230"/>
      <c r="W63" s="230"/>
      <c r="X63" s="230"/>
      <c r="Y63" s="230"/>
      <c r="Z63" s="232">
        <f t="shared" ref="Z63:Z125" si="2">SUM(S63:Y63)</f>
        <v>120000</v>
      </c>
      <c r="AA63" s="412" t="s">
        <v>109</v>
      </c>
      <c r="AB63" s="412"/>
      <c r="AC63" s="412"/>
    </row>
    <row r="64" spans="1:29" s="90" customFormat="1" ht="42" customHeight="1">
      <c r="A64" s="429"/>
      <c r="B64" s="429"/>
      <c r="C64" s="432"/>
      <c r="D64" s="432"/>
      <c r="E64" s="432"/>
      <c r="F64" s="432"/>
      <c r="G64" s="416"/>
      <c r="H64" s="419"/>
      <c r="I64" s="91" t="s">
        <v>110</v>
      </c>
      <c r="J64" s="91" t="s">
        <v>111</v>
      </c>
      <c r="K64" s="91" t="s">
        <v>112</v>
      </c>
      <c r="L64" s="233"/>
      <c r="M64" s="233">
        <v>1</v>
      </c>
      <c r="N64" s="233">
        <v>1</v>
      </c>
      <c r="O64" s="233">
        <v>2</v>
      </c>
      <c r="P64" s="209">
        <v>41000</v>
      </c>
      <c r="Q64" s="209">
        <v>41274</v>
      </c>
      <c r="R64" s="234">
        <f t="shared" si="1"/>
        <v>80000</v>
      </c>
      <c r="S64" s="235"/>
      <c r="T64" s="236">
        <v>80000</v>
      </c>
      <c r="U64" s="235"/>
      <c r="V64" s="235"/>
      <c r="W64" s="235"/>
      <c r="X64" s="235"/>
      <c r="Y64" s="235"/>
      <c r="Z64" s="237">
        <f t="shared" si="2"/>
        <v>80000</v>
      </c>
      <c r="AA64" s="413"/>
      <c r="AB64" s="413"/>
      <c r="AC64" s="413"/>
    </row>
    <row r="65" spans="1:29" s="90" customFormat="1" ht="44.25" customHeight="1" thickBot="1">
      <c r="A65" s="429"/>
      <c r="B65" s="429"/>
      <c r="C65" s="432"/>
      <c r="D65" s="432"/>
      <c r="E65" s="432"/>
      <c r="F65" s="432"/>
      <c r="G65" s="417"/>
      <c r="H65" s="419"/>
      <c r="I65" s="91" t="s">
        <v>113</v>
      </c>
      <c r="J65" s="91" t="s">
        <v>114</v>
      </c>
      <c r="K65" s="91" t="s">
        <v>115</v>
      </c>
      <c r="L65" s="233"/>
      <c r="M65" s="233">
        <v>1</v>
      </c>
      <c r="N65" s="233">
        <v>1</v>
      </c>
      <c r="O65" s="233">
        <v>2</v>
      </c>
      <c r="P65" s="209">
        <v>41000</v>
      </c>
      <c r="Q65" s="209">
        <v>41274</v>
      </c>
      <c r="R65" s="234">
        <f t="shared" si="1"/>
        <v>40000</v>
      </c>
      <c r="S65" s="235"/>
      <c r="T65" s="236">
        <v>40000</v>
      </c>
      <c r="U65" s="235"/>
      <c r="V65" s="235"/>
      <c r="W65" s="235"/>
      <c r="X65" s="235"/>
      <c r="Y65" s="235"/>
      <c r="Z65" s="237">
        <f t="shared" si="2"/>
        <v>40000</v>
      </c>
      <c r="AA65" s="413"/>
      <c r="AB65" s="413"/>
      <c r="AC65" s="413"/>
    </row>
    <row r="66" spans="1:29" s="90" customFormat="1" ht="63" customHeight="1">
      <c r="A66" s="429"/>
      <c r="B66" s="429"/>
      <c r="C66" s="432"/>
      <c r="D66" s="432"/>
      <c r="E66" s="432"/>
      <c r="F66" s="432"/>
      <c r="G66" s="431" t="s">
        <v>116</v>
      </c>
      <c r="H66" s="419"/>
      <c r="I66" s="91" t="s">
        <v>117</v>
      </c>
      <c r="J66" s="91" t="s">
        <v>111</v>
      </c>
      <c r="K66" s="91" t="s">
        <v>112</v>
      </c>
      <c r="L66" s="233"/>
      <c r="M66" s="233">
        <v>1</v>
      </c>
      <c r="N66" s="233">
        <v>1</v>
      </c>
      <c r="O66" s="233">
        <v>2</v>
      </c>
      <c r="P66" s="209">
        <v>41000</v>
      </c>
      <c r="Q66" s="209">
        <v>41274</v>
      </c>
      <c r="R66" s="234">
        <f t="shared" si="1"/>
        <v>80000</v>
      </c>
      <c r="S66" s="235"/>
      <c r="T66" s="236">
        <v>80000</v>
      </c>
      <c r="U66" s="235"/>
      <c r="V66" s="235"/>
      <c r="W66" s="235"/>
      <c r="X66" s="235"/>
      <c r="Y66" s="235"/>
      <c r="Z66" s="237">
        <f t="shared" si="2"/>
        <v>80000</v>
      </c>
      <c r="AA66" s="413"/>
      <c r="AB66" s="413"/>
      <c r="AC66" s="413"/>
    </row>
    <row r="67" spans="1:29" s="90" customFormat="1" ht="40.5" customHeight="1">
      <c r="A67" s="429"/>
      <c r="B67" s="429"/>
      <c r="C67" s="432"/>
      <c r="D67" s="432"/>
      <c r="E67" s="432"/>
      <c r="F67" s="432"/>
      <c r="G67" s="436"/>
      <c r="H67" s="419"/>
      <c r="I67" s="91" t="s">
        <v>118</v>
      </c>
      <c r="J67" s="91" t="s">
        <v>119</v>
      </c>
      <c r="K67" s="91" t="s">
        <v>120</v>
      </c>
      <c r="L67" s="233"/>
      <c r="M67" s="233"/>
      <c r="N67" s="233">
        <v>1</v>
      </c>
      <c r="O67" s="233"/>
      <c r="P67" s="209">
        <v>41091</v>
      </c>
      <c r="Q67" s="209">
        <v>41274</v>
      </c>
      <c r="R67" s="234">
        <f t="shared" si="1"/>
        <v>4000</v>
      </c>
      <c r="S67" s="235"/>
      <c r="T67" s="236">
        <v>4000</v>
      </c>
      <c r="U67" s="235"/>
      <c r="V67" s="235"/>
      <c r="W67" s="235"/>
      <c r="X67" s="235"/>
      <c r="Y67" s="235"/>
      <c r="Z67" s="237">
        <f t="shared" si="2"/>
        <v>4000</v>
      </c>
      <c r="AA67" s="413"/>
      <c r="AB67" s="413"/>
      <c r="AC67" s="413"/>
    </row>
    <row r="68" spans="1:29" s="90" customFormat="1" ht="73.5" customHeight="1" thickBot="1">
      <c r="A68" s="429"/>
      <c r="B68" s="429"/>
      <c r="C68" s="433"/>
      <c r="D68" s="433"/>
      <c r="E68" s="433"/>
      <c r="F68" s="433"/>
      <c r="G68" s="437"/>
      <c r="H68" s="420"/>
      <c r="I68" s="92" t="s">
        <v>686</v>
      </c>
      <c r="J68" s="92" t="s">
        <v>687</v>
      </c>
      <c r="K68" s="92" t="s">
        <v>688</v>
      </c>
      <c r="L68" s="213"/>
      <c r="M68" s="213"/>
      <c r="N68" s="213">
        <v>1</v>
      </c>
      <c r="O68" s="213"/>
      <c r="P68" s="211">
        <v>41091</v>
      </c>
      <c r="Q68" s="211">
        <v>41274</v>
      </c>
      <c r="R68" s="238">
        <f t="shared" si="1"/>
        <v>4000</v>
      </c>
      <c r="S68" s="239"/>
      <c r="T68" s="240">
        <v>4000</v>
      </c>
      <c r="U68" s="239"/>
      <c r="V68" s="239"/>
      <c r="W68" s="239"/>
      <c r="X68" s="239"/>
      <c r="Y68" s="239"/>
      <c r="Z68" s="241">
        <f t="shared" si="2"/>
        <v>4000</v>
      </c>
      <c r="AA68" s="413"/>
      <c r="AB68" s="413"/>
      <c r="AC68" s="413"/>
    </row>
    <row r="69" spans="1:29" s="90" customFormat="1" ht="78" customHeight="1">
      <c r="A69" s="429"/>
      <c r="B69" s="429"/>
      <c r="C69" s="421" t="s">
        <v>683</v>
      </c>
      <c r="D69" s="421" t="s">
        <v>122</v>
      </c>
      <c r="E69" s="422">
        <f>+[2]D1!$Z$89</f>
        <v>120</v>
      </c>
      <c r="F69" s="421">
        <f>+[2]D1!$AB$89</f>
        <v>170</v>
      </c>
      <c r="G69" s="421" t="s">
        <v>123</v>
      </c>
      <c r="H69" s="421">
        <v>50</v>
      </c>
      <c r="I69" s="91" t="s">
        <v>124</v>
      </c>
      <c r="J69" s="91" t="s">
        <v>125</v>
      </c>
      <c r="K69" s="91" t="s">
        <v>126</v>
      </c>
      <c r="L69" s="233"/>
      <c r="M69" s="233">
        <v>1</v>
      </c>
      <c r="N69" s="233">
        <v>1</v>
      </c>
      <c r="O69" s="233">
        <v>2</v>
      </c>
      <c r="P69" s="209">
        <v>41000</v>
      </c>
      <c r="Q69" s="209">
        <v>41274</v>
      </c>
      <c r="R69" s="234">
        <f t="shared" si="1"/>
        <v>30000</v>
      </c>
      <c r="S69" s="235"/>
      <c r="T69" s="236">
        <v>30000</v>
      </c>
      <c r="U69" s="235"/>
      <c r="V69" s="235"/>
      <c r="W69" s="235"/>
      <c r="X69" s="235"/>
      <c r="Y69" s="235"/>
      <c r="Z69" s="232">
        <f t="shared" si="2"/>
        <v>30000</v>
      </c>
      <c r="AA69" s="413"/>
      <c r="AB69" s="413"/>
      <c r="AC69" s="413"/>
    </row>
    <row r="70" spans="1:29" s="90" customFormat="1" ht="43.5" customHeight="1">
      <c r="A70" s="429"/>
      <c r="B70" s="429"/>
      <c r="C70" s="419"/>
      <c r="D70" s="419"/>
      <c r="E70" s="423"/>
      <c r="F70" s="419"/>
      <c r="G70" s="419"/>
      <c r="H70" s="419"/>
      <c r="I70" s="91" t="s">
        <v>127</v>
      </c>
      <c r="J70" s="91" t="s">
        <v>128</v>
      </c>
      <c r="K70" s="91" t="s">
        <v>129</v>
      </c>
      <c r="L70" s="233"/>
      <c r="M70" s="233"/>
      <c r="N70" s="233">
        <v>1</v>
      </c>
      <c r="O70" s="233"/>
      <c r="P70" s="209">
        <v>41091</v>
      </c>
      <c r="Q70" s="209">
        <v>41274</v>
      </c>
      <c r="R70" s="234">
        <f t="shared" si="1"/>
        <v>1000</v>
      </c>
      <c r="S70" s="235"/>
      <c r="T70" s="236">
        <v>1000</v>
      </c>
      <c r="U70" s="235"/>
      <c r="V70" s="235"/>
      <c r="W70" s="235"/>
      <c r="X70" s="235"/>
      <c r="Y70" s="235"/>
      <c r="Z70" s="237">
        <f t="shared" si="2"/>
        <v>1000</v>
      </c>
      <c r="AA70" s="413"/>
      <c r="AB70" s="413"/>
      <c r="AC70" s="413"/>
    </row>
    <row r="71" spans="1:29" s="90" customFormat="1" ht="87" customHeight="1" thickBot="1">
      <c r="A71" s="429"/>
      <c r="B71" s="429"/>
      <c r="C71" s="434"/>
      <c r="D71" s="434"/>
      <c r="E71" s="435"/>
      <c r="F71" s="434"/>
      <c r="G71" s="434"/>
      <c r="H71" s="434"/>
      <c r="I71" s="92" t="s">
        <v>130</v>
      </c>
      <c r="J71" s="92" t="s">
        <v>131</v>
      </c>
      <c r="K71" s="92" t="s">
        <v>132</v>
      </c>
      <c r="L71" s="213"/>
      <c r="M71" s="213">
        <v>1</v>
      </c>
      <c r="N71" s="213">
        <v>2</v>
      </c>
      <c r="O71" s="213">
        <v>1</v>
      </c>
      <c r="P71" s="211">
        <v>41000</v>
      </c>
      <c r="Q71" s="211">
        <v>41274</v>
      </c>
      <c r="R71" s="238">
        <f t="shared" si="1"/>
        <v>7000</v>
      </c>
      <c r="S71" s="239"/>
      <c r="T71" s="240">
        <v>7000</v>
      </c>
      <c r="U71" s="239"/>
      <c r="V71" s="239"/>
      <c r="W71" s="239"/>
      <c r="X71" s="239"/>
      <c r="Y71" s="239"/>
      <c r="Z71" s="241">
        <f t="shared" si="2"/>
        <v>7000</v>
      </c>
      <c r="AA71" s="413"/>
      <c r="AB71" s="413"/>
      <c r="AC71" s="413"/>
    </row>
    <row r="72" spans="1:29" s="90" customFormat="1" ht="88.5" customHeight="1">
      <c r="A72" s="429"/>
      <c r="B72" s="429"/>
      <c r="C72" s="426" t="s">
        <v>684</v>
      </c>
      <c r="D72" s="426" t="str">
        <f>+[2]D1!$Y$90</f>
        <v>No. de  acciones implementadas</v>
      </c>
      <c r="E72" s="427">
        <f>+[2]D1!$Z$90</f>
        <v>0</v>
      </c>
      <c r="F72" s="426">
        <f>+[2]D1!$AB$90</f>
        <v>9</v>
      </c>
      <c r="G72" s="426" t="s">
        <v>133</v>
      </c>
      <c r="H72" s="426">
        <v>9</v>
      </c>
      <c r="I72" s="91" t="s">
        <v>134</v>
      </c>
      <c r="J72" s="91" t="s">
        <v>135</v>
      </c>
      <c r="K72" s="91" t="s">
        <v>136</v>
      </c>
      <c r="L72" s="233">
        <v>1</v>
      </c>
      <c r="M72" s="233">
        <v>1</v>
      </c>
      <c r="N72" s="233">
        <v>1</v>
      </c>
      <c r="O72" s="233">
        <v>1</v>
      </c>
      <c r="P72" s="209">
        <v>40909</v>
      </c>
      <c r="Q72" s="209">
        <v>41274</v>
      </c>
      <c r="R72" s="234">
        <f t="shared" si="1"/>
        <v>30000</v>
      </c>
      <c r="S72" s="235"/>
      <c r="T72" s="236">
        <v>30000</v>
      </c>
      <c r="U72" s="235"/>
      <c r="V72" s="235"/>
      <c r="W72" s="235"/>
      <c r="X72" s="235"/>
      <c r="Y72" s="235"/>
      <c r="Z72" s="242">
        <f t="shared" si="2"/>
        <v>30000</v>
      </c>
      <c r="AA72" s="413"/>
      <c r="AB72" s="413"/>
      <c r="AC72" s="413"/>
    </row>
    <row r="73" spans="1:29" s="90" customFormat="1" ht="37.5" customHeight="1">
      <c r="A73" s="429"/>
      <c r="B73" s="429"/>
      <c r="C73" s="419"/>
      <c r="D73" s="419"/>
      <c r="E73" s="423"/>
      <c r="F73" s="419"/>
      <c r="G73" s="419"/>
      <c r="H73" s="419"/>
      <c r="I73" s="91" t="s">
        <v>137</v>
      </c>
      <c r="J73" s="91" t="s">
        <v>689</v>
      </c>
      <c r="K73" s="91" t="s">
        <v>690</v>
      </c>
      <c r="L73" s="233"/>
      <c r="M73" s="233"/>
      <c r="N73" s="233">
        <v>1</v>
      </c>
      <c r="O73" s="233"/>
      <c r="P73" s="209">
        <v>41091</v>
      </c>
      <c r="Q73" s="209">
        <v>41274</v>
      </c>
      <c r="R73" s="234">
        <f t="shared" si="1"/>
        <v>33000</v>
      </c>
      <c r="S73" s="235"/>
      <c r="T73" s="236">
        <v>33000</v>
      </c>
      <c r="U73" s="235"/>
      <c r="V73" s="235"/>
      <c r="W73" s="235"/>
      <c r="X73" s="235"/>
      <c r="Y73" s="235"/>
      <c r="Z73" s="237">
        <f t="shared" si="2"/>
        <v>33000</v>
      </c>
      <c r="AA73" s="413"/>
      <c r="AB73" s="413"/>
      <c r="AC73" s="413"/>
    </row>
    <row r="74" spans="1:29" s="90" customFormat="1" ht="33" customHeight="1">
      <c r="A74" s="429"/>
      <c r="B74" s="429"/>
      <c r="C74" s="419"/>
      <c r="D74" s="419"/>
      <c r="E74" s="423"/>
      <c r="F74" s="419"/>
      <c r="G74" s="419"/>
      <c r="H74" s="419"/>
      <c r="I74" s="93" t="s">
        <v>138</v>
      </c>
      <c r="J74" s="93" t="s">
        <v>139</v>
      </c>
      <c r="K74" s="93" t="s">
        <v>140</v>
      </c>
      <c r="L74" s="243">
        <v>1</v>
      </c>
      <c r="M74" s="243">
        <v>1</v>
      </c>
      <c r="N74" s="243">
        <v>1</v>
      </c>
      <c r="O74" s="243">
        <v>1</v>
      </c>
      <c r="P74" s="212">
        <v>40909</v>
      </c>
      <c r="Q74" s="212">
        <v>41274</v>
      </c>
      <c r="R74" s="244">
        <f t="shared" si="1"/>
        <v>12000</v>
      </c>
      <c r="S74" s="245"/>
      <c r="T74" s="246">
        <v>12000</v>
      </c>
      <c r="U74" s="245"/>
      <c r="V74" s="245"/>
      <c r="W74" s="245"/>
      <c r="X74" s="245"/>
      <c r="Y74" s="245"/>
      <c r="Z74" s="237">
        <f t="shared" si="2"/>
        <v>12000</v>
      </c>
      <c r="AA74" s="413"/>
      <c r="AB74" s="413"/>
      <c r="AC74" s="413"/>
    </row>
    <row r="75" spans="1:29" s="90" customFormat="1" ht="30.75" customHeight="1" thickBot="1">
      <c r="A75" s="429"/>
      <c r="B75" s="429"/>
      <c r="C75" s="420"/>
      <c r="D75" s="420"/>
      <c r="E75" s="424"/>
      <c r="F75" s="420"/>
      <c r="G75" s="420"/>
      <c r="H75" s="420"/>
      <c r="I75" s="94" t="s">
        <v>141</v>
      </c>
      <c r="J75" s="94" t="s">
        <v>142</v>
      </c>
      <c r="K75" s="94" t="s">
        <v>143</v>
      </c>
      <c r="L75" s="247"/>
      <c r="M75" s="247">
        <v>1</v>
      </c>
      <c r="N75" s="247"/>
      <c r="O75" s="247"/>
      <c r="P75" s="210">
        <v>41000</v>
      </c>
      <c r="Q75" s="210">
        <v>41090</v>
      </c>
      <c r="R75" s="248">
        <f t="shared" si="1"/>
        <v>10000</v>
      </c>
      <c r="S75" s="249"/>
      <c r="T75" s="250">
        <v>10000</v>
      </c>
      <c r="U75" s="249"/>
      <c r="V75" s="249"/>
      <c r="W75" s="249"/>
      <c r="X75" s="249"/>
      <c r="Y75" s="249"/>
      <c r="Z75" s="251">
        <f t="shared" si="2"/>
        <v>10000</v>
      </c>
      <c r="AA75" s="413"/>
      <c r="AB75" s="413"/>
      <c r="AC75" s="413"/>
    </row>
    <row r="76" spans="1:29" s="90" customFormat="1" ht="62.25" customHeight="1">
      <c r="A76" s="429"/>
      <c r="B76" s="429"/>
      <c r="C76" s="421" t="s">
        <v>685</v>
      </c>
      <c r="D76" s="421" t="str">
        <f>+[2]D1!$Y$91</f>
        <v xml:space="preserve">No. De estrategias </v>
      </c>
      <c r="E76" s="422">
        <f>+[2]D1!$Z$91</f>
        <v>0</v>
      </c>
      <c r="F76" s="425">
        <f>+[2]D1!$AB$91</f>
        <v>10</v>
      </c>
      <c r="G76" s="425" t="s">
        <v>144</v>
      </c>
      <c r="H76" s="425">
        <v>10</v>
      </c>
      <c r="I76" s="91" t="s">
        <v>691</v>
      </c>
      <c r="J76" s="91" t="s">
        <v>692</v>
      </c>
      <c r="K76" s="91" t="s">
        <v>693</v>
      </c>
      <c r="L76" s="233"/>
      <c r="M76" s="233">
        <v>1</v>
      </c>
      <c r="N76" s="233">
        <v>2</v>
      </c>
      <c r="O76" s="233">
        <v>1</v>
      </c>
      <c r="P76" s="209">
        <v>41000</v>
      </c>
      <c r="Q76" s="209">
        <v>41274</v>
      </c>
      <c r="R76" s="234">
        <f t="shared" si="1"/>
        <v>35000</v>
      </c>
      <c r="S76" s="252"/>
      <c r="T76" s="253">
        <v>35000</v>
      </c>
      <c r="U76" s="252"/>
      <c r="V76" s="252"/>
      <c r="W76" s="252"/>
      <c r="X76" s="252"/>
      <c r="Y76" s="252"/>
      <c r="Z76" s="254">
        <f t="shared" si="2"/>
        <v>35000</v>
      </c>
      <c r="AA76" s="413"/>
      <c r="AB76" s="413"/>
      <c r="AC76" s="413"/>
    </row>
    <row r="77" spans="1:29" s="90" customFormat="1" ht="52.5" customHeight="1">
      <c r="A77" s="429"/>
      <c r="B77" s="429"/>
      <c r="C77" s="419"/>
      <c r="D77" s="419"/>
      <c r="E77" s="423"/>
      <c r="F77" s="419"/>
      <c r="G77" s="419"/>
      <c r="H77" s="419"/>
      <c r="I77" s="91" t="s">
        <v>145</v>
      </c>
      <c r="J77" s="91" t="s">
        <v>146</v>
      </c>
      <c r="K77" s="91" t="s">
        <v>147</v>
      </c>
      <c r="L77" s="233"/>
      <c r="M77" s="233"/>
      <c r="N77" s="233">
        <v>2</v>
      </c>
      <c r="O77" s="233">
        <v>2</v>
      </c>
      <c r="P77" s="209">
        <v>41091</v>
      </c>
      <c r="Q77" s="209">
        <v>41274</v>
      </c>
      <c r="R77" s="234">
        <f t="shared" si="1"/>
        <v>18000</v>
      </c>
      <c r="S77" s="252"/>
      <c r="T77" s="253">
        <v>18000</v>
      </c>
      <c r="U77" s="252"/>
      <c r="V77" s="252"/>
      <c r="W77" s="252"/>
      <c r="X77" s="252"/>
      <c r="Y77" s="252"/>
      <c r="Z77" s="254">
        <f t="shared" si="2"/>
        <v>18000</v>
      </c>
      <c r="AA77" s="413"/>
      <c r="AB77" s="413"/>
      <c r="AC77" s="413"/>
    </row>
    <row r="78" spans="1:29" s="90" customFormat="1" ht="28.5" customHeight="1">
      <c r="A78" s="429"/>
      <c r="B78" s="429"/>
      <c r="C78" s="419"/>
      <c r="D78" s="419"/>
      <c r="E78" s="423"/>
      <c r="F78" s="419"/>
      <c r="G78" s="419"/>
      <c r="H78" s="419"/>
      <c r="I78" s="93" t="s">
        <v>148</v>
      </c>
      <c r="J78" s="93" t="s">
        <v>149</v>
      </c>
      <c r="K78" s="93" t="s">
        <v>150</v>
      </c>
      <c r="L78" s="243">
        <v>1</v>
      </c>
      <c r="M78" s="243">
        <v>1</v>
      </c>
      <c r="N78" s="243">
        <v>1</v>
      </c>
      <c r="O78" s="243">
        <v>1</v>
      </c>
      <c r="P78" s="212">
        <v>40909</v>
      </c>
      <c r="Q78" s="212">
        <v>41274</v>
      </c>
      <c r="R78" s="244">
        <f t="shared" si="1"/>
        <v>4000</v>
      </c>
      <c r="S78" s="255"/>
      <c r="T78" s="256">
        <v>4000</v>
      </c>
      <c r="U78" s="255"/>
      <c r="V78" s="255"/>
      <c r="W78" s="255"/>
      <c r="X78" s="255"/>
      <c r="Y78" s="255"/>
      <c r="Z78" s="257">
        <f t="shared" si="2"/>
        <v>4000</v>
      </c>
      <c r="AA78" s="413"/>
      <c r="AB78" s="413"/>
      <c r="AC78" s="413"/>
    </row>
    <row r="79" spans="1:29" s="90" customFormat="1" ht="31.5" customHeight="1" thickBot="1">
      <c r="A79" s="429"/>
      <c r="B79" s="430"/>
      <c r="C79" s="420"/>
      <c r="D79" s="420"/>
      <c r="E79" s="424"/>
      <c r="F79" s="420"/>
      <c r="G79" s="420"/>
      <c r="H79" s="420"/>
      <c r="I79" s="94" t="s">
        <v>694</v>
      </c>
      <c r="J79" s="94" t="s">
        <v>695</v>
      </c>
      <c r="K79" s="94" t="s">
        <v>696</v>
      </c>
      <c r="L79" s="247"/>
      <c r="M79" s="247">
        <v>1</v>
      </c>
      <c r="N79" s="247"/>
      <c r="O79" s="247"/>
      <c r="P79" s="210">
        <v>41000</v>
      </c>
      <c r="Q79" s="210">
        <v>41090</v>
      </c>
      <c r="R79" s="248">
        <f t="shared" si="1"/>
        <v>10000</v>
      </c>
      <c r="S79" s="199"/>
      <c r="T79" s="258">
        <v>10000</v>
      </c>
      <c r="U79" s="199"/>
      <c r="V79" s="199"/>
      <c r="W79" s="199"/>
      <c r="X79" s="199"/>
      <c r="Y79" s="199"/>
      <c r="Z79" s="259">
        <f t="shared" si="2"/>
        <v>10000</v>
      </c>
      <c r="AA79" s="414"/>
      <c r="AB79" s="414"/>
      <c r="AC79" s="414"/>
    </row>
    <row r="80" spans="1:29" s="90" customFormat="1" ht="67.5" customHeight="1">
      <c r="A80" s="429"/>
      <c r="B80" s="428" t="s">
        <v>151</v>
      </c>
      <c r="C80" s="431" t="s">
        <v>697</v>
      </c>
      <c r="D80" s="431" t="s">
        <v>152</v>
      </c>
      <c r="E80" s="431" t="str">
        <f>+[2]D1!$Z$92</f>
        <v xml:space="preserve">94 X 100000 </v>
      </c>
      <c r="F80" s="431" t="str">
        <f>+[2]D1!$AB$92</f>
        <v>84X100000</v>
      </c>
      <c r="G80" s="431" t="s">
        <v>153</v>
      </c>
      <c r="H80" s="431" t="s">
        <v>154</v>
      </c>
      <c r="I80" s="91" t="s">
        <v>155</v>
      </c>
      <c r="J80" s="91" t="s">
        <v>156</v>
      </c>
      <c r="K80" s="91" t="s">
        <v>157</v>
      </c>
      <c r="L80" s="190"/>
      <c r="M80" s="190"/>
      <c r="N80" s="190">
        <v>5</v>
      </c>
      <c r="O80" s="190">
        <v>4</v>
      </c>
      <c r="P80" s="61">
        <v>41091</v>
      </c>
      <c r="Q80" s="61">
        <v>41274</v>
      </c>
      <c r="R80" s="234">
        <f t="shared" si="1"/>
        <v>40000</v>
      </c>
      <c r="S80" s="95"/>
      <c r="T80" s="253">
        <v>40000</v>
      </c>
      <c r="U80" s="252"/>
      <c r="V80" s="95"/>
      <c r="W80" s="95"/>
      <c r="X80" s="95"/>
      <c r="Y80" s="95"/>
      <c r="Z80" s="254">
        <f t="shared" si="2"/>
        <v>40000</v>
      </c>
      <c r="AA80" s="446" t="s">
        <v>158</v>
      </c>
      <c r="AB80" s="96"/>
      <c r="AC80" s="97"/>
    </row>
    <row r="81" spans="1:29" s="90" customFormat="1" ht="42" customHeight="1">
      <c r="A81" s="429"/>
      <c r="B81" s="429"/>
      <c r="C81" s="436"/>
      <c r="D81" s="436"/>
      <c r="E81" s="436"/>
      <c r="F81" s="436"/>
      <c r="G81" s="436"/>
      <c r="H81" s="436"/>
      <c r="I81" s="98" t="s">
        <v>159</v>
      </c>
      <c r="J81" s="98" t="s">
        <v>160</v>
      </c>
      <c r="K81" s="98" t="s">
        <v>161</v>
      </c>
      <c r="L81" s="188">
        <v>1</v>
      </c>
      <c r="M81" s="188">
        <v>1</v>
      </c>
      <c r="N81" s="188">
        <v>1</v>
      </c>
      <c r="O81" s="188">
        <v>1</v>
      </c>
      <c r="P81" s="99">
        <v>40909</v>
      </c>
      <c r="Q81" s="99">
        <v>41274</v>
      </c>
      <c r="R81" s="234">
        <f t="shared" si="1"/>
        <v>3000</v>
      </c>
      <c r="S81" s="100"/>
      <c r="T81" s="260">
        <v>3000</v>
      </c>
      <c r="U81" s="261"/>
      <c r="V81" s="100"/>
      <c r="W81" s="100"/>
      <c r="X81" s="100"/>
      <c r="Y81" s="100"/>
      <c r="Z81" s="254">
        <f t="shared" si="2"/>
        <v>3000</v>
      </c>
      <c r="AA81" s="447"/>
      <c r="AB81" s="101"/>
      <c r="AC81" s="195"/>
    </row>
    <row r="82" spans="1:29" s="90" customFormat="1" ht="54.75" customHeight="1">
      <c r="A82" s="429"/>
      <c r="B82" s="429"/>
      <c r="C82" s="436"/>
      <c r="D82" s="436"/>
      <c r="E82" s="436"/>
      <c r="F82" s="436"/>
      <c r="G82" s="436"/>
      <c r="H82" s="436"/>
      <c r="I82" s="93" t="s">
        <v>162</v>
      </c>
      <c r="J82" s="93" t="s">
        <v>702</v>
      </c>
      <c r="K82" s="93" t="s">
        <v>334</v>
      </c>
      <c r="L82" s="192"/>
      <c r="M82" s="192"/>
      <c r="N82" s="192">
        <v>1</v>
      </c>
      <c r="O82" s="192"/>
      <c r="P82" s="51">
        <v>41091</v>
      </c>
      <c r="Q82" s="51">
        <v>41274</v>
      </c>
      <c r="R82" s="234">
        <f t="shared" si="1"/>
        <v>10000</v>
      </c>
      <c r="S82" s="102"/>
      <c r="T82" s="256">
        <v>10000</v>
      </c>
      <c r="U82" s="255"/>
      <c r="V82" s="102"/>
      <c r="W82" s="102"/>
      <c r="X82" s="102"/>
      <c r="Y82" s="102"/>
      <c r="Z82" s="254">
        <f t="shared" si="2"/>
        <v>10000</v>
      </c>
      <c r="AA82" s="447"/>
      <c r="AB82" s="103"/>
      <c r="AC82" s="104"/>
    </row>
    <row r="83" spans="1:29" s="90" customFormat="1" ht="63.75" customHeight="1">
      <c r="A83" s="429"/>
      <c r="B83" s="429"/>
      <c r="C83" s="436"/>
      <c r="D83" s="436"/>
      <c r="E83" s="436"/>
      <c r="F83" s="436"/>
      <c r="G83" s="436"/>
      <c r="H83" s="436"/>
      <c r="I83" s="93" t="s">
        <v>164</v>
      </c>
      <c r="J83" s="93" t="s">
        <v>708</v>
      </c>
      <c r="K83" s="93" t="s">
        <v>165</v>
      </c>
      <c r="L83" s="192">
        <v>4</v>
      </c>
      <c r="M83" s="192">
        <v>3</v>
      </c>
      <c r="N83" s="192">
        <v>4</v>
      </c>
      <c r="O83" s="192">
        <v>3</v>
      </c>
      <c r="P83" s="51">
        <v>40909</v>
      </c>
      <c r="Q83" s="51">
        <v>41274</v>
      </c>
      <c r="R83" s="234">
        <f t="shared" si="1"/>
        <v>2000</v>
      </c>
      <c r="S83" s="102"/>
      <c r="T83" s="256">
        <v>2000</v>
      </c>
      <c r="U83" s="255"/>
      <c r="V83" s="102"/>
      <c r="W83" s="102"/>
      <c r="X83" s="102"/>
      <c r="Y83" s="102"/>
      <c r="Z83" s="254">
        <f t="shared" si="2"/>
        <v>2000</v>
      </c>
      <c r="AA83" s="447"/>
      <c r="AB83" s="103"/>
      <c r="AC83" s="104"/>
    </row>
    <row r="84" spans="1:29" s="90" customFormat="1" ht="32.25" customHeight="1">
      <c r="A84" s="429"/>
      <c r="B84" s="429"/>
      <c r="C84" s="421"/>
      <c r="D84" s="421"/>
      <c r="E84" s="421"/>
      <c r="F84" s="421"/>
      <c r="G84" s="421"/>
      <c r="H84" s="421"/>
      <c r="I84" s="98" t="s">
        <v>166</v>
      </c>
      <c r="J84" s="98" t="s">
        <v>167</v>
      </c>
      <c r="K84" s="98" t="s">
        <v>168</v>
      </c>
      <c r="L84" s="188"/>
      <c r="M84" s="188"/>
      <c r="N84" s="188">
        <v>1</v>
      </c>
      <c r="O84" s="188">
        <v>2</v>
      </c>
      <c r="P84" s="99">
        <v>41091</v>
      </c>
      <c r="Q84" s="99">
        <v>41274</v>
      </c>
      <c r="R84" s="234">
        <f t="shared" si="1"/>
        <v>6000</v>
      </c>
      <c r="S84" s="100"/>
      <c r="T84" s="260">
        <v>6000</v>
      </c>
      <c r="U84" s="261"/>
      <c r="V84" s="100"/>
      <c r="W84" s="100"/>
      <c r="X84" s="100"/>
      <c r="Y84" s="100"/>
      <c r="Z84" s="254">
        <f t="shared" si="2"/>
        <v>6000</v>
      </c>
      <c r="AA84" s="447"/>
      <c r="AB84" s="101"/>
      <c r="AC84" s="195"/>
    </row>
    <row r="85" spans="1:29" s="90" customFormat="1" ht="61.5" customHeight="1">
      <c r="A85" s="429"/>
      <c r="B85" s="429"/>
      <c r="C85" s="434" t="s">
        <v>698</v>
      </c>
      <c r="D85" s="434" t="s">
        <v>169</v>
      </c>
      <c r="E85" s="434">
        <f>+[2]D1!$Z$93</f>
        <v>4</v>
      </c>
      <c r="F85" s="434">
        <f>+[2]D1!$AB$93</f>
        <v>5</v>
      </c>
      <c r="G85" s="434" t="s">
        <v>170</v>
      </c>
      <c r="H85" s="434" t="s">
        <v>171</v>
      </c>
      <c r="I85" s="93" t="s">
        <v>172</v>
      </c>
      <c r="J85" s="93" t="s">
        <v>173</v>
      </c>
      <c r="K85" s="93" t="s">
        <v>157</v>
      </c>
      <c r="L85" s="192"/>
      <c r="M85" s="192"/>
      <c r="N85" s="192">
        <v>1</v>
      </c>
      <c r="O85" s="192">
        <v>2</v>
      </c>
      <c r="P85" s="51">
        <v>41091</v>
      </c>
      <c r="Q85" s="51">
        <v>41274</v>
      </c>
      <c r="R85" s="234">
        <f t="shared" si="1"/>
        <v>25000</v>
      </c>
      <c r="S85" s="102"/>
      <c r="T85" s="256">
        <v>25000</v>
      </c>
      <c r="U85" s="255"/>
      <c r="V85" s="102"/>
      <c r="W85" s="102"/>
      <c r="X85" s="102"/>
      <c r="Y85" s="102"/>
      <c r="Z85" s="254">
        <f t="shared" si="2"/>
        <v>25000</v>
      </c>
      <c r="AA85" s="447"/>
      <c r="AB85" s="103"/>
      <c r="AC85" s="104"/>
    </row>
    <row r="86" spans="1:29" s="90" customFormat="1" ht="51" customHeight="1">
      <c r="A86" s="429"/>
      <c r="B86" s="429"/>
      <c r="C86" s="436"/>
      <c r="D86" s="436"/>
      <c r="E86" s="436"/>
      <c r="F86" s="436"/>
      <c r="G86" s="436"/>
      <c r="H86" s="436"/>
      <c r="I86" s="93" t="s">
        <v>174</v>
      </c>
      <c r="J86" s="93" t="s">
        <v>703</v>
      </c>
      <c r="K86" s="93" t="s">
        <v>704</v>
      </c>
      <c r="L86" s="192"/>
      <c r="M86" s="192"/>
      <c r="N86" s="192">
        <v>1</v>
      </c>
      <c r="O86" s="192"/>
      <c r="P86" s="51">
        <v>41091</v>
      </c>
      <c r="Q86" s="51">
        <v>41274</v>
      </c>
      <c r="R86" s="234">
        <f t="shared" si="1"/>
        <v>10000</v>
      </c>
      <c r="S86" s="102"/>
      <c r="T86" s="256">
        <v>10000</v>
      </c>
      <c r="U86" s="255"/>
      <c r="V86" s="102"/>
      <c r="W86" s="102"/>
      <c r="X86" s="102"/>
      <c r="Y86" s="102"/>
      <c r="Z86" s="254">
        <f t="shared" si="2"/>
        <v>10000</v>
      </c>
      <c r="AA86" s="447"/>
      <c r="AB86" s="103"/>
      <c r="AC86" s="104"/>
    </row>
    <row r="87" spans="1:29" s="90" customFormat="1" ht="51.75" customHeight="1">
      <c r="A87" s="429"/>
      <c r="B87" s="429"/>
      <c r="C87" s="436"/>
      <c r="D87" s="436"/>
      <c r="E87" s="436"/>
      <c r="F87" s="436"/>
      <c r="G87" s="436"/>
      <c r="H87" s="436"/>
      <c r="I87" s="98" t="s">
        <v>175</v>
      </c>
      <c r="J87" s="98" t="s">
        <v>705</v>
      </c>
      <c r="K87" s="98" t="s">
        <v>176</v>
      </c>
      <c r="L87" s="188"/>
      <c r="M87" s="188"/>
      <c r="N87" s="188">
        <v>1</v>
      </c>
      <c r="O87" s="188"/>
      <c r="P87" s="99">
        <v>41091</v>
      </c>
      <c r="Q87" s="99">
        <v>41274</v>
      </c>
      <c r="R87" s="234">
        <f t="shared" si="1"/>
        <v>5000</v>
      </c>
      <c r="S87" s="100"/>
      <c r="T87" s="260">
        <v>5000</v>
      </c>
      <c r="U87" s="261"/>
      <c r="V87" s="100"/>
      <c r="W87" s="100"/>
      <c r="X87" s="100"/>
      <c r="Y87" s="100"/>
      <c r="Z87" s="254">
        <f t="shared" si="2"/>
        <v>5000</v>
      </c>
      <c r="AA87" s="447"/>
      <c r="AB87" s="101"/>
      <c r="AC87" s="195"/>
    </row>
    <row r="88" spans="1:29" s="90" customFormat="1" ht="30" customHeight="1">
      <c r="A88" s="429"/>
      <c r="B88" s="429"/>
      <c r="C88" s="436"/>
      <c r="D88" s="436"/>
      <c r="E88" s="436"/>
      <c r="F88" s="436"/>
      <c r="G88" s="436"/>
      <c r="H88" s="436"/>
      <c r="I88" s="93" t="s">
        <v>177</v>
      </c>
      <c r="J88" s="93" t="s">
        <v>706</v>
      </c>
      <c r="K88" s="93" t="s">
        <v>707</v>
      </c>
      <c r="L88" s="192"/>
      <c r="M88" s="192"/>
      <c r="N88" s="192">
        <v>1</v>
      </c>
      <c r="O88" s="192"/>
      <c r="P88" s="51">
        <v>41091</v>
      </c>
      <c r="Q88" s="51">
        <v>41274</v>
      </c>
      <c r="R88" s="234">
        <f t="shared" si="1"/>
        <v>16000</v>
      </c>
      <c r="S88" s="102"/>
      <c r="T88" s="256">
        <v>16000</v>
      </c>
      <c r="U88" s="255"/>
      <c r="V88" s="102"/>
      <c r="W88" s="102"/>
      <c r="X88" s="102"/>
      <c r="Y88" s="102"/>
      <c r="Z88" s="254">
        <f t="shared" si="2"/>
        <v>16000</v>
      </c>
      <c r="AA88" s="447"/>
      <c r="AB88" s="103"/>
      <c r="AC88" s="104"/>
    </row>
    <row r="89" spans="1:29" s="90" customFormat="1" ht="63.75" customHeight="1">
      <c r="A89" s="429"/>
      <c r="B89" s="429"/>
      <c r="C89" s="436"/>
      <c r="D89" s="436"/>
      <c r="E89" s="436"/>
      <c r="F89" s="436"/>
      <c r="G89" s="436"/>
      <c r="H89" s="436"/>
      <c r="I89" s="93" t="s">
        <v>178</v>
      </c>
      <c r="J89" s="93" t="s">
        <v>179</v>
      </c>
      <c r="K89" s="93" t="s">
        <v>180</v>
      </c>
      <c r="L89" s="192"/>
      <c r="M89" s="192"/>
      <c r="N89" s="192"/>
      <c r="O89" s="192">
        <v>1</v>
      </c>
      <c r="P89" s="51">
        <v>41183</v>
      </c>
      <c r="Q89" s="51">
        <v>41274</v>
      </c>
      <c r="R89" s="234">
        <f t="shared" si="1"/>
        <v>12000</v>
      </c>
      <c r="S89" s="102"/>
      <c r="T89" s="256">
        <v>12000</v>
      </c>
      <c r="U89" s="255"/>
      <c r="V89" s="102"/>
      <c r="W89" s="102"/>
      <c r="X89" s="102"/>
      <c r="Y89" s="102"/>
      <c r="Z89" s="254">
        <f t="shared" si="2"/>
        <v>12000</v>
      </c>
      <c r="AA89" s="447"/>
      <c r="AB89" s="103"/>
      <c r="AC89" s="104"/>
    </row>
    <row r="90" spans="1:29" s="90" customFormat="1" ht="53.25" customHeight="1">
      <c r="A90" s="429"/>
      <c r="B90" s="429"/>
      <c r="C90" s="436"/>
      <c r="D90" s="436"/>
      <c r="E90" s="436"/>
      <c r="F90" s="436"/>
      <c r="G90" s="436"/>
      <c r="H90" s="436"/>
      <c r="I90" s="98" t="s">
        <v>181</v>
      </c>
      <c r="J90" s="98" t="s">
        <v>182</v>
      </c>
      <c r="K90" s="98" t="s">
        <v>165</v>
      </c>
      <c r="L90" s="188">
        <v>4</v>
      </c>
      <c r="M90" s="188">
        <v>3</v>
      </c>
      <c r="N90" s="188">
        <v>4</v>
      </c>
      <c r="O90" s="188">
        <v>3</v>
      </c>
      <c r="P90" s="99">
        <v>40909</v>
      </c>
      <c r="Q90" s="99">
        <v>41274</v>
      </c>
      <c r="R90" s="234">
        <f t="shared" si="1"/>
        <v>2000</v>
      </c>
      <c r="S90" s="100"/>
      <c r="T90" s="260">
        <v>2000</v>
      </c>
      <c r="U90" s="261"/>
      <c r="V90" s="100"/>
      <c r="W90" s="100"/>
      <c r="X90" s="100"/>
      <c r="Y90" s="100"/>
      <c r="Z90" s="254">
        <f t="shared" si="2"/>
        <v>2000</v>
      </c>
      <c r="AA90" s="447"/>
      <c r="AB90" s="101"/>
      <c r="AC90" s="195"/>
    </row>
    <row r="91" spans="1:29" s="90" customFormat="1" ht="47.25" customHeight="1">
      <c r="A91" s="429"/>
      <c r="B91" s="429"/>
      <c r="C91" s="436"/>
      <c r="D91" s="436"/>
      <c r="E91" s="436"/>
      <c r="F91" s="436"/>
      <c r="G91" s="436"/>
      <c r="H91" s="436"/>
      <c r="I91" s="93" t="s">
        <v>183</v>
      </c>
      <c r="J91" s="93" t="s">
        <v>184</v>
      </c>
      <c r="K91" s="93" t="s">
        <v>185</v>
      </c>
      <c r="L91" s="192"/>
      <c r="M91" s="192"/>
      <c r="N91" s="192">
        <v>3000</v>
      </c>
      <c r="O91" s="192"/>
      <c r="P91" s="51">
        <v>41091</v>
      </c>
      <c r="Q91" s="51">
        <v>41274</v>
      </c>
      <c r="R91" s="234">
        <f t="shared" si="1"/>
        <v>15000</v>
      </c>
      <c r="S91" s="102"/>
      <c r="T91" s="256">
        <v>15000</v>
      </c>
      <c r="U91" s="255"/>
      <c r="V91" s="102"/>
      <c r="W91" s="102"/>
      <c r="X91" s="102"/>
      <c r="Y91" s="102"/>
      <c r="Z91" s="254">
        <f t="shared" si="2"/>
        <v>15000</v>
      </c>
      <c r="AA91" s="447"/>
      <c r="AB91" s="103"/>
      <c r="AC91" s="104"/>
    </row>
    <row r="92" spans="1:29" s="90" customFormat="1" ht="51.75" customHeight="1">
      <c r="A92" s="429"/>
      <c r="B92" s="429"/>
      <c r="C92" s="436"/>
      <c r="D92" s="436"/>
      <c r="E92" s="436"/>
      <c r="F92" s="436"/>
      <c r="G92" s="436"/>
      <c r="H92" s="436"/>
      <c r="I92" s="93" t="s">
        <v>186</v>
      </c>
      <c r="J92" s="93" t="s">
        <v>146</v>
      </c>
      <c r="K92" s="93" t="s">
        <v>147</v>
      </c>
      <c r="L92" s="192">
        <v>1</v>
      </c>
      <c r="M92" s="192">
        <v>1</v>
      </c>
      <c r="N92" s="192">
        <v>1</v>
      </c>
      <c r="O92" s="192">
        <v>1</v>
      </c>
      <c r="P92" s="51">
        <v>40909</v>
      </c>
      <c r="Q92" s="51">
        <v>41274</v>
      </c>
      <c r="R92" s="234">
        <f t="shared" si="1"/>
        <v>32000</v>
      </c>
      <c r="S92" s="102"/>
      <c r="T92" s="256">
        <v>32000</v>
      </c>
      <c r="U92" s="255"/>
      <c r="V92" s="102"/>
      <c r="W92" s="102"/>
      <c r="X92" s="102"/>
      <c r="Y92" s="102"/>
      <c r="Z92" s="254">
        <f t="shared" si="2"/>
        <v>32000</v>
      </c>
      <c r="AA92" s="447"/>
      <c r="AB92" s="103"/>
      <c r="AC92" s="104"/>
    </row>
    <row r="93" spans="1:29" s="90" customFormat="1" ht="42.75" customHeight="1">
      <c r="A93" s="429"/>
      <c r="B93" s="429"/>
      <c r="C93" s="436"/>
      <c r="D93" s="436"/>
      <c r="E93" s="436"/>
      <c r="F93" s="436"/>
      <c r="G93" s="436"/>
      <c r="H93" s="436"/>
      <c r="I93" s="93" t="s">
        <v>187</v>
      </c>
      <c r="J93" s="93" t="s">
        <v>188</v>
      </c>
      <c r="K93" s="93" t="s">
        <v>132</v>
      </c>
      <c r="L93" s="192"/>
      <c r="M93" s="192"/>
      <c r="N93" s="192">
        <v>12</v>
      </c>
      <c r="O93" s="192">
        <v>12</v>
      </c>
      <c r="P93" s="51">
        <v>41091</v>
      </c>
      <c r="Q93" s="51">
        <v>41274</v>
      </c>
      <c r="R93" s="234">
        <f t="shared" si="1"/>
        <v>32000</v>
      </c>
      <c r="S93" s="102"/>
      <c r="T93" s="256">
        <v>32000</v>
      </c>
      <c r="U93" s="255"/>
      <c r="V93" s="102"/>
      <c r="W93" s="102"/>
      <c r="X93" s="102"/>
      <c r="Y93" s="102"/>
      <c r="Z93" s="254">
        <f t="shared" si="2"/>
        <v>32000</v>
      </c>
      <c r="AA93" s="447"/>
      <c r="AB93" s="103"/>
      <c r="AC93" s="104"/>
    </row>
    <row r="94" spans="1:29" s="90" customFormat="1" ht="44.25" customHeight="1">
      <c r="A94" s="429"/>
      <c r="B94" s="429"/>
      <c r="C94" s="436"/>
      <c r="D94" s="436"/>
      <c r="E94" s="436"/>
      <c r="F94" s="436"/>
      <c r="G94" s="436"/>
      <c r="H94" s="436"/>
      <c r="I94" s="93" t="s">
        <v>189</v>
      </c>
      <c r="J94" s="93" t="s">
        <v>190</v>
      </c>
      <c r="K94" s="93" t="s">
        <v>191</v>
      </c>
      <c r="L94" s="192">
        <v>1</v>
      </c>
      <c r="M94" s="192">
        <v>1</v>
      </c>
      <c r="N94" s="192"/>
      <c r="O94" s="192"/>
      <c r="P94" s="51">
        <v>40909</v>
      </c>
      <c r="Q94" s="51">
        <v>41090</v>
      </c>
      <c r="R94" s="234">
        <f t="shared" si="1"/>
        <v>3000</v>
      </c>
      <c r="S94" s="102"/>
      <c r="T94" s="256">
        <v>3000</v>
      </c>
      <c r="U94" s="255"/>
      <c r="V94" s="102"/>
      <c r="W94" s="102"/>
      <c r="X94" s="102"/>
      <c r="Y94" s="102"/>
      <c r="Z94" s="254">
        <f t="shared" si="2"/>
        <v>3000</v>
      </c>
      <c r="AA94" s="447"/>
      <c r="AB94" s="103"/>
      <c r="AC94" s="104"/>
    </row>
    <row r="95" spans="1:29" s="90" customFormat="1" ht="54" customHeight="1">
      <c r="A95" s="429"/>
      <c r="B95" s="429"/>
      <c r="C95" s="436"/>
      <c r="D95" s="436"/>
      <c r="E95" s="436"/>
      <c r="F95" s="436"/>
      <c r="G95" s="436"/>
      <c r="H95" s="436"/>
      <c r="I95" s="98" t="s">
        <v>192</v>
      </c>
      <c r="J95" s="98" t="s">
        <v>709</v>
      </c>
      <c r="K95" s="98" t="s">
        <v>193</v>
      </c>
      <c r="L95" s="188"/>
      <c r="M95" s="188"/>
      <c r="N95" s="188">
        <v>1</v>
      </c>
      <c r="O95" s="188"/>
      <c r="P95" s="99">
        <v>41274</v>
      </c>
      <c r="Q95" s="99">
        <v>41274</v>
      </c>
      <c r="R95" s="234">
        <f t="shared" si="1"/>
        <v>10000</v>
      </c>
      <c r="S95" s="100"/>
      <c r="T95" s="260">
        <v>10000</v>
      </c>
      <c r="U95" s="261"/>
      <c r="V95" s="100"/>
      <c r="W95" s="100"/>
      <c r="X95" s="100"/>
      <c r="Y95" s="100"/>
      <c r="Z95" s="254">
        <f t="shared" si="2"/>
        <v>10000</v>
      </c>
      <c r="AA95" s="447"/>
      <c r="AB95" s="101"/>
      <c r="AC95" s="195"/>
    </row>
    <row r="96" spans="1:29" s="90" customFormat="1" ht="90.75" customHeight="1">
      <c r="A96" s="429"/>
      <c r="B96" s="429"/>
      <c r="C96" s="421"/>
      <c r="D96" s="421"/>
      <c r="E96" s="421"/>
      <c r="F96" s="421"/>
      <c r="G96" s="421"/>
      <c r="H96" s="421"/>
      <c r="I96" s="93" t="s">
        <v>194</v>
      </c>
      <c r="J96" s="93" t="s">
        <v>710</v>
      </c>
      <c r="K96" s="93" t="s">
        <v>711</v>
      </c>
      <c r="L96" s="192"/>
      <c r="M96" s="192"/>
      <c r="N96" s="192">
        <v>1</v>
      </c>
      <c r="O96" s="192">
        <v>1</v>
      </c>
      <c r="P96" s="51">
        <v>41091</v>
      </c>
      <c r="Q96" s="51">
        <v>41274</v>
      </c>
      <c r="R96" s="234">
        <f t="shared" si="1"/>
        <v>10000</v>
      </c>
      <c r="S96" s="102"/>
      <c r="T96" s="256">
        <v>10000</v>
      </c>
      <c r="U96" s="255"/>
      <c r="V96" s="102"/>
      <c r="W96" s="102"/>
      <c r="X96" s="102"/>
      <c r="Y96" s="102"/>
      <c r="Z96" s="254">
        <f t="shared" si="2"/>
        <v>10000</v>
      </c>
      <c r="AA96" s="447"/>
      <c r="AB96" s="103"/>
      <c r="AC96" s="104"/>
    </row>
    <row r="97" spans="1:29" s="90" customFormat="1" ht="42.75" customHeight="1">
      <c r="A97" s="429"/>
      <c r="B97" s="429"/>
      <c r="C97" s="434" t="s">
        <v>699</v>
      </c>
      <c r="D97" s="434" t="s">
        <v>195</v>
      </c>
      <c r="E97" s="434">
        <f>+[2]D1!$Z$94</f>
        <v>0</v>
      </c>
      <c r="F97" s="434">
        <f>+[2]D1!$AB$94</f>
        <v>10000</v>
      </c>
      <c r="G97" s="434" t="s">
        <v>196</v>
      </c>
      <c r="H97" s="434" t="s">
        <v>197</v>
      </c>
      <c r="I97" s="93" t="s">
        <v>198</v>
      </c>
      <c r="J97" s="93" t="s">
        <v>199</v>
      </c>
      <c r="K97" s="93" t="s">
        <v>147</v>
      </c>
      <c r="L97" s="192"/>
      <c r="M97" s="192"/>
      <c r="N97" s="192">
        <v>1</v>
      </c>
      <c r="O97" s="192"/>
      <c r="P97" s="51">
        <v>41091</v>
      </c>
      <c r="Q97" s="51">
        <v>41274</v>
      </c>
      <c r="R97" s="234">
        <f t="shared" si="1"/>
        <v>3000</v>
      </c>
      <c r="S97" s="102"/>
      <c r="T97" s="256">
        <v>3000</v>
      </c>
      <c r="U97" s="255"/>
      <c r="V97" s="102"/>
      <c r="W97" s="102"/>
      <c r="X97" s="102"/>
      <c r="Y97" s="102"/>
      <c r="Z97" s="254">
        <f t="shared" si="2"/>
        <v>3000</v>
      </c>
      <c r="AA97" s="447"/>
      <c r="AB97" s="103"/>
      <c r="AC97" s="104"/>
    </row>
    <row r="98" spans="1:29" s="90" customFormat="1" ht="83.25" customHeight="1">
      <c r="A98" s="429"/>
      <c r="B98" s="429"/>
      <c r="C98" s="436"/>
      <c r="D98" s="436"/>
      <c r="E98" s="436"/>
      <c r="F98" s="436"/>
      <c r="G98" s="436"/>
      <c r="H98" s="436"/>
      <c r="I98" s="98" t="s">
        <v>200</v>
      </c>
      <c r="J98" s="98" t="s">
        <v>712</v>
      </c>
      <c r="K98" s="98" t="s">
        <v>458</v>
      </c>
      <c r="L98" s="188"/>
      <c r="M98" s="188"/>
      <c r="N98" s="188">
        <v>1</v>
      </c>
      <c r="O98" s="188">
        <v>1</v>
      </c>
      <c r="P98" s="99">
        <v>41091</v>
      </c>
      <c r="Q98" s="99">
        <v>41274</v>
      </c>
      <c r="R98" s="234">
        <f t="shared" si="1"/>
        <v>40000</v>
      </c>
      <c r="S98" s="100"/>
      <c r="T98" s="260">
        <v>40000</v>
      </c>
      <c r="U98" s="261"/>
      <c r="V98" s="100"/>
      <c r="W98" s="100"/>
      <c r="X98" s="100"/>
      <c r="Y98" s="100"/>
      <c r="Z98" s="254">
        <f t="shared" si="2"/>
        <v>40000</v>
      </c>
      <c r="AA98" s="447"/>
      <c r="AB98" s="101"/>
      <c r="AC98" s="195"/>
    </row>
    <row r="99" spans="1:29" s="90" customFormat="1" ht="45.75" customHeight="1">
      <c r="A99" s="429"/>
      <c r="B99" s="429"/>
      <c r="C99" s="421"/>
      <c r="D99" s="421"/>
      <c r="E99" s="421"/>
      <c r="F99" s="421"/>
      <c r="G99" s="436"/>
      <c r="H99" s="421"/>
      <c r="I99" s="93" t="s">
        <v>201</v>
      </c>
      <c r="J99" s="93" t="s">
        <v>713</v>
      </c>
      <c r="K99" s="93" t="s">
        <v>157</v>
      </c>
      <c r="L99" s="192"/>
      <c r="M99" s="192"/>
      <c r="N99" s="192">
        <v>1</v>
      </c>
      <c r="O99" s="192">
        <v>1</v>
      </c>
      <c r="P99" s="51">
        <v>41091</v>
      </c>
      <c r="Q99" s="51">
        <v>41274</v>
      </c>
      <c r="R99" s="234">
        <f t="shared" si="1"/>
        <v>50000</v>
      </c>
      <c r="S99" s="102"/>
      <c r="T99" s="256">
        <v>50000</v>
      </c>
      <c r="U99" s="255"/>
      <c r="V99" s="102"/>
      <c r="W99" s="102"/>
      <c r="X99" s="102"/>
      <c r="Y99" s="102"/>
      <c r="Z99" s="254">
        <f t="shared" si="2"/>
        <v>50000</v>
      </c>
      <c r="AA99" s="447"/>
      <c r="AB99" s="103"/>
      <c r="AC99" s="104"/>
    </row>
    <row r="100" spans="1:29" s="90" customFormat="1" ht="48" customHeight="1">
      <c r="A100" s="429"/>
      <c r="B100" s="429"/>
      <c r="C100" s="434" t="s">
        <v>700</v>
      </c>
      <c r="D100" s="434" t="s">
        <v>169</v>
      </c>
      <c r="E100" s="434">
        <f>+[2]D1!$Z$95</f>
        <v>1</v>
      </c>
      <c r="F100" s="434">
        <f>+[2]D1!$AB$95</f>
        <v>2</v>
      </c>
      <c r="G100" s="436"/>
      <c r="H100" s="434" t="s">
        <v>171</v>
      </c>
      <c r="I100" s="93" t="s">
        <v>202</v>
      </c>
      <c r="J100" s="93" t="s">
        <v>203</v>
      </c>
      <c r="K100" s="93" t="s">
        <v>147</v>
      </c>
      <c r="L100" s="192"/>
      <c r="M100" s="192"/>
      <c r="N100" s="192">
        <v>1</v>
      </c>
      <c r="O100" s="192">
        <v>1</v>
      </c>
      <c r="P100" s="51">
        <v>41091</v>
      </c>
      <c r="Q100" s="51">
        <v>41274</v>
      </c>
      <c r="R100" s="234">
        <f t="shared" si="1"/>
        <v>10000</v>
      </c>
      <c r="S100" s="102"/>
      <c r="T100" s="256">
        <v>10000</v>
      </c>
      <c r="U100" s="255"/>
      <c r="V100" s="102"/>
      <c r="W100" s="102"/>
      <c r="X100" s="102"/>
      <c r="Y100" s="102"/>
      <c r="Z100" s="254">
        <f t="shared" si="2"/>
        <v>10000</v>
      </c>
      <c r="AA100" s="447"/>
      <c r="AB100" s="103"/>
      <c r="AC100" s="104"/>
    </row>
    <row r="101" spans="1:29" s="90" customFormat="1" ht="51.75" customHeight="1">
      <c r="A101" s="429"/>
      <c r="B101" s="429"/>
      <c r="C101" s="436"/>
      <c r="D101" s="436"/>
      <c r="E101" s="436"/>
      <c r="F101" s="436"/>
      <c r="G101" s="436"/>
      <c r="H101" s="436"/>
      <c r="I101" s="98" t="s">
        <v>714</v>
      </c>
      <c r="J101" s="98" t="s">
        <v>715</v>
      </c>
      <c r="K101" s="98" t="s">
        <v>204</v>
      </c>
      <c r="L101" s="188"/>
      <c r="M101" s="188"/>
      <c r="N101" s="188">
        <v>1</v>
      </c>
      <c r="O101" s="188">
        <v>1</v>
      </c>
      <c r="P101" s="99">
        <v>41091</v>
      </c>
      <c r="Q101" s="99">
        <v>41274</v>
      </c>
      <c r="R101" s="234">
        <f t="shared" si="1"/>
        <v>90000</v>
      </c>
      <c r="S101" s="100"/>
      <c r="T101" s="260">
        <v>90000</v>
      </c>
      <c r="U101" s="261"/>
      <c r="V101" s="100"/>
      <c r="W101" s="100"/>
      <c r="X101" s="100"/>
      <c r="Y101" s="100"/>
      <c r="Z101" s="254">
        <f t="shared" si="2"/>
        <v>90000</v>
      </c>
      <c r="AA101" s="447"/>
      <c r="AB101" s="101"/>
      <c r="AC101" s="195"/>
    </row>
    <row r="102" spans="1:29" s="90" customFormat="1" ht="45" customHeight="1">
      <c r="A102" s="429"/>
      <c r="B102" s="429"/>
      <c r="C102" s="421"/>
      <c r="D102" s="421"/>
      <c r="E102" s="421"/>
      <c r="F102" s="421"/>
      <c r="G102" s="421"/>
      <c r="H102" s="421"/>
      <c r="I102" s="93" t="s">
        <v>205</v>
      </c>
      <c r="J102" s="93" t="s">
        <v>716</v>
      </c>
      <c r="K102" s="93" t="s">
        <v>193</v>
      </c>
      <c r="L102" s="192"/>
      <c r="M102" s="192"/>
      <c r="N102" s="192">
        <v>1</v>
      </c>
      <c r="O102" s="192">
        <v>1</v>
      </c>
      <c r="P102" s="51">
        <v>41091</v>
      </c>
      <c r="Q102" s="51">
        <v>41274</v>
      </c>
      <c r="R102" s="234">
        <f t="shared" si="1"/>
        <v>50000</v>
      </c>
      <c r="S102" s="102"/>
      <c r="T102" s="256">
        <v>50000</v>
      </c>
      <c r="U102" s="255"/>
      <c r="V102" s="102"/>
      <c r="W102" s="102"/>
      <c r="X102" s="102"/>
      <c r="Y102" s="102"/>
      <c r="Z102" s="254">
        <f t="shared" si="2"/>
        <v>50000</v>
      </c>
      <c r="AA102" s="447"/>
      <c r="AB102" s="103"/>
      <c r="AC102" s="104"/>
    </row>
    <row r="103" spans="1:29" s="90" customFormat="1" ht="44.25" customHeight="1">
      <c r="A103" s="429"/>
      <c r="B103" s="429"/>
      <c r="C103" s="434" t="s">
        <v>701</v>
      </c>
      <c r="D103" s="434" t="s">
        <v>169</v>
      </c>
      <c r="E103" s="434">
        <f>+[2]D1!$Z$96</f>
        <v>2</v>
      </c>
      <c r="F103" s="434">
        <f>+[2]D1!$AB$96</f>
        <v>3</v>
      </c>
      <c r="G103" s="434" t="s">
        <v>206</v>
      </c>
      <c r="H103" s="434" t="s">
        <v>171</v>
      </c>
      <c r="I103" s="93" t="s">
        <v>207</v>
      </c>
      <c r="J103" s="93" t="s">
        <v>208</v>
      </c>
      <c r="K103" s="93" t="s">
        <v>209</v>
      </c>
      <c r="L103" s="192"/>
      <c r="M103" s="192"/>
      <c r="N103" s="192">
        <v>3000</v>
      </c>
      <c r="O103" s="192"/>
      <c r="P103" s="51">
        <v>41091</v>
      </c>
      <c r="Q103" s="51">
        <v>41274</v>
      </c>
      <c r="R103" s="234">
        <f t="shared" si="1"/>
        <v>10000</v>
      </c>
      <c r="S103" s="102"/>
      <c r="T103" s="256">
        <v>10000</v>
      </c>
      <c r="U103" s="255"/>
      <c r="V103" s="102"/>
      <c r="W103" s="102"/>
      <c r="X103" s="102"/>
      <c r="Y103" s="102"/>
      <c r="Z103" s="254">
        <f t="shared" si="2"/>
        <v>10000</v>
      </c>
      <c r="AA103" s="447"/>
      <c r="AB103" s="103"/>
      <c r="AC103" s="104"/>
    </row>
    <row r="104" spans="1:29" s="90" customFormat="1" ht="155.25" customHeight="1" thickBot="1">
      <c r="A104" s="429"/>
      <c r="B104" s="430"/>
      <c r="C104" s="437"/>
      <c r="D104" s="437"/>
      <c r="E104" s="437"/>
      <c r="F104" s="437"/>
      <c r="G104" s="437"/>
      <c r="H104" s="437"/>
      <c r="I104" s="94" t="s">
        <v>210</v>
      </c>
      <c r="J104" s="94" t="s">
        <v>717</v>
      </c>
      <c r="K104" s="94" t="s">
        <v>707</v>
      </c>
      <c r="L104" s="193"/>
      <c r="M104" s="193">
        <v>1</v>
      </c>
      <c r="N104" s="193">
        <v>1</v>
      </c>
      <c r="O104" s="193">
        <v>1</v>
      </c>
      <c r="P104" s="58">
        <v>41247</v>
      </c>
      <c r="Q104" s="58">
        <v>41274</v>
      </c>
      <c r="R104" s="248">
        <f t="shared" si="1"/>
        <v>19000</v>
      </c>
      <c r="S104" s="105"/>
      <c r="T104" s="258">
        <v>19000</v>
      </c>
      <c r="U104" s="199"/>
      <c r="V104" s="105"/>
      <c r="W104" s="105"/>
      <c r="X104" s="105"/>
      <c r="Y104" s="105"/>
      <c r="Z104" s="259">
        <f t="shared" si="2"/>
        <v>19000</v>
      </c>
      <c r="AA104" s="448"/>
      <c r="AB104" s="106"/>
      <c r="AC104" s="107"/>
    </row>
    <row r="105" spans="1:29" s="90" customFormat="1" ht="64.5" customHeight="1">
      <c r="A105" s="429"/>
      <c r="B105" s="428" t="s">
        <v>211</v>
      </c>
      <c r="C105" s="431" t="s">
        <v>718</v>
      </c>
      <c r="D105" s="431" t="s">
        <v>212</v>
      </c>
      <c r="E105" s="439">
        <f>+[2]D1!$Z$97</f>
        <v>3.8</v>
      </c>
      <c r="F105" s="439">
        <f>+[2]D1!$AB$97</f>
        <v>3.43</v>
      </c>
      <c r="G105" s="431" t="s">
        <v>213</v>
      </c>
      <c r="H105" s="431" t="s">
        <v>214</v>
      </c>
      <c r="I105" s="89" t="s">
        <v>215</v>
      </c>
      <c r="J105" s="89" t="s">
        <v>216</v>
      </c>
      <c r="K105" s="89" t="s">
        <v>217</v>
      </c>
      <c r="L105" s="194"/>
      <c r="M105" s="194"/>
      <c r="N105" s="194">
        <v>88</v>
      </c>
      <c r="O105" s="194">
        <v>87</v>
      </c>
      <c r="P105" s="108">
        <v>41091</v>
      </c>
      <c r="Q105" s="108">
        <v>41274</v>
      </c>
      <c r="R105" s="229">
        <f t="shared" si="1"/>
        <v>10000</v>
      </c>
      <c r="S105" s="109"/>
      <c r="T105" s="262">
        <v>10000</v>
      </c>
      <c r="U105" s="263"/>
      <c r="V105" s="109"/>
      <c r="W105" s="109"/>
      <c r="X105" s="109"/>
      <c r="Y105" s="109"/>
      <c r="Z105" s="264">
        <f t="shared" si="2"/>
        <v>10000</v>
      </c>
      <c r="AA105" s="440" t="s">
        <v>218</v>
      </c>
      <c r="AB105" s="443"/>
      <c r="AC105" s="443"/>
    </row>
    <row r="106" spans="1:29" s="90" customFormat="1" ht="44.25" customHeight="1">
      <c r="A106" s="429"/>
      <c r="B106" s="429"/>
      <c r="C106" s="436"/>
      <c r="D106" s="436"/>
      <c r="E106" s="436"/>
      <c r="F106" s="436"/>
      <c r="G106" s="436"/>
      <c r="H106" s="436"/>
      <c r="I106" s="93" t="s">
        <v>219</v>
      </c>
      <c r="J106" s="93" t="s">
        <v>220</v>
      </c>
      <c r="K106" s="93" t="s">
        <v>221</v>
      </c>
      <c r="L106" s="192"/>
      <c r="M106" s="192"/>
      <c r="N106" s="192">
        <v>1</v>
      </c>
      <c r="O106" s="192">
        <v>1</v>
      </c>
      <c r="P106" s="110">
        <v>41091</v>
      </c>
      <c r="Q106" s="110">
        <v>41274</v>
      </c>
      <c r="R106" s="244">
        <f t="shared" si="1"/>
        <v>10000</v>
      </c>
      <c r="S106" s="102"/>
      <c r="T106" s="256">
        <v>10000</v>
      </c>
      <c r="U106" s="255"/>
      <c r="V106" s="102"/>
      <c r="W106" s="102"/>
      <c r="X106" s="102"/>
      <c r="Y106" s="102"/>
      <c r="Z106" s="254">
        <f t="shared" si="2"/>
        <v>10000</v>
      </c>
      <c r="AA106" s="441"/>
      <c r="AB106" s="444"/>
      <c r="AC106" s="444"/>
    </row>
    <row r="107" spans="1:29" s="90" customFormat="1" ht="64.5" customHeight="1">
      <c r="A107" s="429"/>
      <c r="B107" s="429"/>
      <c r="C107" s="436"/>
      <c r="D107" s="436"/>
      <c r="E107" s="436"/>
      <c r="F107" s="436"/>
      <c r="G107" s="436"/>
      <c r="H107" s="436"/>
      <c r="I107" s="93" t="s">
        <v>222</v>
      </c>
      <c r="J107" s="93" t="s">
        <v>223</v>
      </c>
      <c r="K107" s="93" t="s">
        <v>224</v>
      </c>
      <c r="L107" s="192"/>
      <c r="M107" s="192"/>
      <c r="N107" s="192">
        <v>7</v>
      </c>
      <c r="O107" s="192">
        <v>8</v>
      </c>
      <c r="P107" s="110">
        <v>41091</v>
      </c>
      <c r="Q107" s="110">
        <v>41274</v>
      </c>
      <c r="R107" s="244">
        <f t="shared" si="1"/>
        <v>10000</v>
      </c>
      <c r="S107" s="102"/>
      <c r="T107" s="256">
        <v>10000</v>
      </c>
      <c r="U107" s="255"/>
      <c r="V107" s="102"/>
      <c r="W107" s="102"/>
      <c r="X107" s="102"/>
      <c r="Y107" s="102"/>
      <c r="Z107" s="254">
        <f t="shared" si="2"/>
        <v>10000</v>
      </c>
      <c r="AA107" s="441"/>
      <c r="AB107" s="444"/>
      <c r="AC107" s="444"/>
    </row>
    <row r="108" spans="1:29" s="90" customFormat="1" ht="39" customHeight="1" thickBot="1">
      <c r="A108" s="429"/>
      <c r="B108" s="429"/>
      <c r="C108" s="437"/>
      <c r="D108" s="437"/>
      <c r="E108" s="437"/>
      <c r="F108" s="437"/>
      <c r="G108" s="437"/>
      <c r="H108" s="437"/>
      <c r="I108" s="94" t="s">
        <v>225</v>
      </c>
      <c r="J108" s="94" t="s">
        <v>722</v>
      </c>
      <c r="K108" s="94" t="s">
        <v>226</v>
      </c>
      <c r="L108" s="193"/>
      <c r="M108" s="193"/>
      <c r="N108" s="193">
        <v>250</v>
      </c>
      <c r="O108" s="193">
        <v>250</v>
      </c>
      <c r="P108" s="111">
        <v>41091</v>
      </c>
      <c r="Q108" s="111">
        <v>41274</v>
      </c>
      <c r="R108" s="248">
        <f t="shared" si="1"/>
        <v>4000</v>
      </c>
      <c r="S108" s="105"/>
      <c r="T108" s="258">
        <v>4000</v>
      </c>
      <c r="U108" s="199"/>
      <c r="V108" s="105"/>
      <c r="W108" s="105"/>
      <c r="X108" s="105"/>
      <c r="Y108" s="105"/>
      <c r="Z108" s="265">
        <f t="shared" si="2"/>
        <v>4000</v>
      </c>
      <c r="AA108" s="441"/>
      <c r="AB108" s="444"/>
      <c r="AC108" s="444"/>
    </row>
    <row r="109" spans="1:29" s="90" customFormat="1" ht="58.5" customHeight="1">
      <c r="A109" s="429"/>
      <c r="B109" s="429"/>
      <c r="C109" s="436" t="s">
        <v>719</v>
      </c>
      <c r="D109" s="431" t="s">
        <v>721</v>
      </c>
      <c r="E109" s="431">
        <f>+[2]D1!$Z$98</f>
        <v>0</v>
      </c>
      <c r="F109" s="431">
        <f>+[2]D1!$AB$98</f>
        <v>0.25</v>
      </c>
      <c r="G109" s="431" t="s">
        <v>227</v>
      </c>
      <c r="H109" s="431" t="s">
        <v>228</v>
      </c>
      <c r="I109" s="91" t="s">
        <v>229</v>
      </c>
      <c r="J109" s="91" t="s">
        <v>230</v>
      </c>
      <c r="K109" s="91" t="s">
        <v>231</v>
      </c>
      <c r="L109" s="190"/>
      <c r="M109" s="190"/>
      <c r="N109" s="190">
        <v>500</v>
      </c>
      <c r="O109" s="190">
        <v>500</v>
      </c>
      <c r="P109" s="112">
        <v>41091</v>
      </c>
      <c r="Q109" s="112">
        <v>41274</v>
      </c>
      <c r="R109" s="234">
        <f t="shared" si="1"/>
        <v>10000</v>
      </c>
      <c r="S109" s="95"/>
      <c r="T109" s="253">
        <v>10000</v>
      </c>
      <c r="U109" s="252"/>
      <c r="V109" s="95"/>
      <c r="W109" s="95"/>
      <c r="X109" s="95"/>
      <c r="Y109" s="95"/>
      <c r="Z109" s="254">
        <f t="shared" si="2"/>
        <v>10000</v>
      </c>
      <c r="AA109" s="441"/>
      <c r="AB109" s="444"/>
      <c r="AC109" s="444"/>
    </row>
    <row r="110" spans="1:29" s="90" customFormat="1" ht="66" customHeight="1">
      <c r="A110" s="429"/>
      <c r="B110" s="429"/>
      <c r="C110" s="436"/>
      <c r="D110" s="436"/>
      <c r="E110" s="436"/>
      <c r="F110" s="436"/>
      <c r="G110" s="436"/>
      <c r="H110" s="436"/>
      <c r="I110" s="93" t="s">
        <v>232</v>
      </c>
      <c r="J110" s="91" t="s">
        <v>233</v>
      </c>
      <c r="K110" s="93" t="s">
        <v>231</v>
      </c>
      <c r="L110" s="192"/>
      <c r="M110" s="192"/>
      <c r="N110" s="192">
        <v>300</v>
      </c>
      <c r="O110" s="192">
        <v>300</v>
      </c>
      <c r="P110" s="110">
        <v>41091</v>
      </c>
      <c r="Q110" s="110">
        <v>41274</v>
      </c>
      <c r="R110" s="244">
        <f t="shared" si="1"/>
        <v>10000</v>
      </c>
      <c r="S110" s="102"/>
      <c r="T110" s="256">
        <v>10000</v>
      </c>
      <c r="U110" s="255"/>
      <c r="V110" s="102"/>
      <c r="W110" s="102"/>
      <c r="X110" s="102"/>
      <c r="Y110" s="102"/>
      <c r="Z110" s="254">
        <f t="shared" si="2"/>
        <v>10000</v>
      </c>
      <c r="AA110" s="441"/>
      <c r="AB110" s="444"/>
      <c r="AC110" s="444"/>
    </row>
    <row r="111" spans="1:29" s="90" customFormat="1" ht="68.25" customHeight="1" thickBot="1">
      <c r="A111" s="429"/>
      <c r="B111" s="429"/>
      <c r="C111" s="436"/>
      <c r="D111" s="437"/>
      <c r="E111" s="437"/>
      <c r="F111" s="437"/>
      <c r="G111" s="437"/>
      <c r="H111" s="437"/>
      <c r="I111" s="113" t="s">
        <v>234</v>
      </c>
      <c r="J111" s="91" t="s">
        <v>235</v>
      </c>
      <c r="K111" s="113" t="s">
        <v>231</v>
      </c>
      <c r="L111" s="189"/>
      <c r="M111" s="189"/>
      <c r="N111" s="189">
        <v>300</v>
      </c>
      <c r="O111" s="189">
        <v>300</v>
      </c>
      <c r="P111" s="114">
        <v>41091</v>
      </c>
      <c r="Q111" s="114">
        <v>41274</v>
      </c>
      <c r="R111" s="266">
        <f t="shared" si="1"/>
        <v>10000</v>
      </c>
      <c r="S111" s="115"/>
      <c r="T111" s="267">
        <v>10000</v>
      </c>
      <c r="U111" s="268"/>
      <c r="V111" s="115"/>
      <c r="W111" s="115"/>
      <c r="X111" s="115"/>
      <c r="Y111" s="115"/>
      <c r="Z111" s="269">
        <f t="shared" si="2"/>
        <v>10000</v>
      </c>
      <c r="AA111" s="441"/>
      <c r="AB111" s="444"/>
      <c r="AC111" s="444"/>
    </row>
    <row r="112" spans="1:29" s="90" customFormat="1" ht="56.25" customHeight="1">
      <c r="A112" s="429"/>
      <c r="B112" s="429"/>
      <c r="C112" s="431" t="s">
        <v>720</v>
      </c>
      <c r="D112" s="431" t="s">
        <v>236</v>
      </c>
      <c r="E112" s="431">
        <f>+[2]D1!$Z$99</f>
        <v>37</v>
      </c>
      <c r="F112" s="431">
        <f>+[2]D1!$AB$99</f>
        <v>37</v>
      </c>
      <c r="G112" s="431" t="s">
        <v>237</v>
      </c>
      <c r="H112" s="431" t="s">
        <v>238</v>
      </c>
      <c r="I112" s="89" t="s">
        <v>239</v>
      </c>
      <c r="J112" s="89" t="s">
        <v>240</v>
      </c>
      <c r="K112" s="89" t="s">
        <v>147</v>
      </c>
      <c r="L112" s="194"/>
      <c r="M112" s="194"/>
      <c r="N112" s="194">
        <v>1</v>
      </c>
      <c r="O112" s="194">
        <v>1</v>
      </c>
      <c r="P112" s="108">
        <v>41091</v>
      </c>
      <c r="Q112" s="108">
        <v>41274</v>
      </c>
      <c r="R112" s="229">
        <f t="shared" si="1"/>
        <v>10000</v>
      </c>
      <c r="S112" s="109"/>
      <c r="T112" s="262">
        <v>10000</v>
      </c>
      <c r="U112" s="263"/>
      <c r="V112" s="109"/>
      <c r="W112" s="109"/>
      <c r="X112" s="109"/>
      <c r="Y112" s="109"/>
      <c r="Z112" s="264">
        <f t="shared" si="2"/>
        <v>10000</v>
      </c>
      <c r="AA112" s="441"/>
      <c r="AB112" s="444"/>
      <c r="AC112" s="444"/>
    </row>
    <row r="113" spans="1:29" s="90" customFormat="1" ht="36.75" customHeight="1">
      <c r="A113" s="429"/>
      <c r="B113" s="429"/>
      <c r="C113" s="436"/>
      <c r="D113" s="436"/>
      <c r="E113" s="436"/>
      <c r="F113" s="436"/>
      <c r="G113" s="436"/>
      <c r="H113" s="436"/>
      <c r="I113" s="93" t="s">
        <v>241</v>
      </c>
      <c r="J113" s="93" t="s">
        <v>723</v>
      </c>
      <c r="K113" s="93" t="s">
        <v>724</v>
      </c>
      <c r="L113" s="192"/>
      <c r="M113" s="192"/>
      <c r="N113" s="192">
        <v>1</v>
      </c>
      <c r="O113" s="192"/>
      <c r="P113" s="110">
        <v>41091</v>
      </c>
      <c r="Q113" s="110">
        <v>41274</v>
      </c>
      <c r="R113" s="244">
        <f t="shared" si="1"/>
        <v>2000</v>
      </c>
      <c r="S113" s="102"/>
      <c r="T113" s="256">
        <v>2000</v>
      </c>
      <c r="U113" s="255"/>
      <c r="V113" s="102"/>
      <c r="W113" s="102"/>
      <c r="X113" s="102"/>
      <c r="Y113" s="102"/>
      <c r="Z113" s="254">
        <f t="shared" si="2"/>
        <v>2000</v>
      </c>
      <c r="AA113" s="441"/>
      <c r="AB113" s="444"/>
      <c r="AC113" s="444"/>
    </row>
    <row r="114" spans="1:29" s="90" customFormat="1" ht="44.25" customHeight="1">
      <c r="A114" s="429"/>
      <c r="B114" s="429"/>
      <c r="C114" s="436"/>
      <c r="D114" s="436"/>
      <c r="E114" s="436"/>
      <c r="F114" s="436"/>
      <c r="G114" s="436"/>
      <c r="H114" s="436"/>
      <c r="I114" s="93" t="s">
        <v>242</v>
      </c>
      <c r="J114" s="93" t="s">
        <v>243</v>
      </c>
      <c r="K114" s="93" t="s">
        <v>244</v>
      </c>
      <c r="L114" s="192"/>
      <c r="M114" s="192"/>
      <c r="N114" s="192">
        <v>5</v>
      </c>
      <c r="O114" s="192">
        <v>5</v>
      </c>
      <c r="P114" s="110">
        <v>41091</v>
      </c>
      <c r="Q114" s="110">
        <v>41274</v>
      </c>
      <c r="R114" s="244">
        <f t="shared" si="1"/>
        <v>2000</v>
      </c>
      <c r="S114" s="102"/>
      <c r="T114" s="256">
        <v>2000</v>
      </c>
      <c r="U114" s="255"/>
      <c r="V114" s="102"/>
      <c r="W114" s="102"/>
      <c r="X114" s="102"/>
      <c r="Y114" s="102"/>
      <c r="Z114" s="254">
        <f t="shared" si="2"/>
        <v>2000</v>
      </c>
      <c r="AA114" s="441"/>
      <c r="AB114" s="444"/>
      <c r="AC114" s="444"/>
    </row>
    <row r="115" spans="1:29" s="90" customFormat="1" ht="51.75" customHeight="1" thickBot="1">
      <c r="A115" s="429"/>
      <c r="B115" s="438"/>
      <c r="C115" s="437"/>
      <c r="D115" s="437"/>
      <c r="E115" s="437"/>
      <c r="F115" s="437"/>
      <c r="G115" s="437"/>
      <c r="H115" s="437"/>
      <c r="I115" s="94" t="s">
        <v>245</v>
      </c>
      <c r="J115" s="94" t="s">
        <v>246</v>
      </c>
      <c r="K115" s="94" t="s">
        <v>236</v>
      </c>
      <c r="L115" s="193"/>
      <c r="M115" s="193"/>
      <c r="N115" s="193">
        <v>3</v>
      </c>
      <c r="O115" s="193">
        <v>7</v>
      </c>
      <c r="P115" s="111">
        <v>41091</v>
      </c>
      <c r="Q115" s="111">
        <v>41274</v>
      </c>
      <c r="R115" s="248">
        <f t="shared" si="1"/>
        <v>2000</v>
      </c>
      <c r="S115" s="105"/>
      <c r="T115" s="258">
        <v>2000</v>
      </c>
      <c r="U115" s="199"/>
      <c r="V115" s="105"/>
      <c r="W115" s="105"/>
      <c r="X115" s="105"/>
      <c r="Y115" s="105"/>
      <c r="Z115" s="265">
        <f t="shared" si="2"/>
        <v>2000</v>
      </c>
      <c r="AA115" s="442"/>
      <c r="AB115" s="445"/>
      <c r="AC115" s="445"/>
    </row>
    <row r="116" spans="1:29" s="90" customFormat="1" ht="43.5" customHeight="1">
      <c r="A116" s="429"/>
      <c r="B116" s="450" t="s">
        <v>247</v>
      </c>
      <c r="C116" s="431" t="s">
        <v>725</v>
      </c>
      <c r="D116" s="431" t="s">
        <v>193</v>
      </c>
      <c r="E116" s="431">
        <f>+[2]D1!$Z$100</f>
        <v>14</v>
      </c>
      <c r="F116" s="431">
        <f>+[2]D1!$AB$100</f>
        <v>29</v>
      </c>
      <c r="G116" s="431" t="s">
        <v>248</v>
      </c>
      <c r="H116" s="431" t="s">
        <v>249</v>
      </c>
      <c r="I116" s="91" t="s">
        <v>250</v>
      </c>
      <c r="J116" s="91" t="s">
        <v>251</v>
      </c>
      <c r="K116" s="91" t="s">
        <v>126</v>
      </c>
      <c r="L116" s="190"/>
      <c r="M116" s="190"/>
      <c r="N116" s="190">
        <v>10</v>
      </c>
      <c r="O116" s="190">
        <v>10</v>
      </c>
      <c r="P116" s="112">
        <v>41091</v>
      </c>
      <c r="Q116" s="112">
        <v>41274</v>
      </c>
      <c r="R116" s="234">
        <f t="shared" si="1"/>
        <v>20000</v>
      </c>
      <c r="S116" s="95"/>
      <c r="T116" s="253">
        <v>20000</v>
      </c>
      <c r="U116" s="252"/>
      <c r="V116" s="95"/>
      <c r="W116" s="95"/>
      <c r="X116" s="95"/>
      <c r="Y116" s="95"/>
      <c r="Z116" s="254">
        <f t="shared" si="2"/>
        <v>20000</v>
      </c>
      <c r="AA116" s="440" t="s">
        <v>252</v>
      </c>
      <c r="AB116" s="443"/>
      <c r="AC116" s="443"/>
    </row>
    <row r="117" spans="1:29" s="90" customFormat="1" ht="102" customHeight="1">
      <c r="A117" s="429"/>
      <c r="B117" s="429"/>
      <c r="C117" s="436"/>
      <c r="D117" s="436"/>
      <c r="E117" s="436"/>
      <c r="F117" s="436"/>
      <c r="G117" s="436"/>
      <c r="H117" s="436"/>
      <c r="I117" s="93" t="s">
        <v>253</v>
      </c>
      <c r="J117" s="93" t="s">
        <v>254</v>
      </c>
      <c r="K117" s="93" t="s">
        <v>132</v>
      </c>
      <c r="L117" s="192"/>
      <c r="M117" s="192"/>
      <c r="N117" s="192">
        <v>1</v>
      </c>
      <c r="O117" s="192"/>
      <c r="P117" s="110">
        <v>41091</v>
      </c>
      <c r="Q117" s="110">
        <v>41274</v>
      </c>
      <c r="R117" s="244">
        <f t="shared" si="1"/>
        <v>10000</v>
      </c>
      <c r="S117" s="102"/>
      <c r="T117" s="256">
        <v>10000</v>
      </c>
      <c r="U117" s="255"/>
      <c r="V117" s="102"/>
      <c r="W117" s="102"/>
      <c r="X117" s="102"/>
      <c r="Y117" s="102"/>
      <c r="Z117" s="254">
        <f t="shared" si="2"/>
        <v>10000</v>
      </c>
      <c r="AA117" s="441"/>
      <c r="AB117" s="444"/>
      <c r="AC117" s="444"/>
    </row>
    <row r="118" spans="1:29" s="90" customFormat="1" ht="52.5" customHeight="1">
      <c r="A118" s="429"/>
      <c r="B118" s="429"/>
      <c r="C118" s="436"/>
      <c r="D118" s="436"/>
      <c r="E118" s="436"/>
      <c r="F118" s="436"/>
      <c r="G118" s="436"/>
      <c r="H118" s="436"/>
      <c r="I118" s="93" t="s">
        <v>255</v>
      </c>
      <c r="J118" s="93" t="s">
        <v>256</v>
      </c>
      <c r="K118" s="93" t="s">
        <v>257</v>
      </c>
      <c r="L118" s="192"/>
      <c r="M118" s="192"/>
      <c r="N118" s="192"/>
      <c r="O118" s="192">
        <v>1</v>
      </c>
      <c r="P118" s="110">
        <v>41183</v>
      </c>
      <c r="Q118" s="110">
        <v>41274</v>
      </c>
      <c r="R118" s="244">
        <f t="shared" si="1"/>
        <v>5000</v>
      </c>
      <c r="S118" s="102"/>
      <c r="T118" s="256">
        <v>5000</v>
      </c>
      <c r="U118" s="255"/>
      <c r="V118" s="102"/>
      <c r="W118" s="102"/>
      <c r="X118" s="102"/>
      <c r="Y118" s="102"/>
      <c r="Z118" s="254">
        <f t="shared" si="2"/>
        <v>5000</v>
      </c>
      <c r="AA118" s="441"/>
      <c r="AB118" s="444"/>
      <c r="AC118" s="444"/>
    </row>
    <row r="119" spans="1:29" s="90" customFormat="1" ht="58.5" customHeight="1">
      <c r="A119" s="429"/>
      <c r="B119" s="429"/>
      <c r="C119" s="436"/>
      <c r="D119" s="436"/>
      <c r="E119" s="436"/>
      <c r="F119" s="436"/>
      <c r="G119" s="436"/>
      <c r="H119" s="436"/>
      <c r="I119" s="93" t="s">
        <v>258</v>
      </c>
      <c r="J119" s="93" t="s">
        <v>259</v>
      </c>
      <c r="K119" s="93" t="s">
        <v>260</v>
      </c>
      <c r="L119" s="192"/>
      <c r="M119" s="192"/>
      <c r="N119" s="192">
        <v>2</v>
      </c>
      <c r="O119" s="192"/>
      <c r="P119" s="110">
        <v>41091</v>
      </c>
      <c r="Q119" s="110">
        <v>41274</v>
      </c>
      <c r="R119" s="244">
        <f t="shared" si="1"/>
        <v>10000</v>
      </c>
      <c r="S119" s="102"/>
      <c r="T119" s="256">
        <v>10000</v>
      </c>
      <c r="U119" s="255"/>
      <c r="V119" s="102"/>
      <c r="W119" s="102"/>
      <c r="X119" s="102"/>
      <c r="Y119" s="102"/>
      <c r="Z119" s="254">
        <f t="shared" si="2"/>
        <v>10000</v>
      </c>
      <c r="AA119" s="441"/>
      <c r="AB119" s="444"/>
      <c r="AC119" s="444"/>
    </row>
    <row r="120" spans="1:29" s="90" customFormat="1" ht="63" customHeight="1">
      <c r="A120" s="429"/>
      <c r="B120" s="429"/>
      <c r="C120" s="436"/>
      <c r="D120" s="436"/>
      <c r="E120" s="436"/>
      <c r="F120" s="436"/>
      <c r="G120" s="436"/>
      <c r="H120" s="436"/>
      <c r="I120" s="93" t="s">
        <v>261</v>
      </c>
      <c r="J120" s="93" t="s">
        <v>262</v>
      </c>
      <c r="K120" s="93" t="s">
        <v>263</v>
      </c>
      <c r="L120" s="192"/>
      <c r="M120" s="192"/>
      <c r="N120" s="192"/>
      <c r="O120" s="192">
        <v>1</v>
      </c>
      <c r="P120" s="110">
        <v>41183</v>
      </c>
      <c r="Q120" s="110">
        <v>41274</v>
      </c>
      <c r="R120" s="244">
        <f t="shared" si="1"/>
        <v>13000</v>
      </c>
      <c r="S120" s="102"/>
      <c r="T120" s="256">
        <v>13000</v>
      </c>
      <c r="U120" s="255"/>
      <c r="V120" s="102"/>
      <c r="W120" s="102"/>
      <c r="X120" s="102"/>
      <c r="Y120" s="102"/>
      <c r="Z120" s="254">
        <f t="shared" si="2"/>
        <v>13000</v>
      </c>
      <c r="AA120" s="441"/>
      <c r="AB120" s="444"/>
      <c r="AC120" s="444"/>
    </row>
    <row r="121" spans="1:29" s="90" customFormat="1" ht="35.25" customHeight="1">
      <c r="A121" s="429"/>
      <c r="B121" s="429"/>
      <c r="C121" s="436"/>
      <c r="D121" s="436"/>
      <c r="E121" s="436"/>
      <c r="F121" s="436"/>
      <c r="G121" s="436"/>
      <c r="H121" s="436"/>
      <c r="I121" s="93" t="s">
        <v>264</v>
      </c>
      <c r="J121" s="93" t="s">
        <v>265</v>
      </c>
      <c r="K121" s="93" t="s">
        <v>266</v>
      </c>
      <c r="L121" s="192"/>
      <c r="M121" s="192"/>
      <c r="N121" s="192">
        <v>2</v>
      </c>
      <c r="O121" s="192">
        <v>3</v>
      </c>
      <c r="P121" s="110">
        <v>41091</v>
      </c>
      <c r="Q121" s="110">
        <v>41274</v>
      </c>
      <c r="R121" s="244">
        <f t="shared" si="1"/>
        <v>2000</v>
      </c>
      <c r="S121" s="102"/>
      <c r="T121" s="256">
        <v>2000</v>
      </c>
      <c r="U121" s="255"/>
      <c r="V121" s="102"/>
      <c r="W121" s="102"/>
      <c r="X121" s="102"/>
      <c r="Y121" s="102"/>
      <c r="Z121" s="254">
        <f t="shared" si="2"/>
        <v>2000</v>
      </c>
      <c r="AA121" s="441"/>
      <c r="AB121" s="444"/>
      <c r="AC121" s="444"/>
    </row>
    <row r="122" spans="1:29" s="90" customFormat="1" ht="63.75" customHeight="1">
      <c r="A122" s="429"/>
      <c r="B122" s="429"/>
      <c r="C122" s="436"/>
      <c r="D122" s="436"/>
      <c r="E122" s="436"/>
      <c r="F122" s="436"/>
      <c r="G122" s="436"/>
      <c r="H122" s="436"/>
      <c r="I122" s="93" t="s">
        <v>267</v>
      </c>
      <c r="J122" s="93" t="s">
        <v>268</v>
      </c>
      <c r="K122" s="93" t="s">
        <v>260</v>
      </c>
      <c r="L122" s="192"/>
      <c r="M122" s="192"/>
      <c r="N122" s="192">
        <v>1</v>
      </c>
      <c r="O122" s="192">
        <v>2</v>
      </c>
      <c r="P122" s="110">
        <v>41091</v>
      </c>
      <c r="Q122" s="110">
        <v>41274</v>
      </c>
      <c r="R122" s="244">
        <f t="shared" si="1"/>
        <v>10000</v>
      </c>
      <c r="S122" s="102"/>
      <c r="T122" s="256">
        <v>10000</v>
      </c>
      <c r="U122" s="255"/>
      <c r="V122" s="102"/>
      <c r="W122" s="102"/>
      <c r="X122" s="102"/>
      <c r="Y122" s="102"/>
      <c r="Z122" s="254">
        <f t="shared" si="2"/>
        <v>10000</v>
      </c>
      <c r="AA122" s="441"/>
      <c r="AB122" s="444"/>
      <c r="AC122" s="444"/>
    </row>
    <row r="123" spans="1:29" s="90" customFormat="1" ht="115.5" customHeight="1">
      <c r="A123" s="429"/>
      <c r="B123" s="429"/>
      <c r="C123" s="421"/>
      <c r="D123" s="421"/>
      <c r="E123" s="421"/>
      <c r="F123" s="421"/>
      <c r="G123" s="421"/>
      <c r="H123" s="421"/>
      <c r="I123" s="93" t="s">
        <v>269</v>
      </c>
      <c r="J123" s="93" t="s">
        <v>270</v>
      </c>
      <c r="K123" s="93" t="s">
        <v>270</v>
      </c>
      <c r="L123" s="192"/>
      <c r="M123" s="192">
        <v>500</v>
      </c>
      <c r="N123" s="192"/>
      <c r="O123" s="192"/>
      <c r="P123" s="110">
        <v>41000</v>
      </c>
      <c r="Q123" s="110">
        <v>41090</v>
      </c>
      <c r="R123" s="244">
        <f t="shared" si="1"/>
        <v>10000</v>
      </c>
      <c r="S123" s="102"/>
      <c r="T123" s="256">
        <v>10000</v>
      </c>
      <c r="U123" s="255"/>
      <c r="V123" s="102"/>
      <c r="W123" s="102"/>
      <c r="X123" s="102"/>
      <c r="Y123" s="102"/>
      <c r="Z123" s="254">
        <f t="shared" si="2"/>
        <v>10000</v>
      </c>
      <c r="AA123" s="441"/>
      <c r="AB123" s="444"/>
      <c r="AC123" s="444"/>
    </row>
    <row r="124" spans="1:29" s="90" customFormat="1" ht="115.5" customHeight="1">
      <c r="A124" s="429"/>
      <c r="B124" s="429"/>
      <c r="C124" s="93" t="s">
        <v>726</v>
      </c>
      <c r="D124" s="93" t="s">
        <v>271</v>
      </c>
      <c r="E124" s="192">
        <f>+[2]D1!$Z$101</f>
        <v>0</v>
      </c>
      <c r="F124" s="192">
        <f>+[2]D1!$AB$101</f>
        <v>100</v>
      </c>
      <c r="G124" s="113" t="s">
        <v>272</v>
      </c>
      <c r="H124" s="113" t="s">
        <v>273</v>
      </c>
      <c r="I124" s="93" t="s">
        <v>274</v>
      </c>
      <c r="J124" s="93" t="s">
        <v>275</v>
      </c>
      <c r="K124" s="93" t="s">
        <v>276</v>
      </c>
      <c r="L124" s="192"/>
      <c r="M124" s="192"/>
      <c r="N124" s="192">
        <v>1</v>
      </c>
      <c r="O124" s="192">
        <v>2</v>
      </c>
      <c r="P124" s="110">
        <v>41091</v>
      </c>
      <c r="Q124" s="110">
        <v>41274</v>
      </c>
      <c r="R124" s="244">
        <f>+Z124</f>
        <v>30000</v>
      </c>
      <c r="S124" s="102"/>
      <c r="T124" s="256">
        <v>30000</v>
      </c>
      <c r="U124" s="255"/>
      <c r="V124" s="102"/>
      <c r="W124" s="102"/>
      <c r="X124" s="102"/>
      <c r="Y124" s="102"/>
      <c r="Z124" s="254">
        <f>SUM(S124:Y124)</f>
        <v>30000</v>
      </c>
      <c r="AA124" s="441"/>
      <c r="AB124" s="444"/>
      <c r="AC124" s="444"/>
    </row>
    <row r="125" spans="1:29" s="90" customFormat="1" ht="63" customHeight="1">
      <c r="A125" s="429"/>
      <c r="B125" s="429"/>
      <c r="C125" s="434" t="s">
        <v>727</v>
      </c>
      <c r="D125" s="434" t="s">
        <v>277</v>
      </c>
      <c r="E125" s="434">
        <v>0</v>
      </c>
      <c r="F125" s="434">
        <v>5</v>
      </c>
      <c r="G125" s="434" t="s">
        <v>278</v>
      </c>
      <c r="H125" s="434" t="s">
        <v>279</v>
      </c>
      <c r="I125" s="93" t="s">
        <v>280</v>
      </c>
      <c r="J125" s="93" t="s">
        <v>281</v>
      </c>
      <c r="K125" s="93" t="s">
        <v>282</v>
      </c>
      <c r="L125" s="192"/>
      <c r="M125" s="192"/>
      <c r="N125" s="192">
        <v>1</v>
      </c>
      <c r="O125" s="192">
        <v>2</v>
      </c>
      <c r="P125" s="110">
        <v>41091</v>
      </c>
      <c r="Q125" s="110">
        <v>41274</v>
      </c>
      <c r="R125" s="244">
        <f t="shared" si="1"/>
        <v>0</v>
      </c>
      <c r="S125" s="102"/>
      <c r="T125" s="256">
        <v>0</v>
      </c>
      <c r="U125" s="255"/>
      <c r="V125" s="102"/>
      <c r="W125" s="102"/>
      <c r="X125" s="102"/>
      <c r="Y125" s="102"/>
      <c r="Z125" s="254">
        <f t="shared" si="2"/>
        <v>0</v>
      </c>
      <c r="AA125" s="441"/>
      <c r="AB125" s="444"/>
      <c r="AC125" s="444"/>
    </row>
    <row r="126" spans="1:29" s="90" customFormat="1" ht="81" customHeight="1">
      <c r="A126" s="429"/>
      <c r="B126" s="429"/>
      <c r="C126" s="436"/>
      <c r="D126" s="436"/>
      <c r="E126" s="436"/>
      <c r="F126" s="436"/>
      <c r="G126" s="436"/>
      <c r="H126" s="436"/>
      <c r="I126" s="93" t="s">
        <v>283</v>
      </c>
      <c r="J126" s="93" t="s">
        <v>284</v>
      </c>
      <c r="K126" s="93" t="s">
        <v>285</v>
      </c>
      <c r="L126" s="192"/>
      <c r="M126" s="192"/>
      <c r="N126" s="192">
        <v>1</v>
      </c>
      <c r="O126" s="192">
        <v>1</v>
      </c>
      <c r="P126" s="110">
        <v>41091</v>
      </c>
      <c r="Q126" s="110">
        <v>41274</v>
      </c>
      <c r="R126" s="244">
        <f t="shared" ref="R126:R139" si="3">+Z126</f>
        <v>0</v>
      </c>
      <c r="S126" s="102"/>
      <c r="T126" s="256">
        <v>0</v>
      </c>
      <c r="U126" s="255"/>
      <c r="V126" s="102"/>
      <c r="W126" s="102"/>
      <c r="X126" s="102"/>
      <c r="Y126" s="102"/>
      <c r="Z126" s="254">
        <f t="shared" ref="Z126:Z170" si="4">SUM(S126:Y126)</f>
        <v>0</v>
      </c>
      <c r="AA126" s="441"/>
      <c r="AB126" s="444"/>
      <c r="AC126" s="444"/>
    </row>
    <row r="127" spans="1:29" s="90" customFormat="1" ht="75" customHeight="1">
      <c r="A127" s="429"/>
      <c r="B127" s="429"/>
      <c r="C127" s="434" t="s">
        <v>728</v>
      </c>
      <c r="D127" s="434" t="s">
        <v>286</v>
      </c>
      <c r="E127" s="434">
        <v>0</v>
      </c>
      <c r="F127" s="434">
        <v>5</v>
      </c>
      <c r="G127" s="436"/>
      <c r="H127" s="434" t="s">
        <v>287</v>
      </c>
      <c r="I127" s="93" t="s">
        <v>288</v>
      </c>
      <c r="J127" s="93" t="s">
        <v>289</v>
      </c>
      <c r="K127" s="93" t="s">
        <v>290</v>
      </c>
      <c r="L127" s="192"/>
      <c r="M127" s="192"/>
      <c r="N127" s="192">
        <v>10</v>
      </c>
      <c r="O127" s="192">
        <v>10</v>
      </c>
      <c r="P127" s="110">
        <v>41091</v>
      </c>
      <c r="Q127" s="110">
        <v>41274</v>
      </c>
      <c r="R127" s="244">
        <f t="shared" si="3"/>
        <v>10000</v>
      </c>
      <c r="S127" s="102"/>
      <c r="T127" s="256">
        <v>10000</v>
      </c>
      <c r="U127" s="255"/>
      <c r="V127" s="102"/>
      <c r="W127" s="102"/>
      <c r="X127" s="102"/>
      <c r="Y127" s="102"/>
      <c r="Z127" s="254">
        <f t="shared" si="4"/>
        <v>10000</v>
      </c>
      <c r="AA127" s="441"/>
      <c r="AB127" s="444"/>
      <c r="AC127" s="444"/>
    </row>
    <row r="128" spans="1:29" s="90" customFormat="1" ht="72">
      <c r="A128" s="429"/>
      <c r="B128" s="429"/>
      <c r="C128" s="436"/>
      <c r="D128" s="436"/>
      <c r="E128" s="436"/>
      <c r="F128" s="436"/>
      <c r="G128" s="436"/>
      <c r="H128" s="436"/>
      <c r="I128" s="93" t="s">
        <v>291</v>
      </c>
      <c r="J128" s="93" t="s">
        <v>292</v>
      </c>
      <c r="K128" s="93" t="s">
        <v>293</v>
      </c>
      <c r="L128" s="192"/>
      <c r="M128" s="192"/>
      <c r="N128" s="192">
        <v>1</v>
      </c>
      <c r="O128" s="192"/>
      <c r="P128" s="110">
        <v>41091</v>
      </c>
      <c r="Q128" s="110">
        <v>41274</v>
      </c>
      <c r="R128" s="244">
        <f t="shared" si="3"/>
        <v>8000</v>
      </c>
      <c r="S128" s="102"/>
      <c r="T128" s="256">
        <v>8000</v>
      </c>
      <c r="U128" s="255"/>
      <c r="V128" s="102"/>
      <c r="W128" s="102"/>
      <c r="X128" s="102"/>
      <c r="Y128" s="102"/>
      <c r="Z128" s="254">
        <f t="shared" si="4"/>
        <v>8000</v>
      </c>
      <c r="AA128" s="441"/>
      <c r="AB128" s="444"/>
      <c r="AC128" s="444"/>
    </row>
    <row r="129" spans="1:29" s="90" customFormat="1" ht="85.5" customHeight="1">
      <c r="A129" s="429"/>
      <c r="B129" s="429"/>
      <c r="C129" s="436"/>
      <c r="D129" s="436"/>
      <c r="E129" s="436"/>
      <c r="F129" s="436"/>
      <c r="G129" s="436"/>
      <c r="H129" s="436"/>
      <c r="I129" s="93" t="s">
        <v>294</v>
      </c>
      <c r="J129" s="93" t="s">
        <v>295</v>
      </c>
      <c r="K129" s="93" t="s">
        <v>296</v>
      </c>
      <c r="L129" s="192"/>
      <c r="M129" s="192"/>
      <c r="N129" s="192">
        <v>500</v>
      </c>
      <c r="O129" s="192"/>
      <c r="P129" s="110">
        <v>41091</v>
      </c>
      <c r="Q129" s="110">
        <v>41274</v>
      </c>
      <c r="R129" s="244">
        <f t="shared" si="3"/>
        <v>8000</v>
      </c>
      <c r="S129" s="102"/>
      <c r="T129" s="256">
        <v>8000</v>
      </c>
      <c r="U129" s="255"/>
      <c r="V129" s="102"/>
      <c r="W129" s="102"/>
      <c r="X129" s="102"/>
      <c r="Y129" s="102"/>
      <c r="Z129" s="254">
        <f t="shared" si="4"/>
        <v>8000</v>
      </c>
      <c r="AA129" s="441"/>
      <c r="AB129" s="444"/>
      <c r="AC129" s="444"/>
    </row>
    <row r="130" spans="1:29" s="90" customFormat="1" ht="71.25" customHeight="1">
      <c r="A130" s="429"/>
      <c r="B130" s="429"/>
      <c r="C130" s="436"/>
      <c r="D130" s="436"/>
      <c r="E130" s="436"/>
      <c r="F130" s="436"/>
      <c r="G130" s="436"/>
      <c r="H130" s="436"/>
      <c r="I130" s="93" t="s">
        <v>297</v>
      </c>
      <c r="J130" s="93" t="s">
        <v>298</v>
      </c>
      <c r="K130" s="93" t="s">
        <v>299</v>
      </c>
      <c r="L130" s="192"/>
      <c r="M130" s="192"/>
      <c r="N130" s="192"/>
      <c r="O130" s="192">
        <v>4</v>
      </c>
      <c r="P130" s="110">
        <v>41183</v>
      </c>
      <c r="Q130" s="110">
        <v>41274</v>
      </c>
      <c r="R130" s="244">
        <f t="shared" si="3"/>
        <v>1000</v>
      </c>
      <c r="S130" s="102"/>
      <c r="T130" s="256">
        <v>1000</v>
      </c>
      <c r="U130" s="255"/>
      <c r="V130" s="102"/>
      <c r="W130" s="102"/>
      <c r="X130" s="102"/>
      <c r="Y130" s="102"/>
      <c r="Z130" s="254">
        <f t="shared" si="4"/>
        <v>1000</v>
      </c>
      <c r="AA130" s="441"/>
      <c r="AB130" s="444"/>
      <c r="AC130" s="444"/>
    </row>
    <row r="131" spans="1:29" s="90" customFormat="1" ht="96.75" customHeight="1">
      <c r="A131" s="429"/>
      <c r="B131" s="429"/>
      <c r="C131" s="421"/>
      <c r="D131" s="421"/>
      <c r="E131" s="421"/>
      <c r="F131" s="421"/>
      <c r="G131" s="421"/>
      <c r="H131" s="421"/>
      <c r="I131" s="93" t="s">
        <v>300</v>
      </c>
      <c r="J131" s="93" t="s">
        <v>301</v>
      </c>
      <c r="K131" s="93" t="s">
        <v>302</v>
      </c>
      <c r="L131" s="192"/>
      <c r="M131" s="192"/>
      <c r="N131" s="192">
        <v>1</v>
      </c>
      <c r="O131" s="192">
        <v>1</v>
      </c>
      <c r="P131" s="110">
        <v>41091</v>
      </c>
      <c r="Q131" s="110">
        <v>41274</v>
      </c>
      <c r="R131" s="244">
        <f t="shared" si="3"/>
        <v>6000</v>
      </c>
      <c r="S131" s="102"/>
      <c r="T131" s="256">
        <v>6000</v>
      </c>
      <c r="U131" s="255"/>
      <c r="V131" s="102"/>
      <c r="W131" s="102"/>
      <c r="X131" s="102"/>
      <c r="Y131" s="102"/>
      <c r="Z131" s="254">
        <f t="shared" si="4"/>
        <v>6000</v>
      </c>
      <c r="AA131" s="441"/>
      <c r="AB131" s="444"/>
      <c r="AC131" s="444"/>
    </row>
    <row r="132" spans="1:29" s="90" customFormat="1" ht="84" customHeight="1">
      <c r="A132" s="429"/>
      <c r="B132" s="429"/>
      <c r="C132" s="434" t="s">
        <v>729</v>
      </c>
      <c r="D132" s="434" t="s">
        <v>303</v>
      </c>
      <c r="E132" s="434">
        <f>+[2]D1!$Z$107</f>
        <v>0</v>
      </c>
      <c r="F132" s="434">
        <f>+[2]D1!$AB$107</f>
        <v>3</v>
      </c>
      <c r="G132" s="434" t="s">
        <v>304</v>
      </c>
      <c r="H132" s="434" t="s">
        <v>305</v>
      </c>
      <c r="I132" s="93" t="s">
        <v>306</v>
      </c>
      <c r="J132" s="93" t="s">
        <v>307</v>
      </c>
      <c r="K132" s="93" t="s">
        <v>276</v>
      </c>
      <c r="L132" s="192"/>
      <c r="M132" s="192"/>
      <c r="N132" s="192">
        <v>6</v>
      </c>
      <c r="O132" s="192">
        <v>6</v>
      </c>
      <c r="P132" s="110">
        <v>41091</v>
      </c>
      <c r="Q132" s="110">
        <v>41274</v>
      </c>
      <c r="R132" s="244">
        <f t="shared" si="3"/>
        <v>20000</v>
      </c>
      <c r="S132" s="102"/>
      <c r="T132" s="256">
        <v>20000</v>
      </c>
      <c r="U132" s="255"/>
      <c r="V132" s="102"/>
      <c r="W132" s="102"/>
      <c r="X132" s="102"/>
      <c r="Y132" s="102"/>
      <c r="Z132" s="254">
        <f t="shared" si="4"/>
        <v>20000</v>
      </c>
      <c r="AA132" s="441"/>
      <c r="AB132" s="444"/>
      <c r="AC132" s="444"/>
    </row>
    <row r="133" spans="1:29" s="90" customFormat="1" ht="64.5" customHeight="1" thickBot="1">
      <c r="A133" s="429"/>
      <c r="B133" s="430"/>
      <c r="C133" s="437"/>
      <c r="D133" s="437"/>
      <c r="E133" s="437"/>
      <c r="F133" s="437"/>
      <c r="G133" s="437"/>
      <c r="H133" s="437"/>
      <c r="I133" s="94" t="s">
        <v>308</v>
      </c>
      <c r="J133" s="94" t="s">
        <v>121</v>
      </c>
      <c r="K133" s="94" t="s">
        <v>121</v>
      </c>
      <c r="L133" s="193"/>
      <c r="M133" s="193"/>
      <c r="N133" s="193">
        <v>1</v>
      </c>
      <c r="O133" s="193"/>
      <c r="P133" s="111">
        <v>41091</v>
      </c>
      <c r="Q133" s="111" t="s">
        <v>309</v>
      </c>
      <c r="R133" s="248">
        <f t="shared" si="3"/>
        <v>10000</v>
      </c>
      <c r="S133" s="105"/>
      <c r="T133" s="258">
        <v>10000</v>
      </c>
      <c r="U133" s="199"/>
      <c r="V133" s="105"/>
      <c r="W133" s="105"/>
      <c r="X133" s="105"/>
      <c r="Y133" s="105"/>
      <c r="Z133" s="265">
        <f t="shared" si="4"/>
        <v>10000</v>
      </c>
      <c r="AA133" s="456"/>
      <c r="AB133" s="449"/>
      <c r="AC133" s="449"/>
    </row>
    <row r="134" spans="1:29" s="90" customFormat="1" ht="60" customHeight="1">
      <c r="A134" s="429"/>
      <c r="B134" s="428" t="s">
        <v>310</v>
      </c>
      <c r="C134" s="436" t="s">
        <v>730</v>
      </c>
      <c r="D134" s="429" t="s">
        <v>737</v>
      </c>
      <c r="E134" s="453">
        <f>+[2]D1!$Z$108</f>
        <v>63</v>
      </c>
      <c r="F134" s="454">
        <f>+[2]D1!$AB$108</f>
        <v>68.5</v>
      </c>
      <c r="G134" s="429" t="s">
        <v>311</v>
      </c>
      <c r="H134" s="429" t="s">
        <v>312</v>
      </c>
      <c r="I134" s="91" t="s">
        <v>313</v>
      </c>
      <c r="J134" s="91" t="s">
        <v>314</v>
      </c>
      <c r="K134" s="91" t="s">
        <v>315</v>
      </c>
      <c r="L134" s="190"/>
      <c r="M134" s="190"/>
      <c r="N134" s="190">
        <v>1</v>
      </c>
      <c r="O134" s="190"/>
      <c r="P134" s="112">
        <v>41091</v>
      </c>
      <c r="Q134" s="112" t="s">
        <v>309</v>
      </c>
      <c r="R134" s="234">
        <f t="shared" si="3"/>
        <v>35000</v>
      </c>
      <c r="S134" s="95"/>
      <c r="T134" s="253">
        <v>35000</v>
      </c>
      <c r="U134" s="252"/>
      <c r="V134" s="95"/>
      <c r="W134" s="95"/>
      <c r="X134" s="95"/>
      <c r="Y134" s="95"/>
      <c r="Z134" s="254">
        <f t="shared" si="4"/>
        <v>35000</v>
      </c>
      <c r="AA134" s="457" t="s">
        <v>316</v>
      </c>
      <c r="AB134" s="451"/>
      <c r="AC134" s="451"/>
    </row>
    <row r="135" spans="1:29" s="90" customFormat="1" ht="42.75" customHeight="1">
      <c r="A135" s="429"/>
      <c r="B135" s="429"/>
      <c r="C135" s="436"/>
      <c r="D135" s="429"/>
      <c r="E135" s="429"/>
      <c r="F135" s="454"/>
      <c r="G135" s="429"/>
      <c r="H135" s="429"/>
      <c r="I135" s="93" t="s">
        <v>317</v>
      </c>
      <c r="J135" s="93" t="s">
        <v>318</v>
      </c>
      <c r="K135" s="93" t="s">
        <v>319</v>
      </c>
      <c r="L135" s="192"/>
      <c r="M135" s="192"/>
      <c r="N135" s="192">
        <v>1</v>
      </c>
      <c r="O135" s="192"/>
      <c r="P135" s="110">
        <v>41091</v>
      </c>
      <c r="Q135" s="110" t="s">
        <v>309</v>
      </c>
      <c r="R135" s="244">
        <f t="shared" si="3"/>
        <v>32100</v>
      </c>
      <c r="S135" s="102"/>
      <c r="T135" s="256">
        <v>32100</v>
      </c>
      <c r="U135" s="255"/>
      <c r="V135" s="102"/>
      <c r="W135" s="102"/>
      <c r="X135" s="102"/>
      <c r="Y135" s="102"/>
      <c r="Z135" s="254">
        <f t="shared" si="4"/>
        <v>32100</v>
      </c>
      <c r="AA135" s="441"/>
      <c r="AB135" s="452"/>
      <c r="AC135" s="452"/>
    </row>
    <row r="136" spans="1:29" s="90" customFormat="1" ht="39" customHeight="1">
      <c r="A136" s="429"/>
      <c r="B136" s="429"/>
      <c r="C136" s="436"/>
      <c r="D136" s="429"/>
      <c r="E136" s="429"/>
      <c r="F136" s="454"/>
      <c r="G136" s="429"/>
      <c r="H136" s="429"/>
      <c r="I136" s="93" t="s">
        <v>320</v>
      </c>
      <c r="J136" s="93" t="s">
        <v>321</v>
      </c>
      <c r="K136" s="93" t="s">
        <v>322</v>
      </c>
      <c r="L136" s="192"/>
      <c r="M136" s="192"/>
      <c r="N136" s="192">
        <v>1</v>
      </c>
      <c r="O136" s="192">
        <v>1</v>
      </c>
      <c r="P136" s="110">
        <v>41091</v>
      </c>
      <c r="Q136" s="110">
        <v>41274</v>
      </c>
      <c r="R136" s="244">
        <f t="shared" si="3"/>
        <v>20204</v>
      </c>
      <c r="S136" s="102"/>
      <c r="T136" s="256">
        <v>20204</v>
      </c>
      <c r="U136" s="255"/>
      <c r="V136" s="102"/>
      <c r="W136" s="102"/>
      <c r="X136" s="102"/>
      <c r="Y136" s="102"/>
      <c r="Z136" s="254">
        <f t="shared" si="4"/>
        <v>20204</v>
      </c>
      <c r="AA136" s="441"/>
      <c r="AB136" s="452"/>
      <c r="AC136" s="452"/>
    </row>
    <row r="137" spans="1:29" s="90" customFormat="1" ht="42.75" customHeight="1">
      <c r="A137" s="429"/>
      <c r="B137" s="429"/>
      <c r="C137" s="436"/>
      <c r="D137" s="429"/>
      <c r="E137" s="429"/>
      <c r="F137" s="454"/>
      <c r="G137" s="429"/>
      <c r="H137" s="429"/>
      <c r="I137" s="93" t="s">
        <v>323</v>
      </c>
      <c r="J137" s="93" t="s">
        <v>324</v>
      </c>
      <c r="K137" s="93" t="s">
        <v>325</v>
      </c>
      <c r="L137" s="192">
        <v>3</v>
      </c>
      <c r="M137" s="192">
        <v>3</v>
      </c>
      <c r="N137" s="192">
        <v>3</v>
      </c>
      <c r="O137" s="192">
        <v>3</v>
      </c>
      <c r="P137" s="110">
        <v>40909</v>
      </c>
      <c r="Q137" s="110">
        <v>41274</v>
      </c>
      <c r="R137" s="244">
        <f t="shared" si="3"/>
        <v>4300</v>
      </c>
      <c r="S137" s="102"/>
      <c r="T137" s="256">
        <v>4300</v>
      </c>
      <c r="U137" s="255"/>
      <c r="V137" s="102"/>
      <c r="W137" s="102"/>
      <c r="X137" s="102"/>
      <c r="Y137" s="102"/>
      <c r="Z137" s="254">
        <f t="shared" si="4"/>
        <v>4300</v>
      </c>
      <c r="AA137" s="441"/>
      <c r="AB137" s="452"/>
      <c r="AC137" s="452"/>
    </row>
    <row r="138" spans="1:29" s="90" customFormat="1" ht="43.5" customHeight="1">
      <c r="A138" s="429"/>
      <c r="B138" s="429"/>
      <c r="C138" s="436"/>
      <c r="D138" s="429"/>
      <c r="E138" s="429"/>
      <c r="F138" s="454"/>
      <c r="G138" s="429"/>
      <c r="H138" s="429"/>
      <c r="I138" s="93" t="s">
        <v>326</v>
      </c>
      <c r="J138" s="93" t="s">
        <v>327</v>
      </c>
      <c r="K138" s="93" t="s">
        <v>328</v>
      </c>
      <c r="L138" s="192"/>
      <c r="M138" s="192"/>
      <c r="N138" s="192">
        <v>1</v>
      </c>
      <c r="O138" s="192"/>
      <c r="P138" s="110">
        <v>41091</v>
      </c>
      <c r="Q138" s="110" t="s">
        <v>309</v>
      </c>
      <c r="R138" s="244">
        <f t="shared" si="3"/>
        <v>10896</v>
      </c>
      <c r="S138" s="102"/>
      <c r="T138" s="256">
        <v>10896</v>
      </c>
      <c r="U138" s="255"/>
      <c r="V138" s="102"/>
      <c r="W138" s="102"/>
      <c r="X138" s="102"/>
      <c r="Y138" s="102"/>
      <c r="Z138" s="254">
        <f t="shared" si="4"/>
        <v>10896</v>
      </c>
      <c r="AA138" s="441"/>
      <c r="AB138" s="452"/>
      <c r="AC138" s="452"/>
    </row>
    <row r="139" spans="1:29" s="90" customFormat="1" ht="42.75" customHeight="1">
      <c r="A139" s="429"/>
      <c r="B139" s="429"/>
      <c r="C139" s="436"/>
      <c r="D139" s="429"/>
      <c r="E139" s="429"/>
      <c r="F139" s="454"/>
      <c r="G139" s="429"/>
      <c r="H139" s="429"/>
      <c r="I139" s="93" t="s">
        <v>329</v>
      </c>
      <c r="J139" s="93" t="s">
        <v>330</v>
      </c>
      <c r="K139" s="93" t="s">
        <v>331</v>
      </c>
      <c r="L139" s="192"/>
      <c r="M139" s="192"/>
      <c r="N139" s="192">
        <v>2</v>
      </c>
      <c r="O139" s="192">
        <v>2</v>
      </c>
      <c r="P139" s="110">
        <v>41091</v>
      </c>
      <c r="Q139" s="110">
        <v>41274</v>
      </c>
      <c r="R139" s="244">
        <f t="shared" si="3"/>
        <v>10000</v>
      </c>
      <c r="S139" s="102"/>
      <c r="T139" s="256">
        <v>10000</v>
      </c>
      <c r="U139" s="255"/>
      <c r="V139" s="102"/>
      <c r="W139" s="102"/>
      <c r="X139" s="102"/>
      <c r="Y139" s="102"/>
      <c r="Z139" s="254">
        <f t="shared" si="4"/>
        <v>10000</v>
      </c>
      <c r="AA139" s="441"/>
      <c r="AB139" s="452"/>
      <c r="AC139" s="452"/>
    </row>
    <row r="140" spans="1:29" s="90" customFormat="1" ht="27.75" customHeight="1">
      <c r="A140" s="429"/>
      <c r="B140" s="429"/>
      <c r="C140" s="436"/>
      <c r="D140" s="429"/>
      <c r="E140" s="429"/>
      <c r="F140" s="454"/>
      <c r="G140" s="429"/>
      <c r="H140" s="429"/>
      <c r="I140" s="93" t="s">
        <v>332</v>
      </c>
      <c r="J140" s="93" t="s">
        <v>333</v>
      </c>
      <c r="K140" s="93" t="s">
        <v>334</v>
      </c>
      <c r="L140" s="192"/>
      <c r="M140" s="192"/>
      <c r="N140" s="192">
        <v>35</v>
      </c>
      <c r="O140" s="192">
        <v>35</v>
      </c>
      <c r="P140" s="110">
        <v>41091</v>
      </c>
      <c r="Q140" s="110">
        <v>41274</v>
      </c>
      <c r="R140" s="244">
        <f>+Z140</f>
        <v>10000</v>
      </c>
      <c r="S140" s="102"/>
      <c r="T140" s="256">
        <v>10000</v>
      </c>
      <c r="U140" s="255"/>
      <c r="V140" s="102"/>
      <c r="W140" s="102"/>
      <c r="X140" s="102"/>
      <c r="Y140" s="102"/>
      <c r="Z140" s="254">
        <f t="shared" si="4"/>
        <v>10000</v>
      </c>
      <c r="AA140" s="441"/>
      <c r="AB140" s="452"/>
      <c r="AC140" s="452"/>
    </row>
    <row r="141" spans="1:29" s="90" customFormat="1" ht="44.25" customHeight="1">
      <c r="A141" s="429"/>
      <c r="B141" s="429"/>
      <c r="C141" s="436"/>
      <c r="D141" s="429"/>
      <c r="E141" s="429"/>
      <c r="F141" s="454"/>
      <c r="G141" s="429"/>
      <c r="H141" s="429"/>
      <c r="I141" s="93" t="s">
        <v>335</v>
      </c>
      <c r="J141" s="93" t="s">
        <v>336</v>
      </c>
      <c r="K141" s="93" t="s">
        <v>337</v>
      </c>
      <c r="L141" s="192"/>
      <c r="M141" s="192"/>
      <c r="N141" s="192">
        <v>50</v>
      </c>
      <c r="O141" s="192">
        <v>50</v>
      </c>
      <c r="P141" s="110">
        <v>41091</v>
      </c>
      <c r="Q141" s="110">
        <v>41274</v>
      </c>
      <c r="R141" s="244">
        <f>+Z141</f>
        <v>10000</v>
      </c>
      <c r="S141" s="102"/>
      <c r="T141" s="256">
        <v>10000</v>
      </c>
      <c r="U141" s="255"/>
      <c r="V141" s="102"/>
      <c r="W141" s="102"/>
      <c r="X141" s="102"/>
      <c r="Y141" s="102"/>
      <c r="Z141" s="254">
        <f t="shared" si="4"/>
        <v>10000</v>
      </c>
      <c r="AA141" s="441"/>
      <c r="AB141" s="452"/>
      <c r="AC141" s="452"/>
    </row>
    <row r="142" spans="1:29" s="90" customFormat="1" ht="42" customHeight="1">
      <c r="A142" s="429"/>
      <c r="B142" s="429"/>
      <c r="C142" s="436"/>
      <c r="D142" s="429"/>
      <c r="E142" s="429"/>
      <c r="F142" s="454"/>
      <c r="G142" s="429"/>
      <c r="H142" s="429"/>
      <c r="I142" s="93" t="s">
        <v>338</v>
      </c>
      <c r="J142" s="93" t="s">
        <v>339</v>
      </c>
      <c r="K142" s="93" t="s">
        <v>340</v>
      </c>
      <c r="L142" s="192"/>
      <c r="M142" s="192"/>
      <c r="N142" s="192">
        <v>4</v>
      </c>
      <c r="O142" s="192"/>
      <c r="P142" s="110">
        <v>41091</v>
      </c>
      <c r="Q142" s="110" t="s">
        <v>309</v>
      </c>
      <c r="R142" s="244">
        <f>+Z142</f>
        <v>14800</v>
      </c>
      <c r="S142" s="102"/>
      <c r="T142" s="256">
        <v>14800</v>
      </c>
      <c r="U142" s="255"/>
      <c r="V142" s="102"/>
      <c r="W142" s="102"/>
      <c r="X142" s="102"/>
      <c r="Y142" s="102"/>
      <c r="Z142" s="254">
        <f t="shared" si="4"/>
        <v>14800</v>
      </c>
      <c r="AA142" s="441"/>
      <c r="AB142" s="452"/>
      <c r="AC142" s="452"/>
    </row>
    <row r="143" spans="1:29" s="90" customFormat="1" ht="64.5" customHeight="1">
      <c r="A143" s="429"/>
      <c r="B143" s="429"/>
      <c r="C143" s="436"/>
      <c r="D143" s="429"/>
      <c r="E143" s="429"/>
      <c r="F143" s="454"/>
      <c r="G143" s="429"/>
      <c r="H143" s="429"/>
      <c r="I143" s="93" t="s">
        <v>341</v>
      </c>
      <c r="J143" s="93" t="s">
        <v>342</v>
      </c>
      <c r="K143" s="93" t="s">
        <v>343</v>
      </c>
      <c r="L143" s="192">
        <v>1</v>
      </c>
      <c r="M143" s="192">
        <v>1</v>
      </c>
      <c r="N143" s="192"/>
      <c r="O143" s="192"/>
      <c r="P143" s="110">
        <v>40909</v>
      </c>
      <c r="Q143" s="110">
        <v>41090</v>
      </c>
      <c r="R143" s="244">
        <f>+Z143</f>
        <v>7244</v>
      </c>
      <c r="S143" s="102"/>
      <c r="T143" s="256">
        <v>7244</v>
      </c>
      <c r="U143" s="255"/>
      <c r="V143" s="102"/>
      <c r="W143" s="102"/>
      <c r="X143" s="102"/>
      <c r="Y143" s="102"/>
      <c r="Z143" s="254">
        <f t="shared" si="4"/>
        <v>7244</v>
      </c>
      <c r="AA143" s="441"/>
      <c r="AB143" s="452"/>
      <c r="AC143" s="452"/>
    </row>
    <row r="144" spans="1:29" s="90" customFormat="1" ht="70.5" customHeight="1">
      <c r="A144" s="429"/>
      <c r="B144" s="429"/>
      <c r="C144" s="436"/>
      <c r="D144" s="429"/>
      <c r="E144" s="429"/>
      <c r="F144" s="454"/>
      <c r="G144" s="429"/>
      <c r="H144" s="429"/>
      <c r="I144" s="93" t="s">
        <v>344</v>
      </c>
      <c r="J144" s="93" t="s">
        <v>345</v>
      </c>
      <c r="K144" s="93" t="s">
        <v>346</v>
      </c>
      <c r="L144" s="192"/>
      <c r="M144" s="192"/>
      <c r="N144" s="192">
        <v>2</v>
      </c>
      <c r="O144" s="192">
        <v>2</v>
      </c>
      <c r="P144" s="110">
        <v>41091</v>
      </c>
      <c r="Q144" s="110">
        <v>41274</v>
      </c>
      <c r="R144" s="244">
        <f>+Z144</f>
        <v>4400</v>
      </c>
      <c r="S144" s="102"/>
      <c r="T144" s="256">
        <v>4400</v>
      </c>
      <c r="U144" s="255"/>
      <c r="V144" s="102"/>
      <c r="W144" s="102"/>
      <c r="X144" s="102"/>
      <c r="Y144" s="102"/>
      <c r="Z144" s="254">
        <f t="shared" si="4"/>
        <v>4400</v>
      </c>
      <c r="AA144" s="441"/>
      <c r="AB144" s="452"/>
      <c r="AC144" s="452"/>
    </row>
    <row r="145" spans="1:29" s="90" customFormat="1" ht="42" customHeight="1">
      <c r="A145" s="429"/>
      <c r="B145" s="429"/>
      <c r="C145" s="436"/>
      <c r="D145" s="429"/>
      <c r="E145" s="429"/>
      <c r="F145" s="454"/>
      <c r="G145" s="429"/>
      <c r="H145" s="429"/>
      <c r="I145" s="93" t="s">
        <v>347</v>
      </c>
      <c r="J145" s="93" t="s">
        <v>348</v>
      </c>
      <c r="K145" s="93" t="s">
        <v>161</v>
      </c>
      <c r="L145" s="192">
        <v>5</v>
      </c>
      <c r="M145" s="192">
        <v>5</v>
      </c>
      <c r="N145" s="192">
        <v>5</v>
      </c>
      <c r="O145" s="192">
        <v>5</v>
      </c>
      <c r="P145" s="110">
        <v>40909</v>
      </c>
      <c r="Q145" s="110">
        <v>41274</v>
      </c>
      <c r="R145" s="244">
        <f t="shared" ref="R145:R163" si="5">+Z145</f>
        <v>3120</v>
      </c>
      <c r="S145" s="102"/>
      <c r="T145" s="256">
        <v>3120</v>
      </c>
      <c r="U145" s="255"/>
      <c r="V145" s="102"/>
      <c r="W145" s="102"/>
      <c r="X145" s="102"/>
      <c r="Y145" s="102"/>
      <c r="Z145" s="254">
        <f t="shared" si="4"/>
        <v>3120</v>
      </c>
      <c r="AA145" s="441"/>
      <c r="AB145" s="452"/>
      <c r="AC145" s="452"/>
    </row>
    <row r="146" spans="1:29" s="90" customFormat="1" ht="46.5" customHeight="1">
      <c r="A146" s="429"/>
      <c r="B146" s="429"/>
      <c r="C146" s="436"/>
      <c r="D146" s="429"/>
      <c r="E146" s="429"/>
      <c r="F146" s="454"/>
      <c r="G146" s="429"/>
      <c r="H146" s="429"/>
      <c r="I146" s="93" t="s">
        <v>349</v>
      </c>
      <c r="J146" s="93" t="s">
        <v>350</v>
      </c>
      <c r="K146" s="93" t="s">
        <v>276</v>
      </c>
      <c r="L146" s="192"/>
      <c r="M146" s="192"/>
      <c r="N146" s="192">
        <v>3</v>
      </c>
      <c r="O146" s="192">
        <v>3</v>
      </c>
      <c r="P146" s="110">
        <v>41091</v>
      </c>
      <c r="Q146" s="110">
        <v>41274</v>
      </c>
      <c r="R146" s="244">
        <f t="shared" si="5"/>
        <v>5250</v>
      </c>
      <c r="S146" s="102"/>
      <c r="T146" s="256">
        <v>5250</v>
      </c>
      <c r="U146" s="255"/>
      <c r="V146" s="102"/>
      <c r="W146" s="102"/>
      <c r="X146" s="102"/>
      <c r="Y146" s="102"/>
      <c r="Z146" s="254">
        <f t="shared" si="4"/>
        <v>5250</v>
      </c>
      <c r="AA146" s="441"/>
      <c r="AB146" s="452"/>
      <c r="AC146" s="452"/>
    </row>
    <row r="147" spans="1:29" s="90" customFormat="1" ht="23.25" customHeight="1">
      <c r="A147" s="429"/>
      <c r="B147" s="429"/>
      <c r="C147" s="436"/>
      <c r="D147" s="429"/>
      <c r="E147" s="429"/>
      <c r="F147" s="454"/>
      <c r="G147" s="429"/>
      <c r="H147" s="429"/>
      <c r="I147" s="93" t="s">
        <v>351</v>
      </c>
      <c r="J147" s="93" t="s">
        <v>352</v>
      </c>
      <c r="K147" s="93" t="s">
        <v>266</v>
      </c>
      <c r="L147" s="192"/>
      <c r="M147" s="192"/>
      <c r="N147" s="192">
        <v>2</v>
      </c>
      <c r="O147" s="192">
        <v>2</v>
      </c>
      <c r="P147" s="110">
        <v>41091</v>
      </c>
      <c r="Q147" s="110">
        <v>41274</v>
      </c>
      <c r="R147" s="244">
        <f t="shared" si="5"/>
        <v>600</v>
      </c>
      <c r="S147" s="102"/>
      <c r="T147" s="256">
        <v>600</v>
      </c>
      <c r="U147" s="255"/>
      <c r="V147" s="102"/>
      <c r="W147" s="102"/>
      <c r="X147" s="102"/>
      <c r="Y147" s="102"/>
      <c r="Z147" s="254">
        <f t="shared" si="4"/>
        <v>600</v>
      </c>
      <c r="AA147" s="441"/>
      <c r="AB147" s="452"/>
      <c r="AC147" s="452"/>
    </row>
    <row r="148" spans="1:29" s="90" customFormat="1" ht="46.5" customHeight="1">
      <c r="A148" s="429"/>
      <c r="B148" s="429"/>
      <c r="C148" s="436"/>
      <c r="D148" s="429"/>
      <c r="E148" s="429"/>
      <c r="F148" s="454"/>
      <c r="G148" s="429"/>
      <c r="H148" s="429"/>
      <c r="I148" s="93" t="s">
        <v>353</v>
      </c>
      <c r="J148" s="93" t="s">
        <v>354</v>
      </c>
      <c r="K148" s="93" t="s">
        <v>163</v>
      </c>
      <c r="L148" s="192">
        <v>1</v>
      </c>
      <c r="M148" s="192">
        <v>1</v>
      </c>
      <c r="N148" s="192">
        <v>1</v>
      </c>
      <c r="O148" s="192">
        <v>1</v>
      </c>
      <c r="P148" s="110">
        <v>40909</v>
      </c>
      <c r="Q148" s="110">
        <v>41274</v>
      </c>
      <c r="R148" s="244">
        <f t="shared" si="5"/>
        <v>322</v>
      </c>
      <c r="S148" s="102"/>
      <c r="T148" s="256">
        <v>322</v>
      </c>
      <c r="U148" s="255"/>
      <c r="V148" s="102"/>
      <c r="W148" s="102"/>
      <c r="X148" s="102"/>
      <c r="Y148" s="102"/>
      <c r="Z148" s="254">
        <f t="shared" si="4"/>
        <v>322</v>
      </c>
      <c r="AA148" s="441"/>
      <c r="AB148" s="452"/>
      <c r="AC148" s="452"/>
    </row>
    <row r="149" spans="1:29" s="90" customFormat="1" ht="45.75" customHeight="1">
      <c r="A149" s="429"/>
      <c r="B149" s="429"/>
      <c r="C149" s="436"/>
      <c r="D149" s="429"/>
      <c r="E149" s="429"/>
      <c r="F149" s="454"/>
      <c r="G149" s="429"/>
      <c r="H149" s="429"/>
      <c r="I149" s="93" t="s">
        <v>355</v>
      </c>
      <c r="J149" s="93" t="s">
        <v>354</v>
      </c>
      <c r="K149" s="93" t="s">
        <v>163</v>
      </c>
      <c r="L149" s="192">
        <v>1</v>
      </c>
      <c r="M149" s="192">
        <v>1</v>
      </c>
      <c r="N149" s="192">
        <v>1</v>
      </c>
      <c r="O149" s="192">
        <v>1</v>
      </c>
      <c r="P149" s="110">
        <v>40909</v>
      </c>
      <c r="Q149" s="110">
        <v>41274</v>
      </c>
      <c r="R149" s="244">
        <f t="shared" si="5"/>
        <v>1938</v>
      </c>
      <c r="S149" s="102"/>
      <c r="T149" s="256">
        <v>1938</v>
      </c>
      <c r="U149" s="255"/>
      <c r="V149" s="102"/>
      <c r="W149" s="102"/>
      <c r="X149" s="102"/>
      <c r="Y149" s="102"/>
      <c r="Z149" s="254">
        <f t="shared" si="4"/>
        <v>1938</v>
      </c>
      <c r="AA149" s="441"/>
      <c r="AB149" s="452"/>
      <c r="AC149" s="452"/>
    </row>
    <row r="150" spans="1:29" s="90" customFormat="1" ht="91.5" customHeight="1">
      <c r="A150" s="429"/>
      <c r="B150" s="429"/>
      <c r="C150" s="436"/>
      <c r="D150" s="429"/>
      <c r="E150" s="429"/>
      <c r="F150" s="454"/>
      <c r="G150" s="429"/>
      <c r="H150" s="429"/>
      <c r="I150" s="93" t="s">
        <v>356</v>
      </c>
      <c r="J150" s="93" t="s">
        <v>146</v>
      </c>
      <c r="K150" s="93" t="s">
        <v>147</v>
      </c>
      <c r="L150" s="192"/>
      <c r="M150" s="192"/>
      <c r="N150" s="192">
        <v>2</v>
      </c>
      <c r="O150" s="192">
        <v>2</v>
      </c>
      <c r="P150" s="110">
        <v>41091</v>
      </c>
      <c r="Q150" s="110">
        <v>41274</v>
      </c>
      <c r="R150" s="244">
        <f t="shared" si="5"/>
        <v>3867.3</v>
      </c>
      <c r="S150" s="102"/>
      <c r="T150" s="256">
        <v>3867.3</v>
      </c>
      <c r="U150" s="255"/>
      <c r="V150" s="102"/>
      <c r="W150" s="102"/>
      <c r="X150" s="102"/>
      <c r="Y150" s="102"/>
      <c r="Z150" s="254">
        <f t="shared" si="4"/>
        <v>3867.3</v>
      </c>
      <c r="AA150" s="441"/>
      <c r="AB150" s="452"/>
      <c r="AC150" s="452"/>
    </row>
    <row r="151" spans="1:29" s="90" customFormat="1" ht="57.75" customHeight="1">
      <c r="A151" s="429"/>
      <c r="B151" s="429"/>
      <c r="C151" s="436"/>
      <c r="D151" s="429"/>
      <c r="E151" s="429"/>
      <c r="F151" s="454"/>
      <c r="G151" s="429"/>
      <c r="H151" s="429"/>
      <c r="I151" s="93" t="s">
        <v>739</v>
      </c>
      <c r="J151" s="93" t="s">
        <v>740</v>
      </c>
      <c r="K151" s="93" t="s">
        <v>738</v>
      </c>
      <c r="L151" s="305">
        <v>342.94499999999999</v>
      </c>
      <c r="M151" s="305">
        <v>571.57500000000005</v>
      </c>
      <c r="N151" s="305">
        <v>800.20500000000004</v>
      </c>
      <c r="O151" s="305">
        <v>571.57500000000005</v>
      </c>
      <c r="P151" s="110">
        <v>40909</v>
      </c>
      <c r="Q151" s="110">
        <v>41274</v>
      </c>
      <c r="R151" s="244">
        <f t="shared" si="5"/>
        <v>2286.3000000000002</v>
      </c>
      <c r="S151" s="102"/>
      <c r="T151" s="256">
        <v>2286.3000000000002</v>
      </c>
      <c r="U151" s="255"/>
      <c r="V151" s="102"/>
      <c r="W151" s="102"/>
      <c r="X151" s="102"/>
      <c r="Y151" s="102"/>
      <c r="Z151" s="254">
        <f t="shared" si="4"/>
        <v>2286.3000000000002</v>
      </c>
      <c r="AA151" s="441"/>
      <c r="AB151" s="452"/>
      <c r="AC151" s="452"/>
    </row>
    <row r="152" spans="1:29" s="90" customFormat="1" ht="36" customHeight="1">
      <c r="A152" s="429"/>
      <c r="B152" s="429"/>
      <c r="C152" s="436"/>
      <c r="D152" s="429"/>
      <c r="E152" s="429"/>
      <c r="F152" s="454"/>
      <c r="G152" s="429"/>
      <c r="H152" s="429"/>
      <c r="I152" s="93" t="s">
        <v>357</v>
      </c>
      <c r="J152" s="93" t="s">
        <v>358</v>
      </c>
      <c r="K152" s="93" t="s">
        <v>322</v>
      </c>
      <c r="L152" s="192">
        <v>1</v>
      </c>
      <c r="M152" s="192">
        <v>1</v>
      </c>
      <c r="N152" s="192">
        <v>1</v>
      </c>
      <c r="O152" s="192">
        <v>1</v>
      </c>
      <c r="P152" s="110"/>
      <c r="Q152" s="110"/>
      <c r="R152" s="244">
        <f t="shared" si="5"/>
        <v>2472</v>
      </c>
      <c r="S152" s="102"/>
      <c r="T152" s="256">
        <v>2472</v>
      </c>
      <c r="U152" s="255"/>
      <c r="V152" s="102"/>
      <c r="W152" s="102"/>
      <c r="X152" s="102"/>
      <c r="Y152" s="102"/>
      <c r="Z152" s="254">
        <f t="shared" si="4"/>
        <v>2472</v>
      </c>
      <c r="AA152" s="441"/>
      <c r="AB152" s="452"/>
      <c r="AC152" s="452"/>
    </row>
    <row r="153" spans="1:29" s="90" customFormat="1" ht="66" customHeight="1">
      <c r="A153" s="429"/>
      <c r="B153" s="429"/>
      <c r="C153" s="436"/>
      <c r="D153" s="429"/>
      <c r="E153" s="429"/>
      <c r="F153" s="454"/>
      <c r="G153" s="429"/>
      <c r="H153" s="429"/>
      <c r="I153" s="93" t="s">
        <v>359</v>
      </c>
      <c r="J153" s="93" t="s">
        <v>360</v>
      </c>
      <c r="K153" s="93" t="s">
        <v>193</v>
      </c>
      <c r="L153" s="192"/>
      <c r="M153" s="192">
        <v>2</v>
      </c>
      <c r="N153" s="192">
        <v>2</v>
      </c>
      <c r="O153" s="192">
        <v>2</v>
      </c>
      <c r="P153" s="110">
        <v>41247</v>
      </c>
      <c r="Q153" s="110">
        <v>41274</v>
      </c>
      <c r="R153" s="244">
        <f t="shared" si="5"/>
        <v>8000</v>
      </c>
      <c r="S153" s="102"/>
      <c r="T153" s="256">
        <v>8000</v>
      </c>
      <c r="U153" s="255"/>
      <c r="V153" s="102"/>
      <c r="W153" s="102"/>
      <c r="X153" s="102"/>
      <c r="Y153" s="102"/>
      <c r="Z153" s="254">
        <f t="shared" si="4"/>
        <v>8000</v>
      </c>
      <c r="AA153" s="441"/>
      <c r="AB153" s="452"/>
      <c r="AC153" s="452"/>
    </row>
    <row r="154" spans="1:29" s="90" customFormat="1" ht="52.5" customHeight="1" thickBot="1">
      <c r="A154" s="429"/>
      <c r="B154" s="429"/>
      <c r="C154" s="437"/>
      <c r="D154" s="430"/>
      <c r="E154" s="430"/>
      <c r="F154" s="455"/>
      <c r="G154" s="430"/>
      <c r="H154" s="430"/>
      <c r="I154" s="94" t="s">
        <v>361</v>
      </c>
      <c r="J154" s="94" t="s">
        <v>171</v>
      </c>
      <c r="K154" s="94" t="s">
        <v>193</v>
      </c>
      <c r="L154" s="193"/>
      <c r="M154" s="193"/>
      <c r="N154" s="193">
        <v>1</v>
      </c>
      <c r="O154" s="193"/>
      <c r="P154" s="111">
        <v>41091</v>
      </c>
      <c r="Q154" s="111" t="s">
        <v>309</v>
      </c>
      <c r="R154" s="248">
        <f t="shared" si="5"/>
        <v>5200</v>
      </c>
      <c r="S154" s="105"/>
      <c r="T154" s="258">
        <v>5200</v>
      </c>
      <c r="U154" s="199"/>
      <c r="V154" s="105"/>
      <c r="W154" s="105"/>
      <c r="X154" s="105"/>
      <c r="Y154" s="105"/>
      <c r="Z154" s="265">
        <f t="shared" si="4"/>
        <v>5200</v>
      </c>
      <c r="AA154" s="441"/>
      <c r="AB154" s="452"/>
      <c r="AC154" s="452"/>
    </row>
    <row r="155" spans="1:29" s="90" customFormat="1" ht="87.75" customHeight="1">
      <c r="A155" s="429"/>
      <c r="B155" s="429"/>
      <c r="C155" s="436" t="s">
        <v>731</v>
      </c>
      <c r="D155" s="436" t="s">
        <v>143</v>
      </c>
      <c r="E155" s="416">
        <f>+[2]D1!$Z$109</f>
        <v>1</v>
      </c>
      <c r="F155" s="416">
        <f>+[2]D1!$AB$109</f>
        <v>6</v>
      </c>
      <c r="G155" s="431" t="s">
        <v>362</v>
      </c>
      <c r="H155" s="436" t="s">
        <v>363</v>
      </c>
      <c r="I155" s="91" t="s">
        <v>364</v>
      </c>
      <c r="J155" s="91" t="s">
        <v>365</v>
      </c>
      <c r="K155" s="91" t="s">
        <v>276</v>
      </c>
      <c r="L155" s="190"/>
      <c r="M155" s="190"/>
      <c r="N155" s="190">
        <v>2</v>
      </c>
      <c r="O155" s="117"/>
      <c r="P155" s="118">
        <v>41091</v>
      </c>
      <c r="Q155" s="118" t="s">
        <v>309</v>
      </c>
      <c r="R155" s="270">
        <f t="shared" si="5"/>
        <v>30000</v>
      </c>
      <c r="S155" s="95"/>
      <c r="T155" s="253">
        <v>30000</v>
      </c>
      <c r="U155" s="252"/>
      <c r="V155" s="95"/>
      <c r="W155" s="95"/>
      <c r="X155" s="95"/>
      <c r="Y155" s="95"/>
      <c r="Z155" s="254">
        <f t="shared" si="4"/>
        <v>30000</v>
      </c>
      <c r="AA155" s="441"/>
      <c r="AB155" s="452"/>
      <c r="AC155" s="452"/>
    </row>
    <row r="156" spans="1:29" s="90" customFormat="1" ht="52.5" customHeight="1">
      <c r="A156" s="429"/>
      <c r="B156" s="429"/>
      <c r="C156" s="436"/>
      <c r="D156" s="436"/>
      <c r="E156" s="436"/>
      <c r="F156" s="436"/>
      <c r="G156" s="436"/>
      <c r="H156" s="436"/>
      <c r="I156" s="93" t="s">
        <v>366</v>
      </c>
      <c r="J156" s="93" t="s">
        <v>367</v>
      </c>
      <c r="K156" s="93" t="s">
        <v>368</v>
      </c>
      <c r="L156" s="192"/>
      <c r="M156" s="192"/>
      <c r="N156" s="192">
        <v>2000</v>
      </c>
      <c r="O156" s="119"/>
      <c r="P156" s="120">
        <v>41091</v>
      </c>
      <c r="Q156" s="120" t="s">
        <v>309</v>
      </c>
      <c r="R156" s="271">
        <f t="shared" si="5"/>
        <v>30000</v>
      </c>
      <c r="S156" s="102"/>
      <c r="T156" s="256">
        <v>30000</v>
      </c>
      <c r="U156" s="255"/>
      <c r="V156" s="102"/>
      <c r="W156" s="102"/>
      <c r="X156" s="102"/>
      <c r="Y156" s="102"/>
      <c r="Z156" s="254">
        <f t="shared" si="4"/>
        <v>30000</v>
      </c>
      <c r="AA156" s="441"/>
      <c r="AB156" s="452"/>
      <c r="AC156" s="452"/>
    </row>
    <row r="157" spans="1:29" s="90" customFormat="1" ht="66" customHeight="1" thickBot="1">
      <c r="A157" s="429"/>
      <c r="B157" s="429"/>
      <c r="C157" s="436"/>
      <c r="D157" s="436"/>
      <c r="E157" s="436"/>
      <c r="F157" s="436"/>
      <c r="G157" s="436"/>
      <c r="H157" s="436"/>
      <c r="I157" s="113" t="s">
        <v>369</v>
      </c>
      <c r="J157" s="113" t="s">
        <v>370</v>
      </c>
      <c r="K157" s="113" t="s">
        <v>193</v>
      </c>
      <c r="L157" s="189"/>
      <c r="M157" s="189"/>
      <c r="N157" s="189">
        <v>6</v>
      </c>
      <c r="O157" s="121">
        <v>6</v>
      </c>
      <c r="P157" s="122">
        <v>41091</v>
      </c>
      <c r="Q157" s="122">
        <v>41274</v>
      </c>
      <c r="R157" s="272">
        <f t="shared" si="5"/>
        <v>25000</v>
      </c>
      <c r="S157" s="115"/>
      <c r="T157" s="267">
        <v>25000</v>
      </c>
      <c r="U157" s="268"/>
      <c r="V157" s="115"/>
      <c r="W157" s="115"/>
      <c r="X157" s="115"/>
      <c r="Y157" s="115"/>
      <c r="Z157" s="269">
        <f t="shared" si="4"/>
        <v>25000</v>
      </c>
      <c r="AA157" s="441"/>
      <c r="AB157" s="452"/>
      <c r="AC157" s="452"/>
    </row>
    <row r="158" spans="1:29" s="90" customFormat="1" ht="70.5" customHeight="1" thickBot="1">
      <c r="A158" s="429"/>
      <c r="B158" s="429"/>
      <c r="C158" s="123" t="s">
        <v>732</v>
      </c>
      <c r="D158" s="123" t="s">
        <v>143</v>
      </c>
      <c r="E158" s="124">
        <f>+[2]D1!$Z$110</f>
        <v>0</v>
      </c>
      <c r="F158" s="124">
        <f>+[2]D1!$AB$110</f>
        <v>5</v>
      </c>
      <c r="G158" s="436"/>
      <c r="H158" s="123" t="s">
        <v>363</v>
      </c>
      <c r="I158" s="123" t="s">
        <v>371</v>
      </c>
      <c r="J158" s="123" t="s">
        <v>372</v>
      </c>
      <c r="K158" s="123" t="s">
        <v>373</v>
      </c>
      <c r="L158" s="124"/>
      <c r="M158" s="124"/>
      <c r="N158" s="124">
        <v>900</v>
      </c>
      <c r="O158" s="124">
        <v>900</v>
      </c>
      <c r="P158" s="125">
        <v>41091</v>
      </c>
      <c r="Q158" s="83">
        <v>41274</v>
      </c>
      <c r="R158" s="273">
        <f t="shared" si="5"/>
        <v>27000</v>
      </c>
      <c r="S158" s="126"/>
      <c r="T158" s="274">
        <v>27000</v>
      </c>
      <c r="U158" s="275"/>
      <c r="V158" s="126"/>
      <c r="W158" s="126"/>
      <c r="X158" s="126"/>
      <c r="Y158" s="126"/>
      <c r="Z158" s="276">
        <f t="shared" si="4"/>
        <v>27000</v>
      </c>
      <c r="AA158" s="441"/>
      <c r="AB158" s="452"/>
      <c r="AC158" s="452"/>
    </row>
    <row r="159" spans="1:29" s="90" customFormat="1" ht="73.5" customHeight="1" thickBot="1">
      <c r="A159" s="429"/>
      <c r="B159" s="429"/>
      <c r="C159" s="98" t="s">
        <v>733</v>
      </c>
      <c r="D159" s="98" t="s">
        <v>374</v>
      </c>
      <c r="E159" s="191">
        <f>+[2]D1!$Z$111</f>
        <v>350</v>
      </c>
      <c r="F159" s="191">
        <f>+[2]D1!$AB$111</f>
        <v>350</v>
      </c>
      <c r="G159" s="436"/>
      <c r="H159" s="98" t="s">
        <v>375</v>
      </c>
      <c r="I159" s="98" t="s">
        <v>376</v>
      </c>
      <c r="J159" s="98" t="s">
        <v>377</v>
      </c>
      <c r="K159" s="98" t="s">
        <v>378</v>
      </c>
      <c r="L159" s="188">
        <v>87</v>
      </c>
      <c r="M159" s="188">
        <v>88</v>
      </c>
      <c r="N159" s="188">
        <v>88</v>
      </c>
      <c r="O159" s="124">
        <v>87</v>
      </c>
      <c r="P159" s="127">
        <v>40909</v>
      </c>
      <c r="Q159" s="83">
        <v>41274</v>
      </c>
      <c r="R159" s="277">
        <f t="shared" si="5"/>
        <v>0</v>
      </c>
      <c r="S159" s="100"/>
      <c r="T159" s="260">
        <v>0</v>
      </c>
      <c r="U159" s="261"/>
      <c r="V159" s="100"/>
      <c r="W159" s="100"/>
      <c r="X159" s="100"/>
      <c r="Y159" s="100"/>
      <c r="Z159" s="269">
        <f t="shared" si="4"/>
        <v>0</v>
      </c>
      <c r="AA159" s="441"/>
      <c r="AB159" s="452"/>
      <c r="AC159" s="452"/>
    </row>
    <row r="160" spans="1:29" s="90" customFormat="1" ht="44.25" customHeight="1">
      <c r="A160" s="429"/>
      <c r="B160" s="429"/>
      <c r="C160" s="431" t="s">
        <v>734</v>
      </c>
      <c r="D160" s="431" t="s">
        <v>379</v>
      </c>
      <c r="E160" s="431">
        <f>+[2]D1!$Z$112</f>
        <v>0</v>
      </c>
      <c r="F160" s="431">
        <f>+[2]D1!$AB$112</f>
        <v>0</v>
      </c>
      <c r="G160" s="436"/>
      <c r="H160" s="431" t="s">
        <v>380</v>
      </c>
      <c r="I160" s="89" t="s">
        <v>381</v>
      </c>
      <c r="J160" s="89" t="s">
        <v>382</v>
      </c>
      <c r="K160" s="89" t="s">
        <v>383</v>
      </c>
      <c r="L160" s="194"/>
      <c r="M160" s="194">
        <v>2000</v>
      </c>
      <c r="N160" s="128">
        <v>3000</v>
      </c>
      <c r="O160" s="129">
        <v>3000</v>
      </c>
      <c r="P160" s="118">
        <v>41000</v>
      </c>
      <c r="Q160" s="130">
        <v>41213</v>
      </c>
      <c r="R160" s="278">
        <f t="shared" si="5"/>
        <v>17000</v>
      </c>
      <c r="S160" s="109"/>
      <c r="T160" s="262">
        <v>17000</v>
      </c>
      <c r="U160" s="263"/>
      <c r="V160" s="109"/>
      <c r="W160" s="109"/>
      <c r="X160" s="109"/>
      <c r="Y160" s="109"/>
      <c r="Z160" s="264">
        <f t="shared" si="4"/>
        <v>17000</v>
      </c>
      <c r="AA160" s="441"/>
      <c r="AB160" s="452"/>
      <c r="AC160" s="452"/>
    </row>
    <row r="161" spans="1:29" s="90" customFormat="1" ht="58.5" customHeight="1">
      <c r="A161" s="429"/>
      <c r="B161" s="429"/>
      <c r="C161" s="436"/>
      <c r="D161" s="436"/>
      <c r="E161" s="436"/>
      <c r="F161" s="436"/>
      <c r="G161" s="436"/>
      <c r="H161" s="436"/>
      <c r="I161" s="93" t="s">
        <v>384</v>
      </c>
      <c r="J161" s="93" t="s">
        <v>385</v>
      </c>
      <c r="K161" s="93" t="s">
        <v>193</v>
      </c>
      <c r="L161" s="192"/>
      <c r="M161" s="192"/>
      <c r="N161" s="119">
        <v>1</v>
      </c>
      <c r="O161" s="76"/>
      <c r="P161" s="120">
        <v>41091</v>
      </c>
      <c r="Q161" s="131" t="s">
        <v>309</v>
      </c>
      <c r="R161" s="271">
        <f t="shared" si="5"/>
        <v>20000</v>
      </c>
      <c r="S161" s="102"/>
      <c r="T161" s="256">
        <v>20000</v>
      </c>
      <c r="U161" s="255"/>
      <c r="V161" s="102"/>
      <c r="W161" s="102"/>
      <c r="X161" s="102"/>
      <c r="Y161" s="102"/>
      <c r="Z161" s="254">
        <f t="shared" si="4"/>
        <v>20000</v>
      </c>
      <c r="AA161" s="441"/>
      <c r="AB161" s="452"/>
      <c r="AC161" s="452"/>
    </row>
    <row r="162" spans="1:29" s="90" customFormat="1" ht="44.25" customHeight="1">
      <c r="A162" s="429"/>
      <c r="B162" s="429"/>
      <c r="C162" s="436"/>
      <c r="D162" s="436"/>
      <c r="E162" s="436"/>
      <c r="F162" s="436"/>
      <c r="G162" s="436"/>
      <c r="H162" s="436"/>
      <c r="I162" s="93" t="s">
        <v>386</v>
      </c>
      <c r="J162" s="93" t="s">
        <v>387</v>
      </c>
      <c r="K162" s="93" t="s">
        <v>325</v>
      </c>
      <c r="L162" s="192">
        <v>30</v>
      </c>
      <c r="M162" s="192">
        <v>45</v>
      </c>
      <c r="N162" s="119">
        <v>45</v>
      </c>
      <c r="O162" s="76">
        <v>30</v>
      </c>
      <c r="P162" s="120">
        <v>40909</v>
      </c>
      <c r="Q162" s="131">
        <v>41274</v>
      </c>
      <c r="R162" s="271">
        <f t="shared" si="5"/>
        <v>1500</v>
      </c>
      <c r="S162" s="102"/>
      <c r="T162" s="279">
        <v>1500</v>
      </c>
      <c r="U162" s="255"/>
      <c r="V162" s="102"/>
      <c r="W162" s="102"/>
      <c r="X162" s="102"/>
      <c r="Y162" s="102"/>
      <c r="Z162" s="254">
        <f t="shared" si="4"/>
        <v>1500</v>
      </c>
      <c r="AA162" s="441"/>
      <c r="AB162" s="452"/>
      <c r="AC162" s="452"/>
    </row>
    <row r="163" spans="1:29" s="90" customFormat="1" ht="54" customHeight="1" thickBot="1">
      <c r="A163" s="429"/>
      <c r="B163" s="429"/>
      <c r="C163" s="437"/>
      <c r="D163" s="437"/>
      <c r="E163" s="437"/>
      <c r="F163" s="437"/>
      <c r="G163" s="436"/>
      <c r="H163" s="437"/>
      <c r="I163" s="94" t="s">
        <v>388</v>
      </c>
      <c r="J163" s="94" t="s">
        <v>171</v>
      </c>
      <c r="K163" s="94" t="s">
        <v>193</v>
      </c>
      <c r="L163" s="193"/>
      <c r="M163" s="193"/>
      <c r="N163" s="132">
        <v>250</v>
      </c>
      <c r="O163" s="133">
        <v>250</v>
      </c>
      <c r="P163" s="122">
        <v>41091</v>
      </c>
      <c r="Q163" s="134">
        <v>41274</v>
      </c>
      <c r="R163" s="280">
        <f t="shared" si="5"/>
        <v>15000</v>
      </c>
      <c r="S163" s="105"/>
      <c r="T163" s="258">
        <v>15000</v>
      </c>
      <c r="U163" s="199"/>
      <c r="V163" s="105"/>
      <c r="W163" s="105"/>
      <c r="X163" s="105"/>
      <c r="Y163" s="105"/>
      <c r="Z163" s="265">
        <f t="shared" si="4"/>
        <v>15000</v>
      </c>
      <c r="AA163" s="441"/>
      <c r="AB163" s="452"/>
      <c r="AC163" s="452"/>
    </row>
    <row r="164" spans="1:29" s="90" customFormat="1" ht="49.5" customHeight="1" thickBot="1">
      <c r="A164" s="429"/>
      <c r="B164" s="429"/>
      <c r="C164" s="98" t="s">
        <v>735</v>
      </c>
      <c r="D164" s="188" t="s">
        <v>389</v>
      </c>
      <c r="E164" s="188">
        <f>+[2]D1!$Z$113</f>
        <v>1</v>
      </c>
      <c r="F164" s="188">
        <f>+[2]D1!$AB$113</f>
        <v>1</v>
      </c>
      <c r="G164" s="436"/>
      <c r="H164" s="188" t="s">
        <v>390</v>
      </c>
      <c r="I164" s="98" t="s">
        <v>391</v>
      </c>
      <c r="J164" s="98" t="s">
        <v>392</v>
      </c>
      <c r="K164" s="98" t="s">
        <v>393</v>
      </c>
      <c r="L164" s="188"/>
      <c r="M164" s="188"/>
      <c r="N164" s="188">
        <v>1</v>
      </c>
      <c r="O164" s="188"/>
      <c r="P164" s="99">
        <v>41091</v>
      </c>
      <c r="Q164" s="99" t="s">
        <v>309</v>
      </c>
      <c r="R164" s="281">
        <f>+Z164</f>
        <v>30000</v>
      </c>
      <c r="S164" s="100"/>
      <c r="T164" s="260">
        <v>30000</v>
      </c>
      <c r="U164" s="261"/>
      <c r="V164" s="100"/>
      <c r="W164" s="100"/>
      <c r="X164" s="100"/>
      <c r="Y164" s="100"/>
      <c r="Z164" s="269">
        <f t="shared" si="4"/>
        <v>30000</v>
      </c>
      <c r="AA164" s="441"/>
      <c r="AB164" s="452"/>
      <c r="AC164" s="452"/>
    </row>
    <row r="165" spans="1:29" s="90" customFormat="1" ht="84" customHeight="1" thickBot="1">
      <c r="A165" s="429"/>
      <c r="B165" s="430"/>
      <c r="C165" s="135" t="s">
        <v>736</v>
      </c>
      <c r="D165" s="135" t="s">
        <v>394</v>
      </c>
      <c r="E165" s="187">
        <f>+[2]D1!$Z$114</f>
        <v>1</v>
      </c>
      <c r="F165" s="187">
        <f>+[2]D1!$AB$114</f>
        <v>2</v>
      </c>
      <c r="G165" s="437"/>
      <c r="H165" s="187" t="s">
        <v>395</v>
      </c>
      <c r="I165" s="135" t="s">
        <v>396</v>
      </c>
      <c r="J165" s="135" t="s">
        <v>171</v>
      </c>
      <c r="K165" s="135" t="s">
        <v>193</v>
      </c>
      <c r="L165" s="187"/>
      <c r="M165" s="187"/>
      <c r="N165" s="187"/>
      <c r="O165" s="187">
        <v>1</v>
      </c>
      <c r="P165" s="136">
        <v>41183</v>
      </c>
      <c r="Q165" s="136">
        <v>41274</v>
      </c>
      <c r="R165" s="282">
        <f>+Z165</f>
        <v>57000</v>
      </c>
      <c r="S165" s="137"/>
      <c r="T165" s="283">
        <v>57000</v>
      </c>
      <c r="U165" s="284"/>
      <c r="V165" s="137"/>
      <c r="W165" s="137"/>
      <c r="X165" s="137"/>
      <c r="Y165" s="137"/>
      <c r="Z165" s="285">
        <f t="shared" si="4"/>
        <v>57000</v>
      </c>
      <c r="AA165" s="441"/>
      <c r="AB165" s="452"/>
      <c r="AC165" s="452"/>
    </row>
    <row r="166" spans="1:29" s="90" customFormat="1" ht="60" customHeight="1">
      <c r="A166" s="429"/>
      <c r="B166" s="428" t="s">
        <v>397</v>
      </c>
      <c r="C166" s="431" t="s">
        <v>741</v>
      </c>
      <c r="D166" s="428" t="s">
        <v>398</v>
      </c>
      <c r="E166" s="428">
        <f>+[2]D1!$Z$115</f>
        <v>12</v>
      </c>
      <c r="F166" s="428">
        <f>+[2]D1!$AB$115</f>
        <v>13</v>
      </c>
      <c r="G166" s="428" t="s">
        <v>399</v>
      </c>
      <c r="H166" s="428" t="s">
        <v>400</v>
      </c>
      <c r="I166" s="89" t="s">
        <v>401</v>
      </c>
      <c r="J166" s="89" t="s">
        <v>402</v>
      </c>
      <c r="K166" s="89" t="s">
        <v>132</v>
      </c>
      <c r="L166" s="194"/>
      <c r="M166" s="194"/>
      <c r="N166" s="194">
        <v>1</v>
      </c>
      <c r="O166" s="194"/>
      <c r="P166" s="74">
        <v>41091</v>
      </c>
      <c r="Q166" s="74">
        <v>41182</v>
      </c>
      <c r="R166" s="229">
        <f>+Z166</f>
        <v>30000</v>
      </c>
      <c r="S166" s="109"/>
      <c r="T166" s="262">
        <v>30000</v>
      </c>
      <c r="U166" s="263"/>
      <c r="V166" s="109"/>
      <c r="W166" s="109"/>
      <c r="X166" s="109"/>
      <c r="Y166" s="109"/>
      <c r="Z166" s="264">
        <f t="shared" si="4"/>
        <v>30000</v>
      </c>
      <c r="AA166" s="440" t="s">
        <v>403</v>
      </c>
      <c r="AB166" s="458"/>
      <c r="AC166" s="458"/>
    </row>
    <row r="167" spans="1:29" s="90" customFormat="1" ht="45.75" customHeight="1">
      <c r="A167" s="429"/>
      <c r="B167" s="429"/>
      <c r="C167" s="436"/>
      <c r="D167" s="429"/>
      <c r="E167" s="429"/>
      <c r="F167" s="429"/>
      <c r="G167" s="429"/>
      <c r="H167" s="429"/>
      <c r="I167" s="93" t="s">
        <v>404</v>
      </c>
      <c r="J167" s="93" t="s">
        <v>405</v>
      </c>
      <c r="K167" s="93" t="s">
        <v>193</v>
      </c>
      <c r="L167" s="192"/>
      <c r="M167" s="192"/>
      <c r="N167" s="192">
        <v>1</v>
      </c>
      <c r="O167" s="192"/>
      <c r="P167" s="51">
        <v>41091</v>
      </c>
      <c r="Q167" s="51">
        <v>41182</v>
      </c>
      <c r="R167" s="244">
        <f>+Z167</f>
        <v>10000</v>
      </c>
      <c r="S167" s="102"/>
      <c r="T167" s="256">
        <v>10000</v>
      </c>
      <c r="U167" s="255"/>
      <c r="V167" s="102"/>
      <c r="W167" s="102"/>
      <c r="X167" s="102"/>
      <c r="Y167" s="102"/>
      <c r="Z167" s="254">
        <f t="shared" si="4"/>
        <v>10000</v>
      </c>
      <c r="AA167" s="441"/>
      <c r="AB167" s="452"/>
      <c r="AC167" s="452"/>
    </row>
    <row r="168" spans="1:29" s="90" customFormat="1" ht="54.75" customHeight="1">
      <c r="A168" s="429"/>
      <c r="B168" s="429"/>
      <c r="C168" s="436"/>
      <c r="D168" s="429"/>
      <c r="E168" s="429"/>
      <c r="F168" s="429"/>
      <c r="G168" s="429"/>
      <c r="H168" s="429"/>
      <c r="I168" s="93" t="s">
        <v>406</v>
      </c>
      <c r="J168" s="93" t="s">
        <v>742</v>
      </c>
      <c r="K168" s="93" t="s">
        <v>132</v>
      </c>
      <c r="L168" s="192"/>
      <c r="M168" s="192"/>
      <c r="N168" s="192">
        <v>12</v>
      </c>
      <c r="O168" s="192"/>
      <c r="P168" s="51">
        <v>41091</v>
      </c>
      <c r="Q168" s="51">
        <v>41182</v>
      </c>
      <c r="R168" s="244">
        <f>+Z168</f>
        <v>30000</v>
      </c>
      <c r="S168" s="102"/>
      <c r="T168" s="256">
        <v>30000</v>
      </c>
      <c r="U168" s="255"/>
      <c r="V168" s="102"/>
      <c r="W168" s="102"/>
      <c r="X168" s="102"/>
      <c r="Y168" s="102"/>
      <c r="Z168" s="254">
        <f t="shared" si="4"/>
        <v>30000</v>
      </c>
      <c r="AA168" s="441"/>
      <c r="AB168" s="452"/>
      <c r="AC168" s="452"/>
    </row>
    <row r="169" spans="1:29" s="90" customFormat="1" ht="56.25" customHeight="1">
      <c r="A169" s="429"/>
      <c r="B169" s="429"/>
      <c r="C169" s="436"/>
      <c r="D169" s="429"/>
      <c r="E169" s="429"/>
      <c r="F169" s="429"/>
      <c r="G169" s="429"/>
      <c r="H169" s="429"/>
      <c r="I169" s="93" t="s">
        <v>407</v>
      </c>
      <c r="J169" s="93" t="s">
        <v>408</v>
      </c>
      <c r="K169" s="93" t="s">
        <v>409</v>
      </c>
      <c r="L169" s="192"/>
      <c r="M169" s="192"/>
      <c r="N169" s="192"/>
      <c r="O169" s="192">
        <v>1</v>
      </c>
      <c r="P169" s="51">
        <v>41183</v>
      </c>
      <c r="Q169" s="51">
        <v>41274</v>
      </c>
      <c r="R169" s="244">
        <f t="shared" ref="R169:R175" si="6">+Z169</f>
        <v>22000</v>
      </c>
      <c r="S169" s="102"/>
      <c r="T169" s="256">
        <v>22000</v>
      </c>
      <c r="U169" s="255"/>
      <c r="V169" s="102"/>
      <c r="W169" s="102"/>
      <c r="X169" s="102"/>
      <c r="Y169" s="102"/>
      <c r="Z169" s="254">
        <f t="shared" si="4"/>
        <v>22000</v>
      </c>
      <c r="AA169" s="441"/>
      <c r="AB169" s="452"/>
      <c r="AC169" s="452"/>
    </row>
    <row r="170" spans="1:29" s="90" customFormat="1" ht="50.25" customHeight="1">
      <c r="A170" s="429"/>
      <c r="B170" s="429"/>
      <c r="C170" s="436"/>
      <c r="D170" s="429"/>
      <c r="E170" s="429"/>
      <c r="F170" s="429"/>
      <c r="G170" s="429"/>
      <c r="H170" s="429"/>
      <c r="I170" s="93" t="s">
        <v>410</v>
      </c>
      <c r="J170" s="93" t="s">
        <v>411</v>
      </c>
      <c r="K170" s="93" t="s">
        <v>276</v>
      </c>
      <c r="L170" s="192"/>
      <c r="M170" s="192"/>
      <c r="N170" s="192"/>
      <c r="O170" s="192">
        <v>12</v>
      </c>
      <c r="P170" s="61">
        <v>41183</v>
      </c>
      <c r="Q170" s="61">
        <v>41274</v>
      </c>
      <c r="R170" s="244">
        <f t="shared" si="6"/>
        <v>70000</v>
      </c>
      <c r="S170" s="102"/>
      <c r="T170" s="256">
        <v>70000</v>
      </c>
      <c r="U170" s="255"/>
      <c r="V170" s="102"/>
      <c r="W170" s="102"/>
      <c r="X170" s="102"/>
      <c r="Y170" s="102"/>
      <c r="Z170" s="254">
        <f t="shared" si="4"/>
        <v>70000</v>
      </c>
      <c r="AA170" s="441"/>
      <c r="AB170" s="452"/>
      <c r="AC170" s="452"/>
    </row>
    <row r="171" spans="1:29" s="90" customFormat="1" ht="30" customHeight="1">
      <c r="A171" s="429"/>
      <c r="B171" s="429"/>
      <c r="C171" s="436"/>
      <c r="D171" s="429"/>
      <c r="E171" s="429"/>
      <c r="F171" s="429"/>
      <c r="G171" s="429"/>
      <c r="H171" s="429"/>
      <c r="I171" s="93" t="s">
        <v>412</v>
      </c>
      <c r="J171" s="93" t="s">
        <v>413</v>
      </c>
      <c r="K171" s="93" t="s">
        <v>409</v>
      </c>
      <c r="L171" s="192"/>
      <c r="M171" s="192"/>
      <c r="N171" s="192"/>
      <c r="O171" s="192">
        <v>1</v>
      </c>
      <c r="P171" s="51">
        <v>41183</v>
      </c>
      <c r="Q171" s="51">
        <v>41274</v>
      </c>
      <c r="R171" s="244">
        <f t="shared" si="6"/>
        <v>20000</v>
      </c>
      <c r="S171" s="102"/>
      <c r="T171" s="256">
        <v>20000</v>
      </c>
      <c r="U171" s="255"/>
      <c r="V171" s="102"/>
      <c r="W171" s="102"/>
      <c r="X171" s="102"/>
      <c r="Y171" s="102"/>
      <c r="Z171" s="254">
        <f>SUM(S171:Y171)</f>
        <v>20000</v>
      </c>
      <c r="AA171" s="441"/>
      <c r="AB171" s="452"/>
      <c r="AC171" s="452"/>
    </row>
    <row r="172" spans="1:29" s="90" customFormat="1" ht="40.5" customHeight="1">
      <c r="A172" s="429"/>
      <c r="B172" s="429"/>
      <c r="C172" s="436"/>
      <c r="D172" s="429"/>
      <c r="E172" s="429"/>
      <c r="F172" s="429"/>
      <c r="G172" s="429"/>
      <c r="H172" s="429"/>
      <c r="I172" s="93" t="s">
        <v>414</v>
      </c>
      <c r="J172" s="93" t="s">
        <v>743</v>
      </c>
      <c r="K172" s="93" t="s">
        <v>744</v>
      </c>
      <c r="L172" s="192"/>
      <c r="M172" s="192"/>
      <c r="N172" s="192"/>
      <c r="O172" s="192">
        <v>1</v>
      </c>
      <c r="P172" s="61">
        <v>41183</v>
      </c>
      <c r="Q172" s="61">
        <v>41274</v>
      </c>
      <c r="R172" s="244">
        <f t="shared" si="6"/>
        <v>3000</v>
      </c>
      <c r="S172" s="102"/>
      <c r="T172" s="256">
        <v>3000</v>
      </c>
      <c r="U172" s="255"/>
      <c r="V172" s="102"/>
      <c r="W172" s="102"/>
      <c r="X172" s="102"/>
      <c r="Y172" s="102"/>
      <c r="Z172" s="254">
        <f t="shared" ref="Z172:Z223" si="7">SUM(S172:Y172)</f>
        <v>3000</v>
      </c>
      <c r="AA172" s="441"/>
      <c r="AB172" s="452"/>
      <c r="AC172" s="452"/>
    </row>
    <row r="173" spans="1:29" s="90" customFormat="1" ht="45.75" customHeight="1">
      <c r="A173" s="429"/>
      <c r="B173" s="429"/>
      <c r="C173" s="436"/>
      <c r="D173" s="429"/>
      <c r="E173" s="429"/>
      <c r="F173" s="429"/>
      <c r="G173" s="429"/>
      <c r="H173" s="429"/>
      <c r="I173" s="93" t="s">
        <v>415</v>
      </c>
      <c r="J173" s="93" t="s">
        <v>416</v>
      </c>
      <c r="K173" s="93" t="s">
        <v>417</v>
      </c>
      <c r="L173" s="192"/>
      <c r="M173" s="192"/>
      <c r="N173" s="192"/>
      <c r="O173" s="192">
        <v>1</v>
      </c>
      <c r="P173" s="61">
        <v>41183</v>
      </c>
      <c r="Q173" s="61">
        <v>41274</v>
      </c>
      <c r="R173" s="244">
        <f t="shared" si="6"/>
        <v>2000</v>
      </c>
      <c r="S173" s="102"/>
      <c r="T173" s="256">
        <v>2000</v>
      </c>
      <c r="U173" s="255"/>
      <c r="V173" s="102"/>
      <c r="W173" s="102"/>
      <c r="X173" s="102"/>
      <c r="Y173" s="102"/>
      <c r="Z173" s="254">
        <f t="shared" si="7"/>
        <v>2000</v>
      </c>
      <c r="AA173" s="441"/>
      <c r="AB173" s="452"/>
      <c r="AC173" s="452"/>
    </row>
    <row r="174" spans="1:29" s="90" customFormat="1" ht="42.75" customHeight="1" thickBot="1">
      <c r="A174" s="429"/>
      <c r="B174" s="430"/>
      <c r="C174" s="437"/>
      <c r="D174" s="430"/>
      <c r="E174" s="430"/>
      <c r="F174" s="430"/>
      <c r="G174" s="430"/>
      <c r="H174" s="430"/>
      <c r="I174" s="94" t="s">
        <v>418</v>
      </c>
      <c r="J174" s="94" t="s">
        <v>419</v>
      </c>
      <c r="K174" s="94" t="s">
        <v>420</v>
      </c>
      <c r="L174" s="193"/>
      <c r="M174" s="193"/>
      <c r="N174" s="193"/>
      <c r="O174" s="193">
        <v>300</v>
      </c>
      <c r="P174" s="61">
        <v>41183</v>
      </c>
      <c r="Q174" s="61">
        <v>41274</v>
      </c>
      <c r="R174" s="248">
        <f t="shared" si="6"/>
        <v>28000</v>
      </c>
      <c r="S174" s="105"/>
      <c r="T174" s="258">
        <v>28000</v>
      </c>
      <c r="U174" s="199"/>
      <c r="V174" s="105"/>
      <c r="W174" s="105"/>
      <c r="X174" s="105"/>
      <c r="Y174" s="105"/>
      <c r="Z174" s="265">
        <f t="shared" si="7"/>
        <v>28000</v>
      </c>
      <c r="AA174" s="442"/>
      <c r="AB174" s="459"/>
      <c r="AC174" s="459"/>
    </row>
    <row r="175" spans="1:29" s="90" customFormat="1" ht="56.25" customHeight="1">
      <c r="A175" s="429"/>
      <c r="B175" s="428" t="s">
        <v>421</v>
      </c>
      <c r="C175" s="436" t="s">
        <v>745</v>
      </c>
      <c r="D175" s="436" t="s">
        <v>422</v>
      </c>
      <c r="E175" s="416">
        <f>+[2]D1!$Z$116</f>
        <v>7</v>
      </c>
      <c r="F175" s="460">
        <f>+[2]D1!$AB$116</f>
        <v>6.5</v>
      </c>
      <c r="G175" s="431" t="s">
        <v>423</v>
      </c>
      <c r="H175" s="462">
        <v>6.5000000000000002E-2</v>
      </c>
      <c r="I175" s="91" t="s">
        <v>424</v>
      </c>
      <c r="J175" s="91" t="s">
        <v>425</v>
      </c>
      <c r="K175" s="91" t="s">
        <v>132</v>
      </c>
      <c r="L175" s="190"/>
      <c r="M175" s="190"/>
      <c r="N175" s="190">
        <v>6</v>
      </c>
      <c r="O175" s="190">
        <v>6</v>
      </c>
      <c r="P175" s="61">
        <v>41091</v>
      </c>
      <c r="Q175" s="61">
        <v>41274</v>
      </c>
      <c r="R175" s="234">
        <f t="shared" si="6"/>
        <v>5000</v>
      </c>
      <c r="S175" s="95"/>
      <c r="T175" s="253">
        <v>5000</v>
      </c>
      <c r="U175" s="252"/>
      <c r="V175" s="95"/>
      <c r="W175" s="95"/>
      <c r="X175" s="95"/>
      <c r="Y175" s="95"/>
      <c r="Z175" s="254">
        <f t="shared" si="7"/>
        <v>5000</v>
      </c>
      <c r="AA175" s="440" t="s">
        <v>426</v>
      </c>
      <c r="AB175" s="452"/>
      <c r="AC175" s="452"/>
    </row>
    <row r="176" spans="1:29" s="90" customFormat="1" ht="44.25" customHeight="1">
      <c r="A176" s="429"/>
      <c r="B176" s="429"/>
      <c r="C176" s="436"/>
      <c r="D176" s="436"/>
      <c r="E176" s="436"/>
      <c r="F176" s="460"/>
      <c r="G176" s="436"/>
      <c r="H176" s="436"/>
      <c r="I176" s="93" t="s">
        <v>427</v>
      </c>
      <c r="J176" s="93" t="s">
        <v>428</v>
      </c>
      <c r="K176" s="93" t="s">
        <v>132</v>
      </c>
      <c r="L176" s="192"/>
      <c r="M176" s="192"/>
      <c r="N176" s="192">
        <v>10</v>
      </c>
      <c r="O176" s="192">
        <v>10</v>
      </c>
      <c r="P176" s="61">
        <v>41091</v>
      </c>
      <c r="Q176" s="61">
        <v>41274</v>
      </c>
      <c r="R176" s="244">
        <f>+Z176</f>
        <v>5000</v>
      </c>
      <c r="S176" s="102"/>
      <c r="T176" s="256">
        <v>5000</v>
      </c>
      <c r="U176" s="255"/>
      <c r="V176" s="102"/>
      <c r="W176" s="102"/>
      <c r="X176" s="102"/>
      <c r="Y176" s="102"/>
      <c r="Z176" s="254">
        <f t="shared" si="7"/>
        <v>5000</v>
      </c>
      <c r="AA176" s="441"/>
      <c r="AB176" s="452"/>
      <c r="AC176" s="452"/>
    </row>
    <row r="177" spans="1:29" s="90" customFormat="1" ht="36" customHeight="1">
      <c r="A177" s="429"/>
      <c r="B177" s="429"/>
      <c r="C177" s="436"/>
      <c r="D177" s="436"/>
      <c r="E177" s="436"/>
      <c r="F177" s="460"/>
      <c r="G177" s="436"/>
      <c r="H177" s="436"/>
      <c r="I177" s="93" t="s">
        <v>429</v>
      </c>
      <c r="J177" s="93" t="s">
        <v>430</v>
      </c>
      <c r="K177" s="93" t="s">
        <v>157</v>
      </c>
      <c r="L177" s="192"/>
      <c r="M177" s="192"/>
      <c r="N177" s="192">
        <v>1</v>
      </c>
      <c r="O177" s="192"/>
      <c r="P177" s="61">
        <v>41091</v>
      </c>
      <c r="Q177" s="61" t="s">
        <v>309</v>
      </c>
      <c r="R177" s="244">
        <f>+Z177</f>
        <v>6000</v>
      </c>
      <c r="S177" s="102"/>
      <c r="T177" s="256">
        <v>6000</v>
      </c>
      <c r="U177" s="255"/>
      <c r="V177" s="102"/>
      <c r="W177" s="102"/>
      <c r="X177" s="102"/>
      <c r="Y177" s="102"/>
      <c r="Z177" s="254">
        <f t="shared" si="7"/>
        <v>6000</v>
      </c>
      <c r="AA177" s="441"/>
      <c r="AB177" s="452"/>
      <c r="AC177" s="452"/>
    </row>
    <row r="178" spans="1:29" s="90" customFormat="1" ht="43.5" customHeight="1">
      <c r="A178" s="429"/>
      <c r="B178" s="429"/>
      <c r="C178" s="436"/>
      <c r="D178" s="436"/>
      <c r="E178" s="436"/>
      <c r="F178" s="460"/>
      <c r="G178" s="436"/>
      <c r="H178" s="436"/>
      <c r="I178" s="93" t="s">
        <v>431</v>
      </c>
      <c r="J178" s="93" t="s">
        <v>432</v>
      </c>
      <c r="K178" s="93" t="s">
        <v>325</v>
      </c>
      <c r="L178" s="192"/>
      <c r="M178" s="192"/>
      <c r="N178" s="192">
        <v>7</v>
      </c>
      <c r="O178" s="192">
        <v>7</v>
      </c>
      <c r="P178" s="61">
        <v>41091</v>
      </c>
      <c r="Q178" s="61">
        <v>41274</v>
      </c>
      <c r="R178" s="244">
        <f>+Z178</f>
        <v>1000</v>
      </c>
      <c r="S178" s="102"/>
      <c r="T178" s="256">
        <v>1000</v>
      </c>
      <c r="U178" s="255"/>
      <c r="V178" s="102"/>
      <c r="W178" s="102"/>
      <c r="X178" s="102"/>
      <c r="Y178" s="102"/>
      <c r="Z178" s="254">
        <f t="shared" si="7"/>
        <v>1000</v>
      </c>
      <c r="AA178" s="441"/>
      <c r="AB178" s="452"/>
      <c r="AC178" s="452"/>
    </row>
    <row r="179" spans="1:29" s="90" customFormat="1" ht="35.25" customHeight="1">
      <c r="A179" s="429"/>
      <c r="B179" s="429"/>
      <c r="C179" s="421"/>
      <c r="D179" s="421"/>
      <c r="E179" s="421"/>
      <c r="F179" s="461"/>
      <c r="G179" s="421"/>
      <c r="H179" s="421"/>
      <c r="I179" s="93" t="s">
        <v>433</v>
      </c>
      <c r="J179" s="93" t="s">
        <v>434</v>
      </c>
      <c r="K179" s="93" t="s">
        <v>409</v>
      </c>
      <c r="L179" s="192"/>
      <c r="M179" s="192"/>
      <c r="N179" s="192">
        <v>1</v>
      </c>
      <c r="O179" s="192"/>
      <c r="P179" s="61">
        <v>41091</v>
      </c>
      <c r="Q179" s="61" t="s">
        <v>309</v>
      </c>
      <c r="R179" s="244">
        <f>+Z179</f>
        <v>13000</v>
      </c>
      <c r="S179" s="102"/>
      <c r="T179" s="256">
        <v>13000</v>
      </c>
      <c r="U179" s="255"/>
      <c r="V179" s="102"/>
      <c r="W179" s="102"/>
      <c r="X179" s="102"/>
      <c r="Y179" s="102"/>
      <c r="Z179" s="254">
        <f t="shared" si="7"/>
        <v>13000</v>
      </c>
      <c r="AA179" s="441"/>
      <c r="AB179" s="452"/>
      <c r="AC179" s="452"/>
    </row>
    <row r="180" spans="1:29" s="90" customFormat="1" ht="45.75" customHeight="1">
      <c r="A180" s="429"/>
      <c r="B180" s="429"/>
      <c r="C180" s="434" t="s">
        <v>746</v>
      </c>
      <c r="D180" s="434" t="s">
        <v>435</v>
      </c>
      <c r="E180" s="434" t="str">
        <f>+[2]D1!$Z$117</f>
        <v>6.7</v>
      </c>
      <c r="F180" s="464">
        <f>+[2]D1!$AB$117</f>
        <v>6.28</v>
      </c>
      <c r="G180" s="434" t="s">
        <v>436</v>
      </c>
      <c r="H180" s="434" t="s">
        <v>437</v>
      </c>
      <c r="I180" s="93" t="s">
        <v>438</v>
      </c>
      <c r="J180" s="93" t="s">
        <v>747</v>
      </c>
      <c r="K180" s="93" t="s">
        <v>748</v>
      </c>
      <c r="L180" s="192"/>
      <c r="M180" s="192"/>
      <c r="N180" s="192">
        <v>1</v>
      </c>
      <c r="O180" s="192"/>
      <c r="P180" s="61">
        <v>41091</v>
      </c>
      <c r="Q180" s="61" t="s">
        <v>309</v>
      </c>
      <c r="R180" s="244">
        <f>+Z180</f>
        <v>11000</v>
      </c>
      <c r="S180" s="102"/>
      <c r="T180" s="256">
        <v>11000</v>
      </c>
      <c r="U180" s="255"/>
      <c r="V180" s="102"/>
      <c r="W180" s="102"/>
      <c r="X180" s="102"/>
      <c r="Y180" s="102"/>
      <c r="Z180" s="254">
        <f t="shared" si="7"/>
        <v>11000</v>
      </c>
      <c r="AA180" s="441"/>
      <c r="AB180" s="452"/>
      <c r="AC180" s="452"/>
    </row>
    <row r="181" spans="1:29" s="90" customFormat="1" ht="58.5" customHeight="1">
      <c r="A181" s="429"/>
      <c r="B181" s="429"/>
      <c r="C181" s="436"/>
      <c r="D181" s="436"/>
      <c r="E181" s="436"/>
      <c r="F181" s="436"/>
      <c r="G181" s="436"/>
      <c r="H181" s="436"/>
      <c r="I181" s="93" t="s">
        <v>439</v>
      </c>
      <c r="J181" s="93" t="s">
        <v>440</v>
      </c>
      <c r="K181" s="93" t="s">
        <v>441</v>
      </c>
      <c r="L181" s="192"/>
      <c r="M181" s="192"/>
      <c r="N181" s="192">
        <v>2500</v>
      </c>
      <c r="O181" s="192">
        <v>2500</v>
      </c>
      <c r="P181" s="61">
        <v>41091</v>
      </c>
      <c r="Q181" s="61">
        <v>41274</v>
      </c>
      <c r="R181" s="244">
        <f t="shared" ref="R181:R244" si="8">+Z181</f>
        <v>5000</v>
      </c>
      <c r="S181" s="102"/>
      <c r="T181" s="256">
        <v>5000</v>
      </c>
      <c r="U181" s="255"/>
      <c r="V181" s="102"/>
      <c r="W181" s="102"/>
      <c r="X181" s="102"/>
      <c r="Y181" s="102"/>
      <c r="Z181" s="254">
        <f t="shared" si="7"/>
        <v>5000</v>
      </c>
      <c r="AA181" s="441"/>
      <c r="AB181" s="452"/>
      <c r="AC181" s="452"/>
    </row>
    <row r="182" spans="1:29" s="90" customFormat="1" ht="66" customHeight="1">
      <c r="A182" s="429"/>
      <c r="B182" s="429"/>
      <c r="C182" s="436"/>
      <c r="D182" s="436"/>
      <c r="E182" s="436"/>
      <c r="F182" s="436"/>
      <c r="G182" s="436"/>
      <c r="H182" s="436"/>
      <c r="I182" s="93" t="s">
        <v>442</v>
      </c>
      <c r="J182" s="93" t="s">
        <v>443</v>
      </c>
      <c r="K182" s="93" t="s">
        <v>444</v>
      </c>
      <c r="L182" s="192"/>
      <c r="M182" s="192"/>
      <c r="N182" s="192">
        <v>2500</v>
      </c>
      <c r="O182" s="192">
        <v>2500</v>
      </c>
      <c r="P182" s="61">
        <v>41091</v>
      </c>
      <c r="Q182" s="61">
        <v>41274</v>
      </c>
      <c r="R182" s="244">
        <f t="shared" si="8"/>
        <v>10000</v>
      </c>
      <c r="S182" s="102"/>
      <c r="T182" s="256">
        <v>10000</v>
      </c>
      <c r="U182" s="255"/>
      <c r="V182" s="102"/>
      <c r="W182" s="102"/>
      <c r="X182" s="102"/>
      <c r="Y182" s="102"/>
      <c r="Z182" s="254">
        <f t="shared" si="7"/>
        <v>10000</v>
      </c>
      <c r="AA182" s="441"/>
      <c r="AB182" s="452"/>
      <c r="AC182" s="452"/>
    </row>
    <row r="183" spans="1:29" s="90" customFormat="1" ht="51.75" customHeight="1" thickBot="1">
      <c r="A183" s="429"/>
      <c r="B183" s="430"/>
      <c r="C183" s="436"/>
      <c r="D183" s="436"/>
      <c r="E183" s="436"/>
      <c r="F183" s="436"/>
      <c r="G183" s="437"/>
      <c r="H183" s="436"/>
      <c r="I183" s="113" t="s">
        <v>445</v>
      </c>
      <c r="J183" s="113" t="s">
        <v>446</v>
      </c>
      <c r="K183" s="113" t="s">
        <v>147</v>
      </c>
      <c r="L183" s="189"/>
      <c r="M183" s="189"/>
      <c r="N183" s="189">
        <v>1</v>
      </c>
      <c r="O183" s="189">
        <v>1</v>
      </c>
      <c r="P183" s="99">
        <v>41091</v>
      </c>
      <c r="Q183" s="99">
        <v>41274</v>
      </c>
      <c r="R183" s="266">
        <f t="shared" si="8"/>
        <v>4000</v>
      </c>
      <c r="S183" s="115"/>
      <c r="T183" s="267">
        <v>4000</v>
      </c>
      <c r="U183" s="268"/>
      <c r="V183" s="115"/>
      <c r="W183" s="115"/>
      <c r="X183" s="115"/>
      <c r="Y183" s="115"/>
      <c r="Z183" s="269">
        <f t="shared" si="7"/>
        <v>4000</v>
      </c>
      <c r="AA183" s="441"/>
      <c r="AB183" s="463"/>
      <c r="AC183" s="463"/>
    </row>
    <row r="184" spans="1:29" s="90" customFormat="1" ht="100.5" customHeight="1" thickBot="1">
      <c r="A184" s="429"/>
      <c r="B184" s="428" t="s">
        <v>447</v>
      </c>
      <c r="C184" s="431" t="s">
        <v>749</v>
      </c>
      <c r="D184" s="428" t="s">
        <v>448</v>
      </c>
      <c r="E184" s="428">
        <v>0</v>
      </c>
      <c r="F184" s="428">
        <v>120</v>
      </c>
      <c r="G184" s="428" t="s">
        <v>449</v>
      </c>
      <c r="H184" s="428" t="s">
        <v>450</v>
      </c>
      <c r="I184" s="89" t="s">
        <v>451</v>
      </c>
      <c r="J184" s="89" t="s">
        <v>452</v>
      </c>
      <c r="K184" s="89" t="s">
        <v>453</v>
      </c>
      <c r="L184" s="194">
        <v>15</v>
      </c>
      <c r="M184" s="194">
        <v>15</v>
      </c>
      <c r="N184" s="194">
        <v>15</v>
      </c>
      <c r="O184" s="194">
        <v>15</v>
      </c>
      <c r="P184" s="74">
        <v>41091</v>
      </c>
      <c r="Q184" s="74">
        <v>41274</v>
      </c>
      <c r="R184" s="229">
        <f t="shared" si="8"/>
        <v>12470</v>
      </c>
      <c r="S184" s="109"/>
      <c r="T184" s="286">
        <v>12470</v>
      </c>
      <c r="U184" s="263"/>
      <c r="V184" s="109"/>
      <c r="W184" s="109"/>
      <c r="X184" s="109"/>
      <c r="Y184" s="109"/>
      <c r="Z184" s="264">
        <f t="shared" si="7"/>
        <v>12470</v>
      </c>
      <c r="AA184" s="440" t="s">
        <v>316</v>
      </c>
      <c r="AB184" s="440"/>
      <c r="AC184" s="440"/>
    </row>
    <row r="185" spans="1:29" s="90" customFormat="1" ht="106.5" customHeight="1">
      <c r="A185" s="429"/>
      <c r="B185" s="429"/>
      <c r="C185" s="436"/>
      <c r="D185" s="429"/>
      <c r="E185" s="429"/>
      <c r="F185" s="429"/>
      <c r="G185" s="429"/>
      <c r="H185" s="429"/>
      <c r="I185" s="98" t="s">
        <v>454</v>
      </c>
      <c r="J185" s="89" t="s">
        <v>455</v>
      </c>
      <c r="K185" s="98" t="s">
        <v>453</v>
      </c>
      <c r="L185" s="188">
        <v>20</v>
      </c>
      <c r="M185" s="188">
        <v>20</v>
      </c>
      <c r="N185" s="188">
        <v>20</v>
      </c>
      <c r="O185" s="188">
        <v>20</v>
      </c>
      <c r="P185" s="99">
        <v>41091</v>
      </c>
      <c r="Q185" s="99">
        <v>41274</v>
      </c>
      <c r="R185" s="229">
        <f t="shared" si="8"/>
        <v>17450</v>
      </c>
      <c r="S185" s="138"/>
      <c r="T185" s="287">
        <v>17450</v>
      </c>
      <c r="U185" s="261"/>
      <c r="V185" s="100"/>
      <c r="W185" s="100"/>
      <c r="X185" s="100"/>
      <c r="Y185" s="100"/>
      <c r="Z185" s="254">
        <f t="shared" si="7"/>
        <v>17450</v>
      </c>
      <c r="AA185" s="441"/>
      <c r="AB185" s="441"/>
      <c r="AC185" s="441"/>
    </row>
    <row r="186" spans="1:29" s="90" customFormat="1" ht="161.25" customHeight="1" thickBot="1">
      <c r="A186" s="429"/>
      <c r="B186" s="429"/>
      <c r="C186" s="437"/>
      <c r="D186" s="430"/>
      <c r="E186" s="430"/>
      <c r="F186" s="430"/>
      <c r="G186" s="429"/>
      <c r="H186" s="430"/>
      <c r="I186" s="94" t="s">
        <v>456</v>
      </c>
      <c r="J186" s="94" t="s">
        <v>457</v>
      </c>
      <c r="K186" s="94" t="s">
        <v>458</v>
      </c>
      <c r="L186" s="193"/>
      <c r="M186" s="193"/>
      <c r="N186" s="193">
        <v>1</v>
      </c>
      <c r="O186" s="193"/>
      <c r="P186" s="111">
        <v>41091</v>
      </c>
      <c r="Q186" s="111">
        <v>41091</v>
      </c>
      <c r="R186" s="248">
        <f t="shared" si="8"/>
        <v>15000</v>
      </c>
      <c r="S186" s="139"/>
      <c r="T186" s="288">
        <v>15000</v>
      </c>
      <c r="U186" s="199"/>
      <c r="V186" s="105"/>
      <c r="W186" s="105"/>
      <c r="X186" s="105"/>
      <c r="Y186" s="105"/>
      <c r="Z186" s="265">
        <f t="shared" si="7"/>
        <v>15000</v>
      </c>
      <c r="AA186" s="441"/>
      <c r="AB186" s="441"/>
      <c r="AC186" s="441"/>
    </row>
    <row r="187" spans="1:29" s="90" customFormat="1" ht="105" customHeight="1" thickBot="1">
      <c r="A187" s="429"/>
      <c r="B187" s="429"/>
      <c r="C187" s="123" t="s">
        <v>750</v>
      </c>
      <c r="D187" s="123" t="s">
        <v>448</v>
      </c>
      <c r="E187" s="124">
        <v>0</v>
      </c>
      <c r="F187" s="124">
        <v>80</v>
      </c>
      <c r="G187" s="429"/>
      <c r="H187" s="123" t="s">
        <v>459</v>
      </c>
      <c r="I187" s="123" t="s">
        <v>460</v>
      </c>
      <c r="J187" s="123" t="s">
        <v>455</v>
      </c>
      <c r="K187" s="123" t="s">
        <v>453</v>
      </c>
      <c r="L187" s="124">
        <v>20</v>
      </c>
      <c r="M187" s="124">
        <v>20</v>
      </c>
      <c r="N187" s="124">
        <v>20</v>
      </c>
      <c r="O187" s="124">
        <v>20</v>
      </c>
      <c r="P187" s="83">
        <v>40909</v>
      </c>
      <c r="Q187" s="83">
        <v>41274</v>
      </c>
      <c r="R187" s="273">
        <f t="shared" si="8"/>
        <v>14340</v>
      </c>
      <c r="S187" s="126"/>
      <c r="T187" s="289">
        <v>14340</v>
      </c>
      <c r="U187" s="275"/>
      <c r="V187" s="126"/>
      <c r="W187" s="126"/>
      <c r="X187" s="126"/>
      <c r="Y187" s="126"/>
      <c r="Z187" s="276">
        <f t="shared" si="7"/>
        <v>14340</v>
      </c>
      <c r="AA187" s="441"/>
      <c r="AB187" s="441"/>
      <c r="AC187" s="441"/>
    </row>
    <row r="188" spans="1:29" s="90" customFormat="1" ht="104.25" customHeight="1" thickBot="1">
      <c r="A188" s="429"/>
      <c r="B188" s="429"/>
      <c r="C188" s="98" t="s">
        <v>669</v>
      </c>
      <c r="D188" s="98" t="s">
        <v>461</v>
      </c>
      <c r="E188" s="188">
        <v>60</v>
      </c>
      <c r="F188" s="188">
        <f>+[2]D1!$AB$120</f>
        <v>75</v>
      </c>
      <c r="G188" s="429"/>
      <c r="H188" s="188" t="s">
        <v>462</v>
      </c>
      <c r="I188" s="98" t="s">
        <v>463</v>
      </c>
      <c r="J188" s="98" t="s">
        <v>462</v>
      </c>
      <c r="K188" s="98" t="s">
        <v>453</v>
      </c>
      <c r="L188" s="188">
        <v>3</v>
      </c>
      <c r="M188" s="188">
        <v>5</v>
      </c>
      <c r="N188" s="188">
        <v>4</v>
      </c>
      <c r="O188" s="188">
        <v>3</v>
      </c>
      <c r="P188" s="99">
        <v>40909</v>
      </c>
      <c r="Q188" s="99">
        <v>41274</v>
      </c>
      <c r="R188" s="281">
        <f t="shared" si="8"/>
        <v>6966</v>
      </c>
      <c r="S188" s="100"/>
      <c r="T188" s="287">
        <v>6966</v>
      </c>
      <c r="U188" s="261"/>
      <c r="V188" s="100"/>
      <c r="W188" s="100"/>
      <c r="X188" s="100"/>
      <c r="Y188" s="100"/>
      <c r="Z188" s="269">
        <f t="shared" si="7"/>
        <v>6966</v>
      </c>
      <c r="AA188" s="441"/>
      <c r="AB188" s="441"/>
      <c r="AC188" s="441"/>
    </row>
    <row r="189" spans="1:29" s="90" customFormat="1" ht="102" customHeight="1" thickBot="1">
      <c r="A189" s="429"/>
      <c r="B189" s="429"/>
      <c r="C189" s="123" t="s">
        <v>751</v>
      </c>
      <c r="D189" s="123" t="s">
        <v>461</v>
      </c>
      <c r="E189" s="124">
        <v>40</v>
      </c>
      <c r="F189" s="124">
        <f>+[2]D1!$AB$121</f>
        <v>50</v>
      </c>
      <c r="G189" s="429"/>
      <c r="H189" s="124" t="s">
        <v>464</v>
      </c>
      <c r="I189" s="123" t="s">
        <v>465</v>
      </c>
      <c r="J189" s="123" t="s">
        <v>464</v>
      </c>
      <c r="K189" s="123" t="s">
        <v>453</v>
      </c>
      <c r="L189" s="124">
        <v>2</v>
      </c>
      <c r="M189" s="124">
        <v>3</v>
      </c>
      <c r="N189" s="124">
        <v>3</v>
      </c>
      <c r="O189" s="124">
        <v>2</v>
      </c>
      <c r="P189" s="83">
        <v>40909</v>
      </c>
      <c r="Q189" s="83">
        <v>41274</v>
      </c>
      <c r="R189" s="273">
        <f t="shared" si="8"/>
        <v>4644</v>
      </c>
      <c r="S189" s="126"/>
      <c r="T189" s="289">
        <v>4644</v>
      </c>
      <c r="U189" s="275"/>
      <c r="V189" s="126"/>
      <c r="W189" s="126"/>
      <c r="X189" s="126"/>
      <c r="Y189" s="126"/>
      <c r="Z189" s="276">
        <f t="shared" si="7"/>
        <v>4644</v>
      </c>
      <c r="AA189" s="441"/>
      <c r="AB189" s="441"/>
      <c r="AC189" s="441"/>
    </row>
    <row r="190" spans="1:29" s="90" customFormat="1" ht="138" customHeight="1">
      <c r="A190" s="429"/>
      <c r="B190" s="429"/>
      <c r="C190" s="465" t="s">
        <v>752</v>
      </c>
      <c r="D190" s="436" t="s">
        <v>466</v>
      </c>
      <c r="E190" s="436">
        <f>+[2]D1!$Z$122</f>
        <v>24</v>
      </c>
      <c r="F190" s="436">
        <f>+[2]D1!$AB$122</f>
        <v>27</v>
      </c>
      <c r="G190" s="429"/>
      <c r="H190" s="436" t="s">
        <v>467</v>
      </c>
      <c r="I190" s="129" t="s">
        <v>468</v>
      </c>
      <c r="J190" s="91" t="s">
        <v>469</v>
      </c>
      <c r="K190" s="91" t="s">
        <v>453</v>
      </c>
      <c r="L190" s="190"/>
      <c r="M190" s="190"/>
      <c r="N190" s="190">
        <v>60</v>
      </c>
      <c r="O190" s="190">
        <v>60</v>
      </c>
      <c r="P190" s="61">
        <v>41091</v>
      </c>
      <c r="Q190" s="61">
        <v>41274</v>
      </c>
      <c r="R190" s="234">
        <f t="shared" si="8"/>
        <v>9000</v>
      </c>
      <c r="S190" s="95"/>
      <c r="T190" s="253">
        <v>9000</v>
      </c>
      <c r="U190" s="252"/>
      <c r="V190" s="95"/>
      <c r="W190" s="95"/>
      <c r="X190" s="95"/>
      <c r="Y190" s="95"/>
      <c r="Z190" s="254">
        <f t="shared" si="7"/>
        <v>9000</v>
      </c>
      <c r="AA190" s="441"/>
      <c r="AB190" s="441"/>
      <c r="AC190" s="441"/>
    </row>
    <row r="191" spans="1:29" s="90" customFormat="1" ht="138" customHeight="1">
      <c r="A191" s="429"/>
      <c r="B191" s="429"/>
      <c r="C191" s="466"/>
      <c r="D191" s="421"/>
      <c r="E191" s="421"/>
      <c r="F191" s="421"/>
      <c r="G191" s="429"/>
      <c r="H191" s="421"/>
      <c r="I191" s="76" t="s">
        <v>470</v>
      </c>
      <c r="J191" s="93" t="s">
        <v>471</v>
      </c>
      <c r="K191" s="93" t="s">
        <v>325</v>
      </c>
      <c r="L191" s="192"/>
      <c r="M191" s="192">
        <v>1</v>
      </c>
      <c r="N191" s="192">
        <v>2</v>
      </c>
      <c r="O191" s="192">
        <v>1</v>
      </c>
      <c r="P191" s="51">
        <v>41000</v>
      </c>
      <c r="Q191" s="51">
        <v>41274</v>
      </c>
      <c r="R191" s="244">
        <f t="shared" si="8"/>
        <v>10000</v>
      </c>
      <c r="S191" s="102"/>
      <c r="T191" s="256">
        <v>10000</v>
      </c>
      <c r="U191" s="255"/>
      <c r="V191" s="102"/>
      <c r="W191" s="102"/>
      <c r="X191" s="102"/>
      <c r="Y191" s="102"/>
      <c r="Z191" s="254">
        <f t="shared" si="7"/>
        <v>10000</v>
      </c>
      <c r="AA191" s="441"/>
      <c r="AB191" s="441"/>
      <c r="AC191" s="441"/>
    </row>
    <row r="192" spans="1:29" s="90" customFormat="1" ht="143.25" customHeight="1">
      <c r="A192" s="429"/>
      <c r="B192" s="429"/>
      <c r="C192" s="467" t="s">
        <v>753</v>
      </c>
      <c r="D192" s="436" t="s">
        <v>466</v>
      </c>
      <c r="E192" s="434">
        <f>+[2]D1!$Z$123</f>
        <v>16</v>
      </c>
      <c r="F192" s="434">
        <f>+[2]D1!$AB$123</f>
        <v>18</v>
      </c>
      <c r="G192" s="429"/>
      <c r="H192" s="434" t="s">
        <v>472</v>
      </c>
      <c r="I192" s="76" t="s">
        <v>473</v>
      </c>
      <c r="J192" s="93" t="s">
        <v>764</v>
      </c>
      <c r="K192" s="93" t="s">
        <v>453</v>
      </c>
      <c r="L192" s="192"/>
      <c r="M192" s="192"/>
      <c r="N192" s="192">
        <v>40</v>
      </c>
      <c r="O192" s="192">
        <v>40</v>
      </c>
      <c r="P192" s="51">
        <v>41091</v>
      </c>
      <c r="Q192" s="51">
        <v>41274</v>
      </c>
      <c r="R192" s="244">
        <f t="shared" si="8"/>
        <v>6000</v>
      </c>
      <c r="S192" s="102"/>
      <c r="T192" s="256">
        <v>6000</v>
      </c>
      <c r="U192" s="255"/>
      <c r="V192" s="102"/>
      <c r="W192" s="102"/>
      <c r="X192" s="102"/>
      <c r="Y192" s="102"/>
      <c r="Z192" s="254">
        <f t="shared" si="7"/>
        <v>6000</v>
      </c>
      <c r="AA192" s="441"/>
      <c r="AB192" s="441"/>
      <c r="AC192" s="441"/>
    </row>
    <row r="193" spans="1:29" s="90" customFormat="1" ht="128.25" customHeight="1" thickBot="1">
      <c r="A193" s="429"/>
      <c r="B193" s="429"/>
      <c r="C193" s="465"/>
      <c r="D193" s="421"/>
      <c r="E193" s="437"/>
      <c r="F193" s="437"/>
      <c r="G193" s="429"/>
      <c r="H193" s="437"/>
      <c r="I193" s="140" t="s">
        <v>474</v>
      </c>
      <c r="J193" s="113" t="s">
        <v>471</v>
      </c>
      <c r="K193" s="113" t="s">
        <v>325</v>
      </c>
      <c r="L193" s="189"/>
      <c r="M193" s="192">
        <v>1</v>
      </c>
      <c r="N193" s="192">
        <v>2</v>
      </c>
      <c r="O193" s="192">
        <v>1</v>
      </c>
      <c r="P193" s="51">
        <v>41000</v>
      </c>
      <c r="Q193" s="51">
        <v>41274</v>
      </c>
      <c r="R193" s="266">
        <f t="shared" si="8"/>
        <v>10000</v>
      </c>
      <c r="S193" s="115"/>
      <c r="T193" s="267">
        <v>10000</v>
      </c>
      <c r="U193" s="268"/>
      <c r="V193" s="115"/>
      <c r="W193" s="115"/>
      <c r="X193" s="115"/>
      <c r="Y193" s="115"/>
      <c r="Z193" s="269">
        <f t="shared" si="7"/>
        <v>10000</v>
      </c>
      <c r="AA193" s="441"/>
      <c r="AB193" s="441"/>
      <c r="AC193" s="441"/>
    </row>
    <row r="194" spans="1:29" s="90" customFormat="1" ht="145.5" customHeight="1">
      <c r="A194" s="429"/>
      <c r="B194" s="429"/>
      <c r="C194" s="470" t="s">
        <v>754</v>
      </c>
      <c r="D194" s="431" t="s">
        <v>475</v>
      </c>
      <c r="E194" s="431">
        <v>0</v>
      </c>
      <c r="F194" s="472">
        <v>0.25</v>
      </c>
      <c r="G194" s="429"/>
      <c r="H194" s="431" t="s">
        <v>476</v>
      </c>
      <c r="I194" s="89" t="s">
        <v>477</v>
      </c>
      <c r="J194" s="89" t="s">
        <v>478</v>
      </c>
      <c r="K194" s="89" t="s">
        <v>132</v>
      </c>
      <c r="L194" s="194"/>
      <c r="M194" s="194"/>
      <c r="N194" s="194">
        <v>1</v>
      </c>
      <c r="O194" s="194">
        <v>1</v>
      </c>
      <c r="P194" s="51">
        <v>41091</v>
      </c>
      <c r="Q194" s="51">
        <v>41274</v>
      </c>
      <c r="R194" s="229">
        <f t="shared" si="8"/>
        <v>4000</v>
      </c>
      <c r="S194" s="109"/>
      <c r="T194" s="290">
        <v>4000</v>
      </c>
      <c r="U194" s="263"/>
      <c r="V194" s="109"/>
      <c r="W194" s="109"/>
      <c r="X194" s="109"/>
      <c r="Y194" s="109"/>
      <c r="Z194" s="264">
        <f t="shared" si="7"/>
        <v>4000</v>
      </c>
      <c r="AA194" s="441"/>
      <c r="AB194" s="441"/>
      <c r="AC194" s="441"/>
    </row>
    <row r="195" spans="1:29" s="90" customFormat="1" ht="61.5" customHeight="1" thickBot="1">
      <c r="A195" s="429"/>
      <c r="B195" s="429"/>
      <c r="C195" s="471"/>
      <c r="D195" s="437"/>
      <c r="E195" s="437"/>
      <c r="F195" s="437"/>
      <c r="G195" s="429"/>
      <c r="H195" s="437"/>
      <c r="I195" s="94" t="s">
        <v>479</v>
      </c>
      <c r="J195" s="94" t="s">
        <v>480</v>
      </c>
      <c r="K195" s="94" t="s">
        <v>481</v>
      </c>
      <c r="L195" s="193">
        <v>500</v>
      </c>
      <c r="M195" s="193">
        <v>2000</v>
      </c>
      <c r="N195" s="193">
        <v>2500</v>
      </c>
      <c r="O195" s="193">
        <v>1000</v>
      </c>
      <c r="P195" s="51">
        <v>40909</v>
      </c>
      <c r="Q195" s="51">
        <v>41274</v>
      </c>
      <c r="R195" s="248">
        <f t="shared" si="8"/>
        <v>15000</v>
      </c>
      <c r="S195" s="105"/>
      <c r="T195" s="258">
        <v>15000</v>
      </c>
      <c r="U195" s="199"/>
      <c r="V195" s="105"/>
      <c r="W195" s="105"/>
      <c r="X195" s="105"/>
      <c r="Y195" s="105"/>
      <c r="Z195" s="265">
        <f t="shared" si="7"/>
        <v>15000</v>
      </c>
      <c r="AA195" s="441"/>
      <c r="AB195" s="441"/>
      <c r="AC195" s="441"/>
    </row>
    <row r="196" spans="1:29" s="90" customFormat="1" ht="69" customHeight="1">
      <c r="A196" s="429"/>
      <c r="B196" s="429"/>
      <c r="C196" s="431" t="s">
        <v>755</v>
      </c>
      <c r="D196" s="431" t="s">
        <v>482</v>
      </c>
      <c r="E196" s="431">
        <f>+[2]D1!$Z$125</f>
        <v>0</v>
      </c>
      <c r="F196" s="431">
        <f>+[2]D1!$AB$125</f>
        <v>120</v>
      </c>
      <c r="G196" s="429"/>
      <c r="H196" s="431" t="s">
        <v>483</v>
      </c>
      <c r="I196" s="73" t="s">
        <v>484</v>
      </c>
      <c r="J196" s="89"/>
      <c r="K196" s="89"/>
      <c r="L196" s="194"/>
      <c r="M196" s="194"/>
      <c r="N196" s="194"/>
      <c r="O196" s="194"/>
      <c r="P196" s="74"/>
      <c r="Q196" s="74"/>
      <c r="R196" s="229">
        <f t="shared" si="8"/>
        <v>0</v>
      </c>
      <c r="S196" s="109"/>
      <c r="T196" s="262">
        <v>0</v>
      </c>
      <c r="U196" s="263"/>
      <c r="V196" s="109"/>
      <c r="W196" s="109"/>
      <c r="X196" s="109"/>
      <c r="Y196" s="109"/>
      <c r="Z196" s="264">
        <f t="shared" si="7"/>
        <v>0</v>
      </c>
      <c r="AA196" s="441"/>
      <c r="AB196" s="441"/>
      <c r="AC196" s="441"/>
    </row>
    <row r="197" spans="1:29" s="90" customFormat="1" ht="51" customHeight="1" thickBot="1">
      <c r="A197" s="429"/>
      <c r="B197" s="429"/>
      <c r="C197" s="437"/>
      <c r="D197" s="437"/>
      <c r="E197" s="437"/>
      <c r="F197" s="437"/>
      <c r="G197" s="429"/>
      <c r="H197" s="437"/>
      <c r="I197" s="133" t="s">
        <v>485</v>
      </c>
      <c r="J197" s="94" t="s">
        <v>486</v>
      </c>
      <c r="K197" s="94" t="s">
        <v>487</v>
      </c>
      <c r="L197" s="193"/>
      <c r="M197" s="193"/>
      <c r="N197" s="193">
        <v>20</v>
      </c>
      <c r="O197" s="193">
        <v>20</v>
      </c>
      <c r="P197" s="51">
        <v>41091</v>
      </c>
      <c r="Q197" s="51">
        <v>41274</v>
      </c>
      <c r="R197" s="248">
        <f t="shared" si="8"/>
        <v>7500</v>
      </c>
      <c r="S197" s="105"/>
      <c r="T197" s="291">
        <v>7500</v>
      </c>
      <c r="U197" s="199"/>
      <c r="V197" s="105"/>
      <c r="W197" s="105"/>
      <c r="X197" s="105"/>
      <c r="Y197" s="105"/>
      <c r="Z197" s="265">
        <f t="shared" si="7"/>
        <v>7500</v>
      </c>
      <c r="AA197" s="441"/>
      <c r="AB197" s="441"/>
      <c r="AC197" s="441"/>
    </row>
    <row r="198" spans="1:29" s="90" customFormat="1" ht="97.5" customHeight="1" thickBot="1">
      <c r="A198" s="429"/>
      <c r="B198" s="429"/>
      <c r="C198" s="123" t="s">
        <v>756</v>
      </c>
      <c r="D198" s="124" t="s">
        <v>488</v>
      </c>
      <c r="E198" s="124">
        <f>+[2]D1!$Z$126</f>
        <v>2</v>
      </c>
      <c r="F198" s="124">
        <f>+[2]D1!$AB$126</f>
        <v>4</v>
      </c>
      <c r="G198" s="429"/>
      <c r="H198" s="124" t="s">
        <v>489</v>
      </c>
      <c r="I198" s="141" t="s">
        <v>490</v>
      </c>
      <c r="J198" s="123" t="s">
        <v>491</v>
      </c>
      <c r="K198" s="123" t="s">
        <v>325</v>
      </c>
      <c r="L198" s="124"/>
      <c r="M198" s="124"/>
      <c r="N198" s="124">
        <v>1</v>
      </c>
      <c r="O198" s="124">
        <v>1</v>
      </c>
      <c r="P198" s="58">
        <v>41091</v>
      </c>
      <c r="Q198" s="58">
        <v>41274</v>
      </c>
      <c r="R198" s="273">
        <f t="shared" si="8"/>
        <v>500</v>
      </c>
      <c r="S198" s="126"/>
      <c r="T198" s="292">
        <v>500</v>
      </c>
      <c r="U198" s="275"/>
      <c r="V198" s="126"/>
      <c r="W198" s="126"/>
      <c r="X198" s="126"/>
      <c r="Y198" s="126"/>
      <c r="Z198" s="276">
        <f t="shared" si="7"/>
        <v>500</v>
      </c>
      <c r="AA198" s="441"/>
      <c r="AB198" s="441"/>
      <c r="AC198" s="441"/>
    </row>
    <row r="199" spans="1:29" s="90" customFormat="1" ht="97.5" customHeight="1">
      <c r="A199" s="429"/>
      <c r="B199" s="429"/>
      <c r="C199" s="468" t="s">
        <v>757</v>
      </c>
      <c r="D199" s="468" t="s">
        <v>492</v>
      </c>
      <c r="E199" s="468">
        <v>0</v>
      </c>
      <c r="F199" s="468">
        <v>1</v>
      </c>
      <c r="G199" s="429"/>
      <c r="H199" s="468" t="s">
        <v>493</v>
      </c>
      <c r="I199" s="89" t="s">
        <v>494</v>
      </c>
      <c r="J199" s="89" t="s">
        <v>495</v>
      </c>
      <c r="K199" s="89" t="s">
        <v>132</v>
      </c>
      <c r="L199" s="194"/>
      <c r="M199" s="194"/>
      <c r="N199" s="194">
        <v>8</v>
      </c>
      <c r="O199" s="194">
        <v>8</v>
      </c>
      <c r="P199" s="61">
        <v>41091</v>
      </c>
      <c r="Q199" s="61">
        <v>41274</v>
      </c>
      <c r="R199" s="229">
        <f t="shared" si="8"/>
        <v>23000</v>
      </c>
      <c r="S199" s="109"/>
      <c r="T199" s="262">
        <v>23000</v>
      </c>
      <c r="U199" s="263"/>
      <c r="V199" s="109"/>
      <c r="W199" s="109"/>
      <c r="X199" s="109"/>
      <c r="Y199" s="109"/>
      <c r="Z199" s="264">
        <f t="shared" si="7"/>
        <v>23000</v>
      </c>
      <c r="AA199" s="441"/>
      <c r="AB199" s="441"/>
      <c r="AC199" s="441"/>
    </row>
    <row r="200" spans="1:29" s="90" customFormat="1" ht="97.5" customHeight="1">
      <c r="A200" s="429"/>
      <c r="B200" s="429"/>
      <c r="C200" s="465"/>
      <c r="D200" s="465"/>
      <c r="E200" s="465"/>
      <c r="F200" s="465"/>
      <c r="G200" s="429"/>
      <c r="H200" s="465"/>
      <c r="I200" s="93" t="s">
        <v>496</v>
      </c>
      <c r="J200" s="93" t="s">
        <v>497</v>
      </c>
      <c r="K200" s="93" t="s">
        <v>453</v>
      </c>
      <c r="L200" s="192"/>
      <c r="M200" s="192"/>
      <c r="N200" s="192">
        <v>1</v>
      </c>
      <c r="O200" s="192"/>
      <c r="P200" s="51">
        <v>41091</v>
      </c>
      <c r="Q200" s="51">
        <v>41182</v>
      </c>
      <c r="R200" s="244">
        <f t="shared" si="8"/>
        <v>10000</v>
      </c>
      <c r="S200" s="102"/>
      <c r="T200" s="256">
        <v>10000</v>
      </c>
      <c r="U200" s="255"/>
      <c r="V200" s="102"/>
      <c r="W200" s="102"/>
      <c r="X200" s="102"/>
      <c r="Y200" s="102"/>
      <c r="Z200" s="254">
        <f t="shared" si="7"/>
        <v>10000</v>
      </c>
      <c r="AA200" s="441"/>
      <c r="AB200" s="441"/>
      <c r="AC200" s="441"/>
    </row>
    <row r="201" spans="1:29" s="90" customFormat="1" ht="97.5" customHeight="1" thickBot="1">
      <c r="A201" s="429"/>
      <c r="B201" s="429"/>
      <c r="C201" s="469"/>
      <c r="D201" s="469"/>
      <c r="E201" s="469"/>
      <c r="F201" s="469"/>
      <c r="G201" s="429"/>
      <c r="H201" s="469"/>
      <c r="I201" s="94" t="s">
        <v>498</v>
      </c>
      <c r="J201" s="94" t="s">
        <v>499</v>
      </c>
      <c r="K201" s="94" t="s">
        <v>325</v>
      </c>
      <c r="L201" s="193">
        <v>150</v>
      </c>
      <c r="M201" s="193">
        <v>150</v>
      </c>
      <c r="N201" s="193">
        <v>150</v>
      </c>
      <c r="O201" s="193">
        <v>150</v>
      </c>
      <c r="P201" s="58">
        <v>40909</v>
      </c>
      <c r="Q201" s="58">
        <v>41274</v>
      </c>
      <c r="R201" s="248">
        <f t="shared" si="8"/>
        <v>6000</v>
      </c>
      <c r="S201" s="105"/>
      <c r="T201" s="258">
        <v>6000</v>
      </c>
      <c r="U201" s="199"/>
      <c r="V201" s="105"/>
      <c r="W201" s="105"/>
      <c r="X201" s="105"/>
      <c r="Y201" s="105"/>
      <c r="Z201" s="265">
        <f t="shared" si="7"/>
        <v>6000</v>
      </c>
      <c r="AA201" s="441"/>
      <c r="AB201" s="441"/>
      <c r="AC201" s="441"/>
    </row>
    <row r="202" spans="1:29" s="90" customFormat="1" ht="86.25" customHeight="1" thickBot="1">
      <c r="A202" s="429"/>
      <c r="B202" s="429"/>
      <c r="C202" s="142" t="s">
        <v>758</v>
      </c>
      <c r="D202" s="188" t="s">
        <v>500</v>
      </c>
      <c r="E202" s="188">
        <v>0</v>
      </c>
      <c r="F202" s="188">
        <v>0</v>
      </c>
      <c r="G202" s="429"/>
      <c r="H202" s="188" t="s">
        <v>501</v>
      </c>
      <c r="I202" s="140" t="s">
        <v>502</v>
      </c>
      <c r="J202" s="98" t="s">
        <v>503</v>
      </c>
      <c r="K202" s="98" t="s">
        <v>276</v>
      </c>
      <c r="L202" s="188"/>
      <c r="M202" s="188"/>
      <c r="N202" s="188">
        <v>1</v>
      </c>
      <c r="O202" s="188">
        <v>1</v>
      </c>
      <c r="P202" s="51">
        <v>41091</v>
      </c>
      <c r="Q202" s="51">
        <v>41274</v>
      </c>
      <c r="R202" s="281">
        <f t="shared" si="8"/>
        <v>12000</v>
      </c>
      <c r="S202" s="100"/>
      <c r="T202" s="260">
        <v>12000</v>
      </c>
      <c r="U202" s="261"/>
      <c r="V202" s="100"/>
      <c r="W202" s="100"/>
      <c r="X202" s="100"/>
      <c r="Y202" s="100"/>
      <c r="Z202" s="269">
        <f t="shared" si="7"/>
        <v>12000</v>
      </c>
      <c r="AA202" s="441"/>
      <c r="AB202" s="441"/>
      <c r="AC202" s="441"/>
    </row>
    <row r="203" spans="1:29" s="90" customFormat="1" ht="149.25" customHeight="1" thickBot="1">
      <c r="A203" s="429"/>
      <c r="B203" s="429"/>
      <c r="C203" s="34" t="s">
        <v>759</v>
      </c>
      <c r="D203" s="124" t="s">
        <v>504</v>
      </c>
      <c r="E203" s="124">
        <f>+[2]D1!$Z$132</f>
        <v>0</v>
      </c>
      <c r="F203" s="124">
        <f>+[2]D1!$AB$132</f>
        <v>1</v>
      </c>
      <c r="G203" s="429"/>
      <c r="H203" s="124" t="s">
        <v>505</v>
      </c>
      <c r="I203" s="141" t="s">
        <v>506</v>
      </c>
      <c r="J203" s="123" t="s">
        <v>507</v>
      </c>
      <c r="K203" s="123" t="s">
        <v>193</v>
      </c>
      <c r="L203" s="124"/>
      <c r="M203" s="124"/>
      <c r="N203" s="124">
        <v>1</v>
      </c>
      <c r="O203" s="124"/>
      <c r="P203" s="51">
        <v>41091</v>
      </c>
      <c r="Q203" s="51">
        <v>41182</v>
      </c>
      <c r="R203" s="273">
        <f t="shared" si="8"/>
        <v>15000</v>
      </c>
      <c r="S203" s="126"/>
      <c r="T203" s="274">
        <v>15000</v>
      </c>
      <c r="U203" s="275"/>
      <c r="V203" s="126"/>
      <c r="W203" s="126"/>
      <c r="X203" s="126"/>
      <c r="Y203" s="126"/>
      <c r="Z203" s="276">
        <f t="shared" si="7"/>
        <v>15000</v>
      </c>
      <c r="AA203" s="441"/>
      <c r="AB203" s="441"/>
      <c r="AC203" s="441"/>
    </row>
    <row r="204" spans="1:29" s="90" customFormat="1" ht="104.25" customHeight="1" thickBot="1">
      <c r="A204" s="429"/>
      <c r="B204" s="429"/>
      <c r="C204" s="123" t="s">
        <v>760</v>
      </c>
      <c r="D204" s="123" t="s">
        <v>508</v>
      </c>
      <c r="E204" s="124">
        <f>+[2]D1!$Z$133</f>
        <v>0</v>
      </c>
      <c r="F204" s="124">
        <f>+[2]D1!$AB$133</f>
        <v>2</v>
      </c>
      <c r="G204" s="430"/>
      <c r="H204" s="124" t="s">
        <v>509</v>
      </c>
      <c r="I204" s="141" t="s">
        <v>510</v>
      </c>
      <c r="J204" s="123" t="s">
        <v>511</v>
      </c>
      <c r="K204" s="123" t="s">
        <v>193</v>
      </c>
      <c r="L204" s="124"/>
      <c r="M204" s="124"/>
      <c r="N204" s="124"/>
      <c r="O204" s="124">
        <v>1</v>
      </c>
      <c r="P204" s="58">
        <v>41183</v>
      </c>
      <c r="Q204" s="58">
        <v>41274</v>
      </c>
      <c r="R204" s="273">
        <f t="shared" si="8"/>
        <v>0</v>
      </c>
      <c r="S204" s="126"/>
      <c r="T204" s="274">
        <v>0</v>
      </c>
      <c r="U204" s="275"/>
      <c r="V204" s="126"/>
      <c r="W204" s="126"/>
      <c r="X204" s="126"/>
      <c r="Y204" s="126"/>
      <c r="Z204" s="276">
        <f t="shared" si="7"/>
        <v>0</v>
      </c>
      <c r="AA204" s="441"/>
      <c r="AB204" s="441"/>
      <c r="AC204" s="441"/>
    </row>
    <row r="205" spans="1:29" s="90" customFormat="1" ht="118.5" customHeight="1" thickBot="1">
      <c r="A205" s="429"/>
      <c r="B205" s="429"/>
      <c r="C205" s="304" t="s">
        <v>761</v>
      </c>
      <c r="D205" s="188" t="s">
        <v>512</v>
      </c>
      <c r="E205" s="191">
        <f>+[2]D1!$Z$128</f>
        <v>80</v>
      </c>
      <c r="F205" s="191">
        <f>+[2]D1!$AB$128</f>
        <v>85</v>
      </c>
      <c r="G205" s="431" t="s">
        <v>513</v>
      </c>
      <c r="H205" s="188" t="s">
        <v>514</v>
      </c>
      <c r="I205" s="98" t="s">
        <v>515</v>
      </c>
      <c r="J205" s="98" t="s">
        <v>516</v>
      </c>
      <c r="K205" s="98" t="s">
        <v>517</v>
      </c>
      <c r="L205" s="188">
        <v>1</v>
      </c>
      <c r="M205" s="188">
        <v>1</v>
      </c>
      <c r="N205" s="188">
        <v>1</v>
      </c>
      <c r="O205" s="188">
        <v>1</v>
      </c>
      <c r="P205" s="58">
        <v>40909</v>
      </c>
      <c r="Q205" s="58">
        <v>41274</v>
      </c>
      <c r="R205" s="281">
        <f t="shared" si="8"/>
        <v>6000</v>
      </c>
      <c r="S205" s="100"/>
      <c r="T205" s="260">
        <v>6000</v>
      </c>
      <c r="U205" s="261"/>
      <c r="V205" s="100"/>
      <c r="W205" s="100"/>
      <c r="X205" s="100"/>
      <c r="Y205" s="100"/>
      <c r="Z205" s="269">
        <f t="shared" si="7"/>
        <v>6000</v>
      </c>
      <c r="AA205" s="441"/>
      <c r="AB205" s="441"/>
      <c r="AC205" s="441"/>
    </row>
    <row r="206" spans="1:29" s="90" customFormat="1" ht="94.5" customHeight="1" thickBot="1">
      <c r="A206" s="429"/>
      <c r="B206" s="429"/>
      <c r="C206" s="34" t="s">
        <v>762</v>
      </c>
      <c r="D206" s="124" t="s">
        <v>518</v>
      </c>
      <c r="E206" s="124">
        <f>+[2]D1!$Z$129</f>
        <v>9</v>
      </c>
      <c r="F206" s="124">
        <f>+[2]D1!$AB$129</f>
        <v>13</v>
      </c>
      <c r="G206" s="436"/>
      <c r="H206" s="124" t="s">
        <v>519</v>
      </c>
      <c r="I206" s="123" t="s">
        <v>520</v>
      </c>
      <c r="J206" s="123" t="s">
        <v>521</v>
      </c>
      <c r="K206" s="123" t="s">
        <v>522</v>
      </c>
      <c r="L206" s="124">
        <v>1</v>
      </c>
      <c r="M206" s="124">
        <v>1</v>
      </c>
      <c r="N206" s="124">
        <v>1</v>
      </c>
      <c r="O206" s="124">
        <v>1</v>
      </c>
      <c r="P206" s="58">
        <v>40909</v>
      </c>
      <c r="Q206" s="58">
        <v>41274</v>
      </c>
      <c r="R206" s="273">
        <f t="shared" si="8"/>
        <v>2000</v>
      </c>
      <c r="S206" s="126"/>
      <c r="T206" s="274">
        <v>2000</v>
      </c>
      <c r="U206" s="275"/>
      <c r="V206" s="126"/>
      <c r="W206" s="126"/>
      <c r="X206" s="126"/>
      <c r="Y206" s="126"/>
      <c r="Z206" s="276">
        <f t="shared" si="7"/>
        <v>2000</v>
      </c>
      <c r="AA206" s="441"/>
      <c r="AB206" s="441"/>
      <c r="AC206" s="441"/>
    </row>
    <row r="207" spans="1:29" s="90" customFormat="1" ht="97.5" customHeight="1" thickBot="1">
      <c r="A207" s="429"/>
      <c r="B207" s="429"/>
      <c r="C207" s="34" t="s">
        <v>763</v>
      </c>
      <c r="D207" s="124" t="s">
        <v>523</v>
      </c>
      <c r="E207" s="124">
        <f>+[2]D1!$Z$130</f>
        <v>2</v>
      </c>
      <c r="F207" s="124">
        <f>+[2]D1!$AB$130</f>
        <v>3</v>
      </c>
      <c r="G207" s="437"/>
      <c r="H207" s="124" t="s">
        <v>524</v>
      </c>
      <c r="I207" s="123" t="s">
        <v>525</v>
      </c>
      <c r="J207" s="123" t="s">
        <v>526</v>
      </c>
      <c r="K207" s="123" t="s">
        <v>527</v>
      </c>
      <c r="L207" s="124"/>
      <c r="M207" s="124"/>
      <c r="N207" s="124">
        <v>1</v>
      </c>
      <c r="O207" s="124"/>
      <c r="P207" s="51">
        <v>41091</v>
      </c>
      <c r="Q207" s="51">
        <v>41182</v>
      </c>
      <c r="R207" s="273">
        <f t="shared" si="8"/>
        <v>12720</v>
      </c>
      <c r="S207" s="126"/>
      <c r="T207" s="289">
        <v>12720</v>
      </c>
      <c r="U207" s="275"/>
      <c r="V207" s="126"/>
      <c r="W207" s="126"/>
      <c r="X207" s="126"/>
      <c r="Y207" s="126"/>
      <c r="Z207" s="276">
        <f t="shared" si="7"/>
        <v>12720</v>
      </c>
      <c r="AA207" s="441"/>
      <c r="AB207" s="441"/>
      <c r="AC207" s="441"/>
    </row>
    <row r="208" spans="1:29" s="90" customFormat="1" ht="48" customHeight="1">
      <c r="A208" s="429"/>
      <c r="B208" s="428" t="s">
        <v>528</v>
      </c>
      <c r="C208" s="431" t="s">
        <v>765</v>
      </c>
      <c r="D208" s="431" t="s">
        <v>529</v>
      </c>
      <c r="E208" s="431">
        <f>+[2]D1!$Z$134</f>
        <v>23</v>
      </c>
      <c r="F208" s="431">
        <v>23</v>
      </c>
      <c r="G208" s="431" t="s">
        <v>530</v>
      </c>
      <c r="H208" s="431" t="s">
        <v>531</v>
      </c>
      <c r="I208" s="89" t="s">
        <v>532</v>
      </c>
      <c r="J208" s="89" t="s">
        <v>773</v>
      </c>
      <c r="K208" s="89" t="s">
        <v>132</v>
      </c>
      <c r="L208" s="194"/>
      <c r="M208" s="194">
        <v>1</v>
      </c>
      <c r="N208" s="194">
        <v>1</v>
      </c>
      <c r="O208" s="194"/>
      <c r="P208" s="74">
        <v>41000</v>
      </c>
      <c r="Q208" s="74">
        <v>41182</v>
      </c>
      <c r="R208" s="229">
        <f t="shared" si="8"/>
        <v>2000</v>
      </c>
      <c r="S208" s="109"/>
      <c r="T208" s="262">
        <v>2000</v>
      </c>
      <c r="U208" s="263"/>
      <c r="V208" s="109"/>
      <c r="W208" s="109"/>
      <c r="X208" s="109"/>
      <c r="Y208" s="109"/>
      <c r="Z208" s="264">
        <f t="shared" si="7"/>
        <v>2000</v>
      </c>
      <c r="AA208" s="440" t="s">
        <v>533</v>
      </c>
      <c r="AB208" s="440"/>
      <c r="AC208" s="440"/>
    </row>
    <row r="209" spans="1:29" s="90" customFormat="1" ht="77.25" customHeight="1">
      <c r="A209" s="429"/>
      <c r="B209" s="429"/>
      <c r="C209" s="436"/>
      <c r="D209" s="436"/>
      <c r="E209" s="436"/>
      <c r="F209" s="436"/>
      <c r="G209" s="436"/>
      <c r="H209" s="436"/>
      <c r="I209" s="93" t="s">
        <v>534</v>
      </c>
      <c r="J209" s="93" t="s">
        <v>535</v>
      </c>
      <c r="K209" s="93" t="s">
        <v>767</v>
      </c>
      <c r="L209" s="192"/>
      <c r="M209" s="192"/>
      <c r="N209" s="192">
        <v>1</v>
      </c>
      <c r="O209" s="192"/>
      <c r="P209" s="61">
        <v>41091</v>
      </c>
      <c r="Q209" s="61">
        <v>41182</v>
      </c>
      <c r="R209" s="244">
        <f t="shared" si="8"/>
        <v>9300</v>
      </c>
      <c r="S209" s="102"/>
      <c r="T209" s="293">
        <v>9300</v>
      </c>
      <c r="U209" s="255"/>
      <c r="V209" s="102"/>
      <c r="W209" s="102"/>
      <c r="X209" s="102"/>
      <c r="Y209" s="102"/>
      <c r="Z209" s="254">
        <f t="shared" si="7"/>
        <v>9300</v>
      </c>
      <c r="AA209" s="441"/>
      <c r="AB209" s="441"/>
      <c r="AC209" s="441"/>
    </row>
    <row r="210" spans="1:29" s="90" customFormat="1" ht="43.5" customHeight="1" thickBot="1">
      <c r="A210" s="429"/>
      <c r="B210" s="429"/>
      <c r="C210" s="437"/>
      <c r="D210" s="437"/>
      <c r="E210" s="437"/>
      <c r="F210" s="437"/>
      <c r="G210" s="436"/>
      <c r="H210" s="437"/>
      <c r="I210" s="94" t="s">
        <v>536</v>
      </c>
      <c r="J210" s="94" t="s">
        <v>774</v>
      </c>
      <c r="K210" s="94" t="s">
        <v>775</v>
      </c>
      <c r="L210" s="193"/>
      <c r="M210" s="193">
        <v>1</v>
      </c>
      <c r="N210" s="193">
        <v>1</v>
      </c>
      <c r="O210" s="193">
        <v>1</v>
      </c>
      <c r="P210" s="143">
        <v>41000</v>
      </c>
      <c r="Q210" s="143">
        <v>41274</v>
      </c>
      <c r="R210" s="248">
        <f t="shared" si="8"/>
        <v>30000</v>
      </c>
      <c r="S210" s="105"/>
      <c r="T210" s="258">
        <v>30000</v>
      </c>
      <c r="U210" s="199"/>
      <c r="V210" s="105"/>
      <c r="W210" s="105"/>
      <c r="X210" s="105"/>
      <c r="Y210" s="105"/>
      <c r="Z210" s="265">
        <f t="shared" si="7"/>
        <v>30000</v>
      </c>
      <c r="AA210" s="441"/>
      <c r="AB210" s="441"/>
      <c r="AC210" s="441"/>
    </row>
    <row r="211" spans="1:29" s="90" customFormat="1" ht="60" customHeight="1">
      <c r="A211" s="429"/>
      <c r="B211" s="429"/>
      <c r="C211" s="431" t="s">
        <v>766</v>
      </c>
      <c r="D211" s="431" t="s">
        <v>537</v>
      </c>
      <c r="E211" s="431">
        <f>+[2]D1!$Z$135</f>
        <v>120</v>
      </c>
      <c r="F211" s="431">
        <f>+[2]D1!$AB$135</f>
        <v>170</v>
      </c>
      <c r="G211" s="436"/>
      <c r="H211" s="431" t="s">
        <v>538</v>
      </c>
      <c r="I211" s="194" t="s">
        <v>539</v>
      </c>
      <c r="J211" s="89" t="s">
        <v>540</v>
      </c>
      <c r="K211" s="89" t="s">
        <v>768</v>
      </c>
      <c r="L211" s="194"/>
      <c r="M211" s="194"/>
      <c r="N211" s="194"/>
      <c r="O211" s="194">
        <v>1</v>
      </c>
      <c r="P211" s="74">
        <v>41183</v>
      </c>
      <c r="Q211" s="74">
        <v>41274</v>
      </c>
      <c r="R211" s="229">
        <f t="shared" si="8"/>
        <v>4000</v>
      </c>
      <c r="S211" s="109"/>
      <c r="T211" s="290">
        <v>4000</v>
      </c>
      <c r="U211" s="263"/>
      <c r="V211" s="109"/>
      <c r="W211" s="109"/>
      <c r="X211" s="109"/>
      <c r="Y211" s="109"/>
      <c r="Z211" s="264">
        <f t="shared" si="7"/>
        <v>4000</v>
      </c>
      <c r="AA211" s="441"/>
      <c r="AB211" s="441"/>
      <c r="AC211" s="441"/>
    </row>
    <row r="212" spans="1:29" s="90" customFormat="1" ht="48" customHeight="1">
      <c r="A212" s="429"/>
      <c r="B212" s="429"/>
      <c r="C212" s="436"/>
      <c r="D212" s="429"/>
      <c r="E212" s="436"/>
      <c r="F212" s="436"/>
      <c r="G212" s="436"/>
      <c r="H212" s="436"/>
      <c r="I212" s="192" t="s">
        <v>542</v>
      </c>
      <c r="J212" s="93" t="s">
        <v>543</v>
      </c>
      <c r="K212" s="93" t="s">
        <v>132</v>
      </c>
      <c r="L212" s="192">
        <v>1</v>
      </c>
      <c r="M212" s="192">
        <v>2</v>
      </c>
      <c r="N212" s="192">
        <v>2</v>
      </c>
      <c r="O212" s="192">
        <v>1</v>
      </c>
      <c r="P212" s="61">
        <v>40909</v>
      </c>
      <c r="Q212" s="61">
        <v>41274</v>
      </c>
      <c r="R212" s="244">
        <f t="shared" si="8"/>
        <v>3000</v>
      </c>
      <c r="S212" s="102"/>
      <c r="T212" s="279">
        <v>3000</v>
      </c>
      <c r="U212" s="255"/>
      <c r="V212" s="102"/>
      <c r="W212" s="102"/>
      <c r="X212" s="102"/>
      <c r="Y212" s="102"/>
      <c r="Z212" s="254">
        <f t="shared" si="7"/>
        <v>3000</v>
      </c>
      <c r="AA212" s="441"/>
      <c r="AB212" s="441"/>
      <c r="AC212" s="441"/>
    </row>
    <row r="213" spans="1:29" s="90" customFormat="1" ht="56.25" customHeight="1">
      <c r="A213" s="429"/>
      <c r="B213" s="429"/>
      <c r="C213" s="436"/>
      <c r="D213" s="429"/>
      <c r="E213" s="436"/>
      <c r="F213" s="436"/>
      <c r="G213" s="436"/>
      <c r="H213" s="436"/>
      <c r="I213" s="192" t="s">
        <v>544</v>
      </c>
      <c r="J213" s="93" t="s">
        <v>545</v>
      </c>
      <c r="K213" s="91" t="s">
        <v>541</v>
      </c>
      <c r="L213" s="192"/>
      <c r="M213" s="192"/>
      <c r="N213" s="192">
        <v>1</v>
      </c>
      <c r="O213" s="192"/>
      <c r="P213" s="51">
        <v>41091</v>
      </c>
      <c r="Q213" s="51">
        <v>41182</v>
      </c>
      <c r="R213" s="244">
        <f t="shared" si="8"/>
        <v>30000</v>
      </c>
      <c r="S213" s="102"/>
      <c r="T213" s="279">
        <v>30000</v>
      </c>
      <c r="U213" s="255"/>
      <c r="V213" s="102"/>
      <c r="W213" s="102"/>
      <c r="X213" s="102"/>
      <c r="Y213" s="102"/>
      <c r="Z213" s="254">
        <f t="shared" si="7"/>
        <v>30000</v>
      </c>
      <c r="AA213" s="441"/>
      <c r="AB213" s="441"/>
      <c r="AC213" s="441"/>
    </row>
    <row r="214" spans="1:29" s="90" customFormat="1" ht="96" customHeight="1">
      <c r="A214" s="429"/>
      <c r="B214" s="429"/>
      <c r="C214" s="436"/>
      <c r="D214" s="429"/>
      <c r="E214" s="436"/>
      <c r="F214" s="436"/>
      <c r="G214" s="436"/>
      <c r="H214" s="436"/>
      <c r="I214" s="192" t="s">
        <v>546</v>
      </c>
      <c r="J214" s="93" t="s">
        <v>547</v>
      </c>
      <c r="K214" s="93" t="s">
        <v>548</v>
      </c>
      <c r="L214" s="116">
        <v>22.5</v>
      </c>
      <c r="M214" s="116">
        <v>22.5</v>
      </c>
      <c r="N214" s="116">
        <v>22.5</v>
      </c>
      <c r="O214" s="116">
        <v>22.5</v>
      </c>
      <c r="P214" s="61">
        <v>40909</v>
      </c>
      <c r="Q214" s="61">
        <v>41274</v>
      </c>
      <c r="R214" s="244">
        <f t="shared" si="8"/>
        <v>50000</v>
      </c>
      <c r="S214" s="102"/>
      <c r="T214" s="279">
        <v>50000</v>
      </c>
      <c r="U214" s="255"/>
      <c r="V214" s="102"/>
      <c r="W214" s="102"/>
      <c r="X214" s="102"/>
      <c r="Y214" s="102"/>
      <c r="Z214" s="254">
        <f t="shared" si="7"/>
        <v>50000</v>
      </c>
      <c r="AA214" s="441"/>
      <c r="AB214" s="441"/>
      <c r="AC214" s="441"/>
    </row>
    <row r="215" spans="1:29" s="90" customFormat="1" ht="95.25" customHeight="1">
      <c r="A215" s="429"/>
      <c r="B215" s="429"/>
      <c r="C215" s="436"/>
      <c r="D215" s="429"/>
      <c r="E215" s="436"/>
      <c r="F215" s="436"/>
      <c r="G215" s="436"/>
      <c r="H215" s="436"/>
      <c r="I215" s="306" t="s">
        <v>549</v>
      </c>
      <c r="J215" s="307" t="s">
        <v>550</v>
      </c>
      <c r="K215" s="307" t="s">
        <v>551</v>
      </c>
      <c r="L215" s="144">
        <v>100</v>
      </c>
      <c r="M215" s="144">
        <v>100</v>
      </c>
      <c r="N215" s="144">
        <v>100</v>
      </c>
      <c r="O215" s="144">
        <v>100</v>
      </c>
      <c r="P215" s="61">
        <v>40909</v>
      </c>
      <c r="Q215" s="61">
        <v>41274</v>
      </c>
      <c r="R215" s="244">
        <f t="shared" si="8"/>
        <v>25000</v>
      </c>
      <c r="S215" s="102"/>
      <c r="T215" s="279">
        <v>25000</v>
      </c>
      <c r="U215" s="255"/>
      <c r="V215" s="102"/>
      <c r="W215" s="102"/>
      <c r="X215" s="102"/>
      <c r="Y215" s="102"/>
      <c r="Z215" s="254">
        <f t="shared" si="7"/>
        <v>25000</v>
      </c>
      <c r="AA215" s="441"/>
      <c r="AB215" s="441"/>
      <c r="AC215" s="441"/>
    </row>
    <row r="216" spans="1:29" s="90" customFormat="1" ht="45.75" customHeight="1">
      <c r="A216" s="429"/>
      <c r="B216" s="429"/>
      <c r="C216" s="436"/>
      <c r="D216" s="429"/>
      <c r="E216" s="436"/>
      <c r="F216" s="436"/>
      <c r="G216" s="436"/>
      <c r="H216" s="436"/>
      <c r="I216" s="192" t="s">
        <v>552</v>
      </c>
      <c r="J216" s="93" t="s">
        <v>553</v>
      </c>
      <c r="K216" s="93" t="s">
        <v>554</v>
      </c>
      <c r="L216" s="192">
        <v>1</v>
      </c>
      <c r="M216" s="192">
        <v>3</v>
      </c>
      <c r="N216" s="192">
        <v>3</v>
      </c>
      <c r="O216" s="192">
        <v>3</v>
      </c>
      <c r="P216" s="61">
        <v>40909</v>
      </c>
      <c r="Q216" s="61">
        <v>41274</v>
      </c>
      <c r="R216" s="244">
        <f t="shared" si="8"/>
        <v>2000</v>
      </c>
      <c r="S216" s="102"/>
      <c r="T216" s="279">
        <v>2000</v>
      </c>
      <c r="U216" s="255"/>
      <c r="V216" s="102"/>
      <c r="W216" s="102"/>
      <c r="X216" s="102"/>
      <c r="Y216" s="102"/>
      <c r="Z216" s="254">
        <f t="shared" si="7"/>
        <v>2000</v>
      </c>
      <c r="AA216" s="441"/>
      <c r="AB216" s="441"/>
      <c r="AC216" s="441"/>
    </row>
    <row r="217" spans="1:29" s="90" customFormat="1" ht="57.75" customHeight="1">
      <c r="A217" s="429"/>
      <c r="B217" s="429"/>
      <c r="C217" s="436"/>
      <c r="D217" s="429"/>
      <c r="E217" s="436"/>
      <c r="F217" s="436"/>
      <c r="G217" s="436"/>
      <c r="H217" s="436"/>
      <c r="I217" s="192" t="s">
        <v>555</v>
      </c>
      <c r="J217" s="93" t="s">
        <v>556</v>
      </c>
      <c r="K217" s="93" t="s">
        <v>557</v>
      </c>
      <c r="L217" s="144">
        <v>100</v>
      </c>
      <c r="M217" s="144">
        <v>100</v>
      </c>
      <c r="N217" s="144">
        <v>100</v>
      </c>
      <c r="O217" s="144">
        <v>100</v>
      </c>
      <c r="P217" s="61">
        <v>40909</v>
      </c>
      <c r="Q217" s="61">
        <v>41274</v>
      </c>
      <c r="R217" s="244">
        <f t="shared" si="8"/>
        <v>2000</v>
      </c>
      <c r="S217" s="102"/>
      <c r="T217" s="279">
        <v>2000</v>
      </c>
      <c r="U217" s="255"/>
      <c r="V217" s="102"/>
      <c r="W217" s="102"/>
      <c r="X217" s="102"/>
      <c r="Y217" s="102"/>
      <c r="Z217" s="254">
        <f t="shared" si="7"/>
        <v>2000</v>
      </c>
      <c r="AA217" s="441"/>
      <c r="AB217" s="441"/>
      <c r="AC217" s="441"/>
    </row>
    <row r="218" spans="1:29" s="90" customFormat="1" ht="35.25" customHeight="1">
      <c r="A218" s="429"/>
      <c r="B218" s="429"/>
      <c r="C218" s="436"/>
      <c r="D218" s="429"/>
      <c r="E218" s="436"/>
      <c r="F218" s="436"/>
      <c r="G218" s="436"/>
      <c r="H218" s="436"/>
      <c r="I218" s="192" t="s">
        <v>558</v>
      </c>
      <c r="J218" s="93" t="s">
        <v>769</v>
      </c>
      <c r="K218" s="93" t="s">
        <v>770</v>
      </c>
      <c r="L218" s="192"/>
      <c r="M218" s="192"/>
      <c r="N218" s="192">
        <v>1</v>
      </c>
      <c r="O218" s="192">
        <v>1</v>
      </c>
      <c r="P218" s="61">
        <v>41091</v>
      </c>
      <c r="Q218" s="61">
        <v>41274</v>
      </c>
      <c r="R218" s="244">
        <f t="shared" si="8"/>
        <v>2000</v>
      </c>
      <c r="S218" s="102"/>
      <c r="T218" s="279">
        <v>2000</v>
      </c>
      <c r="U218" s="255"/>
      <c r="V218" s="102"/>
      <c r="W218" s="102"/>
      <c r="X218" s="102"/>
      <c r="Y218" s="102"/>
      <c r="Z218" s="254">
        <f t="shared" si="7"/>
        <v>2000</v>
      </c>
      <c r="AA218" s="441"/>
      <c r="AB218" s="441"/>
      <c r="AC218" s="441"/>
    </row>
    <row r="219" spans="1:29" s="90" customFormat="1" ht="49.5" customHeight="1">
      <c r="A219" s="429"/>
      <c r="B219" s="429"/>
      <c r="C219" s="436"/>
      <c r="D219" s="429"/>
      <c r="E219" s="436"/>
      <c r="F219" s="436"/>
      <c r="G219" s="436"/>
      <c r="H219" s="436"/>
      <c r="I219" s="192" t="s">
        <v>559</v>
      </c>
      <c r="J219" s="93" t="s">
        <v>560</v>
      </c>
      <c r="K219" s="93" t="s">
        <v>561</v>
      </c>
      <c r="L219" s="192"/>
      <c r="M219" s="192">
        <v>1</v>
      </c>
      <c r="N219" s="192">
        <v>2</v>
      </c>
      <c r="O219" s="192">
        <v>1</v>
      </c>
      <c r="P219" s="61">
        <v>41000</v>
      </c>
      <c r="Q219" s="61">
        <v>41274</v>
      </c>
      <c r="R219" s="244">
        <f t="shared" si="8"/>
        <v>1000</v>
      </c>
      <c r="S219" s="102"/>
      <c r="T219" s="279">
        <v>1000</v>
      </c>
      <c r="U219" s="255"/>
      <c r="V219" s="102"/>
      <c r="W219" s="102"/>
      <c r="X219" s="102"/>
      <c r="Y219" s="102"/>
      <c r="Z219" s="254">
        <f t="shared" si="7"/>
        <v>1000</v>
      </c>
      <c r="AA219" s="441"/>
      <c r="AB219" s="441"/>
      <c r="AC219" s="441"/>
    </row>
    <row r="220" spans="1:29" s="90" customFormat="1" ht="30" customHeight="1">
      <c r="A220" s="429"/>
      <c r="B220" s="429"/>
      <c r="C220" s="436"/>
      <c r="D220" s="429"/>
      <c r="E220" s="436"/>
      <c r="F220" s="436"/>
      <c r="G220" s="436"/>
      <c r="H220" s="436"/>
      <c r="I220" s="192" t="s">
        <v>562</v>
      </c>
      <c r="J220" s="93" t="s">
        <v>771</v>
      </c>
      <c r="K220" s="93" t="s">
        <v>147</v>
      </c>
      <c r="L220" s="192"/>
      <c r="M220" s="192"/>
      <c r="N220" s="192"/>
      <c r="O220" s="192">
        <v>1</v>
      </c>
      <c r="P220" s="61">
        <v>41153</v>
      </c>
      <c r="Q220" s="61">
        <v>41274</v>
      </c>
      <c r="R220" s="244">
        <f t="shared" si="8"/>
        <v>6000</v>
      </c>
      <c r="S220" s="102"/>
      <c r="T220" s="279">
        <v>6000</v>
      </c>
      <c r="U220" s="255"/>
      <c r="V220" s="102"/>
      <c r="W220" s="102"/>
      <c r="X220" s="102"/>
      <c r="Y220" s="102"/>
      <c r="Z220" s="254">
        <f t="shared" si="7"/>
        <v>6000</v>
      </c>
      <c r="AA220" s="441"/>
      <c r="AB220" s="441"/>
      <c r="AC220" s="441"/>
    </row>
    <row r="221" spans="1:29" s="90" customFormat="1" ht="95.25" customHeight="1">
      <c r="A221" s="429"/>
      <c r="B221" s="429"/>
      <c r="C221" s="436"/>
      <c r="D221" s="429"/>
      <c r="E221" s="436"/>
      <c r="F221" s="436"/>
      <c r="G221" s="436"/>
      <c r="H221" s="436"/>
      <c r="I221" s="192" t="s">
        <v>563</v>
      </c>
      <c r="J221" s="93" t="s">
        <v>772</v>
      </c>
      <c r="K221" s="93" t="s">
        <v>704</v>
      </c>
      <c r="L221" s="192"/>
      <c r="M221" s="192"/>
      <c r="N221" s="192">
        <v>1</v>
      </c>
      <c r="O221" s="192"/>
      <c r="P221" s="61">
        <v>41091</v>
      </c>
      <c r="Q221" s="61" t="s">
        <v>309</v>
      </c>
      <c r="R221" s="244">
        <f t="shared" si="8"/>
        <v>3000</v>
      </c>
      <c r="S221" s="102"/>
      <c r="T221" s="279">
        <v>3000</v>
      </c>
      <c r="U221" s="255"/>
      <c r="V221" s="102"/>
      <c r="W221" s="102"/>
      <c r="X221" s="102"/>
      <c r="Y221" s="102"/>
      <c r="Z221" s="254">
        <f t="shared" si="7"/>
        <v>3000</v>
      </c>
      <c r="AA221" s="441"/>
      <c r="AB221" s="441"/>
      <c r="AC221" s="441"/>
    </row>
    <row r="222" spans="1:29" s="90" customFormat="1" ht="44.25" customHeight="1">
      <c r="A222" s="429"/>
      <c r="B222" s="429"/>
      <c r="C222" s="436"/>
      <c r="D222" s="429"/>
      <c r="E222" s="436"/>
      <c r="F222" s="436"/>
      <c r="G222" s="436"/>
      <c r="H222" s="436"/>
      <c r="I222" s="192" t="s">
        <v>564</v>
      </c>
      <c r="J222" s="93" t="s">
        <v>565</v>
      </c>
      <c r="K222" s="93" t="s">
        <v>566</v>
      </c>
      <c r="L222" s="192"/>
      <c r="M222" s="192"/>
      <c r="N222" s="192">
        <v>1</v>
      </c>
      <c r="O222" s="192">
        <v>1</v>
      </c>
      <c r="P222" s="61">
        <v>41091</v>
      </c>
      <c r="Q222" s="61">
        <v>41274</v>
      </c>
      <c r="R222" s="244">
        <f t="shared" si="8"/>
        <v>6000</v>
      </c>
      <c r="S222" s="102"/>
      <c r="T222" s="279">
        <v>6000</v>
      </c>
      <c r="U222" s="255"/>
      <c r="V222" s="102"/>
      <c r="W222" s="102"/>
      <c r="X222" s="102"/>
      <c r="Y222" s="102"/>
      <c r="Z222" s="254">
        <f t="shared" si="7"/>
        <v>6000</v>
      </c>
      <c r="AA222" s="441"/>
      <c r="AB222" s="441"/>
      <c r="AC222" s="441"/>
    </row>
    <row r="223" spans="1:29" s="90" customFormat="1" ht="49.5" customHeight="1" thickBot="1">
      <c r="A223" s="430"/>
      <c r="B223" s="430"/>
      <c r="C223" s="437"/>
      <c r="D223" s="430"/>
      <c r="E223" s="437"/>
      <c r="F223" s="437"/>
      <c r="G223" s="437"/>
      <c r="H223" s="437"/>
      <c r="I223" s="215" t="s">
        <v>567</v>
      </c>
      <c r="J223" s="94" t="s">
        <v>568</v>
      </c>
      <c r="K223" s="94" t="s">
        <v>569</v>
      </c>
      <c r="L223" s="193"/>
      <c r="M223" s="193">
        <v>1</v>
      </c>
      <c r="N223" s="193"/>
      <c r="O223" s="193"/>
      <c r="P223" s="143">
        <v>41000</v>
      </c>
      <c r="Q223" s="143" t="s">
        <v>570</v>
      </c>
      <c r="R223" s="248">
        <f t="shared" si="8"/>
        <v>1352527.1400000001</v>
      </c>
      <c r="S223" s="105">
        <v>244498.14</v>
      </c>
      <c r="T223" s="291">
        <v>1108029</v>
      </c>
      <c r="U223" s="199"/>
      <c r="V223" s="105"/>
      <c r="W223" s="105"/>
      <c r="X223" s="105"/>
      <c r="Y223" s="105"/>
      <c r="Z223" s="265">
        <f t="shared" si="7"/>
        <v>1352527.1400000001</v>
      </c>
      <c r="AA223" s="442"/>
      <c r="AB223" s="442"/>
      <c r="AC223" s="442"/>
    </row>
    <row r="224" spans="1:29" s="35" customFormat="1">
      <c r="A224" s="145"/>
      <c r="B224" s="145"/>
      <c r="C224" s="146"/>
      <c r="D224" s="146"/>
      <c r="E224" s="146"/>
      <c r="F224" s="146"/>
      <c r="G224" s="146"/>
      <c r="H224" s="146"/>
      <c r="I224" s="146"/>
      <c r="J224" s="146"/>
      <c r="K224" s="146"/>
      <c r="L224" s="147"/>
      <c r="M224" s="147"/>
      <c r="N224" s="147"/>
      <c r="O224" s="147"/>
      <c r="P224" s="148"/>
      <c r="Q224" s="148"/>
      <c r="R224" s="149">
        <f>SUM(R63:R223)</f>
        <v>3742916.74</v>
      </c>
      <c r="S224" s="150"/>
      <c r="T224" s="294"/>
      <c r="U224" s="150"/>
      <c r="V224" s="150"/>
      <c r="W224" s="150"/>
      <c r="X224" s="150"/>
      <c r="Y224" s="150"/>
      <c r="Z224" s="149">
        <f>SUM(Z63:Z223)</f>
        <v>3742916.74</v>
      </c>
      <c r="AA224" s="151"/>
      <c r="AB224" s="151"/>
    </row>
    <row r="225" spans="1:29" s="35" customFormat="1">
      <c r="A225" s="145"/>
      <c r="B225" s="145"/>
      <c r="C225" s="146"/>
      <c r="D225" s="146"/>
      <c r="E225" s="146"/>
      <c r="F225" s="146"/>
      <c r="G225" s="146"/>
      <c r="H225" s="146"/>
      <c r="I225" s="146"/>
      <c r="J225" s="146"/>
      <c r="K225" s="146"/>
      <c r="L225" s="147"/>
      <c r="M225" s="147"/>
      <c r="N225" s="147"/>
      <c r="O225" s="147"/>
      <c r="P225" s="148"/>
      <c r="Q225" s="148"/>
      <c r="R225" s="295">
        <f t="shared" si="8"/>
        <v>0</v>
      </c>
      <c r="S225" s="150"/>
      <c r="T225" s="294"/>
      <c r="U225" s="150"/>
      <c r="V225" s="150"/>
      <c r="W225" s="150"/>
      <c r="X225" s="150"/>
      <c r="Y225" s="150"/>
      <c r="Z225" s="296"/>
      <c r="AA225" s="151"/>
      <c r="AB225" s="151"/>
    </row>
    <row r="226" spans="1:29">
      <c r="A226" s="14" t="s">
        <v>7</v>
      </c>
      <c r="B226" s="14"/>
      <c r="C226" s="15"/>
      <c r="D226" s="14"/>
      <c r="E226" s="14"/>
      <c r="F226" s="14"/>
      <c r="G226" s="14"/>
      <c r="H226" s="14"/>
      <c r="I226" s="14"/>
      <c r="J226" s="14"/>
      <c r="K226" s="14"/>
      <c r="L226" s="14"/>
      <c r="M226" s="14"/>
      <c r="N226" s="14"/>
      <c r="O226" s="14"/>
      <c r="P226" s="14"/>
      <c r="Q226" s="14"/>
      <c r="R226" s="16"/>
      <c r="S226" s="14"/>
      <c r="T226" s="14"/>
      <c r="U226" s="14"/>
      <c r="V226" s="14"/>
      <c r="W226" s="14"/>
      <c r="X226" s="14"/>
      <c r="Y226" s="14"/>
      <c r="Z226" s="14"/>
      <c r="AA226" s="14"/>
      <c r="AB226" s="14"/>
    </row>
    <row r="227" spans="1:29">
      <c r="A227" s="17" t="s">
        <v>8</v>
      </c>
      <c r="C227" s="15"/>
      <c r="D227" s="14"/>
      <c r="E227" s="14"/>
      <c r="F227" s="14"/>
      <c r="G227" s="14"/>
      <c r="H227" s="14"/>
      <c r="I227" s="14"/>
      <c r="J227" s="14"/>
      <c r="K227" s="14"/>
      <c r="L227" s="14"/>
      <c r="M227" s="14"/>
      <c r="N227" s="14"/>
      <c r="O227" s="14"/>
      <c r="P227" s="14"/>
      <c r="Q227" s="14"/>
      <c r="R227" s="16"/>
      <c r="S227" s="14"/>
      <c r="T227" s="14"/>
      <c r="U227" s="14"/>
      <c r="V227" s="14"/>
      <c r="W227" s="14"/>
      <c r="X227" s="14"/>
      <c r="Y227" s="14"/>
      <c r="Z227" s="14"/>
      <c r="AA227" s="14"/>
      <c r="AB227" s="14"/>
    </row>
    <row r="228" spans="1:29">
      <c r="A228" s="14" t="s">
        <v>9</v>
      </c>
      <c r="C228" s="18"/>
      <c r="D228" s="19"/>
      <c r="E228" s="19"/>
      <c r="F228" s="19"/>
      <c r="G228" s="19"/>
      <c r="H228" s="19"/>
      <c r="I228" s="17"/>
      <c r="J228" s="19"/>
      <c r="K228" s="19"/>
      <c r="L228" s="19"/>
      <c r="M228" s="19"/>
      <c r="N228" s="19"/>
      <c r="O228" s="19"/>
      <c r="P228" s="19"/>
      <c r="Q228" s="19"/>
      <c r="R228" s="20"/>
      <c r="S228" s="19"/>
      <c r="T228" s="19"/>
      <c r="U228" s="19"/>
      <c r="V228" s="19"/>
      <c r="W228" s="19"/>
      <c r="X228" s="19"/>
      <c r="Y228" s="19"/>
      <c r="Z228" s="19"/>
      <c r="AA228" s="19"/>
      <c r="AB228" s="19"/>
    </row>
    <row r="229" spans="1:29">
      <c r="A229" s="17" t="s">
        <v>10</v>
      </c>
      <c r="B229" s="17"/>
      <c r="C229" s="19"/>
      <c r="D229" s="19"/>
      <c r="E229" s="19"/>
      <c r="F229" s="19"/>
      <c r="G229" s="19"/>
      <c r="H229" s="19"/>
      <c r="I229" s="17"/>
      <c r="J229" s="19"/>
      <c r="K229" s="19"/>
      <c r="L229" s="19"/>
      <c r="M229" s="19"/>
      <c r="N229" s="19"/>
      <c r="O229" s="19"/>
      <c r="P229" s="19"/>
      <c r="Q229" s="19"/>
      <c r="R229" s="20"/>
      <c r="S229" s="19"/>
      <c r="T229" s="19"/>
      <c r="U229" s="19"/>
      <c r="V229" s="19"/>
      <c r="W229" s="19"/>
      <c r="X229" s="19"/>
      <c r="Y229" s="19"/>
      <c r="Z229" s="19"/>
      <c r="AA229" s="19"/>
      <c r="AB229" s="19"/>
    </row>
    <row r="230" spans="1:29">
      <c r="A230" s="17" t="s">
        <v>11</v>
      </c>
      <c r="B230" s="17"/>
      <c r="C230" s="18"/>
      <c r="D230" s="19"/>
      <c r="E230" s="19"/>
      <c r="F230" s="19"/>
      <c r="G230" s="19"/>
      <c r="H230" s="19"/>
      <c r="I230" s="19"/>
      <c r="J230" s="19"/>
      <c r="K230" s="19"/>
      <c r="L230" s="19"/>
      <c r="M230" s="19"/>
      <c r="N230" s="19"/>
      <c r="O230" s="19"/>
      <c r="P230" s="19"/>
      <c r="Q230" s="19"/>
      <c r="R230" s="20"/>
      <c r="S230" s="19"/>
      <c r="T230" s="19"/>
      <c r="U230" s="19"/>
      <c r="V230" s="19"/>
      <c r="W230" s="19"/>
      <c r="X230" s="19"/>
      <c r="Y230" s="19"/>
      <c r="Z230" s="19"/>
      <c r="AA230" s="19"/>
      <c r="AB230" s="19"/>
    </row>
    <row r="231" spans="1:29">
      <c r="A231" s="17" t="s">
        <v>571</v>
      </c>
      <c r="B231" s="17"/>
      <c r="C231" s="19"/>
      <c r="D231" s="19"/>
      <c r="E231" s="19"/>
      <c r="F231" s="19"/>
      <c r="G231" s="19"/>
      <c r="H231" s="19"/>
      <c r="I231" s="19"/>
      <c r="J231" s="19"/>
      <c r="K231" s="19"/>
      <c r="L231" s="19"/>
      <c r="M231" s="19"/>
      <c r="N231" s="19"/>
      <c r="O231" s="19"/>
      <c r="P231" s="19"/>
      <c r="Q231" s="19"/>
      <c r="R231" s="20"/>
      <c r="S231" s="19"/>
      <c r="T231" s="19"/>
      <c r="U231" s="19"/>
      <c r="V231" s="19"/>
      <c r="W231" s="19"/>
      <c r="X231" s="19"/>
      <c r="Y231" s="19"/>
      <c r="Z231" s="19"/>
      <c r="AA231" s="19"/>
      <c r="AB231" s="19"/>
    </row>
    <row r="232" spans="1:29" ht="16.5" thickBot="1">
      <c r="A232" s="14" t="s">
        <v>777</v>
      </c>
      <c r="B232" s="17"/>
      <c r="C232" s="21"/>
      <c r="D232" s="21"/>
      <c r="E232" s="21"/>
      <c r="F232" s="21"/>
      <c r="G232" s="21"/>
      <c r="H232" s="21"/>
      <c r="I232" s="21"/>
      <c r="J232" s="21"/>
      <c r="K232" s="21"/>
      <c r="L232" s="21"/>
      <c r="M232" s="21"/>
      <c r="N232" s="21"/>
      <c r="O232" s="21"/>
      <c r="P232" s="19"/>
      <c r="Q232" s="19"/>
      <c r="R232" s="20"/>
      <c r="S232" s="19"/>
      <c r="T232" s="19"/>
      <c r="U232" s="19"/>
      <c r="V232" s="19"/>
      <c r="W232" s="19"/>
      <c r="X232" s="19"/>
      <c r="Y232" s="19"/>
      <c r="Z232" s="19"/>
      <c r="AA232" s="19"/>
      <c r="AB232" s="19"/>
    </row>
    <row r="233" spans="1:29" ht="13.5" customHeight="1" thickBot="1">
      <c r="A233" s="315" t="s">
        <v>13</v>
      </c>
      <c r="B233" s="318" t="s">
        <v>14</v>
      </c>
      <c r="C233" s="321" t="s">
        <v>15</v>
      </c>
      <c r="D233" s="321" t="s">
        <v>16</v>
      </c>
      <c r="E233" s="321"/>
      <c r="F233" s="321"/>
      <c r="G233" s="321" t="s">
        <v>17</v>
      </c>
      <c r="H233" s="321" t="s">
        <v>18</v>
      </c>
      <c r="I233" s="321" t="s">
        <v>19</v>
      </c>
      <c r="J233" s="321" t="s">
        <v>20</v>
      </c>
      <c r="K233" s="321" t="s">
        <v>21</v>
      </c>
      <c r="L233" s="321"/>
      <c r="M233" s="321"/>
      <c r="N233" s="321"/>
      <c r="O233" s="321"/>
      <c r="P233" s="321" t="s">
        <v>22</v>
      </c>
      <c r="Q233" s="321" t="s">
        <v>23</v>
      </c>
      <c r="R233" s="351" t="s">
        <v>24</v>
      </c>
      <c r="S233" s="353" t="s">
        <v>25</v>
      </c>
      <c r="T233" s="354"/>
      <c r="U233" s="354"/>
      <c r="V233" s="354"/>
      <c r="W233" s="354"/>
      <c r="X233" s="354"/>
      <c r="Y233" s="354"/>
      <c r="Z233" s="355"/>
      <c r="AA233" s="328" t="s">
        <v>26</v>
      </c>
      <c r="AB233" s="328" t="s">
        <v>27</v>
      </c>
      <c r="AC233" s="331" t="s">
        <v>28</v>
      </c>
    </row>
    <row r="234" spans="1:29" ht="16.5" thickBot="1">
      <c r="A234" s="316"/>
      <c r="B234" s="319"/>
      <c r="C234" s="322"/>
      <c r="D234" s="389"/>
      <c r="E234" s="389"/>
      <c r="F234" s="389"/>
      <c r="G234" s="322"/>
      <c r="H234" s="322"/>
      <c r="I234" s="322"/>
      <c r="J234" s="322"/>
      <c r="K234" s="389"/>
      <c r="L234" s="389"/>
      <c r="M234" s="389"/>
      <c r="N234" s="389"/>
      <c r="O234" s="389"/>
      <c r="P234" s="322"/>
      <c r="Q234" s="322"/>
      <c r="R234" s="352"/>
      <c r="S234" s="334" t="s">
        <v>29</v>
      </c>
      <c r="T234" s="334"/>
      <c r="U234" s="334"/>
      <c r="V234" s="334"/>
      <c r="W234" s="334"/>
      <c r="X234" s="334"/>
      <c r="Y234" s="334"/>
      <c r="Z234" s="334"/>
      <c r="AA234" s="329"/>
      <c r="AB234" s="329"/>
      <c r="AC234" s="332"/>
    </row>
    <row r="235" spans="1:29" ht="30" customHeight="1" thickBot="1">
      <c r="A235" s="317"/>
      <c r="B235" s="320"/>
      <c r="C235" s="389"/>
      <c r="D235" s="88" t="s">
        <v>30</v>
      </c>
      <c r="E235" s="88" t="s">
        <v>31</v>
      </c>
      <c r="F235" s="88" t="s">
        <v>32</v>
      </c>
      <c r="G235" s="389"/>
      <c r="H235" s="389"/>
      <c r="I235" s="389"/>
      <c r="J235" s="389"/>
      <c r="K235" s="88" t="s">
        <v>33</v>
      </c>
      <c r="L235" s="152" t="s">
        <v>34</v>
      </c>
      <c r="M235" s="152" t="s">
        <v>35</v>
      </c>
      <c r="N235" s="152" t="s">
        <v>36</v>
      </c>
      <c r="O235" s="152" t="s">
        <v>37</v>
      </c>
      <c r="P235" s="389"/>
      <c r="Q235" s="389"/>
      <c r="R235" s="479"/>
      <c r="S235" s="153" t="s">
        <v>38</v>
      </c>
      <c r="T235" s="153" t="s">
        <v>39</v>
      </c>
      <c r="U235" s="153" t="s">
        <v>40</v>
      </c>
      <c r="V235" s="153" t="s">
        <v>41</v>
      </c>
      <c r="W235" s="153" t="s">
        <v>42</v>
      </c>
      <c r="X235" s="153" t="s">
        <v>43</v>
      </c>
      <c r="Y235" s="154" t="s">
        <v>44</v>
      </c>
      <c r="Z235" s="154" t="s">
        <v>45</v>
      </c>
      <c r="AA235" s="330"/>
      <c r="AB235" s="330"/>
      <c r="AC235" s="333"/>
    </row>
    <row r="236" spans="1:29" ht="53.25" customHeight="1">
      <c r="A236" s="390">
        <v>4</v>
      </c>
      <c r="B236" s="390" t="s">
        <v>572</v>
      </c>
      <c r="C236" s="407" t="s">
        <v>776</v>
      </c>
      <c r="D236" s="407" t="s">
        <v>573</v>
      </c>
      <c r="E236" s="474">
        <f>+[2]D1!$Z$136</f>
        <v>60</v>
      </c>
      <c r="F236" s="474">
        <f>+[2]D1!$AB$136</f>
        <v>70</v>
      </c>
      <c r="G236" s="407" t="s">
        <v>574</v>
      </c>
      <c r="H236" s="407" t="s">
        <v>575</v>
      </c>
      <c r="I236" s="50" t="s">
        <v>576</v>
      </c>
      <c r="J236" s="50" t="s">
        <v>577</v>
      </c>
      <c r="K236" s="50" t="s">
        <v>578</v>
      </c>
      <c r="L236" s="49">
        <v>100</v>
      </c>
      <c r="M236" s="49">
        <v>100</v>
      </c>
      <c r="N236" s="49">
        <v>100</v>
      </c>
      <c r="O236" s="49">
        <v>100</v>
      </c>
      <c r="P236" s="155">
        <v>40909</v>
      </c>
      <c r="Q236" s="155">
        <v>41274</v>
      </c>
      <c r="R236" s="216">
        <f t="shared" si="8"/>
        <v>7000</v>
      </c>
      <c r="S236" s="156"/>
      <c r="T236" s="206">
        <v>7000</v>
      </c>
      <c r="U236" s="297"/>
      <c r="V236" s="156"/>
      <c r="W236" s="156"/>
      <c r="X236" s="156"/>
      <c r="Y236" s="156"/>
      <c r="Z236" s="264">
        <f t="shared" ref="Z236:Z246" si="9">SUM(S236:Y236)</f>
        <v>7000</v>
      </c>
      <c r="AA236" s="475" t="s">
        <v>579</v>
      </c>
      <c r="AB236" s="400"/>
      <c r="AC236" s="400"/>
    </row>
    <row r="237" spans="1:29" ht="98.25" customHeight="1">
      <c r="A237" s="391"/>
      <c r="B237" s="391"/>
      <c r="C237" s="406"/>
      <c r="D237" s="406"/>
      <c r="E237" s="406"/>
      <c r="F237" s="406"/>
      <c r="G237" s="406"/>
      <c r="H237" s="406"/>
      <c r="I237" s="77" t="s">
        <v>580</v>
      </c>
      <c r="J237" s="77" t="s">
        <v>778</v>
      </c>
      <c r="K237" s="77" t="s">
        <v>779</v>
      </c>
      <c r="L237" s="63"/>
      <c r="M237" s="63"/>
      <c r="N237" s="63">
        <v>1</v>
      </c>
      <c r="O237" s="63"/>
      <c r="P237" s="157">
        <v>40909</v>
      </c>
      <c r="Q237" s="157">
        <v>41274</v>
      </c>
      <c r="R237" s="298">
        <f t="shared" si="8"/>
        <v>5000</v>
      </c>
      <c r="S237" s="158"/>
      <c r="T237" s="205">
        <v>5000</v>
      </c>
      <c r="U237" s="299"/>
      <c r="V237" s="158"/>
      <c r="W237" s="158"/>
      <c r="X237" s="158"/>
      <c r="Y237" s="158"/>
      <c r="Z237" s="254">
        <f t="shared" si="9"/>
        <v>5000</v>
      </c>
      <c r="AA237" s="476"/>
      <c r="AB237" s="401"/>
      <c r="AC237" s="401"/>
    </row>
    <row r="238" spans="1:29" ht="81.75" customHeight="1">
      <c r="A238" s="391"/>
      <c r="B238" s="391"/>
      <c r="C238" s="406"/>
      <c r="D238" s="406"/>
      <c r="E238" s="406"/>
      <c r="F238" s="406"/>
      <c r="G238" s="406"/>
      <c r="H238" s="406"/>
      <c r="I238" s="77" t="s">
        <v>581</v>
      </c>
      <c r="J238" s="77" t="s">
        <v>582</v>
      </c>
      <c r="K238" s="77" t="s">
        <v>161</v>
      </c>
      <c r="L238" s="63">
        <v>1</v>
      </c>
      <c r="M238" s="63">
        <v>1</v>
      </c>
      <c r="N238" s="63">
        <v>1</v>
      </c>
      <c r="O238" s="63">
        <v>1</v>
      </c>
      <c r="P238" s="157">
        <v>40909</v>
      </c>
      <c r="Q238" s="157">
        <v>41274</v>
      </c>
      <c r="R238" s="298">
        <f t="shared" si="8"/>
        <v>5000</v>
      </c>
      <c r="S238" s="158"/>
      <c r="T238" s="205">
        <v>5000</v>
      </c>
      <c r="U238" s="299"/>
      <c r="V238" s="158"/>
      <c r="W238" s="158"/>
      <c r="X238" s="158"/>
      <c r="Y238" s="158"/>
      <c r="Z238" s="254">
        <f t="shared" si="9"/>
        <v>5000</v>
      </c>
      <c r="AA238" s="476"/>
      <c r="AB238" s="401"/>
      <c r="AC238" s="401"/>
    </row>
    <row r="239" spans="1:29" ht="46.5" customHeight="1">
      <c r="A239" s="391"/>
      <c r="B239" s="391"/>
      <c r="C239" s="406"/>
      <c r="D239" s="406"/>
      <c r="E239" s="406"/>
      <c r="F239" s="406"/>
      <c r="G239" s="406"/>
      <c r="H239" s="406"/>
      <c r="I239" s="77" t="s">
        <v>583</v>
      </c>
      <c r="J239" s="77" t="s">
        <v>584</v>
      </c>
      <c r="K239" s="77" t="s">
        <v>325</v>
      </c>
      <c r="L239" s="63">
        <v>10</v>
      </c>
      <c r="M239" s="63">
        <v>10</v>
      </c>
      <c r="N239" s="63">
        <v>10</v>
      </c>
      <c r="O239" s="63">
        <v>10</v>
      </c>
      <c r="P239" s="157">
        <v>40909</v>
      </c>
      <c r="Q239" s="157">
        <v>41274</v>
      </c>
      <c r="R239" s="298">
        <f t="shared" si="8"/>
        <v>3000</v>
      </c>
      <c r="S239" s="158"/>
      <c r="T239" s="205">
        <v>3000</v>
      </c>
      <c r="U239" s="299"/>
      <c r="V239" s="158"/>
      <c r="W239" s="158"/>
      <c r="X239" s="158"/>
      <c r="Y239" s="158"/>
      <c r="Z239" s="254">
        <f t="shared" si="9"/>
        <v>3000</v>
      </c>
      <c r="AA239" s="476"/>
      <c r="AB239" s="401"/>
      <c r="AC239" s="401"/>
    </row>
    <row r="240" spans="1:29" ht="58.5" customHeight="1">
      <c r="A240" s="391"/>
      <c r="B240" s="391"/>
      <c r="C240" s="406"/>
      <c r="D240" s="406"/>
      <c r="E240" s="406"/>
      <c r="F240" s="406"/>
      <c r="G240" s="406"/>
      <c r="H240" s="406"/>
      <c r="I240" s="77" t="s">
        <v>585</v>
      </c>
      <c r="J240" s="77" t="s">
        <v>586</v>
      </c>
      <c r="K240" s="77" t="s">
        <v>587</v>
      </c>
      <c r="L240" s="63"/>
      <c r="M240" s="63"/>
      <c r="N240" s="63">
        <v>100</v>
      </c>
      <c r="O240" s="63"/>
      <c r="P240" s="157">
        <v>41091</v>
      </c>
      <c r="Q240" s="157" t="s">
        <v>309</v>
      </c>
      <c r="R240" s="298">
        <f t="shared" si="8"/>
        <v>5000</v>
      </c>
      <c r="S240" s="158"/>
      <c r="T240" s="205">
        <v>5000</v>
      </c>
      <c r="U240" s="299"/>
      <c r="V240" s="158"/>
      <c r="W240" s="158"/>
      <c r="X240" s="158"/>
      <c r="Y240" s="158"/>
      <c r="Z240" s="254">
        <f t="shared" si="9"/>
        <v>5000</v>
      </c>
      <c r="AA240" s="476"/>
      <c r="AB240" s="401"/>
      <c r="AC240" s="401"/>
    </row>
    <row r="241" spans="1:29" ht="46.5" customHeight="1">
      <c r="A241" s="391"/>
      <c r="B241" s="391"/>
      <c r="C241" s="406"/>
      <c r="D241" s="406"/>
      <c r="E241" s="406"/>
      <c r="F241" s="406"/>
      <c r="G241" s="406"/>
      <c r="H241" s="406"/>
      <c r="I241" s="77" t="s">
        <v>588</v>
      </c>
      <c r="J241" s="77" t="s">
        <v>589</v>
      </c>
      <c r="K241" s="77" t="s">
        <v>590</v>
      </c>
      <c r="L241" s="63"/>
      <c r="M241" s="63"/>
      <c r="N241" s="63">
        <v>1000</v>
      </c>
      <c r="O241" s="63"/>
      <c r="P241" s="157">
        <v>41091</v>
      </c>
      <c r="Q241" s="157" t="s">
        <v>309</v>
      </c>
      <c r="R241" s="298">
        <f t="shared" si="8"/>
        <v>6000</v>
      </c>
      <c r="S241" s="158"/>
      <c r="T241" s="205">
        <v>6000</v>
      </c>
      <c r="U241" s="299"/>
      <c r="V241" s="158"/>
      <c r="W241" s="158"/>
      <c r="X241" s="158"/>
      <c r="Y241" s="158"/>
      <c r="Z241" s="254">
        <f t="shared" si="9"/>
        <v>6000</v>
      </c>
      <c r="AA241" s="476"/>
      <c r="AB241" s="401"/>
      <c r="AC241" s="401"/>
    </row>
    <row r="242" spans="1:29" ht="44.25" customHeight="1">
      <c r="A242" s="391"/>
      <c r="B242" s="391"/>
      <c r="C242" s="406"/>
      <c r="D242" s="406"/>
      <c r="E242" s="406"/>
      <c r="F242" s="406"/>
      <c r="G242" s="406"/>
      <c r="H242" s="406"/>
      <c r="I242" s="77" t="s">
        <v>591</v>
      </c>
      <c r="J242" s="77" t="s">
        <v>592</v>
      </c>
      <c r="K242" s="77" t="s">
        <v>593</v>
      </c>
      <c r="L242" s="63"/>
      <c r="M242" s="63"/>
      <c r="N242" s="63"/>
      <c r="O242" s="63">
        <v>1</v>
      </c>
      <c r="P242" s="157">
        <v>41183</v>
      </c>
      <c r="Q242" s="157">
        <v>41274</v>
      </c>
      <c r="R242" s="298">
        <f t="shared" si="8"/>
        <v>10000</v>
      </c>
      <c r="S242" s="158"/>
      <c r="T242" s="205">
        <v>10000</v>
      </c>
      <c r="U242" s="299"/>
      <c r="V242" s="158"/>
      <c r="W242" s="158"/>
      <c r="X242" s="158"/>
      <c r="Y242" s="158"/>
      <c r="Z242" s="254">
        <f t="shared" si="9"/>
        <v>10000</v>
      </c>
      <c r="AA242" s="476"/>
      <c r="AB242" s="401"/>
      <c r="AC242" s="401"/>
    </row>
    <row r="243" spans="1:29" ht="38.25" customHeight="1">
      <c r="A243" s="391"/>
      <c r="B243" s="391"/>
      <c r="C243" s="406"/>
      <c r="D243" s="406"/>
      <c r="E243" s="406"/>
      <c r="F243" s="406"/>
      <c r="G243" s="406"/>
      <c r="H243" s="406"/>
      <c r="I243" s="77" t="s">
        <v>594</v>
      </c>
      <c r="J243" s="77" t="s">
        <v>595</v>
      </c>
      <c r="K243" s="77" t="s">
        <v>596</v>
      </c>
      <c r="L243" s="63"/>
      <c r="M243" s="63">
        <v>1</v>
      </c>
      <c r="N243" s="63">
        <v>1</v>
      </c>
      <c r="O243" s="63"/>
      <c r="P243" s="157">
        <v>41000</v>
      </c>
      <c r="Q243" s="157" t="s">
        <v>309</v>
      </c>
      <c r="R243" s="298">
        <f t="shared" si="8"/>
        <v>4500</v>
      </c>
      <c r="S243" s="158"/>
      <c r="T243" s="205">
        <v>4500</v>
      </c>
      <c r="U243" s="299"/>
      <c r="V243" s="158"/>
      <c r="W243" s="158"/>
      <c r="X243" s="158"/>
      <c r="Y243" s="158"/>
      <c r="Z243" s="254">
        <f t="shared" si="9"/>
        <v>4500</v>
      </c>
      <c r="AA243" s="476"/>
      <c r="AB243" s="401"/>
      <c r="AC243" s="401"/>
    </row>
    <row r="244" spans="1:29" ht="56.25" customHeight="1">
      <c r="A244" s="391"/>
      <c r="B244" s="391"/>
      <c r="C244" s="406"/>
      <c r="D244" s="406"/>
      <c r="E244" s="406"/>
      <c r="F244" s="406"/>
      <c r="G244" s="406"/>
      <c r="H244" s="406"/>
      <c r="I244" s="77" t="s">
        <v>597</v>
      </c>
      <c r="J244" s="77" t="s">
        <v>598</v>
      </c>
      <c r="K244" s="77" t="s">
        <v>161</v>
      </c>
      <c r="L244" s="63"/>
      <c r="M244" s="63">
        <v>1</v>
      </c>
      <c r="N244" s="63">
        <v>1</v>
      </c>
      <c r="O244" s="63"/>
      <c r="P244" s="157">
        <v>41000</v>
      </c>
      <c r="Q244" s="157" t="s">
        <v>309</v>
      </c>
      <c r="R244" s="298">
        <f t="shared" si="8"/>
        <v>1000</v>
      </c>
      <c r="S244" s="158"/>
      <c r="T244" s="205">
        <v>1000</v>
      </c>
      <c r="U244" s="299"/>
      <c r="V244" s="158"/>
      <c r="W244" s="158"/>
      <c r="X244" s="158"/>
      <c r="Y244" s="158"/>
      <c r="Z244" s="254">
        <f t="shared" si="9"/>
        <v>1000</v>
      </c>
      <c r="AA244" s="476"/>
      <c r="AB244" s="401"/>
      <c r="AC244" s="401"/>
    </row>
    <row r="245" spans="1:29" ht="30.75" customHeight="1">
      <c r="A245" s="391"/>
      <c r="B245" s="391"/>
      <c r="C245" s="406"/>
      <c r="D245" s="406"/>
      <c r="E245" s="406"/>
      <c r="F245" s="406"/>
      <c r="G245" s="406"/>
      <c r="H245" s="406"/>
      <c r="I245" s="77" t="s">
        <v>599</v>
      </c>
      <c r="J245" s="77" t="s">
        <v>600</v>
      </c>
      <c r="K245" s="77" t="s">
        <v>161</v>
      </c>
      <c r="L245" s="63"/>
      <c r="M245" s="63">
        <v>1</v>
      </c>
      <c r="N245" s="63"/>
      <c r="O245" s="63"/>
      <c r="P245" s="157">
        <v>41000</v>
      </c>
      <c r="Q245" s="157">
        <v>41090</v>
      </c>
      <c r="R245" s="298">
        <f t="shared" ref="R245:R246" si="10">+Z245</f>
        <v>500</v>
      </c>
      <c r="S245" s="158"/>
      <c r="T245" s="205">
        <v>500</v>
      </c>
      <c r="U245" s="299"/>
      <c r="V245" s="158"/>
      <c r="W245" s="158"/>
      <c r="X245" s="158"/>
      <c r="Y245" s="158"/>
      <c r="Z245" s="254">
        <f t="shared" si="9"/>
        <v>500</v>
      </c>
      <c r="AA245" s="476"/>
      <c r="AB245" s="401"/>
      <c r="AC245" s="401"/>
    </row>
    <row r="246" spans="1:29" ht="42" customHeight="1" thickBot="1">
      <c r="A246" s="392"/>
      <c r="B246" s="392"/>
      <c r="C246" s="473"/>
      <c r="D246" s="473"/>
      <c r="E246" s="473"/>
      <c r="F246" s="473"/>
      <c r="G246" s="473"/>
      <c r="H246" s="473"/>
      <c r="I246" s="57" t="s">
        <v>601</v>
      </c>
      <c r="J246" s="57" t="s">
        <v>602</v>
      </c>
      <c r="K246" s="57" t="s">
        <v>161</v>
      </c>
      <c r="L246" s="56">
        <v>3</v>
      </c>
      <c r="M246" s="56">
        <v>3</v>
      </c>
      <c r="N246" s="56">
        <v>3</v>
      </c>
      <c r="O246" s="56">
        <v>3</v>
      </c>
      <c r="P246" s="159">
        <v>40909</v>
      </c>
      <c r="Q246" s="159">
        <v>41274</v>
      </c>
      <c r="R246" s="300">
        <f t="shared" si="10"/>
        <v>3000</v>
      </c>
      <c r="S246" s="160"/>
      <c r="T246" s="207">
        <v>3000</v>
      </c>
      <c r="U246" s="301"/>
      <c r="V246" s="160"/>
      <c r="W246" s="160"/>
      <c r="X246" s="160"/>
      <c r="Y246" s="160"/>
      <c r="Z246" s="265">
        <f t="shared" si="9"/>
        <v>3000</v>
      </c>
      <c r="AA246" s="477"/>
      <c r="AB246" s="478"/>
      <c r="AC246" s="478"/>
    </row>
    <row r="247" spans="1:29" s="35" customFormat="1">
      <c r="A247" s="145"/>
      <c r="B247" s="145"/>
      <c r="C247" s="146"/>
      <c r="D247" s="146"/>
      <c r="E247" s="146"/>
      <c r="F247" s="146"/>
      <c r="G247" s="146"/>
      <c r="H247" s="146"/>
      <c r="I247" s="146"/>
      <c r="J247" s="146"/>
      <c r="K247" s="146"/>
      <c r="L247" s="147"/>
      <c r="M247" s="147"/>
      <c r="N247" s="147"/>
      <c r="O247" s="147"/>
      <c r="P247" s="148"/>
      <c r="Q247" s="148"/>
      <c r="R247" s="149">
        <f>SUM(R236:R246)</f>
        <v>50000</v>
      </c>
      <c r="S247" s="150"/>
      <c r="T247" s="294"/>
      <c r="U247" s="150"/>
      <c r="V247" s="150"/>
      <c r="W247" s="150"/>
      <c r="X247" s="150"/>
      <c r="Y247" s="150"/>
      <c r="Z247" s="149">
        <f>SUM(Z236:Z246)</f>
        <v>50000</v>
      </c>
      <c r="AA247" s="151"/>
      <c r="AB247" s="151"/>
    </row>
    <row r="248" spans="1:29">
      <c r="A248" s="14" t="s">
        <v>7</v>
      </c>
      <c r="B248" s="14"/>
      <c r="C248" s="15"/>
      <c r="D248" s="14"/>
      <c r="E248" s="14"/>
      <c r="F248" s="14"/>
      <c r="G248" s="14"/>
      <c r="H248" s="14"/>
      <c r="I248" s="14"/>
      <c r="J248" s="14"/>
      <c r="K248" s="14"/>
      <c r="L248" s="14"/>
      <c r="M248" s="14"/>
      <c r="N248" s="14"/>
      <c r="O248" s="14"/>
      <c r="P248" s="14"/>
      <c r="Q248" s="14"/>
      <c r="R248" s="16"/>
      <c r="S248" s="14"/>
      <c r="T248" s="14"/>
      <c r="U248" s="14"/>
      <c r="V248" s="14"/>
      <c r="W248" s="14"/>
      <c r="X248" s="14"/>
      <c r="Y248" s="14"/>
      <c r="Z248" s="14"/>
      <c r="AA248" s="14"/>
      <c r="AB248" s="14"/>
    </row>
    <row r="249" spans="1:29">
      <c r="A249" s="17" t="s">
        <v>8</v>
      </c>
      <c r="C249" s="15"/>
      <c r="D249" s="14"/>
      <c r="E249" s="14"/>
      <c r="F249" s="14"/>
      <c r="G249" s="14"/>
      <c r="H249" s="14"/>
      <c r="I249" s="14"/>
      <c r="J249" s="14"/>
      <c r="K249" s="14"/>
      <c r="L249" s="14"/>
      <c r="M249" s="14"/>
      <c r="N249" s="14"/>
      <c r="O249" s="14"/>
      <c r="P249" s="14"/>
      <c r="Q249" s="14"/>
      <c r="R249" s="16"/>
      <c r="S249" s="14"/>
      <c r="T249" s="14"/>
      <c r="U249" s="14"/>
      <c r="V249" s="14"/>
      <c r="W249" s="14"/>
      <c r="X249" s="14"/>
      <c r="Y249" s="14"/>
      <c r="Z249" s="14"/>
      <c r="AA249" s="14"/>
      <c r="AB249" s="14"/>
    </row>
    <row r="250" spans="1:29">
      <c r="A250" s="14" t="s">
        <v>9</v>
      </c>
      <c r="C250" s="18"/>
      <c r="D250" s="19"/>
      <c r="E250" s="19"/>
      <c r="F250" s="19"/>
      <c r="G250" s="19"/>
      <c r="H250" s="19"/>
      <c r="I250" s="17"/>
      <c r="J250" s="19"/>
      <c r="K250" s="19"/>
      <c r="L250" s="19"/>
      <c r="M250" s="19"/>
      <c r="N250" s="19"/>
      <c r="O250" s="19"/>
      <c r="P250" s="19"/>
      <c r="Q250" s="19"/>
      <c r="R250" s="20"/>
      <c r="S250" s="19"/>
      <c r="T250" s="19"/>
      <c r="U250" s="19"/>
      <c r="V250" s="19"/>
      <c r="W250" s="19"/>
      <c r="X250" s="19"/>
      <c r="Y250" s="19"/>
      <c r="Z250" s="19"/>
      <c r="AA250" s="19"/>
      <c r="AB250" s="19"/>
    </row>
    <row r="251" spans="1:29">
      <c r="A251" s="17" t="s">
        <v>10</v>
      </c>
      <c r="B251" s="17"/>
      <c r="C251" s="19"/>
      <c r="D251" s="19"/>
      <c r="E251" s="19"/>
      <c r="F251" s="19"/>
      <c r="G251" s="19"/>
      <c r="H251" s="19"/>
      <c r="I251" s="17"/>
      <c r="J251" s="19"/>
      <c r="K251" s="19"/>
      <c r="L251" s="19"/>
      <c r="M251" s="19"/>
      <c r="N251" s="19"/>
      <c r="O251" s="19"/>
      <c r="P251" s="19"/>
      <c r="Q251" s="19"/>
      <c r="R251" s="20"/>
      <c r="S251" s="19"/>
      <c r="T251" s="19"/>
      <c r="U251" s="19"/>
      <c r="V251" s="19"/>
      <c r="W251" s="19"/>
      <c r="X251" s="19"/>
      <c r="Y251" s="19"/>
      <c r="Z251" s="19"/>
      <c r="AA251" s="19"/>
      <c r="AB251" s="19"/>
    </row>
    <row r="252" spans="1:29">
      <c r="A252" s="17" t="s">
        <v>11</v>
      </c>
      <c r="B252" s="17"/>
      <c r="C252" s="18"/>
      <c r="D252" s="19"/>
      <c r="E252" s="19"/>
      <c r="F252" s="19"/>
      <c r="G252" s="19"/>
      <c r="H252" s="19"/>
      <c r="I252" s="19"/>
      <c r="J252" s="19"/>
      <c r="K252" s="19"/>
      <c r="L252" s="19"/>
      <c r="M252" s="19"/>
      <c r="N252" s="19"/>
      <c r="O252" s="19"/>
      <c r="P252" s="19"/>
      <c r="Q252" s="19"/>
      <c r="R252" s="20"/>
      <c r="S252" s="19"/>
      <c r="T252" s="19"/>
      <c r="U252" s="19"/>
      <c r="V252" s="19"/>
      <c r="W252" s="19"/>
      <c r="X252" s="19"/>
      <c r="Y252" s="19"/>
      <c r="Z252" s="19"/>
      <c r="AA252" s="19"/>
      <c r="AB252" s="19"/>
    </row>
    <row r="253" spans="1:29">
      <c r="A253" s="17" t="s">
        <v>603</v>
      </c>
      <c r="B253" s="17"/>
      <c r="C253" s="19"/>
      <c r="D253" s="19"/>
      <c r="E253" s="19"/>
      <c r="F253" s="19"/>
      <c r="G253" s="19"/>
      <c r="H253" s="19"/>
      <c r="I253" s="19"/>
      <c r="J253" s="19"/>
      <c r="K253" s="19"/>
      <c r="L253" s="19"/>
      <c r="M253" s="19"/>
      <c r="N253" s="19"/>
      <c r="O253" s="19"/>
      <c r="P253" s="19"/>
      <c r="Q253" s="19"/>
      <c r="R253" s="20"/>
      <c r="S253" s="19"/>
      <c r="T253" s="19"/>
      <c r="U253" s="19"/>
      <c r="V253" s="19"/>
      <c r="W253" s="19"/>
      <c r="X253" s="19"/>
      <c r="Y253" s="19"/>
      <c r="Z253" s="19"/>
      <c r="AA253" s="19"/>
      <c r="AB253" s="19"/>
    </row>
    <row r="254" spans="1:29" ht="16.5" thickBot="1">
      <c r="A254" s="14" t="s">
        <v>780</v>
      </c>
      <c r="B254" s="17"/>
      <c r="C254" s="21"/>
      <c r="D254" s="21"/>
      <c r="E254" s="21"/>
      <c r="F254" s="21"/>
      <c r="G254" s="21"/>
      <c r="H254" s="21"/>
      <c r="I254" s="21"/>
      <c r="J254" s="21"/>
      <c r="K254" s="21"/>
      <c r="L254" s="21"/>
      <c r="M254" s="21"/>
      <c r="N254" s="21"/>
      <c r="O254" s="21"/>
      <c r="P254" s="19"/>
      <c r="Q254" s="19"/>
      <c r="R254" s="20"/>
      <c r="S254" s="19"/>
      <c r="T254" s="19"/>
      <c r="U254" s="19"/>
      <c r="V254" s="19"/>
      <c r="W254" s="19"/>
      <c r="X254" s="19"/>
      <c r="Y254" s="19"/>
      <c r="Z254" s="19"/>
      <c r="AA254" s="19"/>
      <c r="AB254" s="19"/>
    </row>
    <row r="255" spans="1:29" ht="13.5" customHeight="1" thickBot="1">
      <c r="A255" s="315" t="s">
        <v>13</v>
      </c>
      <c r="B255" s="318" t="s">
        <v>14</v>
      </c>
      <c r="C255" s="321" t="s">
        <v>15</v>
      </c>
      <c r="D255" s="321" t="s">
        <v>16</v>
      </c>
      <c r="E255" s="321"/>
      <c r="F255" s="321"/>
      <c r="G255" s="321" t="s">
        <v>17</v>
      </c>
      <c r="H255" s="321" t="s">
        <v>18</v>
      </c>
      <c r="I255" s="321" t="s">
        <v>19</v>
      </c>
      <c r="J255" s="321" t="s">
        <v>20</v>
      </c>
      <c r="K255" s="321" t="s">
        <v>21</v>
      </c>
      <c r="L255" s="321"/>
      <c r="M255" s="321"/>
      <c r="N255" s="321"/>
      <c r="O255" s="321"/>
      <c r="P255" s="321" t="s">
        <v>22</v>
      </c>
      <c r="Q255" s="321" t="s">
        <v>23</v>
      </c>
      <c r="R255" s="351" t="s">
        <v>24</v>
      </c>
      <c r="S255" s="353" t="s">
        <v>25</v>
      </c>
      <c r="T255" s="354"/>
      <c r="U255" s="354"/>
      <c r="V255" s="354"/>
      <c r="W255" s="354"/>
      <c r="X255" s="354"/>
      <c r="Y255" s="354"/>
      <c r="Z255" s="355"/>
      <c r="AA255" s="328" t="s">
        <v>26</v>
      </c>
      <c r="AB255" s="328" t="s">
        <v>27</v>
      </c>
      <c r="AC255" s="331" t="s">
        <v>28</v>
      </c>
    </row>
    <row r="256" spans="1:29" ht="16.5" thickBot="1">
      <c r="A256" s="316"/>
      <c r="B256" s="319"/>
      <c r="C256" s="322"/>
      <c r="D256" s="389"/>
      <c r="E256" s="389"/>
      <c r="F256" s="389"/>
      <c r="G256" s="322"/>
      <c r="H256" s="322"/>
      <c r="I256" s="322"/>
      <c r="J256" s="322"/>
      <c r="K256" s="389"/>
      <c r="L256" s="389"/>
      <c r="M256" s="389"/>
      <c r="N256" s="389"/>
      <c r="O256" s="389"/>
      <c r="P256" s="322"/>
      <c r="Q256" s="322"/>
      <c r="R256" s="352"/>
      <c r="S256" s="334" t="s">
        <v>29</v>
      </c>
      <c r="T256" s="334"/>
      <c r="U256" s="334"/>
      <c r="V256" s="334"/>
      <c r="W256" s="334"/>
      <c r="X256" s="334"/>
      <c r="Y256" s="334"/>
      <c r="Z256" s="334"/>
      <c r="AA256" s="329"/>
      <c r="AB256" s="329"/>
      <c r="AC256" s="332"/>
    </row>
    <row r="257" spans="1:29" ht="30" customHeight="1" thickBot="1">
      <c r="A257" s="317"/>
      <c r="B257" s="320"/>
      <c r="C257" s="389"/>
      <c r="D257" s="88" t="s">
        <v>30</v>
      </c>
      <c r="E257" s="88" t="s">
        <v>31</v>
      </c>
      <c r="F257" s="88" t="s">
        <v>32</v>
      </c>
      <c r="G257" s="389"/>
      <c r="H257" s="389"/>
      <c r="I257" s="389"/>
      <c r="J257" s="389"/>
      <c r="K257" s="88" t="s">
        <v>33</v>
      </c>
      <c r="L257" s="152" t="s">
        <v>34</v>
      </c>
      <c r="M257" s="152" t="s">
        <v>35</v>
      </c>
      <c r="N257" s="152" t="s">
        <v>36</v>
      </c>
      <c r="O257" s="152" t="s">
        <v>37</v>
      </c>
      <c r="P257" s="389"/>
      <c r="Q257" s="389"/>
      <c r="R257" s="479"/>
      <c r="S257" s="153" t="s">
        <v>38</v>
      </c>
      <c r="T257" s="153" t="s">
        <v>39</v>
      </c>
      <c r="U257" s="153" t="s">
        <v>40</v>
      </c>
      <c r="V257" s="153" t="s">
        <v>41</v>
      </c>
      <c r="W257" s="153" t="s">
        <v>42</v>
      </c>
      <c r="X257" s="153" t="s">
        <v>43</v>
      </c>
      <c r="Y257" s="154" t="s">
        <v>44</v>
      </c>
      <c r="Z257" s="154" t="s">
        <v>45</v>
      </c>
      <c r="AA257" s="330"/>
      <c r="AB257" s="330"/>
      <c r="AC257" s="333"/>
    </row>
    <row r="258" spans="1:29" ht="75.75" customHeight="1">
      <c r="A258" s="390" t="s">
        <v>604</v>
      </c>
      <c r="B258" s="390" t="s">
        <v>605</v>
      </c>
      <c r="C258" s="407" t="s">
        <v>781</v>
      </c>
      <c r="D258" s="407" t="s">
        <v>606</v>
      </c>
      <c r="E258" s="407">
        <f>+[2]D1!$Z$137</f>
        <v>3</v>
      </c>
      <c r="F258" s="407">
        <f>+[2]D1!$AB$137</f>
        <v>5</v>
      </c>
      <c r="G258" s="407" t="s">
        <v>607</v>
      </c>
      <c r="H258" s="407" t="s">
        <v>783</v>
      </c>
      <c r="I258" s="50" t="s">
        <v>789</v>
      </c>
      <c r="J258" s="50" t="s">
        <v>790</v>
      </c>
      <c r="K258" s="50" t="s">
        <v>791</v>
      </c>
      <c r="L258" s="49"/>
      <c r="M258" s="49">
        <v>1</v>
      </c>
      <c r="N258" s="49"/>
      <c r="O258" s="49">
        <v>1</v>
      </c>
      <c r="P258" s="155">
        <v>41000</v>
      </c>
      <c r="Q258" s="155">
        <v>41274</v>
      </c>
      <c r="R258" s="409">
        <f>SUM(Z258:Z264)</f>
        <v>18500</v>
      </c>
      <c r="S258" s="156"/>
      <c r="T258" s="206"/>
      <c r="U258" s="206"/>
      <c r="V258" s="156"/>
      <c r="W258" s="156"/>
      <c r="X258" s="156"/>
      <c r="Y258" s="156"/>
      <c r="Z258" s="264">
        <f>SUM(S258:Y258)</f>
        <v>0</v>
      </c>
      <c r="AA258" s="400" t="s">
        <v>609</v>
      </c>
      <c r="AB258" s="400"/>
      <c r="AC258" s="400"/>
    </row>
    <row r="259" spans="1:29" ht="55.5" customHeight="1">
      <c r="A259" s="391"/>
      <c r="B259" s="391"/>
      <c r="C259" s="406"/>
      <c r="D259" s="406"/>
      <c r="E259" s="406"/>
      <c r="F259" s="406"/>
      <c r="G259" s="406"/>
      <c r="H259" s="406"/>
      <c r="I259" s="77" t="s">
        <v>792</v>
      </c>
      <c r="J259" s="77" t="s">
        <v>793</v>
      </c>
      <c r="K259" s="77" t="s">
        <v>794</v>
      </c>
      <c r="L259" s="63"/>
      <c r="M259" s="184">
        <v>50</v>
      </c>
      <c r="N259" s="184"/>
      <c r="O259" s="184">
        <v>50</v>
      </c>
      <c r="P259" s="157">
        <v>41000</v>
      </c>
      <c r="Q259" s="157">
        <v>41274</v>
      </c>
      <c r="R259" s="410"/>
      <c r="S259" s="158"/>
      <c r="T259" s="205"/>
      <c r="U259" s="205"/>
      <c r="V259" s="158"/>
      <c r="W259" s="158"/>
      <c r="X259" s="158"/>
      <c r="Y259" s="158"/>
      <c r="Z259" s="254">
        <f>SUM(S259:Y259)</f>
        <v>0</v>
      </c>
      <c r="AA259" s="401"/>
      <c r="AB259" s="401"/>
      <c r="AC259" s="401"/>
    </row>
    <row r="260" spans="1:29" ht="80.25" customHeight="1">
      <c r="A260" s="391"/>
      <c r="B260" s="391"/>
      <c r="C260" s="406"/>
      <c r="D260" s="406"/>
      <c r="E260" s="406"/>
      <c r="F260" s="406"/>
      <c r="G260" s="406"/>
      <c r="H260" s="406"/>
      <c r="I260" s="77" t="s">
        <v>610</v>
      </c>
      <c r="J260" s="77" t="s">
        <v>611</v>
      </c>
      <c r="K260" s="77" t="s">
        <v>612</v>
      </c>
      <c r="L260" s="63">
        <v>25</v>
      </c>
      <c r="M260" s="63">
        <v>25</v>
      </c>
      <c r="N260" s="63">
        <v>25</v>
      </c>
      <c r="O260" s="63">
        <v>25</v>
      </c>
      <c r="P260" s="161">
        <v>40909</v>
      </c>
      <c r="Q260" s="161">
        <v>41274</v>
      </c>
      <c r="R260" s="410"/>
      <c r="S260" s="158"/>
      <c r="T260" s="205">
        <v>10000</v>
      </c>
      <c r="U260" s="205"/>
      <c r="V260" s="158"/>
      <c r="W260" s="158"/>
      <c r="X260" s="158"/>
      <c r="Y260" s="158"/>
      <c r="Z260" s="254">
        <f>SUM(S260:Y260)</f>
        <v>10000</v>
      </c>
      <c r="AA260" s="401"/>
      <c r="AB260" s="401"/>
      <c r="AC260" s="401"/>
    </row>
    <row r="261" spans="1:29" ht="46.5" customHeight="1">
      <c r="A261" s="391"/>
      <c r="B261" s="391"/>
      <c r="C261" s="406"/>
      <c r="D261" s="406"/>
      <c r="E261" s="406"/>
      <c r="F261" s="406"/>
      <c r="G261" s="406"/>
      <c r="H261" s="406"/>
      <c r="I261" s="77" t="s">
        <v>613</v>
      </c>
      <c r="J261" s="77" t="s">
        <v>614</v>
      </c>
      <c r="K261" s="77" t="s">
        <v>143</v>
      </c>
      <c r="L261" s="63"/>
      <c r="M261" s="63"/>
      <c r="N261" s="63">
        <v>1</v>
      </c>
      <c r="O261" s="63">
        <v>1</v>
      </c>
      <c r="P261" s="157">
        <v>41091</v>
      </c>
      <c r="Q261" s="157">
        <v>41274</v>
      </c>
      <c r="R261" s="410"/>
      <c r="S261" s="158"/>
      <c r="T261" s="205">
        <v>4000</v>
      </c>
      <c r="U261" s="205"/>
      <c r="V261" s="158"/>
      <c r="W261" s="158"/>
      <c r="X261" s="158"/>
      <c r="Y261" s="158"/>
      <c r="Z261" s="254">
        <f t="shared" ref="Z261:Z323" si="11">SUM(S261:Y261)</f>
        <v>4000</v>
      </c>
      <c r="AA261" s="401"/>
      <c r="AB261" s="401"/>
      <c r="AC261" s="401"/>
    </row>
    <row r="262" spans="1:29" ht="51" customHeight="1">
      <c r="A262" s="391"/>
      <c r="B262" s="391"/>
      <c r="C262" s="406"/>
      <c r="D262" s="406"/>
      <c r="E262" s="406"/>
      <c r="F262" s="406"/>
      <c r="G262" s="406"/>
      <c r="H262" s="406"/>
      <c r="I262" s="77" t="s">
        <v>615</v>
      </c>
      <c r="J262" s="77" t="s">
        <v>616</v>
      </c>
      <c r="K262" s="77" t="s">
        <v>617</v>
      </c>
      <c r="L262" s="63"/>
      <c r="M262" s="63">
        <v>25</v>
      </c>
      <c r="N262" s="63">
        <v>50</v>
      </c>
      <c r="O262" s="63">
        <v>25</v>
      </c>
      <c r="P262" s="157">
        <v>41000</v>
      </c>
      <c r="Q262" s="157">
        <v>41274</v>
      </c>
      <c r="R262" s="410"/>
      <c r="S262" s="158"/>
      <c r="T262" s="205">
        <v>2500</v>
      </c>
      <c r="U262" s="205"/>
      <c r="V262" s="158"/>
      <c r="W262" s="158"/>
      <c r="X262" s="158"/>
      <c r="Y262" s="158"/>
      <c r="Z262" s="254">
        <f t="shared" si="11"/>
        <v>2500</v>
      </c>
      <c r="AA262" s="401"/>
      <c r="AB262" s="401"/>
      <c r="AC262" s="401"/>
    </row>
    <row r="263" spans="1:29" ht="32.25" customHeight="1">
      <c r="A263" s="391"/>
      <c r="B263" s="391"/>
      <c r="C263" s="406"/>
      <c r="D263" s="406"/>
      <c r="E263" s="406"/>
      <c r="F263" s="406"/>
      <c r="G263" s="406"/>
      <c r="H263" s="406"/>
      <c r="I263" s="77" t="s">
        <v>618</v>
      </c>
      <c r="J263" s="77" t="s">
        <v>619</v>
      </c>
      <c r="K263" s="77" t="s">
        <v>612</v>
      </c>
      <c r="L263" s="63">
        <v>25</v>
      </c>
      <c r="M263" s="63">
        <v>25</v>
      </c>
      <c r="N263" s="63">
        <v>25</v>
      </c>
      <c r="O263" s="63">
        <v>25</v>
      </c>
      <c r="P263" s="157">
        <v>40909</v>
      </c>
      <c r="Q263" s="157">
        <v>41274</v>
      </c>
      <c r="R263" s="410"/>
      <c r="S263" s="158"/>
      <c r="T263" s="205">
        <v>2000</v>
      </c>
      <c r="U263" s="205"/>
      <c r="V263" s="158"/>
      <c r="W263" s="158"/>
      <c r="X263" s="158"/>
      <c r="Y263" s="158"/>
      <c r="Z263" s="254">
        <f t="shared" si="11"/>
        <v>2000</v>
      </c>
      <c r="AA263" s="401"/>
      <c r="AB263" s="401"/>
      <c r="AC263" s="401"/>
    </row>
    <row r="264" spans="1:29" ht="47.25" customHeight="1" thickBot="1">
      <c r="A264" s="391"/>
      <c r="B264" s="391"/>
      <c r="C264" s="473"/>
      <c r="D264" s="473"/>
      <c r="E264" s="473"/>
      <c r="F264" s="473"/>
      <c r="G264" s="473"/>
      <c r="H264" s="473"/>
      <c r="I264" s="57" t="s">
        <v>620</v>
      </c>
      <c r="J264" s="57" t="s">
        <v>621</v>
      </c>
      <c r="K264" s="57" t="s">
        <v>622</v>
      </c>
      <c r="L264" s="56">
        <v>25</v>
      </c>
      <c r="M264" s="56">
        <v>25</v>
      </c>
      <c r="N264" s="56">
        <v>25</v>
      </c>
      <c r="O264" s="56">
        <v>25</v>
      </c>
      <c r="P264" s="159">
        <v>40909</v>
      </c>
      <c r="Q264" s="159">
        <v>41274</v>
      </c>
      <c r="R264" s="411"/>
      <c r="S264" s="160"/>
      <c r="T264" s="207"/>
      <c r="U264" s="207"/>
      <c r="V264" s="160"/>
      <c r="W264" s="160"/>
      <c r="X264" s="160"/>
      <c r="Y264" s="160"/>
      <c r="Z264" s="265">
        <f t="shared" si="11"/>
        <v>0</v>
      </c>
      <c r="AA264" s="401"/>
      <c r="AB264" s="401"/>
      <c r="AC264" s="401"/>
    </row>
    <row r="265" spans="1:29" ht="48.75" customHeight="1">
      <c r="A265" s="391"/>
      <c r="B265" s="391"/>
      <c r="C265" s="406" t="s">
        <v>782</v>
      </c>
      <c r="D265" s="406" t="s">
        <v>623</v>
      </c>
      <c r="E265" s="406">
        <f>+[2]D1!$Z$138</f>
        <v>12</v>
      </c>
      <c r="F265" s="406">
        <f>+[2]D1!$AB$138</f>
        <v>16</v>
      </c>
      <c r="G265" s="406" t="s">
        <v>624</v>
      </c>
      <c r="H265" s="406" t="s">
        <v>784</v>
      </c>
      <c r="I265" s="53" t="s">
        <v>625</v>
      </c>
      <c r="J265" s="53" t="s">
        <v>626</v>
      </c>
      <c r="K265" s="53" t="s">
        <v>627</v>
      </c>
      <c r="L265" s="184">
        <v>25</v>
      </c>
      <c r="M265" s="184">
        <v>25</v>
      </c>
      <c r="N265" s="184">
        <v>25</v>
      </c>
      <c r="O265" s="184">
        <v>25</v>
      </c>
      <c r="P265" s="157">
        <v>40909</v>
      </c>
      <c r="Q265" s="157">
        <v>41274</v>
      </c>
      <c r="R265" s="409">
        <f>SUM(Z265:Z274)</f>
        <v>127500</v>
      </c>
      <c r="S265" s="162"/>
      <c r="T265" s="204"/>
      <c r="U265" s="204"/>
      <c r="V265" s="162"/>
      <c r="W265" s="162"/>
      <c r="X265" s="162"/>
      <c r="Y265" s="162"/>
      <c r="Z265" s="254">
        <f t="shared" si="11"/>
        <v>0</v>
      </c>
      <c r="AA265" s="401"/>
      <c r="AB265" s="401"/>
      <c r="AC265" s="401"/>
    </row>
    <row r="266" spans="1:29" ht="78" customHeight="1">
      <c r="A266" s="391"/>
      <c r="B266" s="391"/>
      <c r="C266" s="406"/>
      <c r="D266" s="406"/>
      <c r="E266" s="406"/>
      <c r="F266" s="406"/>
      <c r="G266" s="406"/>
      <c r="H266" s="406"/>
      <c r="I266" s="77" t="s">
        <v>628</v>
      </c>
      <c r="J266" s="77" t="s">
        <v>629</v>
      </c>
      <c r="K266" s="77" t="s">
        <v>630</v>
      </c>
      <c r="L266" s="63">
        <v>25</v>
      </c>
      <c r="M266" s="63">
        <v>25</v>
      </c>
      <c r="N266" s="63">
        <v>25</v>
      </c>
      <c r="O266" s="63">
        <v>25</v>
      </c>
      <c r="P266" s="163">
        <v>40909</v>
      </c>
      <c r="Q266" s="163">
        <v>41274</v>
      </c>
      <c r="R266" s="410"/>
      <c r="S266" s="158"/>
      <c r="T266" s="205"/>
      <c r="U266" s="205"/>
      <c r="V266" s="158"/>
      <c r="W266" s="158"/>
      <c r="X266" s="158"/>
      <c r="Y266" s="158"/>
      <c r="Z266" s="254">
        <f t="shared" si="11"/>
        <v>0</v>
      </c>
      <c r="AA266" s="401"/>
      <c r="AB266" s="401"/>
      <c r="AC266" s="401"/>
    </row>
    <row r="267" spans="1:29" ht="55.5" customHeight="1">
      <c r="A267" s="391"/>
      <c r="B267" s="391"/>
      <c r="C267" s="406"/>
      <c r="D267" s="406"/>
      <c r="E267" s="406"/>
      <c r="F267" s="406"/>
      <c r="G267" s="406"/>
      <c r="H267" s="406"/>
      <c r="I267" s="77" t="s">
        <v>631</v>
      </c>
      <c r="J267" s="77" t="s">
        <v>632</v>
      </c>
      <c r="K267" s="77" t="s">
        <v>622</v>
      </c>
      <c r="L267" s="63"/>
      <c r="M267" s="63">
        <v>25</v>
      </c>
      <c r="N267" s="63">
        <v>50</v>
      </c>
      <c r="O267" s="63">
        <v>25</v>
      </c>
      <c r="P267" s="163">
        <v>41000</v>
      </c>
      <c r="Q267" s="163">
        <v>41274</v>
      </c>
      <c r="R267" s="410"/>
      <c r="S267" s="158"/>
      <c r="T267" s="205"/>
      <c r="U267" s="205"/>
      <c r="V267" s="158"/>
      <c r="W267" s="158"/>
      <c r="X267" s="158"/>
      <c r="Y267" s="158"/>
      <c r="Z267" s="254">
        <f t="shared" si="11"/>
        <v>0</v>
      </c>
      <c r="AA267" s="401"/>
      <c r="AB267" s="401"/>
      <c r="AC267" s="401"/>
    </row>
    <row r="268" spans="1:29" ht="48" customHeight="1">
      <c r="A268" s="391"/>
      <c r="B268" s="391"/>
      <c r="C268" s="406"/>
      <c r="D268" s="406"/>
      <c r="E268" s="406"/>
      <c r="F268" s="406"/>
      <c r="G268" s="406"/>
      <c r="H268" s="406"/>
      <c r="I268" s="77" t="s">
        <v>633</v>
      </c>
      <c r="J268" s="77" t="s">
        <v>634</v>
      </c>
      <c r="K268" s="77" t="s">
        <v>608</v>
      </c>
      <c r="L268" s="63">
        <v>25</v>
      </c>
      <c r="M268" s="63">
        <v>25</v>
      </c>
      <c r="N268" s="63">
        <v>25</v>
      </c>
      <c r="O268" s="63">
        <v>25</v>
      </c>
      <c r="P268" s="163">
        <v>40909</v>
      </c>
      <c r="Q268" s="163">
        <v>41274</v>
      </c>
      <c r="R268" s="410"/>
      <c r="S268" s="158"/>
      <c r="T268" s="205">
        <v>10000</v>
      </c>
      <c r="U268" s="205"/>
      <c r="V268" s="158"/>
      <c r="W268" s="158"/>
      <c r="X268" s="158"/>
      <c r="Y268" s="158"/>
      <c r="Z268" s="254">
        <f t="shared" si="11"/>
        <v>10000</v>
      </c>
      <c r="AA268" s="401"/>
      <c r="AB268" s="401"/>
      <c r="AC268" s="401"/>
    </row>
    <row r="269" spans="1:29" ht="73.5" customHeight="1">
      <c r="A269" s="391"/>
      <c r="B269" s="391"/>
      <c r="C269" s="406"/>
      <c r="D269" s="406"/>
      <c r="E269" s="406"/>
      <c r="F269" s="406"/>
      <c r="G269" s="406"/>
      <c r="H269" s="406"/>
      <c r="I269" s="77" t="s">
        <v>635</v>
      </c>
      <c r="J269" s="77" t="s">
        <v>636</v>
      </c>
      <c r="K269" s="77" t="s">
        <v>622</v>
      </c>
      <c r="L269" s="63">
        <v>25</v>
      </c>
      <c r="M269" s="63">
        <v>25</v>
      </c>
      <c r="N269" s="63">
        <v>25</v>
      </c>
      <c r="O269" s="63">
        <v>25</v>
      </c>
      <c r="P269" s="163">
        <v>40909</v>
      </c>
      <c r="Q269" s="163">
        <v>41274</v>
      </c>
      <c r="R269" s="410"/>
      <c r="S269" s="158"/>
      <c r="T269" s="205"/>
      <c r="U269" s="205"/>
      <c r="V269" s="158"/>
      <c r="W269" s="158"/>
      <c r="X269" s="158"/>
      <c r="Y269" s="158"/>
      <c r="Z269" s="254">
        <f t="shared" si="11"/>
        <v>0</v>
      </c>
      <c r="AA269" s="401"/>
      <c r="AB269" s="401"/>
      <c r="AC269" s="401"/>
    </row>
    <row r="270" spans="1:29" ht="55.5" customHeight="1">
      <c r="A270" s="391"/>
      <c r="B270" s="391"/>
      <c r="C270" s="406"/>
      <c r="D270" s="406"/>
      <c r="E270" s="406"/>
      <c r="F270" s="406"/>
      <c r="G270" s="406"/>
      <c r="H270" s="406"/>
      <c r="I270" s="77" t="s">
        <v>637</v>
      </c>
      <c r="J270" s="77" t="s">
        <v>638</v>
      </c>
      <c r="K270" s="77" t="s">
        <v>639</v>
      </c>
      <c r="L270" s="63"/>
      <c r="M270" s="63"/>
      <c r="N270" s="63"/>
      <c r="O270" s="63">
        <v>1</v>
      </c>
      <c r="P270" s="163">
        <v>41183</v>
      </c>
      <c r="Q270" s="163">
        <v>41274</v>
      </c>
      <c r="R270" s="410"/>
      <c r="S270" s="158"/>
      <c r="T270" s="205">
        <v>15700</v>
      </c>
      <c r="U270" s="205"/>
      <c r="V270" s="158"/>
      <c r="W270" s="158"/>
      <c r="X270" s="158"/>
      <c r="Y270" s="158"/>
      <c r="Z270" s="254">
        <f t="shared" si="11"/>
        <v>15700</v>
      </c>
      <c r="AA270" s="401"/>
      <c r="AB270" s="401"/>
      <c r="AC270" s="401"/>
    </row>
    <row r="271" spans="1:29" ht="39" customHeight="1">
      <c r="A271" s="391"/>
      <c r="B271" s="391"/>
      <c r="C271" s="406"/>
      <c r="D271" s="406"/>
      <c r="E271" s="406"/>
      <c r="F271" s="406"/>
      <c r="G271" s="406"/>
      <c r="H271" s="406"/>
      <c r="I271" s="77" t="s">
        <v>640</v>
      </c>
      <c r="J271" s="77" t="s">
        <v>641</v>
      </c>
      <c r="K271" s="77" t="s">
        <v>642</v>
      </c>
      <c r="L271" s="63"/>
      <c r="M271" s="63"/>
      <c r="N271" s="63">
        <v>1</v>
      </c>
      <c r="O271" s="63"/>
      <c r="P271" s="157">
        <v>41091</v>
      </c>
      <c r="Q271" s="157" t="s">
        <v>309</v>
      </c>
      <c r="R271" s="410"/>
      <c r="S271" s="158"/>
      <c r="T271" s="205">
        <v>1800</v>
      </c>
      <c r="U271" s="205"/>
      <c r="V271" s="158"/>
      <c r="W271" s="158"/>
      <c r="X271" s="158"/>
      <c r="Y271" s="158"/>
      <c r="Z271" s="254">
        <f t="shared" si="11"/>
        <v>1800</v>
      </c>
      <c r="AA271" s="401"/>
      <c r="AB271" s="401"/>
      <c r="AC271" s="401"/>
    </row>
    <row r="272" spans="1:29" ht="75" customHeight="1">
      <c r="A272" s="391"/>
      <c r="B272" s="391"/>
      <c r="C272" s="406"/>
      <c r="D272" s="406"/>
      <c r="E272" s="406"/>
      <c r="F272" s="406"/>
      <c r="G272" s="406"/>
      <c r="H272" s="406"/>
      <c r="I272" s="77" t="s">
        <v>643</v>
      </c>
      <c r="J272" s="77" t="s">
        <v>644</v>
      </c>
      <c r="K272" s="77" t="s">
        <v>157</v>
      </c>
      <c r="L272" s="63"/>
      <c r="M272" s="63"/>
      <c r="N272" s="63">
        <v>1</v>
      </c>
      <c r="O272" s="63"/>
      <c r="P272" s="157">
        <v>41091</v>
      </c>
      <c r="Q272" s="157" t="s">
        <v>309</v>
      </c>
      <c r="R272" s="410"/>
      <c r="S272" s="158"/>
      <c r="T272" s="205">
        <v>30000</v>
      </c>
      <c r="U272" s="205"/>
      <c r="V272" s="158"/>
      <c r="W272" s="158"/>
      <c r="X272" s="158"/>
      <c r="Y272" s="158"/>
      <c r="Z272" s="254">
        <f t="shared" si="11"/>
        <v>30000</v>
      </c>
      <c r="AA272" s="401"/>
      <c r="AB272" s="401"/>
      <c r="AC272" s="401"/>
    </row>
    <row r="273" spans="1:29" ht="78.75" customHeight="1">
      <c r="A273" s="391"/>
      <c r="B273" s="391"/>
      <c r="C273" s="406"/>
      <c r="D273" s="406"/>
      <c r="E273" s="406"/>
      <c r="F273" s="406"/>
      <c r="G273" s="406"/>
      <c r="H273" s="406"/>
      <c r="I273" s="77" t="s">
        <v>645</v>
      </c>
      <c r="J273" s="77" t="s">
        <v>646</v>
      </c>
      <c r="K273" s="77" t="s">
        <v>157</v>
      </c>
      <c r="L273" s="63"/>
      <c r="M273" s="63"/>
      <c r="N273" s="63">
        <v>1</v>
      </c>
      <c r="O273" s="63"/>
      <c r="P273" s="157">
        <v>41091</v>
      </c>
      <c r="Q273" s="157" t="s">
        <v>309</v>
      </c>
      <c r="R273" s="410"/>
      <c r="S273" s="158"/>
      <c r="T273" s="205">
        <v>35000</v>
      </c>
      <c r="U273" s="205"/>
      <c r="V273" s="158"/>
      <c r="W273" s="158"/>
      <c r="X273" s="158"/>
      <c r="Y273" s="158"/>
      <c r="Z273" s="254">
        <f t="shared" si="11"/>
        <v>35000</v>
      </c>
      <c r="AA273" s="401"/>
      <c r="AB273" s="401"/>
      <c r="AC273" s="401"/>
    </row>
    <row r="274" spans="1:29" ht="67.5" customHeight="1" thickBot="1">
      <c r="A274" s="392"/>
      <c r="B274" s="392"/>
      <c r="C274" s="473"/>
      <c r="D274" s="473"/>
      <c r="E274" s="473"/>
      <c r="F274" s="473"/>
      <c r="G274" s="473"/>
      <c r="H274" s="473"/>
      <c r="I274" s="57" t="s">
        <v>647</v>
      </c>
      <c r="J274" s="57" t="s">
        <v>648</v>
      </c>
      <c r="K274" s="57" t="s">
        <v>157</v>
      </c>
      <c r="L274" s="56"/>
      <c r="M274" s="56"/>
      <c r="N274" s="56">
        <v>1</v>
      </c>
      <c r="O274" s="56"/>
      <c r="P274" s="164">
        <v>41091</v>
      </c>
      <c r="Q274" s="164" t="s">
        <v>309</v>
      </c>
      <c r="R274" s="411"/>
      <c r="S274" s="160"/>
      <c r="T274" s="207">
        <v>35000</v>
      </c>
      <c r="U274" s="207"/>
      <c r="V274" s="160"/>
      <c r="W274" s="160"/>
      <c r="X274" s="160"/>
      <c r="Y274" s="160"/>
      <c r="Z274" s="265">
        <f t="shared" si="11"/>
        <v>35000</v>
      </c>
      <c r="AA274" s="402"/>
      <c r="AB274" s="402"/>
      <c r="AC274" s="402"/>
    </row>
    <row r="275" spans="1:29" s="35" customFormat="1">
      <c r="A275" s="145"/>
      <c r="B275" s="145"/>
      <c r="C275" s="146"/>
      <c r="D275" s="146"/>
      <c r="E275" s="146"/>
      <c r="F275" s="146"/>
      <c r="G275" s="146"/>
      <c r="H275" s="146"/>
      <c r="I275" s="146"/>
      <c r="J275" s="146"/>
      <c r="K275" s="146"/>
      <c r="L275" s="147"/>
      <c r="M275" s="147"/>
      <c r="N275" s="147"/>
      <c r="O275" s="147"/>
      <c r="P275" s="165"/>
      <c r="Q275" s="165"/>
      <c r="R275" s="149">
        <f>SUM(R258:R274)</f>
        <v>146000</v>
      </c>
      <c r="S275" s="150"/>
      <c r="T275" s="294"/>
      <c r="U275" s="150"/>
      <c r="V275" s="150"/>
      <c r="W275" s="150"/>
      <c r="X275" s="150"/>
      <c r="Y275" s="150"/>
      <c r="Z275" s="149">
        <f>SUM(Z258:Z274)</f>
        <v>146000</v>
      </c>
      <c r="AA275" s="151"/>
      <c r="AB275" s="151"/>
    </row>
    <row r="276" spans="1:29" s="35" customFormat="1">
      <c r="A276" s="145"/>
      <c r="B276" s="145"/>
      <c r="C276" s="146"/>
      <c r="D276" s="146"/>
      <c r="E276" s="146"/>
      <c r="F276" s="146"/>
      <c r="G276" s="146"/>
      <c r="H276" s="146"/>
      <c r="I276" s="146"/>
      <c r="J276" s="146"/>
      <c r="K276" s="146"/>
      <c r="L276" s="147"/>
      <c r="M276" s="147"/>
      <c r="N276" s="147"/>
      <c r="O276" s="147"/>
      <c r="P276" s="165"/>
      <c r="Q276" s="165"/>
      <c r="R276" s="295"/>
      <c r="S276" s="150"/>
      <c r="T276" s="294"/>
      <c r="U276" s="150"/>
      <c r="V276" s="150"/>
      <c r="W276" s="150"/>
      <c r="X276" s="150"/>
      <c r="Y276" s="150"/>
      <c r="Z276" s="296"/>
      <c r="AA276" s="151"/>
      <c r="AB276" s="151"/>
    </row>
    <row r="277" spans="1:29">
      <c r="A277" s="14" t="s">
        <v>7</v>
      </c>
      <c r="B277" s="14"/>
      <c r="C277" s="15"/>
      <c r="D277" s="14"/>
      <c r="E277" s="14"/>
      <c r="F277" s="14"/>
      <c r="G277" s="14"/>
      <c r="H277" s="14"/>
      <c r="I277" s="14"/>
      <c r="J277" s="14"/>
      <c r="K277" s="14"/>
      <c r="L277" s="14"/>
      <c r="M277" s="14"/>
      <c r="N277" s="14"/>
      <c r="O277" s="14"/>
      <c r="P277" s="14"/>
      <c r="Q277" s="14"/>
      <c r="R277" s="16"/>
      <c r="S277" s="14"/>
      <c r="T277" s="14"/>
      <c r="U277" s="14"/>
      <c r="V277" s="14"/>
      <c r="W277" s="14"/>
      <c r="X277" s="14"/>
      <c r="Y277" s="14"/>
      <c r="Z277" s="14"/>
      <c r="AA277" s="14"/>
      <c r="AB277" s="14"/>
    </row>
    <row r="278" spans="1:29">
      <c r="A278" s="17" t="s">
        <v>8</v>
      </c>
      <c r="C278" s="15"/>
      <c r="D278" s="14"/>
      <c r="E278" s="14"/>
      <c r="F278" s="14"/>
      <c r="G278" s="14"/>
      <c r="H278" s="14"/>
      <c r="I278" s="14"/>
      <c r="J278" s="14"/>
      <c r="K278" s="14"/>
      <c r="L278" s="14"/>
      <c r="M278" s="14"/>
      <c r="N278" s="14"/>
      <c r="O278" s="14"/>
      <c r="P278" s="14"/>
      <c r="Q278" s="14"/>
      <c r="R278" s="16"/>
      <c r="S278" s="14"/>
      <c r="T278" s="14"/>
      <c r="U278" s="14"/>
      <c r="V278" s="14"/>
      <c r="W278" s="14"/>
      <c r="X278" s="14"/>
      <c r="Y278" s="14"/>
      <c r="Z278" s="14"/>
      <c r="AA278" s="14"/>
      <c r="AB278" s="14"/>
    </row>
    <row r="279" spans="1:29">
      <c r="A279" s="14" t="s">
        <v>9</v>
      </c>
      <c r="C279" s="18"/>
      <c r="D279" s="19"/>
      <c r="E279" s="19"/>
      <c r="F279" s="19"/>
      <c r="G279" s="19"/>
      <c r="H279" s="19"/>
      <c r="I279" s="17"/>
      <c r="J279" s="19"/>
      <c r="K279" s="19"/>
      <c r="L279" s="19"/>
      <c r="M279" s="19"/>
      <c r="N279" s="19"/>
      <c r="O279" s="19"/>
      <c r="P279" s="19"/>
      <c r="Q279" s="19"/>
      <c r="R279" s="20"/>
      <c r="S279" s="19"/>
      <c r="T279" s="19"/>
      <c r="U279" s="19"/>
      <c r="V279" s="19"/>
      <c r="W279" s="19"/>
      <c r="X279" s="19"/>
      <c r="Y279" s="19"/>
      <c r="Z279" s="19"/>
      <c r="AA279" s="19"/>
      <c r="AB279" s="19"/>
    </row>
    <row r="280" spans="1:29">
      <c r="A280" s="17" t="s">
        <v>10</v>
      </c>
      <c r="B280" s="17"/>
      <c r="C280" s="19"/>
      <c r="D280" s="19"/>
      <c r="E280" s="19"/>
      <c r="F280" s="19"/>
      <c r="G280" s="19"/>
      <c r="H280" s="19"/>
      <c r="I280" s="17"/>
      <c r="J280" s="19"/>
      <c r="K280" s="19"/>
      <c r="L280" s="19"/>
      <c r="M280" s="19"/>
      <c r="N280" s="19"/>
      <c r="O280" s="19"/>
      <c r="P280" s="19"/>
      <c r="Q280" s="19"/>
      <c r="R280" s="20"/>
      <c r="S280" s="19"/>
      <c r="T280" s="19"/>
      <c r="U280" s="19"/>
      <c r="V280" s="19"/>
      <c r="W280" s="19"/>
      <c r="X280" s="19"/>
      <c r="Y280" s="19"/>
      <c r="Z280" s="19"/>
      <c r="AA280" s="19"/>
      <c r="AB280" s="19"/>
    </row>
    <row r="281" spans="1:29">
      <c r="A281" s="17" t="s">
        <v>11</v>
      </c>
      <c r="B281" s="17"/>
      <c r="C281" s="18"/>
      <c r="D281" s="19"/>
      <c r="E281" s="19"/>
      <c r="F281" s="19"/>
      <c r="G281" s="19"/>
      <c r="H281" s="19"/>
      <c r="I281" s="19"/>
      <c r="J281" s="19"/>
      <c r="K281" s="19"/>
      <c r="L281" s="19"/>
      <c r="M281" s="19"/>
      <c r="N281" s="19"/>
      <c r="O281" s="19"/>
      <c r="P281" s="19"/>
      <c r="Q281" s="19"/>
      <c r="R281" s="20"/>
      <c r="S281" s="19"/>
      <c r="T281" s="19"/>
      <c r="U281" s="19"/>
      <c r="V281" s="19"/>
      <c r="W281" s="19"/>
      <c r="X281" s="19"/>
      <c r="Y281" s="19"/>
      <c r="Z281" s="19"/>
      <c r="AA281" s="19"/>
      <c r="AB281" s="19"/>
    </row>
    <row r="282" spans="1:29">
      <c r="A282" s="17" t="s">
        <v>649</v>
      </c>
      <c r="B282" s="17"/>
      <c r="C282" s="19"/>
      <c r="D282" s="19"/>
      <c r="E282" s="19"/>
      <c r="F282" s="19"/>
      <c r="G282" s="19"/>
      <c r="H282" s="19"/>
      <c r="I282" s="19"/>
      <c r="J282" s="19"/>
      <c r="K282" s="19"/>
      <c r="L282" s="19"/>
      <c r="M282" s="19"/>
      <c r="N282" s="19"/>
      <c r="O282" s="19"/>
      <c r="P282" s="19"/>
      <c r="Q282" s="19"/>
      <c r="R282" s="20"/>
      <c r="S282" s="19"/>
      <c r="T282" s="19"/>
      <c r="U282" s="19"/>
      <c r="V282" s="19"/>
      <c r="W282" s="19"/>
      <c r="X282" s="19"/>
      <c r="Y282" s="19"/>
      <c r="Z282" s="19"/>
      <c r="AA282" s="19"/>
      <c r="AB282" s="19"/>
    </row>
    <row r="283" spans="1:29" ht="16.5" thickBot="1">
      <c r="A283" s="14" t="s">
        <v>785</v>
      </c>
      <c r="B283" s="17"/>
      <c r="C283" s="21"/>
      <c r="D283" s="21"/>
      <c r="E283" s="21"/>
      <c r="F283" s="21"/>
      <c r="G283" s="21"/>
      <c r="H283" s="21"/>
      <c r="I283" s="21"/>
      <c r="J283" s="21"/>
      <c r="K283" s="21"/>
      <c r="L283" s="21"/>
      <c r="M283" s="21"/>
      <c r="N283" s="21"/>
      <c r="O283" s="21"/>
      <c r="P283" s="19"/>
      <c r="Q283" s="19"/>
      <c r="R283" s="20"/>
      <c r="S283" s="19"/>
      <c r="T283" s="19"/>
      <c r="U283" s="19"/>
      <c r="V283" s="19"/>
      <c r="W283" s="19"/>
      <c r="X283" s="19"/>
      <c r="Y283" s="19"/>
      <c r="Z283" s="19"/>
      <c r="AA283" s="19"/>
      <c r="AB283" s="19"/>
    </row>
    <row r="284" spans="1:29" ht="13.5" customHeight="1" thickBot="1">
      <c r="A284" s="315" t="s">
        <v>13</v>
      </c>
      <c r="B284" s="318" t="s">
        <v>14</v>
      </c>
      <c r="C284" s="321" t="s">
        <v>15</v>
      </c>
      <c r="D284" s="321" t="s">
        <v>16</v>
      </c>
      <c r="E284" s="321"/>
      <c r="F284" s="321"/>
      <c r="G284" s="321" t="s">
        <v>17</v>
      </c>
      <c r="H284" s="321" t="s">
        <v>18</v>
      </c>
      <c r="I284" s="321" t="s">
        <v>19</v>
      </c>
      <c r="J284" s="321" t="s">
        <v>20</v>
      </c>
      <c r="K284" s="321" t="s">
        <v>21</v>
      </c>
      <c r="L284" s="321"/>
      <c r="M284" s="321"/>
      <c r="N284" s="321"/>
      <c r="O284" s="321"/>
      <c r="P284" s="321" t="s">
        <v>22</v>
      </c>
      <c r="Q284" s="321" t="s">
        <v>23</v>
      </c>
      <c r="R284" s="351" t="s">
        <v>24</v>
      </c>
      <c r="S284" s="353" t="s">
        <v>25</v>
      </c>
      <c r="T284" s="354"/>
      <c r="U284" s="354"/>
      <c r="V284" s="354"/>
      <c r="W284" s="354"/>
      <c r="X284" s="354"/>
      <c r="Y284" s="354"/>
      <c r="Z284" s="355"/>
      <c r="AA284" s="328" t="s">
        <v>26</v>
      </c>
      <c r="AB284" s="328" t="s">
        <v>27</v>
      </c>
      <c r="AC284" s="331" t="s">
        <v>28</v>
      </c>
    </row>
    <row r="285" spans="1:29" ht="16.5" thickBot="1">
      <c r="A285" s="316"/>
      <c r="B285" s="319"/>
      <c r="C285" s="322"/>
      <c r="D285" s="389"/>
      <c r="E285" s="389"/>
      <c r="F285" s="389"/>
      <c r="G285" s="322"/>
      <c r="H285" s="322"/>
      <c r="I285" s="322"/>
      <c r="J285" s="322"/>
      <c r="K285" s="389"/>
      <c r="L285" s="389"/>
      <c r="M285" s="389"/>
      <c r="N285" s="389"/>
      <c r="O285" s="389"/>
      <c r="P285" s="322"/>
      <c r="Q285" s="322"/>
      <c r="R285" s="352"/>
      <c r="S285" s="334" t="s">
        <v>29</v>
      </c>
      <c r="T285" s="334"/>
      <c r="U285" s="334"/>
      <c r="V285" s="334"/>
      <c r="W285" s="334"/>
      <c r="X285" s="334"/>
      <c r="Y285" s="334"/>
      <c r="Z285" s="334"/>
      <c r="AA285" s="329"/>
      <c r="AB285" s="329"/>
      <c r="AC285" s="332"/>
    </row>
    <row r="286" spans="1:29" ht="30" customHeight="1" thickBot="1">
      <c r="A286" s="317"/>
      <c r="B286" s="320"/>
      <c r="C286" s="389"/>
      <c r="D286" s="88" t="s">
        <v>30</v>
      </c>
      <c r="E286" s="88" t="s">
        <v>31</v>
      </c>
      <c r="F286" s="88" t="s">
        <v>32</v>
      </c>
      <c r="G286" s="389"/>
      <c r="H286" s="389"/>
      <c r="I286" s="389"/>
      <c r="J286" s="389"/>
      <c r="K286" s="88" t="s">
        <v>33</v>
      </c>
      <c r="L286" s="152" t="s">
        <v>34</v>
      </c>
      <c r="M286" s="152" t="s">
        <v>35</v>
      </c>
      <c r="N286" s="152" t="s">
        <v>36</v>
      </c>
      <c r="O286" s="152" t="s">
        <v>37</v>
      </c>
      <c r="P286" s="389"/>
      <c r="Q286" s="389"/>
      <c r="R286" s="479"/>
      <c r="S286" s="153" t="s">
        <v>38</v>
      </c>
      <c r="T286" s="153" t="s">
        <v>39</v>
      </c>
      <c r="U286" s="153" t="s">
        <v>40</v>
      </c>
      <c r="V286" s="153" t="s">
        <v>41</v>
      </c>
      <c r="W286" s="153" t="s">
        <v>42</v>
      </c>
      <c r="X286" s="153" t="s">
        <v>43</v>
      </c>
      <c r="Y286" s="154" t="s">
        <v>44</v>
      </c>
      <c r="Z286" s="154" t="s">
        <v>45</v>
      </c>
      <c r="AA286" s="330"/>
      <c r="AB286" s="330"/>
      <c r="AC286" s="333"/>
    </row>
    <row r="287" spans="1:29" ht="62.25" customHeight="1">
      <c r="A287" s="390" t="s">
        <v>650</v>
      </c>
      <c r="B287" s="390" t="s">
        <v>651</v>
      </c>
      <c r="C287" s="407" t="s">
        <v>786</v>
      </c>
      <c r="D287" s="407" t="s">
        <v>652</v>
      </c>
      <c r="E287" s="407">
        <f>+[2]D1!$Z$139</f>
        <v>0</v>
      </c>
      <c r="F287" s="407">
        <f>+[2]D1!$AB$139</f>
        <v>4</v>
      </c>
      <c r="G287" s="407" t="s">
        <v>653</v>
      </c>
      <c r="H287" s="407" t="s">
        <v>654</v>
      </c>
      <c r="I287" s="50" t="s">
        <v>655</v>
      </c>
      <c r="J287" s="50" t="s">
        <v>656</v>
      </c>
      <c r="K287" s="50" t="s">
        <v>657</v>
      </c>
      <c r="L287" s="49"/>
      <c r="M287" s="49">
        <v>1</v>
      </c>
      <c r="N287" s="49">
        <v>2</v>
      </c>
      <c r="O287" s="49">
        <v>1</v>
      </c>
      <c r="P287" s="155">
        <v>41000</v>
      </c>
      <c r="Q287" s="155">
        <v>41274</v>
      </c>
      <c r="R287" s="216">
        <f>+Z287</f>
        <v>400</v>
      </c>
      <c r="S287" s="156"/>
      <c r="T287" s="206">
        <v>400</v>
      </c>
      <c r="U287" s="156"/>
      <c r="V287" s="156"/>
      <c r="W287" s="156"/>
      <c r="X287" s="156"/>
      <c r="Y287" s="156"/>
      <c r="Z287" s="264">
        <f t="shared" si="11"/>
        <v>400</v>
      </c>
      <c r="AA287" s="393" t="s">
        <v>658</v>
      </c>
      <c r="AB287" s="393"/>
      <c r="AC287" s="393"/>
    </row>
    <row r="288" spans="1:29" ht="76.5" customHeight="1">
      <c r="A288" s="391"/>
      <c r="B288" s="391"/>
      <c r="C288" s="406"/>
      <c r="D288" s="406"/>
      <c r="E288" s="406"/>
      <c r="F288" s="406"/>
      <c r="G288" s="406"/>
      <c r="H288" s="406"/>
      <c r="I288" s="77" t="s">
        <v>659</v>
      </c>
      <c r="J288" s="77" t="s">
        <v>660</v>
      </c>
      <c r="K288" s="77" t="s">
        <v>788</v>
      </c>
      <c r="L288" s="63">
        <v>1</v>
      </c>
      <c r="M288" s="63"/>
      <c r="N288" s="63"/>
      <c r="O288" s="63"/>
      <c r="P288" s="161">
        <v>40909</v>
      </c>
      <c r="Q288" s="161">
        <v>40999</v>
      </c>
      <c r="R288" s="298">
        <f>+Z288</f>
        <v>100</v>
      </c>
      <c r="S288" s="158"/>
      <c r="T288" s="205">
        <v>100</v>
      </c>
      <c r="U288" s="158"/>
      <c r="V288" s="158"/>
      <c r="W288" s="158"/>
      <c r="X288" s="158"/>
      <c r="Y288" s="158"/>
      <c r="Z288" s="254">
        <f t="shared" si="11"/>
        <v>100</v>
      </c>
      <c r="AA288" s="394"/>
      <c r="AB288" s="394"/>
      <c r="AC288" s="394"/>
    </row>
    <row r="289" spans="1:29" ht="60" customHeight="1">
      <c r="A289" s="391"/>
      <c r="B289" s="391"/>
      <c r="C289" s="408"/>
      <c r="D289" s="408"/>
      <c r="E289" s="408"/>
      <c r="F289" s="408"/>
      <c r="G289" s="408"/>
      <c r="H289" s="408"/>
      <c r="I289" s="77" t="s">
        <v>661</v>
      </c>
      <c r="J289" s="77" t="s">
        <v>662</v>
      </c>
      <c r="K289" s="77" t="s">
        <v>132</v>
      </c>
      <c r="L289" s="63"/>
      <c r="M289" s="63"/>
      <c r="N289" s="63">
        <v>1</v>
      </c>
      <c r="O289" s="63">
        <v>1</v>
      </c>
      <c r="P289" s="161">
        <v>41091</v>
      </c>
      <c r="Q289" s="161">
        <v>41274</v>
      </c>
      <c r="R289" s="298">
        <f>+Z289</f>
        <v>9500</v>
      </c>
      <c r="S289" s="158"/>
      <c r="T289" s="205">
        <v>9500</v>
      </c>
      <c r="U289" s="158"/>
      <c r="V289" s="158"/>
      <c r="W289" s="158"/>
      <c r="X289" s="158"/>
      <c r="Y289" s="158"/>
      <c r="Z289" s="254">
        <f t="shared" si="11"/>
        <v>9500</v>
      </c>
      <c r="AA289" s="394"/>
      <c r="AB289" s="394"/>
      <c r="AC289" s="394"/>
    </row>
    <row r="290" spans="1:29" ht="168" customHeight="1" thickBot="1">
      <c r="A290" s="392"/>
      <c r="B290" s="392"/>
      <c r="C290" s="57" t="s">
        <v>787</v>
      </c>
      <c r="D290" s="57" t="s">
        <v>663</v>
      </c>
      <c r="E290" s="56">
        <f>+[2]D1!$Z$140</f>
        <v>2</v>
      </c>
      <c r="F290" s="56">
        <f>+[2]D1!$AB$140</f>
        <v>3</v>
      </c>
      <c r="G290" s="56" t="s">
        <v>664</v>
      </c>
      <c r="H290" s="56" t="s">
        <v>665</v>
      </c>
      <c r="I290" s="57" t="s">
        <v>666</v>
      </c>
      <c r="J290" s="57" t="s">
        <v>667</v>
      </c>
      <c r="K290" s="57" t="s">
        <v>663</v>
      </c>
      <c r="L290" s="56"/>
      <c r="M290" s="56"/>
      <c r="N290" s="56">
        <v>2</v>
      </c>
      <c r="O290" s="56">
        <v>2</v>
      </c>
      <c r="P290" s="164">
        <v>41091</v>
      </c>
      <c r="Q290" s="164">
        <v>41274</v>
      </c>
      <c r="R290" s="300">
        <f>+Z290</f>
        <v>15000</v>
      </c>
      <c r="S290" s="160"/>
      <c r="T290" s="207">
        <v>15000</v>
      </c>
      <c r="U290" s="160"/>
      <c r="V290" s="160"/>
      <c r="W290" s="160"/>
      <c r="X290" s="160"/>
      <c r="Y290" s="160"/>
      <c r="Z290" s="265">
        <f t="shared" si="11"/>
        <v>15000</v>
      </c>
      <c r="AA290" s="395"/>
      <c r="AB290" s="395"/>
      <c r="AC290" s="395"/>
    </row>
    <row r="291" spans="1:29" s="35" customFormat="1">
      <c r="A291" s="145"/>
      <c r="B291" s="145"/>
      <c r="C291" s="146"/>
      <c r="D291" s="146"/>
      <c r="E291" s="146"/>
      <c r="F291" s="146"/>
      <c r="G291" s="146"/>
      <c r="H291" s="146"/>
      <c r="I291" s="146"/>
      <c r="J291" s="146"/>
      <c r="K291" s="146"/>
      <c r="L291" s="147"/>
      <c r="M291" s="147"/>
      <c r="N291" s="147"/>
      <c r="O291" s="147"/>
      <c r="P291" s="165"/>
      <c r="Q291" s="165"/>
      <c r="R291" s="149">
        <f>+Z291</f>
        <v>25000</v>
      </c>
      <c r="S291" s="150"/>
      <c r="T291" s="294"/>
      <c r="U291" s="150"/>
      <c r="V291" s="150"/>
      <c r="W291" s="150"/>
      <c r="X291" s="150"/>
      <c r="Y291" s="150"/>
      <c r="Z291" s="166">
        <f>SUM(Z287:Z290)</f>
        <v>25000</v>
      </c>
      <c r="AA291" s="151"/>
      <c r="AB291" s="151"/>
    </row>
    <row r="292" spans="1:29" s="35" customFormat="1">
      <c r="A292" s="145"/>
      <c r="B292" s="145"/>
      <c r="C292" s="146"/>
      <c r="D292" s="146"/>
      <c r="E292" s="146"/>
      <c r="F292" s="146"/>
      <c r="G292" s="146"/>
      <c r="H292" s="146"/>
      <c r="I292" s="146"/>
      <c r="J292" s="146"/>
      <c r="K292" s="146"/>
      <c r="L292" s="147"/>
      <c r="M292" s="147"/>
      <c r="N292" s="147"/>
      <c r="O292" s="147"/>
      <c r="P292" s="165"/>
      <c r="Q292" s="165"/>
      <c r="R292" s="295"/>
      <c r="S292" s="150"/>
      <c r="T292" s="294"/>
      <c r="U292" s="150"/>
      <c r="V292" s="150"/>
      <c r="W292" s="150"/>
      <c r="X292" s="150"/>
      <c r="Y292" s="150"/>
      <c r="Z292" s="296"/>
      <c r="AA292" s="151"/>
      <c r="AB292" s="151"/>
    </row>
    <row r="293" spans="1:29" s="35" customFormat="1">
      <c r="A293" s="145"/>
      <c r="B293" s="145"/>
      <c r="C293" s="146"/>
      <c r="D293" s="146"/>
      <c r="E293" s="146"/>
      <c r="F293" s="146"/>
      <c r="G293" s="146"/>
      <c r="H293" s="146"/>
      <c r="I293" s="146"/>
      <c r="J293" s="146"/>
      <c r="K293" s="146"/>
      <c r="L293" s="147"/>
      <c r="M293" s="147"/>
      <c r="N293" s="147"/>
      <c r="O293" s="147"/>
      <c r="P293" s="165"/>
      <c r="Q293" s="165"/>
      <c r="R293" s="295"/>
      <c r="S293" s="150"/>
      <c r="T293" s="294"/>
      <c r="U293" s="150"/>
      <c r="V293" s="150"/>
      <c r="W293" s="150"/>
      <c r="X293" s="150"/>
      <c r="Y293" s="150"/>
      <c r="Z293" s="296"/>
      <c r="AA293" s="151"/>
      <c r="AB293" s="151"/>
    </row>
    <row r="294" spans="1:29" s="35" customFormat="1">
      <c r="A294" s="145"/>
      <c r="B294" s="145"/>
      <c r="C294" s="146"/>
      <c r="D294" s="146"/>
      <c r="E294" s="146"/>
      <c r="F294" s="146"/>
      <c r="G294" s="146"/>
      <c r="H294" s="146"/>
      <c r="I294" s="146"/>
      <c r="J294" s="146"/>
      <c r="K294" s="146"/>
      <c r="L294" s="147"/>
      <c r="M294" s="147"/>
      <c r="N294" s="147"/>
      <c r="O294" s="147"/>
      <c r="P294" s="165"/>
      <c r="Q294" s="165"/>
      <c r="R294" s="295"/>
      <c r="S294" s="150"/>
      <c r="T294" s="294"/>
      <c r="U294" s="150"/>
      <c r="V294" s="150"/>
      <c r="W294" s="150"/>
      <c r="X294" s="150"/>
      <c r="Y294" s="150"/>
      <c r="Z294" s="296"/>
      <c r="AA294" s="151"/>
      <c r="AB294" s="151"/>
    </row>
    <row r="295" spans="1:29">
      <c r="A295" s="167"/>
      <c r="B295" s="167"/>
      <c r="C295" s="168"/>
      <c r="D295" s="168"/>
      <c r="E295" s="168"/>
      <c r="F295" s="168"/>
      <c r="G295" s="168"/>
      <c r="H295" s="168"/>
      <c r="I295" s="168"/>
      <c r="J295" s="168"/>
      <c r="K295" s="168"/>
      <c r="L295" s="169"/>
      <c r="M295" s="169"/>
      <c r="N295" s="169"/>
      <c r="O295" s="169"/>
      <c r="P295" s="170"/>
      <c r="Q295" s="170"/>
      <c r="R295" s="302">
        <f>+Z295</f>
        <v>0</v>
      </c>
      <c r="S295" s="171"/>
      <c r="T295" s="214"/>
      <c r="U295" s="171"/>
      <c r="V295" s="171"/>
      <c r="W295" s="171"/>
      <c r="X295" s="171"/>
      <c r="Y295" s="171"/>
      <c r="Z295" s="303">
        <f t="shared" si="11"/>
        <v>0</v>
      </c>
      <c r="AA295" s="172"/>
      <c r="AB295" s="172"/>
      <c r="AC295" s="173"/>
    </row>
    <row r="296" spans="1:29">
      <c r="A296" s="174"/>
      <c r="B296" s="174"/>
      <c r="C296" s="77"/>
      <c r="D296" s="77"/>
      <c r="E296" s="77"/>
      <c r="F296" s="77"/>
      <c r="G296" s="70"/>
      <c r="H296" s="70"/>
      <c r="I296" s="77"/>
      <c r="J296" s="77"/>
      <c r="K296" s="77"/>
      <c r="L296" s="63"/>
      <c r="M296" s="63"/>
      <c r="N296" s="63"/>
      <c r="O296" s="63"/>
      <c r="P296" s="163"/>
      <c r="Q296" s="163"/>
      <c r="R296" s="298">
        <f>+Z296</f>
        <v>0</v>
      </c>
      <c r="S296" s="158"/>
      <c r="T296" s="205"/>
      <c r="U296" s="158"/>
      <c r="V296" s="158"/>
      <c r="W296" s="158"/>
      <c r="X296" s="158"/>
      <c r="Y296" s="158"/>
      <c r="Z296" s="254">
        <f t="shared" si="11"/>
        <v>0</v>
      </c>
      <c r="AA296" s="175"/>
      <c r="AB296" s="175"/>
      <c r="AC296" s="176"/>
    </row>
    <row r="297" spans="1:29">
      <c r="A297" s="174"/>
      <c r="B297" s="174"/>
      <c r="C297" s="77"/>
      <c r="D297" s="77"/>
      <c r="E297" s="77"/>
      <c r="F297" s="77"/>
      <c r="G297" s="70"/>
      <c r="H297" s="70"/>
      <c r="I297" s="77"/>
      <c r="J297" s="77"/>
      <c r="K297" s="77"/>
      <c r="L297" s="63"/>
      <c r="M297" s="63"/>
      <c r="N297" s="63"/>
      <c r="O297" s="63"/>
      <c r="P297" s="163"/>
      <c r="Q297" s="163"/>
      <c r="R297" s="298">
        <f t="shared" ref="R297:R323" si="12">+Z297</f>
        <v>0</v>
      </c>
      <c r="S297" s="158"/>
      <c r="T297" s="205"/>
      <c r="U297" s="158"/>
      <c r="V297" s="158"/>
      <c r="W297" s="158"/>
      <c r="X297" s="158"/>
      <c r="Y297" s="158"/>
      <c r="Z297" s="254">
        <f t="shared" si="11"/>
        <v>0</v>
      </c>
      <c r="AA297" s="175"/>
      <c r="AB297" s="175"/>
      <c r="AC297" s="176"/>
    </row>
    <row r="298" spans="1:29">
      <c r="A298" s="174"/>
      <c r="B298" s="174"/>
      <c r="C298" s="77"/>
      <c r="D298" s="77"/>
      <c r="E298" s="77"/>
      <c r="F298" s="77"/>
      <c r="G298" s="70"/>
      <c r="H298" s="70"/>
      <c r="I298" s="77"/>
      <c r="J298" s="77"/>
      <c r="K298" s="77"/>
      <c r="L298" s="63"/>
      <c r="M298" s="63"/>
      <c r="N298" s="63"/>
      <c r="O298" s="63"/>
      <c r="P298" s="163"/>
      <c r="Q298" s="163"/>
      <c r="R298" s="298">
        <f t="shared" si="12"/>
        <v>0</v>
      </c>
      <c r="S298" s="158"/>
      <c r="T298" s="205"/>
      <c r="U298" s="158"/>
      <c r="V298" s="158"/>
      <c r="W298" s="158"/>
      <c r="X298" s="158"/>
      <c r="Y298" s="158"/>
      <c r="Z298" s="254">
        <f t="shared" si="11"/>
        <v>0</v>
      </c>
      <c r="AA298" s="175"/>
      <c r="AB298" s="175"/>
      <c r="AC298" s="176"/>
    </row>
    <row r="299" spans="1:29">
      <c r="A299" s="174"/>
      <c r="B299" s="174"/>
      <c r="C299" s="77"/>
      <c r="D299" s="77"/>
      <c r="E299" s="77"/>
      <c r="F299" s="77"/>
      <c r="G299" s="70"/>
      <c r="H299" s="70"/>
      <c r="I299" s="77"/>
      <c r="J299" s="77"/>
      <c r="K299" s="77"/>
      <c r="L299" s="63"/>
      <c r="M299" s="63"/>
      <c r="N299" s="63"/>
      <c r="O299" s="63"/>
      <c r="P299" s="163"/>
      <c r="Q299" s="163"/>
      <c r="R299" s="298">
        <f t="shared" si="12"/>
        <v>0</v>
      </c>
      <c r="S299" s="158"/>
      <c r="T299" s="205"/>
      <c r="U299" s="158"/>
      <c r="V299" s="158"/>
      <c r="W299" s="158"/>
      <c r="X299" s="158"/>
      <c r="Y299" s="158"/>
      <c r="Z299" s="254">
        <f t="shared" si="11"/>
        <v>0</v>
      </c>
      <c r="AA299" s="175"/>
      <c r="AB299" s="175"/>
      <c r="AC299" s="176"/>
    </row>
    <row r="300" spans="1:29">
      <c r="A300" s="174"/>
      <c r="B300" s="174"/>
      <c r="C300" s="77"/>
      <c r="D300" s="77"/>
      <c r="E300" s="77"/>
      <c r="F300" s="77"/>
      <c r="G300" s="70"/>
      <c r="H300" s="70"/>
      <c r="I300" s="77"/>
      <c r="J300" s="77"/>
      <c r="K300" s="77"/>
      <c r="L300" s="63"/>
      <c r="M300" s="63"/>
      <c r="N300" s="63"/>
      <c r="O300" s="63"/>
      <c r="P300" s="163"/>
      <c r="Q300" s="163"/>
      <c r="R300" s="298">
        <f t="shared" si="12"/>
        <v>0</v>
      </c>
      <c r="S300" s="158"/>
      <c r="T300" s="205"/>
      <c r="U300" s="158"/>
      <c r="V300" s="158"/>
      <c r="W300" s="158"/>
      <c r="X300" s="158"/>
      <c r="Y300" s="158"/>
      <c r="Z300" s="254">
        <f t="shared" si="11"/>
        <v>0</v>
      </c>
      <c r="AA300" s="175"/>
      <c r="AB300" s="175"/>
      <c r="AC300" s="176"/>
    </row>
    <row r="301" spans="1:29">
      <c r="A301" s="174"/>
      <c r="B301" s="174"/>
      <c r="C301" s="77"/>
      <c r="D301" s="77"/>
      <c r="E301" s="77"/>
      <c r="F301" s="77"/>
      <c r="G301" s="70"/>
      <c r="H301" s="70"/>
      <c r="I301" s="77"/>
      <c r="J301" s="77"/>
      <c r="K301" s="77"/>
      <c r="L301" s="63"/>
      <c r="M301" s="63"/>
      <c r="N301" s="63"/>
      <c r="O301" s="63"/>
      <c r="P301" s="163"/>
      <c r="Q301" s="163"/>
      <c r="R301" s="298">
        <f t="shared" si="12"/>
        <v>0</v>
      </c>
      <c r="S301" s="158"/>
      <c r="T301" s="205"/>
      <c r="U301" s="158"/>
      <c r="V301" s="158"/>
      <c r="W301" s="158"/>
      <c r="X301" s="158"/>
      <c r="Y301" s="158"/>
      <c r="Z301" s="254">
        <f t="shared" si="11"/>
        <v>0</v>
      </c>
      <c r="AA301" s="175"/>
      <c r="AB301" s="175"/>
      <c r="AC301" s="176"/>
    </row>
    <row r="302" spans="1:29">
      <c r="A302" s="174"/>
      <c r="B302" s="174"/>
      <c r="C302" s="77"/>
      <c r="D302" s="77"/>
      <c r="E302" s="77"/>
      <c r="F302" s="77"/>
      <c r="G302" s="70"/>
      <c r="H302" s="70"/>
      <c r="I302" s="77"/>
      <c r="J302" s="77"/>
      <c r="K302" s="77"/>
      <c r="L302" s="63"/>
      <c r="M302" s="63"/>
      <c r="N302" s="63"/>
      <c r="O302" s="63"/>
      <c r="P302" s="163"/>
      <c r="Q302" s="163"/>
      <c r="R302" s="298">
        <f t="shared" si="12"/>
        <v>0</v>
      </c>
      <c r="S302" s="158"/>
      <c r="T302" s="205"/>
      <c r="U302" s="158"/>
      <c r="V302" s="158"/>
      <c r="W302" s="158"/>
      <c r="X302" s="158"/>
      <c r="Y302" s="158"/>
      <c r="Z302" s="254">
        <f t="shared" si="11"/>
        <v>0</v>
      </c>
      <c r="AA302" s="175"/>
      <c r="AB302" s="175"/>
      <c r="AC302" s="176"/>
    </row>
    <row r="303" spans="1:29">
      <c r="A303" s="174"/>
      <c r="B303" s="174"/>
      <c r="C303" s="77"/>
      <c r="D303" s="77"/>
      <c r="E303" s="77"/>
      <c r="F303" s="77"/>
      <c r="G303" s="70"/>
      <c r="H303" s="70"/>
      <c r="I303" s="77"/>
      <c r="J303" s="77"/>
      <c r="K303" s="77"/>
      <c r="L303" s="63"/>
      <c r="M303" s="63"/>
      <c r="N303" s="63"/>
      <c r="O303" s="63"/>
      <c r="P303" s="163"/>
      <c r="Q303" s="163"/>
      <c r="R303" s="298">
        <f t="shared" si="12"/>
        <v>0</v>
      </c>
      <c r="S303" s="158"/>
      <c r="T303" s="205"/>
      <c r="U303" s="158"/>
      <c r="V303" s="158"/>
      <c r="W303" s="158"/>
      <c r="X303" s="158"/>
      <c r="Y303" s="158"/>
      <c r="Z303" s="254">
        <f t="shared" si="11"/>
        <v>0</v>
      </c>
      <c r="AA303" s="175"/>
      <c r="AB303" s="175"/>
      <c r="AC303" s="176"/>
    </row>
    <row r="304" spans="1:29">
      <c r="A304" s="174"/>
      <c r="B304" s="174"/>
      <c r="C304" s="77"/>
      <c r="D304" s="77"/>
      <c r="E304" s="77"/>
      <c r="F304" s="77"/>
      <c r="G304" s="70"/>
      <c r="H304" s="70"/>
      <c r="I304" s="77"/>
      <c r="J304" s="77"/>
      <c r="K304" s="77"/>
      <c r="L304" s="63"/>
      <c r="M304" s="63"/>
      <c r="N304" s="63"/>
      <c r="O304" s="63"/>
      <c r="P304" s="163"/>
      <c r="Q304" s="163"/>
      <c r="R304" s="298">
        <f t="shared" si="12"/>
        <v>0</v>
      </c>
      <c r="S304" s="158"/>
      <c r="T304" s="205"/>
      <c r="U304" s="158"/>
      <c r="V304" s="158"/>
      <c r="W304" s="158"/>
      <c r="X304" s="158"/>
      <c r="Y304" s="158"/>
      <c r="Z304" s="254">
        <f t="shared" si="11"/>
        <v>0</v>
      </c>
      <c r="AA304" s="175"/>
      <c r="AB304" s="175"/>
      <c r="AC304" s="176"/>
    </row>
    <row r="305" spans="1:29">
      <c r="A305" s="174"/>
      <c r="B305" s="174"/>
      <c r="C305" s="77"/>
      <c r="D305" s="77"/>
      <c r="E305" s="77"/>
      <c r="F305" s="77"/>
      <c r="G305" s="70"/>
      <c r="H305" s="70"/>
      <c r="I305" s="77"/>
      <c r="J305" s="77"/>
      <c r="K305" s="77"/>
      <c r="L305" s="63"/>
      <c r="M305" s="63"/>
      <c r="N305" s="63"/>
      <c r="O305" s="63"/>
      <c r="P305" s="163"/>
      <c r="Q305" s="163"/>
      <c r="R305" s="298">
        <f t="shared" si="12"/>
        <v>0</v>
      </c>
      <c r="S305" s="158"/>
      <c r="T305" s="205"/>
      <c r="U305" s="158"/>
      <c r="V305" s="158"/>
      <c r="W305" s="158"/>
      <c r="X305" s="158"/>
      <c r="Y305" s="158"/>
      <c r="Z305" s="254">
        <f t="shared" si="11"/>
        <v>0</v>
      </c>
      <c r="AA305" s="175"/>
      <c r="AB305" s="175"/>
      <c r="AC305" s="176"/>
    </row>
    <row r="306" spans="1:29">
      <c r="A306" s="174"/>
      <c r="B306" s="174"/>
      <c r="C306" s="77"/>
      <c r="D306" s="77"/>
      <c r="E306" s="77"/>
      <c r="F306" s="77"/>
      <c r="G306" s="70"/>
      <c r="H306" s="70"/>
      <c r="I306" s="77"/>
      <c r="J306" s="77"/>
      <c r="K306" s="77"/>
      <c r="L306" s="63"/>
      <c r="M306" s="63"/>
      <c r="N306" s="63"/>
      <c r="O306" s="63"/>
      <c r="P306" s="163"/>
      <c r="Q306" s="163"/>
      <c r="R306" s="298">
        <f t="shared" si="12"/>
        <v>0</v>
      </c>
      <c r="S306" s="158"/>
      <c r="T306" s="205"/>
      <c r="U306" s="158"/>
      <c r="V306" s="158"/>
      <c r="W306" s="158"/>
      <c r="X306" s="158"/>
      <c r="Y306" s="158"/>
      <c r="Z306" s="254">
        <f t="shared" si="11"/>
        <v>0</v>
      </c>
      <c r="AA306" s="175"/>
      <c r="AB306" s="175"/>
      <c r="AC306" s="176"/>
    </row>
    <row r="307" spans="1:29">
      <c r="A307" s="174"/>
      <c r="B307" s="174"/>
      <c r="C307" s="77"/>
      <c r="D307" s="77"/>
      <c r="E307" s="77"/>
      <c r="F307" s="77"/>
      <c r="G307" s="70"/>
      <c r="H307" s="70"/>
      <c r="I307" s="77"/>
      <c r="J307" s="77"/>
      <c r="K307" s="77"/>
      <c r="L307" s="63"/>
      <c r="M307" s="63"/>
      <c r="N307" s="63"/>
      <c r="O307" s="63"/>
      <c r="P307" s="163"/>
      <c r="Q307" s="163"/>
      <c r="R307" s="298">
        <f t="shared" si="12"/>
        <v>0</v>
      </c>
      <c r="S307" s="158"/>
      <c r="T307" s="205"/>
      <c r="U307" s="158"/>
      <c r="V307" s="158"/>
      <c r="W307" s="158"/>
      <c r="X307" s="158"/>
      <c r="Y307" s="158"/>
      <c r="Z307" s="254">
        <f t="shared" si="11"/>
        <v>0</v>
      </c>
      <c r="AA307" s="175"/>
      <c r="AB307" s="175"/>
      <c r="AC307" s="176"/>
    </row>
    <row r="308" spans="1:29">
      <c r="A308" s="174"/>
      <c r="B308" s="174"/>
      <c r="C308" s="77"/>
      <c r="D308" s="77"/>
      <c r="E308" s="77"/>
      <c r="F308" s="77"/>
      <c r="G308" s="70"/>
      <c r="H308" s="70"/>
      <c r="I308" s="77"/>
      <c r="J308" s="77"/>
      <c r="K308" s="77"/>
      <c r="L308" s="63"/>
      <c r="M308" s="63"/>
      <c r="N308" s="63"/>
      <c r="O308" s="63"/>
      <c r="P308" s="163"/>
      <c r="Q308" s="163"/>
      <c r="R308" s="298">
        <f t="shared" si="12"/>
        <v>0</v>
      </c>
      <c r="S308" s="158"/>
      <c r="T308" s="205"/>
      <c r="U308" s="158"/>
      <c r="V308" s="158"/>
      <c r="W308" s="158"/>
      <c r="X308" s="158"/>
      <c r="Y308" s="158"/>
      <c r="Z308" s="254">
        <f t="shared" si="11"/>
        <v>0</v>
      </c>
      <c r="AA308" s="175"/>
      <c r="AB308" s="175"/>
      <c r="AC308" s="176"/>
    </row>
    <row r="309" spans="1:29">
      <c r="A309" s="174"/>
      <c r="B309" s="174"/>
      <c r="C309" s="77"/>
      <c r="D309" s="77"/>
      <c r="E309" s="77"/>
      <c r="F309" s="77"/>
      <c r="G309" s="70"/>
      <c r="H309" s="70"/>
      <c r="I309" s="77"/>
      <c r="J309" s="77"/>
      <c r="K309" s="77"/>
      <c r="L309" s="63"/>
      <c r="M309" s="63"/>
      <c r="N309" s="63"/>
      <c r="O309" s="63"/>
      <c r="P309" s="163"/>
      <c r="Q309" s="163"/>
      <c r="R309" s="298">
        <f t="shared" si="12"/>
        <v>0</v>
      </c>
      <c r="S309" s="158"/>
      <c r="T309" s="205"/>
      <c r="U309" s="158"/>
      <c r="V309" s="158"/>
      <c r="W309" s="158"/>
      <c r="X309" s="158"/>
      <c r="Y309" s="158"/>
      <c r="Z309" s="254">
        <f t="shared" si="11"/>
        <v>0</v>
      </c>
      <c r="AA309" s="175"/>
      <c r="AB309" s="175"/>
      <c r="AC309" s="176"/>
    </row>
    <row r="310" spans="1:29">
      <c r="A310" s="174"/>
      <c r="B310" s="174"/>
      <c r="C310" s="77"/>
      <c r="D310" s="77"/>
      <c r="E310" s="77"/>
      <c r="F310" s="77"/>
      <c r="G310" s="70"/>
      <c r="H310" s="70"/>
      <c r="I310" s="77"/>
      <c r="J310" s="77"/>
      <c r="K310" s="77"/>
      <c r="L310" s="63"/>
      <c r="M310" s="63"/>
      <c r="N310" s="63"/>
      <c r="O310" s="63"/>
      <c r="P310" s="163"/>
      <c r="Q310" s="163"/>
      <c r="R310" s="298">
        <f t="shared" si="12"/>
        <v>0</v>
      </c>
      <c r="S310" s="158"/>
      <c r="T310" s="205"/>
      <c r="U310" s="158"/>
      <c r="V310" s="158"/>
      <c r="W310" s="158"/>
      <c r="X310" s="158"/>
      <c r="Y310" s="158"/>
      <c r="Z310" s="254">
        <f t="shared" si="11"/>
        <v>0</v>
      </c>
      <c r="AA310" s="175"/>
      <c r="AB310" s="175"/>
      <c r="AC310" s="176"/>
    </row>
    <row r="311" spans="1:29">
      <c r="A311" s="174"/>
      <c r="B311" s="174"/>
      <c r="C311" s="77"/>
      <c r="D311" s="77"/>
      <c r="E311" s="77"/>
      <c r="F311" s="77"/>
      <c r="G311" s="70"/>
      <c r="H311" s="70"/>
      <c r="I311" s="77"/>
      <c r="J311" s="77"/>
      <c r="K311" s="77"/>
      <c r="L311" s="63"/>
      <c r="M311" s="63"/>
      <c r="N311" s="63"/>
      <c r="O311" s="63"/>
      <c r="P311" s="163"/>
      <c r="Q311" s="163"/>
      <c r="R311" s="298">
        <f t="shared" si="12"/>
        <v>0</v>
      </c>
      <c r="S311" s="158"/>
      <c r="T311" s="205"/>
      <c r="U311" s="158"/>
      <c r="V311" s="158"/>
      <c r="W311" s="158"/>
      <c r="X311" s="158"/>
      <c r="Y311" s="158"/>
      <c r="Z311" s="254">
        <f t="shared" si="11"/>
        <v>0</v>
      </c>
      <c r="AA311" s="175"/>
      <c r="AB311" s="175"/>
      <c r="AC311" s="176"/>
    </row>
    <row r="312" spans="1:29">
      <c r="A312" s="174"/>
      <c r="B312" s="174"/>
      <c r="C312" s="77"/>
      <c r="D312" s="77"/>
      <c r="E312" s="77"/>
      <c r="F312" s="77"/>
      <c r="G312" s="70"/>
      <c r="H312" s="70"/>
      <c r="I312" s="77"/>
      <c r="J312" s="77"/>
      <c r="K312" s="77"/>
      <c r="L312" s="63"/>
      <c r="M312" s="63"/>
      <c r="N312" s="63"/>
      <c r="O312" s="63"/>
      <c r="P312" s="163"/>
      <c r="Q312" s="163"/>
      <c r="R312" s="298">
        <f t="shared" si="12"/>
        <v>0</v>
      </c>
      <c r="S312" s="158"/>
      <c r="T312" s="205"/>
      <c r="U312" s="158"/>
      <c r="V312" s="158"/>
      <c r="W312" s="158"/>
      <c r="X312" s="158"/>
      <c r="Y312" s="158"/>
      <c r="Z312" s="254">
        <f t="shared" si="11"/>
        <v>0</v>
      </c>
      <c r="AA312" s="175"/>
      <c r="AB312" s="175"/>
      <c r="AC312" s="176"/>
    </row>
    <row r="313" spans="1:29">
      <c r="A313" s="174"/>
      <c r="B313" s="174"/>
      <c r="C313" s="77"/>
      <c r="D313" s="77"/>
      <c r="E313" s="77"/>
      <c r="F313" s="77"/>
      <c r="G313" s="70"/>
      <c r="H313" s="70"/>
      <c r="I313" s="77"/>
      <c r="J313" s="77"/>
      <c r="K313" s="77"/>
      <c r="L313" s="63"/>
      <c r="M313" s="63"/>
      <c r="N313" s="63"/>
      <c r="O313" s="63"/>
      <c r="P313" s="163"/>
      <c r="Q313" s="163"/>
      <c r="R313" s="298">
        <f t="shared" si="12"/>
        <v>0</v>
      </c>
      <c r="S313" s="158"/>
      <c r="T313" s="205"/>
      <c r="U313" s="158"/>
      <c r="V313" s="158"/>
      <c r="W313" s="158"/>
      <c r="X313" s="158"/>
      <c r="Y313" s="158"/>
      <c r="Z313" s="254">
        <f t="shared" si="11"/>
        <v>0</v>
      </c>
      <c r="AA313" s="175"/>
      <c r="AB313" s="175"/>
      <c r="AC313" s="176"/>
    </row>
    <row r="314" spans="1:29">
      <c r="A314" s="174"/>
      <c r="B314" s="174"/>
      <c r="C314" s="77"/>
      <c r="D314" s="77"/>
      <c r="E314" s="77"/>
      <c r="F314" s="77"/>
      <c r="G314" s="70"/>
      <c r="H314" s="70"/>
      <c r="I314" s="77"/>
      <c r="J314" s="77"/>
      <c r="K314" s="77"/>
      <c r="L314" s="63"/>
      <c r="M314" s="63"/>
      <c r="N314" s="63"/>
      <c r="O314" s="63"/>
      <c r="P314" s="163"/>
      <c r="Q314" s="163"/>
      <c r="R314" s="298">
        <f t="shared" si="12"/>
        <v>0</v>
      </c>
      <c r="S314" s="158"/>
      <c r="T314" s="205"/>
      <c r="U314" s="158"/>
      <c r="V314" s="158"/>
      <c r="W314" s="158"/>
      <c r="X314" s="158"/>
      <c r="Y314" s="158"/>
      <c r="Z314" s="254">
        <f t="shared" si="11"/>
        <v>0</v>
      </c>
      <c r="AA314" s="175"/>
      <c r="AB314" s="175"/>
      <c r="AC314" s="176"/>
    </row>
    <row r="315" spans="1:29">
      <c r="A315" s="174"/>
      <c r="B315" s="174"/>
      <c r="C315" s="77"/>
      <c r="D315" s="77"/>
      <c r="E315" s="77"/>
      <c r="F315" s="77"/>
      <c r="G315" s="70"/>
      <c r="H315" s="70"/>
      <c r="I315" s="77"/>
      <c r="J315" s="77"/>
      <c r="K315" s="77"/>
      <c r="L315" s="63"/>
      <c r="M315" s="63"/>
      <c r="N315" s="63"/>
      <c r="O315" s="63"/>
      <c r="P315" s="163"/>
      <c r="Q315" s="163"/>
      <c r="R315" s="298">
        <f t="shared" si="12"/>
        <v>0</v>
      </c>
      <c r="S315" s="158"/>
      <c r="T315" s="205"/>
      <c r="U315" s="158"/>
      <c r="V315" s="158"/>
      <c r="W315" s="158"/>
      <c r="X315" s="158"/>
      <c r="Y315" s="158"/>
      <c r="Z315" s="254">
        <f t="shared" si="11"/>
        <v>0</v>
      </c>
      <c r="AA315" s="175"/>
      <c r="AB315" s="175"/>
      <c r="AC315" s="176"/>
    </row>
    <row r="316" spans="1:29">
      <c r="A316" s="174"/>
      <c r="B316" s="174"/>
      <c r="C316" s="77"/>
      <c r="D316" s="77"/>
      <c r="E316" s="77"/>
      <c r="F316" s="77"/>
      <c r="G316" s="70"/>
      <c r="H316" s="70"/>
      <c r="I316" s="77"/>
      <c r="J316" s="77"/>
      <c r="K316" s="77"/>
      <c r="L316" s="63"/>
      <c r="M316" s="63"/>
      <c r="N316" s="63"/>
      <c r="O316" s="63"/>
      <c r="P316" s="163"/>
      <c r="Q316" s="163"/>
      <c r="R316" s="298">
        <f t="shared" si="12"/>
        <v>0</v>
      </c>
      <c r="S316" s="158"/>
      <c r="T316" s="205"/>
      <c r="U316" s="158"/>
      <c r="V316" s="158"/>
      <c r="W316" s="158"/>
      <c r="X316" s="158"/>
      <c r="Y316" s="158"/>
      <c r="Z316" s="254">
        <f t="shared" si="11"/>
        <v>0</v>
      </c>
      <c r="AA316" s="175"/>
      <c r="AB316" s="175"/>
      <c r="AC316" s="176"/>
    </row>
    <row r="317" spans="1:29">
      <c r="A317" s="174"/>
      <c r="B317" s="174"/>
      <c r="C317" s="77"/>
      <c r="D317" s="77"/>
      <c r="E317" s="77"/>
      <c r="F317" s="77"/>
      <c r="G317" s="70"/>
      <c r="H317" s="70"/>
      <c r="I317" s="77"/>
      <c r="J317" s="77"/>
      <c r="K317" s="77"/>
      <c r="L317" s="63"/>
      <c r="M317" s="63"/>
      <c r="N317" s="63"/>
      <c r="O317" s="63"/>
      <c r="P317" s="163"/>
      <c r="Q317" s="163"/>
      <c r="R317" s="298">
        <f t="shared" si="12"/>
        <v>0</v>
      </c>
      <c r="S317" s="158"/>
      <c r="T317" s="205"/>
      <c r="U317" s="158"/>
      <c r="V317" s="158"/>
      <c r="W317" s="158"/>
      <c r="X317" s="158"/>
      <c r="Y317" s="158"/>
      <c r="Z317" s="254">
        <f t="shared" si="11"/>
        <v>0</v>
      </c>
      <c r="AA317" s="175"/>
      <c r="AB317" s="175"/>
      <c r="AC317" s="176"/>
    </row>
    <row r="318" spans="1:29">
      <c r="A318" s="174"/>
      <c r="B318" s="174"/>
      <c r="C318" s="77"/>
      <c r="D318" s="77"/>
      <c r="E318" s="77"/>
      <c r="F318" s="77"/>
      <c r="G318" s="70"/>
      <c r="H318" s="70"/>
      <c r="I318" s="77"/>
      <c r="J318" s="77"/>
      <c r="K318" s="77"/>
      <c r="L318" s="63"/>
      <c r="M318" s="63"/>
      <c r="N318" s="63"/>
      <c r="O318" s="63"/>
      <c r="P318" s="163"/>
      <c r="Q318" s="163"/>
      <c r="R318" s="298">
        <f t="shared" si="12"/>
        <v>0</v>
      </c>
      <c r="S318" s="158"/>
      <c r="T318" s="205"/>
      <c r="U318" s="158"/>
      <c r="V318" s="158"/>
      <c r="W318" s="158"/>
      <c r="X318" s="158"/>
      <c r="Y318" s="158"/>
      <c r="Z318" s="254">
        <f t="shared" si="11"/>
        <v>0</v>
      </c>
      <c r="AA318" s="175"/>
      <c r="AB318" s="175"/>
      <c r="AC318" s="176"/>
    </row>
    <row r="319" spans="1:29">
      <c r="A319" s="174"/>
      <c r="B319" s="174"/>
      <c r="C319" s="77"/>
      <c r="D319" s="77"/>
      <c r="E319" s="77"/>
      <c r="F319" s="77"/>
      <c r="G319" s="70"/>
      <c r="H319" s="70"/>
      <c r="I319" s="77"/>
      <c r="J319" s="77"/>
      <c r="K319" s="77"/>
      <c r="L319" s="63"/>
      <c r="M319" s="63"/>
      <c r="N319" s="63"/>
      <c r="O319" s="63"/>
      <c r="P319" s="163"/>
      <c r="Q319" s="163"/>
      <c r="R319" s="298">
        <f t="shared" si="12"/>
        <v>0</v>
      </c>
      <c r="S319" s="158"/>
      <c r="T319" s="205"/>
      <c r="U319" s="158"/>
      <c r="V319" s="158"/>
      <c r="W319" s="158"/>
      <c r="X319" s="158"/>
      <c r="Y319" s="158"/>
      <c r="Z319" s="254">
        <f t="shared" si="11"/>
        <v>0</v>
      </c>
      <c r="AA319" s="175"/>
      <c r="AB319" s="175"/>
      <c r="AC319" s="176"/>
    </row>
    <row r="320" spans="1:29">
      <c r="A320" s="174"/>
      <c r="B320" s="174"/>
      <c r="C320" s="77"/>
      <c r="D320" s="77"/>
      <c r="E320" s="77"/>
      <c r="F320" s="77"/>
      <c r="G320" s="70"/>
      <c r="H320" s="70"/>
      <c r="I320" s="77"/>
      <c r="J320" s="77"/>
      <c r="K320" s="77"/>
      <c r="L320" s="63"/>
      <c r="M320" s="63"/>
      <c r="N320" s="63"/>
      <c r="O320" s="63"/>
      <c r="P320" s="163"/>
      <c r="Q320" s="163"/>
      <c r="R320" s="298">
        <f t="shared" si="12"/>
        <v>0</v>
      </c>
      <c r="S320" s="158"/>
      <c r="T320" s="205"/>
      <c r="U320" s="158"/>
      <c r="V320" s="158"/>
      <c r="W320" s="158"/>
      <c r="X320" s="158"/>
      <c r="Y320" s="158"/>
      <c r="Z320" s="254">
        <f t="shared" si="11"/>
        <v>0</v>
      </c>
      <c r="AA320" s="175"/>
      <c r="AB320" s="175"/>
      <c r="AC320" s="176"/>
    </row>
    <row r="321" spans="1:29">
      <c r="A321" s="174"/>
      <c r="B321" s="174"/>
      <c r="C321" s="77"/>
      <c r="D321" s="77"/>
      <c r="E321" s="77"/>
      <c r="F321" s="77"/>
      <c r="G321" s="70"/>
      <c r="H321" s="70"/>
      <c r="I321" s="77"/>
      <c r="J321" s="77"/>
      <c r="K321" s="77"/>
      <c r="L321" s="63"/>
      <c r="M321" s="63"/>
      <c r="N321" s="63"/>
      <c r="O321" s="63"/>
      <c r="P321" s="163"/>
      <c r="Q321" s="163"/>
      <c r="R321" s="298">
        <f t="shared" si="12"/>
        <v>0</v>
      </c>
      <c r="S321" s="158"/>
      <c r="T321" s="205"/>
      <c r="U321" s="158"/>
      <c r="V321" s="158"/>
      <c r="W321" s="158"/>
      <c r="X321" s="158"/>
      <c r="Y321" s="158"/>
      <c r="Z321" s="254">
        <f t="shared" si="11"/>
        <v>0</v>
      </c>
      <c r="AA321" s="175"/>
      <c r="AB321" s="175"/>
      <c r="AC321" s="176"/>
    </row>
    <row r="322" spans="1:29">
      <c r="A322" s="174"/>
      <c r="B322" s="174"/>
      <c r="C322" s="77"/>
      <c r="D322" s="77"/>
      <c r="E322" s="77"/>
      <c r="F322" s="77"/>
      <c r="G322" s="70"/>
      <c r="H322" s="70"/>
      <c r="I322" s="77"/>
      <c r="J322" s="77"/>
      <c r="K322" s="77"/>
      <c r="L322" s="63"/>
      <c r="M322" s="63"/>
      <c r="N322" s="63"/>
      <c r="O322" s="63"/>
      <c r="P322" s="163"/>
      <c r="Q322" s="163"/>
      <c r="R322" s="298">
        <f t="shared" si="12"/>
        <v>0</v>
      </c>
      <c r="S322" s="158"/>
      <c r="T322" s="205"/>
      <c r="U322" s="158"/>
      <c r="V322" s="158"/>
      <c r="W322" s="158"/>
      <c r="X322" s="158"/>
      <c r="Y322" s="158"/>
      <c r="Z322" s="254">
        <f t="shared" si="11"/>
        <v>0</v>
      </c>
      <c r="AA322" s="175"/>
      <c r="AB322" s="175"/>
      <c r="AC322" s="176"/>
    </row>
    <row r="323" spans="1:29" ht="16.5" thickBot="1">
      <c r="A323" s="57"/>
      <c r="B323" s="57"/>
      <c r="C323" s="57"/>
      <c r="D323" s="57"/>
      <c r="E323" s="57"/>
      <c r="F323" s="57"/>
      <c r="G323" s="57"/>
      <c r="H323" s="57"/>
      <c r="I323" s="57"/>
      <c r="J323" s="177"/>
      <c r="K323" s="57"/>
      <c r="L323" s="56"/>
      <c r="M323" s="56"/>
      <c r="N323" s="56"/>
      <c r="O323" s="56"/>
      <c r="P323" s="178"/>
      <c r="Q323" s="178"/>
      <c r="R323" s="179">
        <f t="shared" si="12"/>
        <v>0</v>
      </c>
      <c r="S323" s="160"/>
      <c r="T323" s="207"/>
      <c r="U323" s="160"/>
      <c r="V323" s="160"/>
      <c r="W323" s="160"/>
      <c r="X323" s="160"/>
      <c r="Y323" s="160"/>
      <c r="Z323" s="226">
        <f t="shared" si="11"/>
        <v>0</v>
      </c>
      <c r="AA323" s="180"/>
      <c r="AB323" s="180"/>
      <c r="AC323" s="181"/>
    </row>
    <row r="324" spans="1:29">
      <c r="P324" s="182"/>
      <c r="Q324" s="182"/>
    </row>
    <row r="325" spans="1:29">
      <c r="P325" s="182"/>
      <c r="Q325" s="182"/>
    </row>
    <row r="326" spans="1:29">
      <c r="P326" s="182"/>
      <c r="Q326" s="182"/>
    </row>
    <row r="327" spans="1:29">
      <c r="P327" s="182"/>
      <c r="Q327" s="182"/>
    </row>
    <row r="328" spans="1:29">
      <c r="P328" s="182"/>
      <c r="Q328" s="182"/>
    </row>
  </sheetData>
  <mergeCells count="419">
    <mergeCell ref="AC287:AC290"/>
    <mergeCell ref="S284:Z284"/>
    <mergeCell ref="AA284:AA286"/>
    <mergeCell ref="AB284:AB286"/>
    <mergeCell ref="AC284:AC286"/>
    <mergeCell ref="S285:Z285"/>
    <mergeCell ref="Q284:Q286"/>
    <mergeCell ref="R284:R286"/>
    <mergeCell ref="AA258:AA274"/>
    <mergeCell ref="AB258:AB274"/>
    <mergeCell ref="AA287:AA290"/>
    <mergeCell ref="AB287:AB290"/>
    <mergeCell ref="A287:A290"/>
    <mergeCell ref="B287:B290"/>
    <mergeCell ref="C287:C289"/>
    <mergeCell ref="D287:D289"/>
    <mergeCell ref="E287:E289"/>
    <mergeCell ref="I284:I286"/>
    <mergeCell ref="J284:J286"/>
    <mergeCell ref="K284:O285"/>
    <mergeCell ref="P284:P286"/>
    <mergeCell ref="A284:A286"/>
    <mergeCell ref="B284:B286"/>
    <mergeCell ref="C284:C286"/>
    <mergeCell ref="D284:F285"/>
    <mergeCell ref="G284:G286"/>
    <mergeCell ref="H284:H286"/>
    <mergeCell ref="F287:F289"/>
    <mergeCell ref="G287:G289"/>
    <mergeCell ref="H287:H289"/>
    <mergeCell ref="D265:D274"/>
    <mergeCell ref="E265:E274"/>
    <mergeCell ref="F265:F274"/>
    <mergeCell ref="G265:G274"/>
    <mergeCell ref="H265:H274"/>
    <mergeCell ref="R265:R274"/>
    <mergeCell ref="F258:F264"/>
    <mergeCell ref="G258:G264"/>
    <mergeCell ref="H258:H264"/>
    <mergeCell ref="R258:R264"/>
    <mergeCell ref="S255:Z255"/>
    <mergeCell ref="AA255:AA257"/>
    <mergeCell ref="AB255:AB257"/>
    <mergeCell ref="AC255:AC257"/>
    <mergeCell ref="S256:Z256"/>
    <mergeCell ref="A258:A274"/>
    <mergeCell ref="B258:B274"/>
    <mergeCell ref="C258:C264"/>
    <mergeCell ref="D258:D264"/>
    <mergeCell ref="E258:E264"/>
    <mergeCell ref="I255:I257"/>
    <mergeCell ref="J255:J257"/>
    <mergeCell ref="K255:O256"/>
    <mergeCell ref="P255:P257"/>
    <mergeCell ref="Q255:Q257"/>
    <mergeCell ref="R255:R257"/>
    <mergeCell ref="A255:A257"/>
    <mergeCell ref="B255:B257"/>
    <mergeCell ref="C255:C257"/>
    <mergeCell ref="D255:F256"/>
    <mergeCell ref="G255:G257"/>
    <mergeCell ref="H255:H257"/>
    <mergeCell ref="AC258:AC274"/>
    <mergeCell ref="C265:C274"/>
    <mergeCell ref="G236:G246"/>
    <mergeCell ref="H236:H246"/>
    <mergeCell ref="AA236:AA246"/>
    <mergeCell ref="AB236:AB246"/>
    <mergeCell ref="AC236:AC246"/>
    <mergeCell ref="S233:Z233"/>
    <mergeCell ref="AA233:AA235"/>
    <mergeCell ref="AB233:AB235"/>
    <mergeCell ref="AC233:AC235"/>
    <mergeCell ref="S234:Z234"/>
    <mergeCell ref="Q233:Q235"/>
    <mergeCell ref="R233:R235"/>
    <mergeCell ref="AA208:AA223"/>
    <mergeCell ref="AB208:AB223"/>
    <mergeCell ref="AC208:AC223"/>
    <mergeCell ref="C211:C223"/>
    <mergeCell ref="D211:D223"/>
    <mergeCell ref="E211:E223"/>
    <mergeCell ref="F211:F223"/>
    <mergeCell ref="H211:H223"/>
    <mergeCell ref="A236:A246"/>
    <mergeCell ref="B236:B246"/>
    <mergeCell ref="C236:C246"/>
    <mergeCell ref="D236:D246"/>
    <mergeCell ref="E236:E246"/>
    <mergeCell ref="I233:I235"/>
    <mergeCell ref="J233:J235"/>
    <mergeCell ref="K233:O234"/>
    <mergeCell ref="P233:P235"/>
    <mergeCell ref="A233:A235"/>
    <mergeCell ref="B233:B235"/>
    <mergeCell ref="C233:C235"/>
    <mergeCell ref="D233:F234"/>
    <mergeCell ref="G233:G235"/>
    <mergeCell ref="H233:H235"/>
    <mergeCell ref="F236:F246"/>
    <mergeCell ref="H192:H193"/>
    <mergeCell ref="C194:C195"/>
    <mergeCell ref="D194:D195"/>
    <mergeCell ref="E194:E195"/>
    <mergeCell ref="F194:F195"/>
    <mergeCell ref="H194:H195"/>
    <mergeCell ref="G205:G207"/>
    <mergeCell ref="B208:B223"/>
    <mergeCell ref="C208:C210"/>
    <mergeCell ref="D208:D210"/>
    <mergeCell ref="E208:E210"/>
    <mergeCell ref="F208:F210"/>
    <mergeCell ref="G208:G223"/>
    <mergeCell ref="D196:D197"/>
    <mergeCell ref="E196:E197"/>
    <mergeCell ref="F196:F197"/>
    <mergeCell ref="B184:B207"/>
    <mergeCell ref="H208:H210"/>
    <mergeCell ref="H184:H186"/>
    <mergeCell ref="AA184:AA207"/>
    <mergeCell ref="AB184:AB207"/>
    <mergeCell ref="AC184:AC207"/>
    <mergeCell ref="C190:C191"/>
    <mergeCell ref="D190:D191"/>
    <mergeCell ref="E190:E191"/>
    <mergeCell ref="F190:F191"/>
    <mergeCell ref="H190:H191"/>
    <mergeCell ref="C192:C193"/>
    <mergeCell ref="C184:C186"/>
    <mergeCell ref="D184:D186"/>
    <mergeCell ref="E184:E186"/>
    <mergeCell ref="F184:F186"/>
    <mergeCell ref="G184:G204"/>
    <mergeCell ref="D192:D193"/>
    <mergeCell ref="E192:E193"/>
    <mergeCell ref="F192:F193"/>
    <mergeCell ref="C196:C197"/>
    <mergeCell ref="H196:H197"/>
    <mergeCell ref="C199:C201"/>
    <mergeCell ref="D199:D201"/>
    <mergeCell ref="E199:E201"/>
    <mergeCell ref="F199:F201"/>
    <mergeCell ref="H199:H201"/>
    <mergeCell ref="AC166:AC174"/>
    <mergeCell ref="B175:B183"/>
    <mergeCell ref="C175:C179"/>
    <mergeCell ref="D175:D179"/>
    <mergeCell ref="E175:E179"/>
    <mergeCell ref="F175:F179"/>
    <mergeCell ref="G175:G179"/>
    <mergeCell ref="H175:H179"/>
    <mergeCell ref="AA175:AA183"/>
    <mergeCell ref="AB175:AB183"/>
    <mergeCell ref="AC175:AC183"/>
    <mergeCell ref="C180:C183"/>
    <mergeCell ref="D180:D183"/>
    <mergeCell ref="E180:E183"/>
    <mergeCell ref="F180:F183"/>
    <mergeCell ref="G180:G183"/>
    <mergeCell ref="H180:H183"/>
    <mergeCell ref="B166:B174"/>
    <mergeCell ref="C166:C174"/>
    <mergeCell ref="D166:D174"/>
    <mergeCell ref="E166:E174"/>
    <mergeCell ref="F166:F174"/>
    <mergeCell ref="G166:G174"/>
    <mergeCell ref="H166:H174"/>
    <mergeCell ref="B134:B165"/>
    <mergeCell ref="H132:H133"/>
    <mergeCell ref="H116:H123"/>
    <mergeCell ref="AA116:AA133"/>
    <mergeCell ref="AA134:AA165"/>
    <mergeCell ref="AB134:AB165"/>
    <mergeCell ref="AB116:AB133"/>
    <mergeCell ref="AA166:AA174"/>
    <mergeCell ref="AB166:AB174"/>
    <mergeCell ref="AC134:AC165"/>
    <mergeCell ref="C155:C157"/>
    <mergeCell ref="D155:D157"/>
    <mergeCell ref="E155:E157"/>
    <mergeCell ref="F155:F157"/>
    <mergeCell ref="G155:G165"/>
    <mergeCell ref="H155:H157"/>
    <mergeCell ref="C134:C154"/>
    <mergeCell ref="D134:D154"/>
    <mergeCell ref="E134:E154"/>
    <mergeCell ref="F134:F154"/>
    <mergeCell ref="G134:G154"/>
    <mergeCell ref="C160:C163"/>
    <mergeCell ref="D160:D163"/>
    <mergeCell ref="E160:E163"/>
    <mergeCell ref="F160:F163"/>
    <mergeCell ref="H160:H163"/>
    <mergeCell ref="H134:H154"/>
    <mergeCell ref="AC116:AC133"/>
    <mergeCell ref="C125:C126"/>
    <mergeCell ref="D125:D126"/>
    <mergeCell ref="E125:E126"/>
    <mergeCell ref="F125:F126"/>
    <mergeCell ref="G125:G131"/>
    <mergeCell ref="H125:H126"/>
    <mergeCell ref="B116:B133"/>
    <mergeCell ref="C116:C123"/>
    <mergeCell ref="D116:D123"/>
    <mergeCell ref="E116:E123"/>
    <mergeCell ref="F116:F123"/>
    <mergeCell ref="G116:G123"/>
    <mergeCell ref="C127:C131"/>
    <mergeCell ref="D127:D131"/>
    <mergeCell ref="E127:E131"/>
    <mergeCell ref="F127:F131"/>
    <mergeCell ref="H127:H131"/>
    <mergeCell ref="C132:C133"/>
    <mergeCell ref="D132:D133"/>
    <mergeCell ref="E132:E133"/>
    <mergeCell ref="F132:F133"/>
    <mergeCell ref="G132:G133"/>
    <mergeCell ref="AA105:AA115"/>
    <mergeCell ref="AB105:AB115"/>
    <mergeCell ref="AC105:AC115"/>
    <mergeCell ref="C109:C111"/>
    <mergeCell ref="D109:D111"/>
    <mergeCell ref="E109:E111"/>
    <mergeCell ref="F109:F111"/>
    <mergeCell ref="G109:G111"/>
    <mergeCell ref="D103:D104"/>
    <mergeCell ref="E103:E104"/>
    <mergeCell ref="F103:F104"/>
    <mergeCell ref="G103:G104"/>
    <mergeCell ref="H103:H104"/>
    <mergeCell ref="H109:H111"/>
    <mergeCell ref="C112:C115"/>
    <mergeCell ref="D112:D115"/>
    <mergeCell ref="E112:E115"/>
    <mergeCell ref="F112:F115"/>
    <mergeCell ref="G112:G115"/>
    <mergeCell ref="H112:H115"/>
    <mergeCell ref="G105:G108"/>
    <mergeCell ref="H105:H108"/>
    <mergeCell ref="AA80:AA104"/>
    <mergeCell ref="F80:F84"/>
    <mergeCell ref="F105:F108"/>
    <mergeCell ref="H97:H99"/>
    <mergeCell ref="C100:C102"/>
    <mergeCell ref="D100:D102"/>
    <mergeCell ref="E100:E102"/>
    <mergeCell ref="F100:F102"/>
    <mergeCell ref="H100:H102"/>
    <mergeCell ref="B80:B104"/>
    <mergeCell ref="H80:H84"/>
    <mergeCell ref="C85:C96"/>
    <mergeCell ref="D85:D96"/>
    <mergeCell ref="E85:E96"/>
    <mergeCell ref="F85:F96"/>
    <mergeCell ref="G85:G96"/>
    <mergeCell ref="H85:H96"/>
    <mergeCell ref="C97:C99"/>
    <mergeCell ref="D97:D99"/>
    <mergeCell ref="C80:C84"/>
    <mergeCell ref="D80:D84"/>
    <mergeCell ref="E80:E84"/>
    <mergeCell ref="AC63:AC79"/>
    <mergeCell ref="G66:G68"/>
    <mergeCell ref="AA60:AA62"/>
    <mergeCell ref="AB60:AB62"/>
    <mergeCell ref="AC60:AC62"/>
    <mergeCell ref="S61:Z61"/>
    <mergeCell ref="Q60:Q62"/>
    <mergeCell ref="R60:R62"/>
    <mergeCell ref="S60:Z60"/>
    <mergeCell ref="A63:A223"/>
    <mergeCell ref="B63:B79"/>
    <mergeCell ref="C63:C68"/>
    <mergeCell ref="D63:D68"/>
    <mergeCell ref="E63:E68"/>
    <mergeCell ref="F63:F68"/>
    <mergeCell ref="J60:J62"/>
    <mergeCell ref="K60:O61"/>
    <mergeCell ref="P60:P62"/>
    <mergeCell ref="C69:C71"/>
    <mergeCell ref="D69:D71"/>
    <mergeCell ref="E69:E71"/>
    <mergeCell ref="F69:F71"/>
    <mergeCell ref="G69:G71"/>
    <mergeCell ref="H69:H71"/>
    <mergeCell ref="G80:G84"/>
    <mergeCell ref="E97:E99"/>
    <mergeCell ref="F97:F99"/>
    <mergeCell ref="G97:G102"/>
    <mergeCell ref="C103:C104"/>
    <mergeCell ref="B105:B115"/>
    <mergeCell ref="C105:C108"/>
    <mergeCell ref="D105:D108"/>
    <mergeCell ref="E105:E108"/>
    <mergeCell ref="R46:R49"/>
    <mergeCell ref="A60:A62"/>
    <mergeCell ref="B60:B62"/>
    <mergeCell ref="C60:C62"/>
    <mergeCell ref="D60:F61"/>
    <mergeCell ref="G60:G62"/>
    <mergeCell ref="H60:H62"/>
    <mergeCell ref="I60:I62"/>
    <mergeCell ref="AB63:AB79"/>
    <mergeCell ref="G63:G65"/>
    <mergeCell ref="H63:H68"/>
    <mergeCell ref="AA63:AA79"/>
    <mergeCell ref="C76:C79"/>
    <mergeCell ref="D76:D79"/>
    <mergeCell ref="E76:E79"/>
    <mergeCell ref="F76:F79"/>
    <mergeCell ref="G76:G79"/>
    <mergeCell ref="H76:H79"/>
    <mergeCell ref="C72:C75"/>
    <mergeCell ref="D72:D75"/>
    <mergeCell ref="E72:E75"/>
    <mergeCell ref="F72:F75"/>
    <mergeCell ref="G72:G75"/>
    <mergeCell ref="H72:H75"/>
    <mergeCell ref="H38:H41"/>
    <mergeCell ref="C42:C45"/>
    <mergeCell ref="D42:D45"/>
    <mergeCell ref="E42:E45"/>
    <mergeCell ref="F42:F45"/>
    <mergeCell ref="G42:G45"/>
    <mergeCell ref="H42:H45"/>
    <mergeCell ref="B46:B49"/>
    <mergeCell ref="C46:C48"/>
    <mergeCell ref="D46:D48"/>
    <mergeCell ref="E46:E48"/>
    <mergeCell ref="F46:F48"/>
    <mergeCell ref="G46:G49"/>
    <mergeCell ref="H46:H48"/>
    <mergeCell ref="AC31:AC33"/>
    <mergeCell ref="S32:Z32"/>
    <mergeCell ref="A34:A50"/>
    <mergeCell ref="B34:B45"/>
    <mergeCell ref="C34:C37"/>
    <mergeCell ref="D34:D37"/>
    <mergeCell ref="E34:E37"/>
    <mergeCell ref="F34:F37"/>
    <mergeCell ref="G34:G37"/>
    <mergeCell ref="H34:H37"/>
    <mergeCell ref="P31:P33"/>
    <mergeCell ref="Q31:Q33"/>
    <mergeCell ref="R31:R33"/>
    <mergeCell ref="S31:Z31"/>
    <mergeCell ref="AA31:AA33"/>
    <mergeCell ref="AB31:AB33"/>
    <mergeCell ref="AA34:AA50"/>
    <mergeCell ref="AB34:AB50"/>
    <mergeCell ref="AC34:AC50"/>
    <mergeCell ref="C38:C41"/>
    <mergeCell ref="D38:D41"/>
    <mergeCell ref="E38:E41"/>
    <mergeCell ref="F38:F41"/>
    <mergeCell ref="G38:G41"/>
    <mergeCell ref="A31:A33"/>
    <mergeCell ref="B31:B33"/>
    <mergeCell ref="C31:C33"/>
    <mergeCell ref="D31:F32"/>
    <mergeCell ref="G31:G33"/>
    <mergeCell ref="H31:H33"/>
    <mergeCell ref="I31:I33"/>
    <mergeCell ref="J31:J33"/>
    <mergeCell ref="K31:O32"/>
    <mergeCell ref="AA15:AA20"/>
    <mergeCell ref="V18:V20"/>
    <mergeCell ref="W18:W20"/>
    <mergeCell ref="X18:X20"/>
    <mergeCell ref="Y18:Y20"/>
    <mergeCell ref="G15:G20"/>
    <mergeCell ref="H15:H17"/>
    <mergeCell ref="R15:R17"/>
    <mergeCell ref="S15:S17"/>
    <mergeCell ref="Z18:Z20"/>
    <mergeCell ref="T18:T20"/>
    <mergeCell ref="V15:V17"/>
    <mergeCell ref="W15:W17"/>
    <mergeCell ref="X15:X17"/>
    <mergeCell ref="Y15:Y17"/>
    <mergeCell ref="T15:T17"/>
    <mergeCell ref="U15:U17"/>
    <mergeCell ref="U18:U20"/>
    <mergeCell ref="Z15:Z17"/>
    <mergeCell ref="AB12:AB14"/>
    <mergeCell ref="AC12:AC14"/>
    <mergeCell ref="S13:Z13"/>
    <mergeCell ref="A15:A20"/>
    <mergeCell ref="B15:B20"/>
    <mergeCell ref="C15:C17"/>
    <mergeCell ref="D15:D17"/>
    <mergeCell ref="E15:E17"/>
    <mergeCell ref="F15:F17"/>
    <mergeCell ref="J12:J14"/>
    <mergeCell ref="K12:O13"/>
    <mergeCell ref="P12:P14"/>
    <mergeCell ref="Q12:Q14"/>
    <mergeCell ref="R12:R14"/>
    <mergeCell ref="S12:Z12"/>
    <mergeCell ref="AB15:AB20"/>
    <mergeCell ref="AC15:AC20"/>
    <mergeCell ref="C18:C20"/>
    <mergeCell ref="D18:D20"/>
    <mergeCell ref="E18:E20"/>
    <mergeCell ref="F18:F20"/>
    <mergeCell ref="H18:H20"/>
    <mergeCell ref="R18:R20"/>
    <mergeCell ref="S18:S20"/>
    <mergeCell ref="A1:B4"/>
    <mergeCell ref="C1:AA2"/>
    <mergeCell ref="C3:AA4"/>
    <mergeCell ref="A12:A14"/>
    <mergeCell ref="B12:B14"/>
    <mergeCell ref="C12:C14"/>
    <mergeCell ref="D12:F13"/>
    <mergeCell ref="G12:G14"/>
    <mergeCell ref="H12:H14"/>
    <mergeCell ref="I12:I14"/>
    <mergeCell ref="AA12:AA14"/>
  </mergeCells>
  <pageMargins left="0.7" right="0.7" top="0.75" bottom="0.75" header="0.3" footer="0.3"/>
  <drawing r:id="rId1"/>
  <legacyDrawing r:id="rId2"/>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baseColWidth="10" defaultRowHeight="15.75"/>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baseColWidth="10" defaultRowHeight="15.7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PLAN DE ACCIÓN 2012</vt:lpstr>
      <vt:lpstr>Hoja3</vt:lpstr>
      <vt:lpstr>Hoja4</vt:lpstr>
    </vt:vector>
  </TitlesOfParts>
  <Company>Hewlett-Packard</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JACKSON ALBERTO ANGULO CAYOLA</dc:creator>
  <cp:lastModifiedBy>Usuario</cp:lastModifiedBy>
  <dcterms:created xsi:type="dcterms:W3CDTF">2013-01-29T17:29:31Z</dcterms:created>
  <dcterms:modified xsi:type="dcterms:W3CDTF">2013-03-07T15:35:08Z</dcterms:modified>
</cp:coreProperties>
</file>