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0" windowWidth="15450" windowHeight="3300" activeTab="1"/>
  </bookViews>
  <sheets>
    <sheet name="Plan de Acción" sheetId="1" r:id="rId1"/>
    <sheet name="Seguimiento" sheetId="2" r:id="rId2"/>
  </sheets>
  <externalReferences>
    <externalReference r:id="rId5"/>
    <externalReference r:id="rId6"/>
    <externalReference r:id="rId7"/>
    <externalReference r:id="rId8"/>
  </externalReferences>
  <definedNames>
    <definedName name="_xlnm.Print_Area" localSheetId="0">'Plan de Acción'!$A$1:$AF$184</definedName>
    <definedName name="_xlnm.Print_Area" localSheetId="1">'Seguimiento'!$A$1:$AS$180</definedName>
  </definedNames>
  <calcPr fullCalcOnLoad="1"/>
</workbook>
</file>

<file path=xl/comments1.xml><?xml version="1.0" encoding="utf-8"?>
<comments xmlns="http://schemas.openxmlformats.org/spreadsheetml/2006/main">
  <authors>
    <author>Maribel</author>
  </authors>
  <commentList>
    <comment ref="D15" authorId="0">
      <text>
        <r>
          <rPr>
            <sz val="8"/>
            <rFont val="Tahoma"/>
            <family val="2"/>
          </rPr>
          <t xml:space="preserve">La encuentra en el Plan Indicativo desagregada para cada vigencia.                Digitela como en el aparece.
No  olvide que  va en presente y en valores absolutos                                    Ej:
 1 parque construido en la zona urbana del municipio a diciembre 31 del año 2008 </t>
        </r>
      </text>
    </comment>
    <comment ref="J15" authorId="0">
      <text>
        <r>
          <rPr>
            <sz val="8"/>
            <rFont val="Tahoma"/>
            <family val="2"/>
          </rPr>
          <t xml:space="preserve">Liste en esta columna las actividades mas relevantes a ejecutar en el proyecto.                              Ej:                                     
-Realización movimiento de tierra                             -Adquisición de bancas en concreto                             </t>
        </r>
      </text>
    </comment>
    <comment ref="K15" authorId="0">
      <text>
        <r>
          <rPr>
            <sz val="8"/>
            <rFont val="Tahoma"/>
            <family val="2"/>
          </rPr>
          <t xml:space="preserve">De  acuerdo a la actividad a realizar, determine la cantidad a ejecutar durante el año.   
Ej:                                    
-Remover 1000 m2 de tierra
-Adquirir 20 bancas en concreto                             </t>
        </r>
      </text>
    </comment>
    <comment ref="L15" authorId="0">
      <text>
        <r>
          <rPr>
            <sz val="8"/>
            <rFont val="Tahoma"/>
            <family val="2"/>
          </rPr>
          <t xml:space="preserve">De acuerdo a la meta de la actividad planteada y al indicador,  desagregue por trimestre y en valores absolutos cómo se va a dar cumplimiento a la  meta.
Ej: 
-Los 1000 M2 de tierra a remover, se removerán en el III trimestre.
-Se instalaran las 20 bancas  en el IV trimestre </t>
        </r>
      </text>
    </comment>
    <comment ref="U15" authorId="0">
      <text>
        <r>
          <rPr>
            <sz val="8"/>
            <rFont val="Arial"/>
            <family val="2"/>
          </rPr>
          <t xml:space="preserve">Digite en esta columna sólo valores numéricos en miles de pesos.          Ej:  Si el costo del proyecto es $2,000,000,    en miles de pesos es equivalente a  $2,000 </t>
        </r>
      </text>
    </comment>
    <comment ref="AD15" authorId="0">
      <text>
        <r>
          <rPr>
            <sz val="8"/>
            <rFont val="Arial"/>
            <family val="2"/>
          </rPr>
          <t>Digite  en esta columna el nombre del funcionario y la dependencia responsable de la ejecución del proyecto</t>
        </r>
        <r>
          <rPr>
            <sz val="8"/>
            <rFont val="Tahoma"/>
            <family val="2"/>
          </rPr>
          <t xml:space="preserve">
</t>
        </r>
      </text>
    </comment>
    <comment ref="AE15" authorId="0">
      <text>
        <r>
          <rPr>
            <sz val="8"/>
            <rFont val="Arial"/>
            <family val="2"/>
          </rPr>
          <t>Describa en esta columna las dependencias,  entidades descentralizadas y privadas (municipales, departamentales, nacionales o internacionales) que interactúan o que aportan en la ejecución del proyecto</t>
        </r>
        <r>
          <rPr>
            <sz val="8"/>
            <rFont val="Tahoma"/>
            <family val="2"/>
          </rPr>
          <t xml:space="preserve">
</t>
        </r>
      </text>
    </comment>
    <comment ref="AF15" authorId="0">
      <text>
        <r>
          <rPr>
            <sz val="8"/>
            <rFont val="Arial"/>
            <family val="2"/>
          </rPr>
          <t>En esta columna se digita todo tipo de sugerencias o inconvenientes que se puedan presentar durante el desarrollo del proyecto</t>
        </r>
        <r>
          <rPr>
            <sz val="8"/>
            <rFont val="Tahoma"/>
            <family val="2"/>
          </rPr>
          <t xml:space="preserve">
</t>
        </r>
      </text>
    </comment>
    <comment ref="V16" authorId="0">
      <text>
        <r>
          <rPr>
            <sz val="8"/>
            <rFont val="Tahoma"/>
            <family val="2"/>
          </rPr>
          <t xml:space="preserve">Si se presenta alguna modificación con respecto a los recursos programados en el Plan Indicativo, debe ser reportado a la Oficina de Planeación para su correspondiente ajuste;  ya que debe existir total coherencia entre el Plan Indicativo, el Plan de Acción,  el POAI, la Ejecución Presupuestal y la Matriz de Eficaccia mediante la cual se rinde cuentas anualmente al DNP
</t>
        </r>
      </text>
    </comment>
    <comment ref="E17" authorId="0">
      <text>
        <r>
          <rPr>
            <sz val="8"/>
            <rFont val="Arial"/>
            <family val="2"/>
          </rPr>
          <t>El indicador de producto es el punto de referencia que permite observar y medir el avance en el logro de una meta de producto.                            
Los encuentra en el Plan Indicativo para cada meta producto                           Ej:  N° de parques construidos</t>
        </r>
      </text>
    </comment>
    <comment ref="F17" authorId="0">
      <text>
        <r>
          <rPr>
            <sz val="8"/>
            <rFont val="Arial"/>
            <family val="2"/>
          </rPr>
          <t>Digite en esta columna los avances alcanzados a diciembre 31 de 2007 sobre el indicador planteado.                            
Nota:                                Diigtar sólo valores absolutos</t>
        </r>
        <r>
          <rPr>
            <sz val="8"/>
            <rFont val="Tahoma"/>
            <family val="2"/>
          </rPr>
          <t xml:space="preserve">
Ej:  9</t>
        </r>
      </text>
    </comment>
    <comment ref="G17" authorId="0">
      <text>
        <r>
          <rPr>
            <sz val="8"/>
            <rFont val="Tahoma"/>
            <family val="2"/>
          </rPr>
          <t xml:space="preserve">Tener en cuenta si es una meta de incremento, mantenimiento y/o reducción.
</t>
        </r>
        <r>
          <rPr>
            <b/>
            <sz val="8"/>
            <rFont val="Tahoma"/>
            <family val="2"/>
          </rPr>
          <t xml:space="preserve">Ej:  Meta de incremento  </t>
        </r>
        <r>
          <rPr>
            <sz val="8"/>
            <rFont val="Tahoma"/>
            <family val="2"/>
          </rPr>
          <t xml:space="preserve">    1 parque construido en la zona urbana del Municipio a diciembre 31 de 2008.                                                                       </t>
        </r>
        <r>
          <rPr>
            <b/>
            <sz val="8"/>
            <rFont val="Tahoma"/>
            <family val="2"/>
          </rPr>
          <t>Linea de base  9</t>
        </r>
        <r>
          <rPr>
            <sz val="8"/>
            <rFont val="Tahoma"/>
            <family val="2"/>
          </rPr>
          <t xml:space="preserve">  (es deci, r se cuenta en el municipio   con 9 parques construidos a esa fecha).                                            </t>
        </r>
        <r>
          <rPr>
            <b/>
            <sz val="8"/>
            <rFont val="Tahoma"/>
            <family val="2"/>
          </rPr>
          <t xml:space="preserve">El valor esperado del indicador a Dic/08 es: </t>
        </r>
        <r>
          <rPr>
            <sz val="8"/>
            <rFont val="Tahoma"/>
            <family val="2"/>
          </rPr>
          <t xml:space="preserve">  10  parques construidos   
</t>
        </r>
      </text>
    </comment>
    <comment ref="L17" authorId="0">
      <text>
        <r>
          <rPr>
            <sz val="8"/>
            <rFont val="Tahoma"/>
            <family val="2"/>
          </rPr>
          <t xml:space="preserve">Determine el indicador mediante el cual va a  observar y medir el avance en el logro de la actividad
Ej:
-M2 de tierra removidos
-N° de bancas a adquirir      </t>
        </r>
      </text>
    </comment>
    <comment ref="M17" authorId="0">
      <text>
        <r>
          <rPr>
            <sz val="8"/>
            <rFont val="Tahoma"/>
            <family val="2"/>
          </rPr>
          <t>Digite en esta columna sólo valores numéricos
de acuerdo a la meta y  al indicador</t>
        </r>
      </text>
    </comment>
    <comment ref="N17" authorId="0">
      <text>
        <r>
          <rPr>
            <sz val="8"/>
            <rFont val="Tahoma"/>
            <family val="2"/>
          </rPr>
          <t>Digite en esta columna sólo valores numéricos
de acuerdo a la meta y  al indicador</t>
        </r>
      </text>
    </comment>
    <comment ref="O17" authorId="0">
      <text>
        <r>
          <rPr>
            <sz val="8"/>
            <rFont val="Tahoma"/>
            <family val="2"/>
          </rPr>
          <t>Digite en esta columna sólo valores numéricos
de acuerdo a la meta y  al indicador</t>
        </r>
      </text>
    </comment>
    <comment ref="P17" authorId="0">
      <text>
        <r>
          <rPr>
            <sz val="8"/>
            <rFont val="Tahoma"/>
            <family val="2"/>
          </rPr>
          <t xml:space="preserve">Digite en esta columna sólo valores numéricos
de acuerdo a la meta y  al indicador </t>
        </r>
      </text>
    </comment>
    <comment ref="V17" authorId="0">
      <text>
        <r>
          <rPr>
            <sz val="8"/>
            <rFont val="Tahoma"/>
            <family val="2"/>
          </rPr>
          <t xml:space="preserve">Digite en esta columna sólo valores numéricos en miles de pesos.  
</t>
        </r>
      </text>
    </comment>
    <comment ref="W17" authorId="0">
      <text>
        <r>
          <rPr>
            <sz val="8"/>
            <rFont val="Tahoma"/>
            <family val="2"/>
          </rPr>
          <t xml:space="preserve">Digite en esta columna sólo valores numéricos en miles de pesos.  
</t>
        </r>
      </text>
    </comment>
    <comment ref="X17" authorId="0">
      <text>
        <r>
          <rPr>
            <sz val="8"/>
            <rFont val="Tahoma"/>
            <family val="2"/>
          </rPr>
          <t xml:space="preserve">Digite en esta columna sólo valores numéricos en miles de pesos.  
</t>
        </r>
      </text>
    </comment>
    <comment ref="Y17" authorId="0">
      <text>
        <r>
          <rPr>
            <sz val="8"/>
            <rFont val="Tahoma"/>
            <family val="2"/>
          </rPr>
          <t xml:space="preserve">Digite en esta columna sólo valores numéricos en miles de pesos.  
</t>
        </r>
      </text>
    </comment>
    <comment ref="Z17" authorId="0">
      <text>
        <r>
          <rPr>
            <sz val="8"/>
            <rFont val="Arial"/>
            <family val="2"/>
          </rPr>
          <t xml:space="preserve">Digite en esta columna sólo valores numéricos en miles de pesos.  
</t>
        </r>
      </text>
    </comment>
    <comment ref="AA17" authorId="0">
      <text>
        <r>
          <rPr>
            <sz val="8"/>
            <rFont val="Tahoma"/>
            <family val="2"/>
          </rPr>
          <t xml:space="preserve">Digite en esta columna sólo valores numéricos en miles de pesos.  
</t>
        </r>
      </text>
    </comment>
    <comment ref="AB17" authorId="0">
      <text>
        <r>
          <rPr>
            <sz val="8"/>
            <rFont val="Arial"/>
            <family val="2"/>
          </rPr>
          <t xml:space="preserve">Digite en esta columna sólo valores numéricos en miles de pesos.  
</t>
        </r>
      </text>
    </comment>
    <comment ref="D35" authorId="0">
      <text>
        <r>
          <rPr>
            <sz val="8"/>
            <rFont val="Tahoma"/>
            <family val="2"/>
          </rPr>
          <t xml:space="preserve">La encuentra en el Plan Indicativo desagregada para cada vigencia.                Digitela como en el aparece.
No  olvide que  va en presente y en valores absolutos                                    Ej:
 1 parque construido en la zona urbana del municipio a diciembre 31 del año 2008 </t>
        </r>
      </text>
    </comment>
    <comment ref="J35" authorId="0">
      <text>
        <r>
          <rPr>
            <sz val="8"/>
            <rFont val="Tahoma"/>
            <family val="2"/>
          </rPr>
          <t xml:space="preserve">Liste en esta columna las actividades mas relevantes a ejecutar en el proyecto.                              Ej:                                     
-Realización movimiento de tierra                             -Adquisición de bancas en concreto                             </t>
        </r>
      </text>
    </comment>
    <comment ref="K35" authorId="0">
      <text>
        <r>
          <rPr>
            <sz val="8"/>
            <rFont val="Tahoma"/>
            <family val="2"/>
          </rPr>
          <t xml:space="preserve">De  acuerdo a la actividad a realizar, determine la cantidad a ejecutar durante el año.   
Ej:                                    
-Remover 1000 m2 de tierra
-Adquirir 20 bancas en concreto                             </t>
        </r>
      </text>
    </comment>
    <comment ref="L35" authorId="0">
      <text>
        <r>
          <rPr>
            <sz val="8"/>
            <rFont val="Tahoma"/>
            <family val="2"/>
          </rPr>
          <t xml:space="preserve">De acuerdo a la meta de la actividad planteada y al indicador,  desagregue por trimestre y en valores absolutos cómo se va a dar cumplimiento a la  meta.
Ej: 
-Los 1000 M2 de tierra a remover, se removerán en el III trimestre.
-Se instalaran las 20 bancas  en el IV trimestre </t>
        </r>
      </text>
    </comment>
    <comment ref="U35" authorId="0">
      <text>
        <r>
          <rPr>
            <sz val="8"/>
            <rFont val="Arial"/>
            <family val="2"/>
          </rPr>
          <t xml:space="preserve">Digite en esta columna sólo valores numéricos en miles de pesos.          Ej:  Si el costo del proyecto es $2,000,000,    en miles de pesos es equivalente a  $2,000 </t>
        </r>
      </text>
    </comment>
    <comment ref="AD35" authorId="0">
      <text>
        <r>
          <rPr>
            <sz val="8"/>
            <rFont val="Arial"/>
            <family val="2"/>
          </rPr>
          <t>Digite  en esta columna el nombre del funcionario y la dependencia responsable de la ejecución del proyecto</t>
        </r>
        <r>
          <rPr>
            <sz val="8"/>
            <rFont val="Tahoma"/>
            <family val="2"/>
          </rPr>
          <t xml:space="preserve">
</t>
        </r>
      </text>
    </comment>
    <comment ref="AE35" authorId="0">
      <text>
        <r>
          <rPr>
            <sz val="8"/>
            <rFont val="Arial"/>
            <family val="2"/>
          </rPr>
          <t>Describa en esta columna las dependencias,  entidades descentralizadas y privadas (municipales, departamentales, nacionales o internacionales) que interactúan o que aportan en la ejecución del proyecto</t>
        </r>
        <r>
          <rPr>
            <sz val="8"/>
            <rFont val="Tahoma"/>
            <family val="2"/>
          </rPr>
          <t xml:space="preserve">
</t>
        </r>
      </text>
    </comment>
    <comment ref="AF35" authorId="0">
      <text>
        <r>
          <rPr>
            <sz val="8"/>
            <rFont val="Arial"/>
            <family val="2"/>
          </rPr>
          <t>En esta columna se digita todo tipo de sugerencias o inconvenientes que se puedan presentar durante el desarrollo del proyecto</t>
        </r>
        <r>
          <rPr>
            <sz val="8"/>
            <rFont val="Tahoma"/>
            <family val="2"/>
          </rPr>
          <t xml:space="preserve">
</t>
        </r>
      </text>
    </comment>
    <comment ref="V36" authorId="0">
      <text>
        <r>
          <rPr>
            <sz val="8"/>
            <rFont val="Tahoma"/>
            <family val="2"/>
          </rPr>
          <t xml:space="preserve">Si se presenta alguna modificación con respecto a los recursos programados en el Plan Indicativo, debe ser reportado a la Oficina de Planeación para su correspondiente ajuste;  ya que debe existir total coherencia entre el Plan Indicativo, el Plan de Acción,  el POAI, la Ejecución Presupuestal y la Matriz de Eficaccia mediante la cual se rinde cuentas anualmente al DNP
</t>
        </r>
      </text>
    </comment>
    <comment ref="E37" authorId="0">
      <text>
        <r>
          <rPr>
            <sz val="8"/>
            <rFont val="Arial"/>
            <family val="2"/>
          </rPr>
          <t>El indicador de producto es el punto de referencia que permite observar y medir el avance en el logro de una meta de producto.                            
Los encuentra en el Plan Indicativo para cada meta producto                           Ej:  N° de parques construidos</t>
        </r>
      </text>
    </comment>
    <comment ref="F37" authorId="0">
      <text>
        <r>
          <rPr>
            <sz val="8"/>
            <rFont val="Arial"/>
            <family val="2"/>
          </rPr>
          <t>Digite en esta columna los avances alcanzados a diciembre 31 de 2007 sobre el indicador planteado.                            
Nota:                                Diigtar sólo valores absolutos</t>
        </r>
        <r>
          <rPr>
            <sz val="8"/>
            <rFont val="Tahoma"/>
            <family val="2"/>
          </rPr>
          <t xml:space="preserve">
Ej:  9</t>
        </r>
      </text>
    </comment>
    <comment ref="G37" authorId="0">
      <text>
        <r>
          <rPr>
            <sz val="8"/>
            <rFont val="Tahoma"/>
            <family val="2"/>
          </rPr>
          <t xml:space="preserve">Tener en cuenta si es una meta de incremento, mantenimiento y/o reducción.
</t>
        </r>
        <r>
          <rPr>
            <b/>
            <sz val="8"/>
            <rFont val="Tahoma"/>
            <family val="2"/>
          </rPr>
          <t xml:space="preserve">Ej:  Meta de incremento  </t>
        </r>
        <r>
          <rPr>
            <sz val="8"/>
            <rFont val="Tahoma"/>
            <family val="2"/>
          </rPr>
          <t xml:space="preserve">    1 parque construido en la zona urbana del Municipio a diciembre 31 de 2008.                                                                       </t>
        </r>
        <r>
          <rPr>
            <b/>
            <sz val="8"/>
            <rFont val="Tahoma"/>
            <family val="2"/>
          </rPr>
          <t>Linea de base  9</t>
        </r>
        <r>
          <rPr>
            <sz val="8"/>
            <rFont val="Tahoma"/>
            <family val="2"/>
          </rPr>
          <t xml:space="preserve">  (es deci, r se cuenta en el municipio   con 9 parques construidos a esa fecha).                                            </t>
        </r>
        <r>
          <rPr>
            <b/>
            <sz val="8"/>
            <rFont val="Tahoma"/>
            <family val="2"/>
          </rPr>
          <t xml:space="preserve">El valor esperado del indicador a Dic/08 es: </t>
        </r>
        <r>
          <rPr>
            <sz val="8"/>
            <rFont val="Tahoma"/>
            <family val="2"/>
          </rPr>
          <t xml:space="preserve">  10  parques construidos   
</t>
        </r>
      </text>
    </comment>
    <comment ref="L37" authorId="0">
      <text>
        <r>
          <rPr>
            <sz val="8"/>
            <rFont val="Tahoma"/>
            <family val="2"/>
          </rPr>
          <t xml:space="preserve">Determine el indicador mediante el cual va a  observar y medir el avance en el logro de la actividad
Ej:
-M2 de tierra removidos
-N° de bancas a adquirir      </t>
        </r>
      </text>
    </comment>
    <comment ref="M37" authorId="0">
      <text>
        <r>
          <rPr>
            <sz val="8"/>
            <rFont val="Tahoma"/>
            <family val="2"/>
          </rPr>
          <t>Digite en esta columna sólo valores numéricos
de acuerdo a la meta y  al indicador</t>
        </r>
      </text>
    </comment>
    <comment ref="N37" authorId="0">
      <text>
        <r>
          <rPr>
            <sz val="8"/>
            <rFont val="Tahoma"/>
            <family val="2"/>
          </rPr>
          <t>Digite en esta columna sólo valores numéricos
de acuerdo a la meta y  al indicador</t>
        </r>
      </text>
    </comment>
    <comment ref="O37" authorId="0">
      <text>
        <r>
          <rPr>
            <sz val="8"/>
            <rFont val="Tahoma"/>
            <family val="2"/>
          </rPr>
          <t>Digite en esta columna sólo valores numéricos
de acuerdo a la meta y  al indicador</t>
        </r>
      </text>
    </comment>
    <comment ref="P37" authorId="0">
      <text>
        <r>
          <rPr>
            <sz val="8"/>
            <rFont val="Tahoma"/>
            <family val="2"/>
          </rPr>
          <t xml:space="preserve">Digite en esta columna sólo valores numéricos
de acuerdo a la meta y  al indicador </t>
        </r>
      </text>
    </comment>
    <comment ref="V37" authorId="0">
      <text>
        <r>
          <rPr>
            <sz val="8"/>
            <rFont val="Tahoma"/>
            <family val="2"/>
          </rPr>
          <t xml:space="preserve">Digite en esta columna sólo valores numéricos en miles de pesos.  
</t>
        </r>
      </text>
    </comment>
    <comment ref="W37" authorId="0">
      <text>
        <r>
          <rPr>
            <sz val="8"/>
            <rFont val="Tahoma"/>
            <family val="2"/>
          </rPr>
          <t xml:space="preserve">Digite en esta columna sólo valores numéricos en miles de pesos.  
</t>
        </r>
      </text>
    </comment>
    <comment ref="X37" authorId="0">
      <text>
        <r>
          <rPr>
            <sz val="8"/>
            <rFont val="Tahoma"/>
            <family val="2"/>
          </rPr>
          <t xml:space="preserve">Digite en esta columna sólo valores numéricos en miles de pesos.  
</t>
        </r>
      </text>
    </comment>
    <comment ref="Y37" authorId="0">
      <text>
        <r>
          <rPr>
            <sz val="8"/>
            <rFont val="Tahoma"/>
            <family val="2"/>
          </rPr>
          <t xml:space="preserve">Digite en esta columna sólo valores numéricos en miles de pesos.  
</t>
        </r>
      </text>
    </comment>
    <comment ref="Z37" authorId="0">
      <text>
        <r>
          <rPr>
            <sz val="8"/>
            <rFont val="Arial"/>
            <family val="2"/>
          </rPr>
          <t xml:space="preserve">Digite en esta columna sólo valores numéricos en miles de pesos.  
</t>
        </r>
      </text>
    </comment>
    <comment ref="AA37" authorId="0">
      <text>
        <r>
          <rPr>
            <sz val="8"/>
            <rFont val="Tahoma"/>
            <family val="2"/>
          </rPr>
          <t xml:space="preserve">Digite en esta columna sólo valores numéricos en miles de pesos.  
</t>
        </r>
      </text>
    </comment>
    <comment ref="AB37" authorId="0">
      <text>
        <r>
          <rPr>
            <sz val="8"/>
            <rFont val="Arial"/>
            <family val="2"/>
          </rPr>
          <t xml:space="preserve">Digite en esta columna sólo valores numéricos en miles de pesos.  
</t>
        </r>
      </text>
    </comment>
    <comment ref="D75" authorId="0">
      <text>
        <r>
          <rPr>
            <sz val="8"/>
            <rFont val="Tahoma"/>
            <family val="2"/>
          </rPr>
          <t xml:space="preserve">La encuentra en el Plan Indicativo desagregada para cada vigencia.                Digitela como en el aparece.
No  olvide que  va en presente y en valores absolutos                                    Ej:
 1 parque construido en la zona urbana del municipio a diciembre 31 del año 2008 </t>
        </r>
      </text>
    </comment>
    <comment ref="J75" authorId="0">
      <text>
        <r>
          <rPr>
            <sz val="8"/>
            <rFont val="Tahoma"/>
            <family val="2"/>
          </rPr>
          <t xml:space="preserve">Liste en esta columna las actividades mas relevantes a ejecutar en el proyecto.                              Ej:                                     
-Realización movimiento de tierra                             -Adquisición de bancas en concreto                             </t>
        </r>
      </text>
    </comment>
    <comment ref="K75" authorId="0">
      <text>
        <r>
          <rPr>
            <sz val="8"/>
            <rFont val="Tahoma"/>
            <family val="2"/>
          </rPr>
          <t xml:space="preserve">De  acuerdo a la actividad a realizar, determine la cantidad a ejecutar durante el año.   
Ej:                                    
-Remover 1000 m2 de tierra
-Adquirir 20 bancas en concreto                             </t>
        </r>
      </text>
    </comment>
    <comment ref="L75" authorId="0">
      <text>
        <r>
          <rPr>
            <sz val="8"/>
            <rFont val="Tahoma"/>
            <family val="2"/>
          </rPr>
          <t xml:space="preserve">De acuerdo a la meta de la actividad planteada y al indicador,  desagregue por trimestre y en valores absolutos cómo se va a dar cumplimiento a la  meta.
Ej: 
-Los 1000 M2 de tierra a remover, se removerán en el III trimestre.
-Se instalaran las 20 bancas  en el IV trimestre </t>
        </r>
      </text>
    </comment>
    <comment ref="U75" authorId="0">
      <text>
        <r>
          <rPr>
            <sz val="8"/>
            <rFont val="Arial"/>
            <family val="2"/>
          </rPr>
          <t xml:space="preserve">Digite en esta columna sólo valores numéricos en miles de pesos.          Ej:  Si el costo del proyecto es $2,000,000,    en miles de pesos es equivalente a  $2,000 </t>
        </r>
      </text>
    </comment>
    <comment ref="AD75" authorId="0">
      <text>
        <r>
          <rPr>
            <sz val="8"/>
            <rFont val="Arial"/>
            <family val="2"/>
          </rPr>
          <t>Digite  en esta columna el nombre del funcionario y la dependencia responsable de la ejecución del proyecto</t>
        </r>
        <r>
          <rPr>
            <sz val="8"/>
            <rFont val="Tahoma"/>
            <family val="2"/>
          </rPr>
          <t xml:space="preserve">
</t>
        </r>
      </text>
    </comment>
    <comment ref="AE75" authorId="0">
      <text>
        <r>
          <rPr>
            <sz val="8"/>
            <rFont val="Arial"/>
            <family val="2"/>
          </rPr>
          <t>Describa en esta columna las dependencias,  entidades descentralizadas y privadas (municipales, departamentales, nacionales o internacionales) que interactúan o que aportan en la ejecución del proyecto</t>
        </r>
        <r>
          <rPr>
            <sz val="8"/>
            <rFont val="Tahoma"/>
            <family val="2"/>
          </rPr>
          <t xml:space="preserve">
</t>
        </r>
      </text>
    </comment>
    <comment ref="AF75" authorId="0">
      <text>
        <r>
          <rPr>
            <sz val="8"/>
            <rFont val="Arial"/>
            <family val="2"/>
          </rPr>
          <t>En esta columna se digita todo tipo de sugerencias o inconvenientes que se puedan presentar durante el desarrollo del proyecto</t>
        </r>
        <r>
          <rPr>
            <sz val="8"/>
            <rFont val="Tahoma"/>
            <family val="2"/>
          </rPr>
          <t xml:space="preserve">
</t>
        </r>
      </text>
    </comment>
    <comment ref="V76" authorId="0">
      <text>
        <r>
          <rPr>
            <sz val="8"/>
            <rFont val="Tahoma"/>
            <family val="2"/>
          </rPr>
          <t xml:space="preserve">Si se presenta alguna modificación con respecto a los recursos programados en el Plan Indicativo, debe ser reportado a la Oficina de Planeación para su correspondiente ajuste;  ya que debe existir total coherencia entre el Plan Indicativo, el Plan de Acción,  el POAI, la Ejecución Presupuestal y la Matriz de Eficaccia mediante la cual se rinde cuentas anualmente al DNP
</t>
        </r>
      </text>
    </comment>
    <comment ref="E77" authorId="0">
      <text>
        <r>
          <rPr>
            <sz val="8"/>
            <rFont val="Arial"/>
            <family val="2"/>
          </rPr>
          <t>El indicador de producto es el punto de referencia que permite observar y medir el avance en el logro de una meta de producto.                            
Los encuentra en el Plan Indicativo para cada meta producto                           Ej:  N° de parques construidos</t>
        </r>
      </text>
    </comment>
    <comment ref="F77" authorId="0">
      <text>
        <r>
          <rPr>
            <sz val="8"/>
            <rFont val="Arial"/>
            <family val="2"/>
          </rPr>
          <t>Digite en esta columna los avances alcanzados a diciembre 31 de 2007 sobre el indicador planteado.                            
Nota:                                Diigtar sólo valores absolutos</t>
        </r>
        <r>
          <rPr>
            <sz val="8"/>
            <rFont val="Tahoma"/>
            <family val="2"/>
          </rPr>
          <t xml:space="preserve">
Ej:  9</t>
        </r>
      </text>
    </comment>
    <comment ref="G77" authorId="0">
      <text>
        <r>
          <rPr>
            <sz val="8"/>
            <rFont val="Tahoma"/>
            <family val="2"/>
          </rPr>
          <t xml:space="preserve">Tener en cuenta si es una meta de incremento, mantenimiento y/o reducción.
</t>
        </r>
        <r>
          <rPr>
            <b/>
            <sz val="8"/>
            <rFont val="Tahoma"/>
            <family val="2"/>
          </rPr>
          <t xml:space="preserve">Ej:  Meta de incremento  </t>
        </r>
        <r>
          <rPr>
            <sz val="8"/>
            <rFont val="Tahoma"/>
            <family val="2"/>
          </rPr>
          <t xml:space="preserve">    1 parque construido en la zona urbana del Municipio a diciembre 31 de 2008.                                                                       </t>
        </r>
        <r>
          <rPr>
            <b/>
            <sz val="8"/>
            <rFont val="Tahoma"/>
            <family val="2"/>
          </rPr>
          <t>Linea de base  9</t>
        </r>
        <r>
          <rPr>
            <sz val="8"/>
            <rFont val="Tahoma"/>
            <family val="2"/>
          </rPr>
          <t xml:space="preserve">  (es deci, r se cuenta en el municipio   con 9 parques construidos a esa fecha).                                            </t>
        </r>
        <r>
          <rPr>
            <b/>
            <sz val="8"/>
            <rFont val="Tahoma"/>
            <family val="2"/>
          </rPr>
          <t xml:space="preserve">El valor esperado del indicador a Dic/08 es: </t>
        </r>
        <r>
          <rPr>
            <sz val="8"/>
            <rFont val="Tahoma"/>
            <family val="2"/>
          </rPr>
          <t xml:space="preserve">  10  parques construidos   
</t>
        </r>
      </text>
    </comment>
    <comment ref="L77" authorId="0">
      <text>
        <r>
          <rPr>
            <sz val="8"/>
            <rFont val="Tahoma"/>
            <family val="2"/>
          </rPr>
          <t xml:space="preserve">Determine el indicador mediante el cual va a  observar y medir el avance en el logro de la actividad
Ej:
-M2 de tierra removidos
-N° de bancas a adquirir      </t>
        </r>
      </text>
    </comment>
    <comment ref="M77" authorId="0">
      <text>
        <r>
          <rPr>
            <sz val="8"/>
            <rFont val="Tahoma"/>
            <family val="2"/>
          </rPr>
          <t>Digite en esta columna sólo valores numéricos
de acuerdo a la meta y  al indicador</t>
        </r>
      </text>
    </comment>
    <comment ref="N77" authorId="0">
      <text>
        <r>
          <rPr>
            <sz val="8"/>
            <rFont val="Tahoma"/>
            <family val="2"/>
          </rPr>
          <t>Digite en esta columna sólo valores numéricos
de acuerdo a la meta y  al indicador</t>
        </r>
      </text>
    </comment>
    <comment ref="O77" authorId="0">
      <text>
        <r>
          <rPr>
            <sz val="8"/>
            <rFont val="Tahoma"/>
            <family val="2"/>
          </rPr>
          <t>Digite en esta columna sólo valores numéricos
de acuerdo a la meta y  al indicador</t>
        </r>
      </text>
    </comment>
    <comment ref="P77" authorId="0">
      <text>
        <r>
          <rPr>
            <sz val="8"/>
            <rFont val="Tahoma"/>
            <family val="2"/>
          </rPr>
          <t xml:space="preserve">Digite en esta columna sólo valores numéricos
de acuerdo a la meta y  al indicador </t>
        </r>
      </text>
    </comment>
    <comment ref="V77" authorId="0">
      <text>
        <r>
          <rPr>
            <sz val="8"/>
            <rFont val="Tahoma"/>
            <family val="2"/>
          </rPr>
          <t xml:space="preserve">Digite en esta columna sólo valores numéricos en miles de pesos.  
</t>
        </r>
      </text>
    </comment>
    <comment ref="W77" authorId="0">
      <text>
        <r>
          <rPr>
            <sz val="8"/>
            <rFont val="Tahoma"/>
            <family val="2"/>
          </rPr>
          <t xml:space="preserve">Digite en esta columna sólo valores numéricos en miles de pesos.  
</t>
        </r>
      </text>
    </comment>
    <comment ref="X77" authorId="0">
      <text>
        <r>
          <rPr>
            <sz val="8"/>
            <rFont val="Tahoma"/>
            <family val="2"/>
          </rPr>
          <t xml:space="preserve">Digite en esta columna sólo valores numéricos en miles de pesos.  
</t>
        </r>
      </text>
    </comment>
    <comment ref="Y77" authorId="0">
      <text>
        <r>
          <rPr>
            <sz val="8"/>
            <rFont val="Tahoma"/>
            <family val="2"/>
          </rPr>
          <t xml:space="preserve">Digite en esta columna sólo valores numéricos en miles de pesos.  
</t>
        </r>
      </text>
    </comment>
    <comment ref="Z77" authorId="0">
      <text>
        <r>
          <rPr>
            <sz val="8"/>
            <rFont val="Arial"/>
            <family val="2"/>
          </rPr>
          <t xml:space="preserve">Digite en esta columna sólo valores numéricos en miles de pesos.  
</t>
        </r>
      </text>
    </comment>
    <comment ref="AA77" authorId="0">
      <text>
        <r>
          <rPr>
            <sz val="8"/>
            <rFont val="Tahoma"/>
            <family val="2"/>
          </rPr>
          <t xml:space="preserve">Digite en esta columna sólo valores numéricos en miles de pesos.  
</t>
        </r>
      </text>
    </comment>
    <comment ref="AB77" authorId="0">
      <text>
        <r>
          <rPr>
            <sz val="8"/>
            <rFont val="Arial"/>
            <family val="2"/>
          </rPr>
          <t xml:space="preserve">Digite en esta columna sólo valores numéricos en miles de pesos.  
</t>
        </r>
      </text>
    </comment>
    <comment ref="D94" authorId="0">
      <text>
        <r>
          <rPr>
            <sz val="8"/>
            <rFont val="Tahoma"/>
            <family val="2"/>
          </rPr>
          <t xml:space="preserve">La encuentra en el Plan Indicativo desagregada para cada vigencia.                Digitela como en el aparece.
No  olvide que  va en presente y en valores absolutos                                    Ej:
 1 parque construido en la zona urbana del municipio a diciembre 31 del año 2008 </t>
        </r>
      </text>
    </comment>
    <comment ref="J94" authorId="0">
      <text>
        <r>
          <rPr>
            <sz val="8"/>
            <rFont val="Tahoma"/>
            <family val="2"/>
          </rPr>
          <t xml:space="preserve">Liste en esta columna las actividades mas relevantes a ejecutar en el proyecto.                              Ej:                                     
-Realización movimiento de tierra                             -Adquisición de bancas en concreto                             </t>
        </r>
      </text>
    </comment>
    <comment ref="K94" authorId="0">
      <text>
        <r>
          <rPr>
            <sz val="8"/>
            <rFont val="Tahoma"/>
            <family val="2"/>
          </rPr>
          <t xml:space="preserve">De  acuerdo a la actividad a realizar, determine la cantidad a ejecutar durante el año.   
Ej:                                    
-Remover 1000 m2 de tierra
-Adquirir 20 bancas en concreto                             </t>
        </r>
      </text>
    </comment>
    <comment ref="L94" authorId="0">
      <text>
        <r>
          <rPr>
            <sz val="8"/>
            <rFont val="Tahoma"/>
            <family val="2"/>
          </rPr>
          <t xml:space="preserve">De acuerdo a la meta de la actividad planteada y al indicador,  desagregue por trimestre y en valores absolutos cómo se va a dar cumplimiento a la  meta.
Ej: 
-Los 1000 M2 de tierra a remover, se removerán en el III trimestre.
-Se instalaran las 20 bancas  en el IV trimestre </t>
        </r>
      </text>
    </comment>
    <comment ref="U94" authorId="0">
      <text>
        <r>
          <rPr>
            <sz val="8"/>
            <rFont val="Arial"/>
            <family val="2"/>
          </rPr>
          <t xml:space="preserve">Digite en esta columna sólo valores numéricos en miles de pesos.          Ej:  Si el costo del proyecto es $2,000,000,    en miles de pesos es equivalente a  $2,000 </t>
        </r>
      </text>
    </comment>
    <comment ref="AD94" authorId="0">
      <text>
        <r>
          <rPr>
            <sz val="8"/>
            <rFont val="Arial"/>
            <family val="2"/>
          </rPr>
          <t>Digite  en esta columna el nombre del funcionario y la dependencia responsable de la ejecución del proyecto</t>
        </r>
        <r>
          <rPr>
            <sz val="8"/>
            <rFont val="Tahoma"/>
            <family val="2"/>
          </rPr>
          <t xml:space="preserve">
</t>
        </r>
      </text>
    </comment>
    <comment ref="AE94" authorId="0">
      <text>
        <r>
          <rPr>
            <sz val="8"/>
            <rFont val="Arial"/>
            <family val="2"/>
          </rPr>
          <t>Describa en esta columna las dependencias,  entidades descentralizadas y privadas (municipales, departamentales, nacionales o internacionales) que interactúan o que aportan en la ejecución del proyecto</t>
        </r>
        <r>
          <rPr>
            <sz val="8"/>
            <rFont val="Tahoma"/>
            <family val="2"/>
          </rPr>
          <t xml:space="preserve">
</t>
        </r>
      </text>
    </comment>
    <comment ref="AF94" authorId="0">
      <text>
        <r>
          <rPr>
            <sz val="8"/>
            <rFont val="Arial"/>
            <family val="2"/>
          </rPr>
          <t>En esta columna se digita todo tipo de sugerencias o inconvenientes que se puedan presentar durante el desarrollo del proyecto</t>
        </r>
        <r>
          <rPr>
            <sz val="8"/>
            <rFont val="Tahoma"/>
            <family val="2"/>
          </rPr>
          <t xml:space="preserve">
</t>
        </r>
      </text>
    </comment>
    <comment ref="V95" authorId="0">
      <text>
        <r>
          <rPr>
            <sz val="8"/>
            <rFont val="Tahoma"/>
            <family val="2"/>
          </rPr>
          <t xml:space="preserve">Si se presenta alguna modificación con respecto a los recursos programados en el Plan Indicativo, debe ser reportado a la Oficina de Planeación para su correspondiente ajuste;  ya que debe existir total coherencia entre el Plan Indicativo, el Plan de Acción,  el POAI, la Ejecución Presupuestal y la Matriz de Eficaccia mediante la cual se rinde cuentas anualmente al DNP
</t>
        </r>
      </text>
    </comment>
    <comment ref="E96" authorId="0">
      <text>
        <r>
          <rPr>
            <sz val="8"/>
            <rFont val="Arial"/>
            <family val="2"/>
          </rPr>
          <t>El indicador de producto es el punto de referencia que permite observar y medir el avance en el logro de una meta de producto.                            
Los encuentra en el Plan Indicativo para cada meta producto                           Ej:  N° de parques construidos</t>
        </r>
      </text>
    </comment>
    <comment ref="F96" authorId="0">
      <text>
        <r>
          <rPr>
            <sz val="8"/>
            <rFont val="Arial"/>
            <family val="2"/>
          </rPr>
          <t>Digite en esta columna los avances alcanzados a diciembre 31 de 2007 sobre el indicador planteado.                            
Nota:                                Diigtar sólo valores absolutos</t>
        </r>
        <r>
          <rPr>
            <sz val="8"/>
            <rFont val="Tahoma"/>
            <family val="2"/>
          </rPr>
          <t xml:space="preserve">
Ej:  9</t>
        </r>
      </text>
    </comment>
    <comment ref="G96" authorId="0">
      <text>
        <r>
          <rPr>
            <sz val="8"/>
            <rFont val="Tahoma"/>
            <family val="2"/>
          </rPr>
          <t xml:space="preserve">Tener en cuenta si es una meta de incremento, mantenimiento y/o reducción.
</t>
        </r>
        <r>
          <rPr>
            <b/>
            <sz val="8"/>
            <rFont val="Tahoma"/>
            <family val="2"/>
          </rPr>
          <t xml:space="preserve">Ej:  Meta de incremento  </t>
        </r>
        <r>
          <rPr>
            <sz val="8"/>
            <rFont val="Tahoma"/>
            <family val="2"/>
          </rPr>
          <t xml:space="preserve">    1 parque construido en la zona urbana del Municipio a diciembre 31 de 2008.                                                                       </t>
        </r>
        <r>
          <rPr>
            <b/>
            <sz val="8"/>
            <rFont val="Tahoma"/>
            <family val="2"/>
          </rPr>
          <t>Linea de base  9</t>
        </r>
        <r>
          <rPr>
            <sz val="8"/>
            <rFont val="Tahoma"/>
            <family val="2"/>
          </rPr>
          <t xml:space="preserve">  (es deci, r se cuenta en el municipio   con 9 parques construidos a esa fecha).                                            </t>
        </r>
        <r>
          <rPr>
            <b/>
            <sz val="8"/>
            <rFont val="Tahoma"/>
            <family val="2"/>
          </rPr>
          <t xml:space="preserve">El valor esperado del indicador a Dic/08 es: </t>
        </r>
        <r>
          <rPr>
            <sz val="8"/>
            <rFont val="Tahoma"/>
            <family val="2"/>
          </rPr>
          <t xml:space="preserve">  10  parques construidos   
</t>
        </r>
      </text>
    </comment>
    <comment ref="L96" authorId="0">
      <text>
        <r>
          <rPr>
            <sz val="8"/>
            <rFont val="Tahoma"/>
            <family val="2"/>
          </rPr>
          <t xml:space="preserve">Determine el indicador mediante el cual va a  observar y medir el avance en el logro de la actividad
Ej:
-M2 de tierra removidos
-N° de bancas a adquirir      </t>
        </r>
      </text>
    </comment>
    <comment ref="M96" authorId="0">
      <text>
        <r>
          <rPr>
            <sz val="8"/>
            <rFont val="Tahoma"/>
            <family val="2"/>
          </rPr>
          <t>Digite en esta columna sólo valores numéricos
de acuerdo a la meta y  al indicador</t>
        </r>
      </text>
    </comment>
    <comment ref="N96" authorId="0">
      <text>
        <r>
          <rPr>
            <sz val="8"/>
            <rFont val="Tahoma"/>
            <family val="2"/>
          </rPr>
          <t>Digite en esta columna sólo valores numéricos
de acuerdo a la meta y  al indicador</t>
        </r>
      </text>
    </comment>
    <comment ref="O96" authorId="0">
      <text>
        <r>
          <rPr>
            <sz val="8"/>
            <rFont val="Tahoma"/>
            <family val="2"/>
          </rPr>
          <t>Digite en esta columna sólo valores numéricos
de acuerdo a la meta y  al indicador</t>
        </r>
      </text>
    </comment>
    <comment ref="P96" authorId="0">
      <text>
        <r>
          <rPr>
            <sz val="8"/>
            <rFont val="Tahoma"/>
            <family val="2"/>
          </rPr>
          <t xml:space="preserve">Digite en esta columna sólo valores numéricos
de acuerdo a la meta y  al indicador </t>
        </r>
      </text>
    </comment>
    <comment ref="V96" authorId="0">
      <text>
        <r>
          <rPr>
            <sz val="8"/>
            <rFont val="Tahoma"/>
            <family val="2"/>
          </rPr>
          <t xml:space="preserve">Digite en esta columna sólo valores numéricos en miles de pesos.  
</t>
        </r>
      </text>
    </comment>
    <comment ref="W96" authorId="0">
      <text>
        <r>
          <rPr>
            <sz val="8"/>
            <rFont val="Tahoma"/>
            <family val="2"/>
          </rPr>
          <t xml:space="preserve">Digite en esta columna sólo valores numéricos en miles de pesos.  
</t>
        </r>
      </text>
    </comment>
    <comment ref="X96" authorId="0">
      <text>
        <r>
          <rPr>
            <sz val="8"/>
            <rFont val="Tahoma"/>
            <family val="2"/>
          </rPr>
          <t xml:space="preserve">Digite en esta columna sólo valores numéricos en miles de pesos.  
</t>
        </r>
      </text>
    </comment>
    <comment ref="Y96" authorId="0">
      <text>
        <r>
          <rPr>
            <sz val="8"/>
            <rFont val="Tahoma"/>
            <family val="2"/>
          </rPr>
          <t xml:space="preserve">Digite en esta columna sólo valores numéricos en miles de pesos.  
</t>
        </r>
      </text>
    </comment>
    <comment ref="Z96" authorId="0">
      <text>
        <r>
          <rPr>
            <sz val="8"/>
            <rFont val="Arial"/>
            <family val="2"/>
          </rPr>
          <t xml:space="preserve">Digite en esta columna sólo valores numéricos en miles de pesos.  
</t>
        </r>
      </text>
    </comment>
    <comment ref="AA96" authorId="0">
      <text>
        <r>
          <rPr>
            <sz val="8"/>
            <rFont val="Tahoma"/>
            <family val="2"/>
          </rPr>
          <t xml:space="preserve">Digite en esta columna sólo valores numéricos en miles de pesos.  
</t>
        </r>
      </text>
    </comment>
    <comment ref="AB96" authorId="0">
      <text>
        <r>
          <rPr>
            <sz val="8"/>
            <rFont val="Arial"/>
            <family val="2"/>
          </rPr>
          <t xml:space="preserve">Digite en esta columna sólo valores numéricos en miles de pesos.  
</t>
        </r>
      </text>
    </comment>
    <comment ref="D109" authorId="0">
      <text>
        <r>
          <rPr>
            <sz val="8"/>
            <rFont val="Tahoma"/>
            <family val="2"/>
          </rPr>
          <t xml:space="preserve">La encuentra en el Plan Indicativo desagregada para cada vigencia.                Digitela como en el aparece.
No  olvide que  va en presente y en valores absolutos                                    Ej:
 1 parque construido en la zona urbana del municipio a diciembre 31 del año 2008 </t>
        </r>
      </text>
    </comment>
    <comment ref="J109" authorId="0">
      <text>
        <r>
          <rPr>
            <sz val="8"/>
            <rFont val="Tahoma"/>
            <family val="2"/>
          </rPr>
          <t xml:space="preserve">Liste en esta columna las actividades mas relevantes a ejecutar en el proyecto.                              Ej:                                     
-Realización movimiento de tierra                             -Adquisición de bancas en concreto                             </t>
        </r>
      </text>
    </comment>
    <comment ref="K109" authorId="0">
      <text>
        <r>
          <rPr>
            <sz val="8"/>
            <rFont val="Tahoma"/>
            <family val="2"/>
          </rPr>
          <t xml:space="preserve">De  acuerdo a la actividad a realizar, determine la cantidad a ejecutar durante el año.   
Ej:                                    
-Remover 1000 m2 de tierra
-Adquirir 20 bancas en concreto                             </t>
        </r>
      </text>
    </comment>
    <comment ref="L109" authorId="0">
      <text>
        <r>
          <rPr>
            <sz val="8"/>
            <rFont val="Tahoma"/>
            <family val="2"/>
          </rPr>
          <t xml:space="preserve">De acuerdo a la meta de la actividad planteada y al indicador,  desagregue por trimestre y en valores absolutos cómo se va a dar cumplimiento a la  meta.
Ej: 
-Los 1000 M2 de tierra a remover, se removerán en el III trimestre.
-Se instalaran las 20 bancas  en el IV trimestre </t>
        </r>
      </text>
    </comment>
    <comment ref="U109" authorId="0">
      <text>
        <r>
          <rPr>
            <sz val="8"/>
            <rFont val="Arial"/>
            <family val="2"/>
          </rPr>
          <t xml:space="preserve">Digite en esta columna sólo valores numéricos en miles de pesos.          Ej:  Si el costo del proyecto es $2,000,000,    en miles de pesos es equivalente a  $2,000 </t>
        </r>
      </text>
    </comment>
    <comment ref="AD109" authorId="0">
      <text>
        <r>
          <rPr>
            <sz val="8"/>
            <rFont val="Arial"/>
            <family val="2"/>
          </rPr>
          <t>Digite  en esta columna el nombre del funcionario y la dependencia responsable de la ejecución del proyecto</t>
        </r>
        <r>
          <rPr>
            <sz val="8"/>
            <rFont val="Tahoma"/>
            <family val="2"/>
          </rPr>
          <t xml:space="preserve">
</t>
        </r>
      </text>
    </comment>
    <comment ref="AE109" authorId="0">
      <text>
        <r>
          <rPr>
            <sz val="8"/>
            <rFont val="Arial"/>
            <family val="2"/>
          </rPr>
          <t>Describa en esta columna las dependencias,  entidades descentralizadas y privadas (municipales, departamentales, nacionales o internacionales) que interactúan o que aportan en la ejecución del proyecto</t>
        </r>
        <r>
          <rPr>
            <sz val="8"/>
            <rFont val="Tahoma"/>
            <family val="2"/>
          </rPr>
          <t xml:space="preserve">
</t>
        </r>
      </text>
    </comment>
    <comment ref="AF109" authorId="0">
      <text>
        <r>
          <rPr>
            <sz val="8"/>
            <rFont val="Arial"/>
            <family val="2"/>
          </rPr>
          <t>En esta columna se digita todo tipo de sugerencias o inconvenientes que se puedan presentar durante el desarrollo del proyecto</t>
        </r>
        <r>
          <rPr>
            <sz val="8"/>
            <rFont val="Tahoma"/>
            <family val="2"/>
          </rPr>
          <t xml:space="preserve">
</t>
        </r>
      </text>
    </comment>
    <comment ref="V110" authorId="0">
      <text>
        <r>
          <rPr>
            <sz val="8"/>
            <rFont val="Tahoma"/>
            <family val="2"/>
          </rPr>
          <t xml:space="preserve">Si se presenta alguna modificación con respecto a los recursos programados en el Plan Indicativo, debe ser reportado a la Oficina de Planeación para su correspondiente ajuste;  ya que debe existir total coherencia entre el Plan Indicativo, el Plan de Acción,  el POAI, la Ejecución Presupuestal y la Matriz de Eficaccia mediante la cual se rinde cuentas anualmente al DNP
</t>
        </r>
      </text>
    </comment>
    <comment ref="E111" authorId="0">
      <text>
        <r>
          <rPr>
            <sz val="8"/>
            <rFont val="Arial"/>
            <family val="2"/>
          </rPr>
          <t>El indicador de producto es el punto de referencia que permite observar y medir el avance en el logro de una meta de producto.                            
Los encuentra en el Plan Indicativo para cada meta producto                           Ej:  N° de parques construidos</t>
        </r>
      </text>
    </comment>
    <comment ref="F111" authorId="0">
      <text>
        <r>
          <rPr>
            <sz val="8"/>
            <rFont val="Arial"/>
            <family val="2"/>
          </rPr>
          <t>Digite en esta columna los avances alcanzados a diciembre 31 de 2007 sobre el indicador planteado.                            
Nota:                                Diigtar sólo valores absolutos</t>
        </r>
        <r>
          <rPr>
            <sz val="8"/>
            <rFont val="Tahoma"/>
            <family val="2"/>
          </rPr>
          <t xml:space="preserve">
Ej:  9</t>
        </r>
      </text>
    </comment>
    <comment ref="G111" authorId="0">
      <text>
        <r>
          <rPr>
            <sz val="8"/>
            <rFont val="Tahoma"/>
            <family val="2"/>
          </rPr>
          <t xml:space="preserve">Tener en cuenta si es una meta de incremento, mantenimiento y/o reducción.
</t>
        </r>
        <r>
          <rPr>
            <b/>
            <sz val="8"/>
            <rFont val="Tahoma"/>
            <family val="2"/>
          </rPr>
          <t xml:space="preserve">Ej:  Meta de incremento  </t>
        </r>
        <r>
          <rPr>
            <sz val="8"/>
            <rFont val="Tahoma"/>
            <family val="2"/>
          </rPr>
          <t xml:space="preserve">    1 parque construido en la zona urbana del Municipio a diciembre 31 de 2008.                                                                       </t>
        </r>
        <r>
          <rPr>
            <b/>
            <sz val="8"/>
            <rFont val="Tahoma"/>
            <family val="2"/>
          </rPr>
          <t>Linea de base  9</t>
        </r>
        <r>
          <rPr>
            <sz val="8"/>
            <rFont val="Tahoma"/>
            <family val="2"/>
          </rPr>
          <t xml:space="preserve">  (es deci, r se cuenta en el municipio   con 9 parques construidos a esa fecha).                                            </t>
        </r>
        <r>
          <rPr>
            <b/>
            <sz val="8"/>
            <rFont val="Tahoma"/>
            <family val="2"/>
          </rPr>
          <t xml:space="preserve">El valor esperado del indicador a Dic/08 es: </t>
        </r>
        <r>
          <rPr>
            <sz val="8"/>
            <rFont val="Tahoma"/>
            <family val="2"/>
          </rPr>
          <t xml:space="preserve">  10  parques construidos   
</t>
        </r>
      </text>
    </comment>
    <comment ref="L111" authorId="0">
      <text>
        <r>
          <rPr>
            <sz val="8"/>
            <rFont val="Tahoma"/>
            <family val="2"/>
          </rPr>
          <t xml:space="preserve">Determine el indicador mediante el cual va a  observar y medir el avance en el logro de la actividad
Ej:
-M2 de tierra removidos
-N° de bancas a adquirir      </t>
        </r>
      </text>
    </comment>
    <comment ref="M111" authorId="0">
      <text>
        <r>
          <rPr>
            <sz val="8"/>
            <rFont val="Tahoma"/>
            <family val="2"/>
          </rPr>
          <t>Digite en esta columna sólo valores numéricos
de acuerdo a la meta y  al indicador</t>
        </r>
      </text>
    </comment>
    <comment ref="N111" authorId="0">
      <text>
        <r>
          <rPr>
            <sz val="8"/>
            <rFont val="Tahoma"/>
            <family val="2"/>
          </rPr>
          <t>Digite en esta columna sólo valores numéricos
de acuerdo a la meta y  al indicador</t>
        </r>
      </text>
    </comment>
    <comment ref="O111" authorId="0">
      <text>
        <r>
          <rPr>
            <sz val="8"/>
            <rFont val="Tahoma"/>
            <family val="2"/>
          </rPr>
          <t>Digite en esta columna sólo valores numéricos
de acuerdo a la meta y  al indicador</t>
        </r>
      </text>
    </comment>
    <comment ref="P111" authorId="0">
      <text>
        <r>
          <rPr>
            <sz val="8"/>
            <rFont val="Tahoma"/>
            <family val="2"/>
          </rPr>
          <t xml:space="preserve">Digite en esta columna sólo valores numéricos
de acuerdo a la meta y  al indicador </t>
        </r>
      </text>
    </comment>
    <comment ref="V111" authorId="0">
      <text>
        <r>
          <rPr>
            <sz val="8"/>
            <rFont val="Tahoma"/>
            <family val="2"/>
          </rPr>
          <t xml:space="preserve">Digite en esta columna sólo valores numéricos en miles de pesos.  
</t>
        </r>
      </text>
    </comment>
    <comment ref="W111" authorId="0">
      <text>
        <r>
          <rPr>
            <sz val="8"/>
            <rFont val="Tahoma"/>
            <family val="2"/>
          </rPr>
          <t xml:space="preserve">Digite en esta columna sólo valores numéricos en miles de pesos.  
</t>
        </r>
      </text>
    </comment>
    <comment ref="X111" authorId="0">
      <text>
        <r>
          <rPr>
            <sz val="8"/>
            <rFont val="Tahoma"/>
            <family val="2"/>
          </rPr>
          <t xml:space="preserve">Digite en esta columna sólo valores numéricos en miles de pesos.  
</t>
        </r>
      </text>
    </comment>
    <comment ref="Y111" authorId="0">
      <text>
        <r>
          <rPr>
            <sz val="8"/>
            <rFont val="Tahoma"/>
            <family val="2"/>
          </rPr>
          <t xml:space="preserve">Digite en esta columna sólo valores numéricos en miles de pesos.  
</t>
        </r>
      </text>
    </comment>
    <comment ref="Z111" authorId="0">
      <text>
        <r>
          <rPr>
            <sz val="8"/>
            <rFont val="Arial"/>
            <family val="2"/>
          </rPr>
          <t xml:space="preserve">Digite en esta columna sólo valores numéricos en miles de pesos.  
</t>
        </r>
      </text>
    </comment>
    <comment ref="AA111" authorId="0">
      <text>
        <r>
          <rPr>
            <sz val="8"/>
            <rFont val="Tahoma"/>
            <family val="2"/>
          </rPr>
          <t xml:space="preserve">Digite en esta columna sólo valores numéricos en miles de pesos.  
</t>
        </r>
      </text>
    </comment>
    <comment ref="AB111" authorId="0">
      <text>
        <r>
          <rPr>
            <sz val="8"/>
            <rFont val="Arial"/>
            <family val="2"/>
          </rPr>
          <t xml:space="preserve">Digite en esta columna sólo valores numéricos en miles de pesos.  
</t>
        </r>
      </text>
    </comment>
    <comment ref="D128" authorId="0">
      <text>
        <r>
          <rPr>
            <sz val="8"/>
            <rFont val="Tahoma"/>
            <family val="2"/>
          </rPr>
          <t xml:space="preserve">La encuentra en el Plan Indicativo desagregada para cada vigencia.                Digitela como en el aparece.
No  olvide que  va en presente y en valores absolutos                                    Ej:
 1 parque construido en la zona urbana del municipio a diciembre 31 del año 2008 </t>
        </r>
      </text>
    </comment>
    <comment ref="J128" authorId="0">
      <text>
        <r>
          <rPr>
            <sz val="8"/>
            <rFont val="Tahoma"/>
            <family val="2"/>
          </rPr>
          <t xml:space="preserve">Liste en esta columna las actividades mas relevantes a ejecutar en el proyecto.                              Ej:                                     
-Realización movimiento de tierra                             -Adquisición de bancas en concreto                             </t>
        </r>
      </text>
    </comment>
    <comment ref="K128" authorId="0">
      <text>
        <r>
          <rPr>
            <sz val="8"/>
            <rFont val="Tahoma"/>
            <family val="2"/>
          </rPr>
          <t xml:space="preserve">De  acuerdo a la actividad a realizar, determine la cantidad a ejecutar durante el año.   
Ej:                                    
-Remover 1000 m2 de tierra
-Adquirir 20 bancas en concreto                             </t>
        </r>
      </text>
    </comment>
    <comment ref="L128" authorId="0">
      <text>
        <r>
          <rPr>
            <sz val="8"/>
            <rFont val="Tahoma"/>
            <family val="2"/>
          </rPr>
          <t xml:space="preserve">De acuerdo a la meta de la actividad planteada y al indicador,  desagregue por trimestre y en valores absolutos cómo se va a dar cumplimiento a la  meta.
Ej: 
-Los 1000 M2 de tierra a remover, se removerán en el III trimestre.
-Se instalaran las 20 bancas  en el IV trimestre </t>
        </r>
      </text>
    </comment>
    <comment ref="U128" authorId="0">
      <text>
        <r>
          <rPr>
            <sz val="8"/>
            <rFont val="Arial"/>
            <family val="2"/>
          </rPr>
          <t xml:space="preserve">Digite en esta columna sólo valores numéricos en miles de pesos.          Ej:  Si el costo del proyecto es $2,000,000,    en miles de pesos es equivalente a  $2,000 </t>
        </r>
      </text>
    </comment>
    <comment ref="AD128" authorId="0">
      <text>
        <r>
          <rPr>
            <sz val="8"/>
            <rFont val="Arial"/>
            <family val="2"/>
          </rPr>
          <t>Digite  en esta columna el nombre del funcionario y la dependencia responsable de la ejecución del proyecto</t>
        </r>
        <r>
          <rPr>
            <sz val="8"/>
            <rFont val="Tahoma"/>
            <family val="2"/>
          </rPr>
          <t xml:space="preserve">
</t>
        </r>
      </text>
    </comment>
    <comment ref="AE128" authorId="0">
      <text>
        <r>
          <rPr>
            <sz val="8"/>
            <rFont val="Arial"/>
            <family val="2"/>
          </rPr>
          <t>Describa en esta columna las dependencias,  entidades descentralizadas y privadas (municipales, departamentales, nacionales o internacionales) que interactúan o que aportan en la ejecución del proyecto</t>
        </r>
        <r>
          <rPr>
            <sz val="8"/>
            <rFont val="Tahoma"/>
            <family val="2"/>
          </rPr>
          <t xml:space="preserve">
</t>
        </r>
      </text>
    </comment>
    <comment ref="AF128" authorId="0">
      <text>
        <r>
          <rPr>
            <sz val="8"/>
            <rFont val="Arial"/>
            <family val="2"/>
          </rPr>
          <t>En esta columna se digita todo tipo de sugerencias o inconvenientes que se puedan presentar durante el desarrollo del proyecto</t>
        </r>
        <r>
          <rPr>
            <sz val="8"/>
            <rFont val="Tahoma"/>
            <family val="2"/>
          </rPr>
          <t xml:space="preserve">
</t>
        </r>
      </text>
    </comment>
    <comment ref="V129" authorId="0">
      <text>
        <r>
          <rPr>
            <sz val="8"/>
            <rFont val="Tahoma"/>
            <family val="2"/>
          </rPr>
          <t xml:space="preserve">Si se presenta alguna modificación con respecto a los recursos programados en el Plan Indicativo, debe ser reportado a la Oficina de Planeación para su correspondiente ajuste;  ya que debe existir total coherencia entre el Plan Indicativo, el Plan de Acción,  el POAI, la Ejecución Presupuestal y la Matriz de Eficaccia mediante la cual se rinde cuentas anualmente al DNP
</t>
        </r>
      </text>
    </comment>
    <comment ref="E130" authorId="0">
      <text>
        <r>
          <rPr>
            <sz val="8"/>
            <rFont val="Arial"/>
            <family val="2"/>
          </rPr>
          <t>El indicador de producto es el punto de referencia que permite observar y medir el avance en el logro de una meta de producto.                            
Los encuentra en el Plan Indicativo para cada meta producto                           Ej:  N° de parques construidos</t>
        </r>
      </text>
    </comment>
    <comment ref="F130" authorId="0">
      <text>
        <r>
          <rPr>
            <sz val="8"/>
            <rFont val="Arial"/>
            <family val="2"/>
          </rPr>
          <t>Digite en esta columna los avances alcanzados a diciembre 31 de 2007 sobre el indicador planteado.                            
Nota:                                Diigtar sólo valores absolutos</t>
        </r>
        <r>
          <rPr>
            <sz val="8"/>
            <rFont val="Tahoma"/>
            <family val="2"/>
          </rPr>
          <t xml:space="preserve">
Ej:  9</t>
        </r>
      </text>
    </comment>
    <comment ref="G130" authorId="0">
      <text>
        <r>
          <rPr>
            <sz val="8"/>
            <rFont val="Tahoma"/>
            <family val="2"/>
          </rPr>
          <t xml:space="preserve">Tener en cuenta si es una meta de incremento, mantenimiento y/o reducción.
</t>
        </r>
        <r>
          <rPr>
            <b/>
            <sz val="8"/>
            <rFont val="Tahoma"/>
            <family val="2"/>
          </rPr>
          <t xml:space="preserve">Ej:  Meta de incremento  </t>
        </r>
        <r>
          <rPr>
            <sz val="8"/>
            <rFont val="Tahoma"/>
            <family val="2"/>
          </rPr>
          <t xml:space="preserve">    1 parque construido en la zona urbana del Municipio a diciembre 31 de 2008.                                                                       </t>
        </r>
        <r>
          <rPr>
            <b/>
            <sz val="8"/>
            <rFont val="Tahoma"/>
            <family val="2"/>
          </rPr>
          <t>Linea de base  9</t>
        </r>
        <r>
          <rPr>
            <sz val="8"/>
            <rFont val="Tahoma"/>
            <family val="2"/>
          </rPr>
          <t xml:space="preserve">  (es deci, r se cuenta en el municipio   con 9 parques construidos a esa fecha).                                            </t>
        </r>
        <r>
          <rPr>
            <b/>
            <sz val="8"/>
            <rFont val="Tahoma"/>
            <family val="2"/>
          </rPr>
          <t xml:space="preserve">El valor esperado del indicador a Dic/08 es: </t>
        </r>
        <r>
          <rPr>
            <sz val="8"/>
            <rFont val="Tahoma"/>
            <family val="2"/>
          </rPr>
          <t xml:space="preserve">  10  parques construidos   
</t>
        </r>
      </text>
    </comment>
    <comment ref="L130" authorId="0">
      <text>
        <r>
          <rPr>
            <sz val="8"/>
            <rFont val="Tahoma"/>
            <family val="2"/>
          </rPr>
          <t xml:space="preserve">Determine el indicador mediante el cual va a  observar y medir el avance en el logro de la actividad
Ej:
-M2 de tierra removidos
-N° de bancas a adquirir      </t>
        </r>
      </text>
    </comment>
    <comment ref="M130" authorId="0">
      <text>
        <r>
          <rPr>
            <sz val="8"/>
            <rFont val="Tahoma"/>
            <family val="2"/>
          </rPr>
          <t>Digite en esta columna sólo valores numéricos
de acuerdo a la meta y  al indicador</t>
        </r>
      </text>
    </comment>
    <comment ref="N130" authorId="0">
      <text>
        <r>
          <rPr>
            <sz val="8"/>
            <rFont val="Tahoma"/>
            <family val="2"/>
          </rPr>
          <t>Digite en esta columna sólo valores numéricos
de acuerdo a la meta y  al indicador</t>
        </r>
      </text>
    </comment>
    <comment ref="O130" authorId="0">
      <text>
        <r>
          <rPr>
            <sz val="8"/>
            <rFont val="Tahoma"/>
            <family val="2"/>
          </rPr>
          <t>Digite en esta columna sólo valores numéricos
de acuerdo a la meta y  al indicador</t>
        </r>
      </text>
    </comment>
    <comment ref="P130" authorId="0">
      <text>
        <r>
          <rPr>
            <sz val="8"/>
            <rFont val="Tahoma"/>
            <family val="2"/>
          </rPr>
          <t xml:space="preserve">Digite en esta columna sólo valores numéricos
de acuerdo a la meta y  al indicador </t>
        </r>
      </text>
    </comment>
    <comment ref="V130" authorId="0">
      <text>
        <r>
          <rPr>
            <sz val="8"/>
            <rFont val="Tahoma"/>
            <family val="2"/>
          </rPr>
          <t xml:space="preserve">Digite en esta columna sólo valores numéricos en miles de pesos.  
</t>
        </r>
      </text>
    </comment>
    <comment ref="W130" authorId="0">
      <text>
        <r>
          <rPr>
            <sz val="8"/>
            <rFont val="Tahoma"/>
            <family val="2"/>
          </rPr>
          <t xml:space="preserve">Digite en esta columna sólo valores numéricos en miles de pesos.  
</t>
        </r>
      </text>
    </comment>
    <comment ref="X130" authorId="0">
      <text>
        <r>
          <rPr>
            <sz val="8"/>
            <rFont val="Tahoma"/>
            <family val="2"/>
          </rPr>
          <t xml:space="preserve">Digite en esta columna sólo valores numéricos en miles de pesos.  
</t>
        </r>
      </text>
    </comment>
    <comment ref="Y130" authorId="0">
      <text>
        <r>
          <rPr>
            <sz val="8"/>
            <rFont val="Tahoma"/>
            <family val="2"/>
          </rPr>
          <t xml:space="preserve">Digite en esta columna sólo valores numéricos en miles de pesos.  
</t>
        </r>
      </text>
    </comment>
    <comment ref="Z130" authorId="0">
      <text>
        <r>
          <rPr>
            <sz val="8"/>
            <rFont val="Arial"/>
            <family val="2"/>
          </rPr>
          <t xml:space="preserve">Digite en esta columna sólo valores numéricos en miles de pesos.  
</t>
        </r>
      </text>
    </comment>
    <comment ref="AA130" authorId="0">
      <text>
        <r>
          <rPr>
            <sz val="8"/>
            <rFont val="Tahoma"/>
            <family val="2"/>
          </rPr>
          <t xml:space="preserve">Digite en esta columna sólo valores numéricos en miles de pesos.  
</t>
        </r>
      </text>
    </comment>
    <comment ref="AB130" authorId="0">
      <text>
        <r>
          <rPr>
            <sz val="8"/>
            <rFont val="Arial"/>
            <family val="2"/>
          </rPr>
          <t xml:space="preserve">Digite en esta columna sólo valores numéricos en miles de pesos.  
</t>
        </r>
      </text>
    </comment>
    <comment ref="D144" authorId="0">
      <text>
        <r>
          <rPr>
            <sz val="8"/>
            <rFont val="Tahoma"/>
            <family val="2"/>
          </rPr>
          <t xml:space="preserve">La encuentra en el Plan Indicativo desagregada para cada vigencia.                Digitela como en el aparece.
No  olvide que  va en presente y en valores absolutos                                    Ej:
 1 parque construido en la zona urbana del municipio a diciembre 31 del año 2008 </t>
        </r>
      </text>
    </comment>
    <comment ref="J144" authorId="0">
      <text>
        <r>
          <rPr>
            <sz val="8"/>
            <rFont val="Tahoma"/>
            <family val="2"/>
          </rPr>
          <t xml:space="preserve">Liste en esta columna las actividades mas relevantes a ejecutar en el proyecto.                              Ej:                                     
-Realización movimiento de tierra                             -Adquisición de bancas en concreto                             </t>
        </r>
      </text>
    </comment>
    <comment ref="K144" authorId="0">
      <text>
        <r>
          <rPr>
            <sz val="8"/>
            <rFont val="Tahoma"/>
            <family val="2"/>
          </rPr>
          <t xml:space="preserve">De  acuerdo a la actividad a realizar, determine la cantidad a ejecutar durante el año.   
Ej:                                    
-Remover 1000 m2 de tierra
-Adquirir 20 bancas en concreto                             </t>
        </r>
      </text>
    </comment>
    <comment ref="L144" authorId="0">
      <text>
        <r>
          <rPr>
            <sz val="8"/>
            <rFont val="Tahoma"/>
            <family val="2"/>
          </rPr>
          <t xml:space="preserve">De acuerdo a la meta de la actividad planteada y al indicador,  desagregue por trimestre y en valores absolutos cómo se va a dar cumplimiento a la  meta.
Ej: 
-Los 1000 M2 de tierra a remover, se removerán en el III trimestre.
-Se instalaran las 20 bancas  en el IV trimestre </t>
        </r>
      </text>
    </comment>
    <comment ref="U144" authorId="0">
      <text>
        <r>
          <rPr>
            <sz val="8"/>
            <rFont val="Arial"/>
            <family val="2"/>
          </rPr>
          <t xml:space="preserve">Digite en esta columna sólo valores numéricos en miles de pesos.          Ej:  Si el costo del proyecto es $2,000,000,    en miles de pesos es equivalente a  $2,000 </t>
        </r>
      </text>
    </comment>
    <comment ref="AD144" authorId="0">
      <text>
        <r>
          <rPr>
            <sz val="8"/>
            <rFont val="Arial"/>
            <family val="2"/>
          </rPr>
          <t>Digite  en esta columna el nombre del funcionario y la dependencia responsable de la ejecución del proyecto</t>
        </r>
        <r>
          <rPr>
            <sz val="8"/>
            <rFont val="Tahoma"/>
            <family val="2"/>
          </rPr>
          <t xml:space="preserve">
</t>
        </r>
      </text>
    </comment>
    <comment ref="AE144" authorId="0">
      <text>
        <r>
          <rPr>
            <sz val="8"/>
            <rFont val="Arial"/>
            <family val="2"/>
          </rPr>
          <t>Describa en esta columna las dependencias,  entidades descentralizadas y privadas (municipales, departamentales, nacionales o internacionales) que interactúan o que aportan en la ejecución del proyecto</t>
        </r>
        <r>
          <rPr>
            <sz val="8"/>
            <rFont val="Tahoma"/>
            <family val="2"/>
          </rPr>
          <t xml:space="preserve">
</t>
        </r>
      </text>
    </comment>
    <comment ref="AF144" authorId="0">
      <text>
        <r>
          <rPr>
            <sz val="8"/>
            <rFont val="Arial"/>
            <family val="2"/>
          </rPr>
          <t>En esta columna se digita todo tipo de sugerencias o inconvenientes que se puedan presentar durante el desarrollo del proyecto</t>
        </r>
        <r>
          <rPr>
            <sz val="8"/>
            <rFont val="Tahoma"/>
            <family val="2"/>
          </rPr>
          <t xml:space="preserve">
</t>
        </r>
      </text>
    </comment>
    <comment ref="V145" authorId="0">
      <text>
        <r>
          <rPr>
            <sz val="8"/>
            <rFont val="Tahoma"/>
            <family val="2"/>
          </rPr>
          <t xml:space="preserve">Si se presenta alguna modificación con respecto a los recursos programados en el Plan Indicativo, debe ser reportado a la Oficina de Planeación para su correspondiente ajuste;  ya que debe existir total coherencia entre el Plan Indicativo, el Plan de Acción,  el POAI, la Ejecución Presupuestal y la Matriz de Eficaccia mediante la cual se rinde cuentas anualmente al DNP
</t>
        </r>
      </text>
    </comment>
    <comment ref="E146" authorId="0">
      <text>
        <r>
          <rPr>
            <sz val="8"/>
            <rFont val="Arial"/>
            <family val="2"/>
          </rPr>
          <t>El indicador de producto es el punto de referencia que permite observar y medir el avance en el logro de una meta de producto.                            
Los encuentra en el Plan Indicativo para cada meta producto                           Ej:  N° de parques construidos</t>
        </r>
      </text>
    </comment>
    <comment ref="F146" authorId="0">
      <text>
        <r>
          <rPr>
            <sz val="8"/>
            <rFont val="Arial"/>
            <family val="2"/>
          </rPr>
          <t>Digite en esta columna los avances alcanzados a diciembre 31 de 2007 sobre el indicador planteado.                            
Nota:                                Diigtar sólo valores absolutos</t>
        </r>
        <r>
          <rPr>
            <sz val="8"/>
            <rFont val="Tahoma"/>
            <family val="2"/>
          </rPr>
          <t xml:space="preserve">
Ej:  9</t>
        </r>
      </text>
    </comment>
    <comment ref="G146" authorId="0">
      <text>
        <r>
          <rPr>
            <sz val="8"/>
            <rFont val="Tahoma"/>
            <family val="2"/>
          </rPr>
          <t xml:space="preserve">Tener en cuenta si es una meta de incremento, mantenimiento y/o reducción.
</t>
        </r>
        <r>
          <rPr>
            <b/>
            <sz val="8"/>
            <rFont val="Tahoma"/>
            <family val="2"/>
          </rPr>
          <t xml:space="preserve">Ej:  Meta de incremento  </t>
        </r>
        <r>
          <rPr>
            <sz val="8"/>
            <rFont val="Tahoma"/>
            <family val="2"/>
          </rPr>
          <t xml:space="preserve">    1 parque construido en la zona urbana del Municipio a diciembre 31 de 2008.                                                                       </t>
        </r>
        <r>
          <rPr>
            <b/>
            <sz val="8"/>
            <rFont val="Tahoma"/>
            <family val="2"/>
          </rPr>
          <t>Linea de base  9</t>
        </r>
        <r>
          <rPr>
            <sz val="8"/>
            <rFont val="Tahoma"/>
            <family val="2"/>
          </rPr>
          <t xml:space="preserve">  (es deci, r se cuenta en el municipio   con 9 parques construidos a esa fecha).                                            </t>
        </r>
        <r>
          <rPr>
            <b/>
            <sz val="8"/>
            <rFont val="Tahoma"/>
            <family val="2"/>
          </rPr>
          <t xml:space="preserve">El valor esperado del indicador a Dic/08 es: </t>
        </r>
        <r>
          <rPr>
            <sz val="8"/>
            <rFont val="Tahoma"/>
            <family val="2"/>
          </rPr>
          <t xml:space="preserve">  10  parques construidos   
</t>
        </r>
      </text>
    </comment>
    <comment ref="L146" authorId="0">
      <text>
        <r>
          <rPr>
            <sz val="8"/>
            <rFont val="Tahoma"/>
            <family val="2"/>
          </rPr>
          <t xml:space="preserve">Determine el indicador mediante el cual va a  observar y medir el avance en el logro de la actividad
Ej:
-M2 de tierra removidos
-N° de bancas a adquirir      </t>
        </r>
      </text>
    </comment>
    <comment ref="M146" authorId="0">
      <text>
        <r>
          <rPr>
            <sz val="8"/>
            <rFont val="Tahoma"/>
            <family val="2"/>
          </rPr>
          <t>Digite en esta columna sólo valores numéricos
de acuerdo a la meta y  al indicador</t>
        </r>
      </text>
    </comment>
    <comment ref="N146" authorId="0">
      <text>
        <r>
          <rPr>
            <sz val="8"/>
            <rFont val="Tahoma"/>
            <family val="2"/>
          </rPr>
          <t>Digite en esta columna sólo valores numéricos
de acuerdo a la meta y  al indicador</t>
        </r>
      </text>
    </comment>
    <comment ref="O146" authorId="0">
      <text>
        <r>
          <rPr>
            <sz val="8"/>
            <rFont val="Tahoma"/>
            <family val="2"/>
          </rPr>
          <t>Digite en esta columna sólo valores numéricos
de acuerdo a la meta y  al indicador</t>
        </r>
      </text>
    </comment>
    <comment ref="P146" authorId="0">
      <text>
        <r>
          <rPr>
            <sz val="8"/>
            <rFont val="Tahoma"/>
            <family val="2"/>
          </rPr>
          <t xml:space="preserve">Digite en esta columna sólo valores numéricos
de acuerdo a la meta y  al indicador </t>
        </r>
      </text>
    </comment>
    <comment ref="V146" authorId="0">
      <text>
        <r>
          <rPr>
            <sz val="8"/>
            <rFont val="Tahoma"/>
            <family val="2"/>
          </rPr>
          <t xml:space="preserve">Digite en esta columna sólo valores numéricos en miles de pesos.  
</t>
        </r>
      </text>
    </comment>
    <comment ref="W146" authorId="0">
      <text>
        <r>
          <rPr>
            <sz val="8"/>
            <rFont val="Tahoma"/>
            <family val="2"/>
          </rPr>
          <t xml:space="preserve">Digite en esta columna sólo valores numéricos en miles de pesos.  
</t>
        </r>
      </text>
    </comment>
    <comment ref="X146" authorId="0">
      <text>
        <r>
          <rPr>
            <sz val="8"/>
            <rFont val="Tahoma"/>
            <family val="2"/>
          </rPr>
          <t xml:space="preserve">Digite en esta columna sólo valores numéricos en miles de pesos.  
</t>
        </r>
      </text>
    </comment>
    <comment ref="Y146" authorId="0">
      <text>
        <r>
          <rPr>
            <sz val="8"/>
            <rFont val="Tahoma"/>
            <family val="2"/>
          </rPr>
          <t xml:space="preserve">Digite en esta columna sólo valores numéricos en miles de pesos.  
</t>
        </r>
      </text>
    </comment>
    <comment ref="Z146" authorId="0">
      <text>
        <r>
          <rPr>
            <sz val="8"/>
            <rFont val="Arial"/>
            <family val="2"/>
          </rPr>
          <t xml:space="preserve">Digite en esta columna sólo valores numéricos en miles de pesos.  
</t>
        </r>
      </text>
    </comment>
    <comment ref="AA146" authorId="0">
      <text>
        <r>
          <rPr>
            <sz val="8"/>
            <rFont val="Tahoma"/>
            <family val="2"/>
          </rPr>
          <t xml:space="preserve">Digite en esta columna sólo valores numéricos en miles de pesos.  
</t>
        </r>
      </text>
    </comment>
    <comment ref="AB146" authorId="0">
      <text>
        <r>
          <rPr>
            <sz val="8"/>
            <rFont val="Arial"/>
            <family val="2"/>
          </rPr>
          <t xml:space="preserve">Digite en esta columna sólo valores numéricos en miles de pesos.  
</t>
        </r>
      </text>
    </comment>
    <comment ref="D163" authorId="0">
      <text>
        <r>
          <rPr>
            <sz val="8"/>
            <rFont val="Tahoma"/>
            <family val="2"/>
          </rPr>
          <t xml:space="preserve">La encuentra en el Plan Indicativo desagregada para cada vigencia.                Digitela como en el aparece.
No  olvide que  va en presente y en valores absolutos                                    Ej:
 1 parque construido en la zona urbana del municipio a diciembre 31 del año 2008 </t>
        </r>
      </text>
    </comment>
    <comment ref="J163" authorId="0">
      <text>
        <r>
          <rPr>
            <sz val="8"/>
            <rFont val="Tahoma"/>
            <family val="2"/>
          </rPr>
          <t xml:space="preserve">Liste en esta columna las actividades mas relevantes a ejecutar en el proyecto.                              Ej:                                     
-Realización movimiento de tierra                             -Adquisición de bancas en concreto                             </t>
        </r>
      </text>
    </comment>
    <comment ref="K163" authorId="0">
      <text>
        <r>
          <rPr>
            <sz val="8"/>
            <rFont val="Tahoma"/>
            <family val="2"/>
          </rPr>
          <t xml:space="preserve">De  acuerdo a la actividad a realizar, determine la cantidad a ejecutar durante el año.   
Ej:                                    
-Remover 1000 m2 de tierra
-Adquirir 20 bancas en concreto                             </t>
        </r>
      </text>
    </comment>
    <comment ref="L163" authorId="0">
      <text>
        <r>
          <rPr>
            <sz val="8"/>
            <rFont val="Tahoma"/>
            <family val="2"/>
          </rPr>
          <t xml:space="preserve">De acuerdo a la meta de la actividad planteada y al indicador,  desagregue por trimestre y en valores absolutos cómo se va a dar cumplimiento a la  meta.
Ej: 
-Los 1000 M2 de tierra a remover, se removerán en el III trimestre.
-Se instalaran las 20 bancas  en el IV trimestre </t>
        </r>
      </text>
    </comment>
    <comment ref="U163" authorId="0">
      <text>
        <r>
          <rPr>
            <sz val="8"/>
            <rFont val="Arial"/>
            <family val="2"/>
          </rPr>
          <t xml:space="preserve">Digite en esta columna sólo valores numéricos en miles de pesos.          Ej:  Si el costo del proyecto es $2,000,000,    en miles de pesos es equivalente a  $2,000 </t>
        </r>
      </text>
    </comment>
    <comment ref="AD163" authorId="0">
      <text>
        <r>
          <rPr>
            <sz val="8"/>
            <rFont val="Arial"/>
            <family val="2"/>
          </rPr>
          <t>Digite  en esta columna el nombre del funcionario y la dependencia responsable de la ejecución del proyecto</t>
        </r>
        <r>
          <rPr>
            <sz val="8"/>
            <rFont val="Tahoma"/>
            <family val="2"/>
          </rPr>
          <t xml:space="preserve">
</t>
        </r>
      </text>
    </comment>
    <comment ref="AE163" authorId="0">
      <text>
        <r>
          <rPr>
            <sz val="8"/>
            <rFont val="Arial"/>
            <family val="2"/>
          </rPr>
          <t>Describa en esta columna las dependencias,  entidades descentralizadas y privadas (municipales, departamentales, nacionales o internacionales) que interactúan o que aportan en la ejecución del proyecto</t>
        </r>
        <r>
          <rPr>
            <sz val="8"/>
            <rFont val="Tahoma"/>
            <family val="2"/>
          </rPr>
          <t xml:space="preserve">
</t>
        </r>
      </text>
    </comment>
    <comment ref="AF163" authorId="0">
      <text>
        <r>
          <rPr>
            <sz val="8"/>
            <rFont val="Arial"/>
            <family val="2"/>
          </rPr>
          <t>En esta columna se digita todo tipo de sugerencias o inconvenientes que se puedan presentar durante el desarrollo del proyecto</t>
        </r>
        <r>
          <rPr>
            <sz val="8"/>
            <rFont val="Tahoma"/>
            <family val="2"/>
          </rPr>
          <t xml:space="preserve">
</t>
        </r>
      </text>
    </comment>
    <comment ref="V164" authorId="0">
      <text>
        <r>
          <rPr>
            <sz val="8"/>
            <rFont val="Tahoma"/>
            <family val="2"/>
          </rPr>
          <t xml:space="preserve">Si se presenta alguna modificación con respecto a los recursos programados en el Plan Indicativo, debe ser reportado a la Oficina de Planeación para su correspondiente ajuste;  ya que debe existir total coherencia entre el Plan Indicativo, el Plan de Acción,  el POAI, la Ejecución Presupuestal y la Matriz de Eficaccia mediante la cual se rinde cuentas anualmente al DNP
</t>
        </r>
      </text>
    </comment>
    <comment ref="E165" authorId="0">
      <text>
        <r>
          <rPr>
            <sz val="8"/>
            <rFont val="Arial"/>
            <family val="2"/>
          </rPr>
          <t>El indicador de producto es el punto de referencia que permite observar y medir el avance en el logro de una meta de producto.                            
Los encuentra en el Plan Indicativo para cada meta producto                           Ej:  N° de parques construidos</t>
        </r>
      </text>
    </comment>
    <comment ref="F165" authorId="0">
      <text>
        <r>
          <rPr>
            <sz val="8"/>
            <rFont val="Arial"/>
            <family val="2"/>
          </rPr>
          <t>Digite en esta columna los avances alcanzados a diciembre 31 de 2007 sobre el indicador planteado.                            
Nota:                                Diigtar sólo valores absolutos</t>
        </r>
        <r>
          <rPr>
            <sz val="8"/>
            <rFont val="Tahoma"/>
            <family val="2"/>
          </rPr>
          <t xml:space="preserve">
Ej:  9</t>
        </r>
      </text>
    </comment>
    <comment ref="G165" authorId="0">
      <text>
        <r>
          <rPr>
            <sz val="8"/>
            <rFont val="Tahoma"/>
            <family val="2"/>
          </rPr>
          <t xml:space="preserve">Tener en cuenta si es una meta de incremento, mantenimiento y/o reducción.
</t>
        </r>
        <r>
          <rPr>
            <b/>
            <sz val="8"/>
            <rFont val="Tahoma"/>
            <family val="2"/>
          </rPr>
          <t xml:space="preserve">Ej:  Meta de incremento  </t>
        </r>
        <r>
          <rPr>
            <sz val="8"/>
            <rFont val="Tahoma"/>
            <family val="2"/>
          </rPr>
          <t xml:space="preserve">    1 parque construido en la zona urbana del Municipio a diciembre 31 de 2008.                                                                       </t>
        </r>
        <r>
          <rPr>
            <b/>
            <sz val="8"/>
            <rFont val="Tahoma"/>
            <family val="2"/>
          </rPr>
          <t>Linea de base  9</t>
        </r>
        <r>
          <rPr>
            <sz val="8"/>
            <rFont val="Tahoma"/>
            <family val="2"/>
          </rPr>
          <t xml:space="preserve">  (es deci, r se cuenta en el municipio   con 9 parques construidos a esa fecha).                                            </t>
        </r>
        <r>
          <rPr>
            <b/>
            <sz val="8"/>
            <rFont val="Tahoma"/>
            <family val="2"/>
          </rPr>
          <t xml:space="preserve">El valor esperado del indicador a Dic/08 es: </t>
        </r>
        <r>
          <rPr>
            <sz val="8"/>
            <rFont val="Tahoma"/>
            <family val="2"/>
          </rPr>
          <t xml:space="preserve">  10  parques construidos   
</t>
        </r>
      </text>
    </comment>
    <comment ref="L165" authorId="0">
      <text>
        <r>
          <rPr>
            <sz val="8"/>
            <rFont val="Tahoma"/>
            <family val="2"/>
          </rPr>
          <t xml:space="preserve">Determine el indicador mediante el cual va a  observar y medir el avance en el logro de la actividad
Ej:
-M2 de tierra removidos
-N° de bancas a adquirir      </t>
        </r>
      </text>
    </comment>
    <comment ref="M165" authorId="0">
      <text>
        <r>
          <rPr>
            <sz val="8"/>
            <rFont val="Tahoma"/>
            <family val="2"/>
          </rPr>
          <t>Digite en esta columna sólo valores numéricos
de acuerdo a la meta y  al indicador</t>
        </r>
      </text>
    </comment>
    <comment ref="N165" authorId="0">
      <text>
        <r>
          <rPr>
            <sz val="8"/>
            <rFont val="Tahoma"/>
            <family val="2"/>
          </rPr>
          <t>Digite en esta columna sólo valores numéricos
de acuerdo a la meta y  al indicador</t>
        </r>
      </text>
    </comment>
    <comment ref="O165" authorId="0">
      <text>
        <r>
          <rPr>
            <sz val="8"/>
            <rFont val="Tahoma"/>
            <family val="2"/>
          </rPr>
          <t>Digite en esta columna sólo valores numéricos
de acuerdo a la meta y  al indicador</t>
        </r>
      </text>
    </comment>
    <comment ref="P165" authorId="0">
      <text>
        <r>
          <rPr>
            <sz val="8"/>
            <rFont val="Tahoma"/>
            <family val="2"/>
          </rPr>
          <t xml:space="preserve">Digite en esta columna sólo valores numéricos
de acuerdo a la meta y  al indicador </t>
        </r>
      </text>
    </comment>
    <comment ref="V165" authorId="0">
      <text>
        <r>
          <rPr>
            <sz val="8"/>
            <rFont val="Tahoma"/>
            <family val="2"/>
          </rPr>
          <t xml:space="preserve">Digite en esta columna sólo valores numéricos en miles de pesos.  
</t>
        </r>
      </text>
    </comment>
    <comment ref="W165" authorId="0">
      <text>
        <r>
          <rPr>
            <sz val="8"/>
            <rFont val="Tahoma"/>
            <family val="2"/>
          </rPr>
          <t xml:space="preserve">Digite en esta columna sólo valores numéricos en miles de pesos.  
</t>
        </r>
      </text>
    </comment>
    <comment ref="X165" authorId="0">
      <text>
        <r>
          <rPr>
            <sz val="8"/>
            <rFont val="Tahoma"/>
            <family val="2"/>
          </rPr>
          <t xml:space="preserve">Digite en esta columna sólo valores numéricos en miles de pesos.  
</t>
        </r>
      </text>
    </comment>
    <comment ref="Y165" authorId="0">
      <text>
        <r>
          <rPr>
            <sz val="8"/>
            <rFont val="Tahoma"/>
            <family val="2"/>
          </rPr>
          <t xml:space="preserve">Digite en esta columna sólo valores numéricos en miles de pesos.  
</t>
        </r>
      </text>
    </comment>
    <comment ref="Z165" authorId="0">
      <text>
        <r>
          <rPr>
            <sz val="8"/>
            <rFont val="Arial"/>
            <family val="2"/>
          </rPr>
          <t xml:space="preserve">Digite en esta columna sólo valores numéricos en miles de pesos.  
</t>
        </r>
      </text>
    </comment>
    <comment ref="AA165" authorId="0">
      <text>
        <r>
          <rPr>
            <sz val="8"/>
            <rFont val="Tahoma"/>
            <family val="2"/>
          </rPr>
          <t xml:space="preserve">Digite en esta columna sólo valores numéricos en miles de pesos.  
</t>
        </r>
      </text>
    </comment>
    <comment ref="AB165" authorId="0">
      <text>
        <r>
          <rPr>
            <sz val="8"/>
            <rFont val="Arial"/>
            <family val="2"/>
          </rPr>
          <t xml:space="preserve">Digite en esta columna sólo valores numéricos en miles de pesos.  
</t>
        </r>
      </text>
    </comment>
    <comment ref="U58" authorId="0">
      <text>
        <r>
          <rPr>
            <sz val="8"/>
            <rFont val="Arial"/>
            <family val="2"/>
          </rPr>
          <t xml:space="preserve">Digite en esta columna sólo valores numéricos en miles de pesos.          Ej:  Si el costo del proyecto es $2,000,000,    en miles de pesos es equivalente a  $2,000 </t>
        </r>
      </text>
    </comment>
    <comment ref="AD58" authorId="0">
      <text>
        <r>
          <rPr>
            <sz val="8"/>
            <rFont val="Arial"/>
            <family val="2"/>
          </rPr>
          <t>Digite  en esta columna el nombre del funcionario y la dependencia responsable de la ejecución del proyecto</t>
        </r>
        <r>
          <rPr>
            <sz val="8"/>
            <rFont val="Tahoma"/>
            <family val="2"/>
          </rPr>
          <t xml:space="preserve">
</t>
        </r>
      </text>
    </comment>
    <comment ref="AE58" authorId="0">
      <text>
        <r>
          <rPr>
            <sz val="8"/>
            <rFont val="Arial"/>
            <family val="2"/>
          </rPr>
          <t>Describa en esta columna las dependencias,  entidades descentralizadas y privadas (municipales, departamentales, nacionales o internacionales) que interactúan o que aportan en la ejecución del proyecto</t>
        </r>
        <r>
          <rPr>
            <sz val="8"/>
            <rFont val="Tahoma"/>
            <family val="2"/>
          </rPr>
          <t xml:space="preserve">
</t>
        </r>
      </text>
    </comment>
    <comment ref="AF58" authorId="0">
      <text>
        <r>
          <rPr>
            <sz val="8"/>
            <rFont val="Arial"/>
            <family val="2"/>
          </rPr>
          <t>En esta columna se digita todo tipo de sugerencias o inconvenientes que se puedan presentar durante el desarrollo del proyecto</t>
        </r>
        <r>
          <rPr>
            <sz val="8"/>
            <rFont val="Tahoma"/>
            <family val="2"/>
          </rPr>
          <t xml:space="preserve">
</t>
        </r>
      </text>
    </comment>
    <comment ref="V59" authorId="0">
      <text>
        <r>
          <rPr>
            <sz val="8"/>
            <rFont val="Tahoma"/>
            <family val="2"/>
          </rPr>
          <t xml:space="preserve">Si se presenta alguna modificación con respecto a los recursos programados en el Plan Indicativo, debe ser reportado a la Oficina de Planeación para su correspondiente ajuste;  ya que debe existir total coherencia entre el Plan Indicativo, el Plan de Acción,  el POAI, la Ejecución Presupuestal y la Matriz de Eficaccia mediante la cual se rinde cuentas anualmente al DNP
</t>
        </r>
      </text>
    </comment>
    <comment ref="V60" authorId="0">
      <text>
        <r>
          <rPr>
            <sz val="8"/>
            <rFont val="Tahoma"/>
            <family val="2"/>
          </rPr>
          <t xml:space="preserve">Digite en esta columna sólo valores numéricos en miles de pesos.  
</t>
        </r>
      </text>
    </comment>
    <comment ref="W60" authorId="0">
      <text>
        <r>
          <rPr>
            <sz val="8"/>
            <rFont val="Tahoma"/>
            <family val="2"/>
          </rPr>
          <t xml:space="preserve">Digite en esta columna sólo valores numéricos en miles de pesos.  
</t>
        </r>
      </text>
    </comment>
    <comment ref="X60" authorId="0">
      <text>
        <r>
          <rPr>
            <sz val="8"/>
            <rFont val="Tahoma"/>
            <family val="2"/>
          </rPr>
          <t xml:space="preserve">Digite en esta columna sólo valores numéricos en miles de pesos.  
</t>
        </r>
      </text>
    </comment>
    <comment ref="Y60" authorId="0">
      <text>
        <r>
          <rPr>
            <sz val="8"/>
            <rFont val="Tahoma"/>
            <family val="2"/>
          </rPr>
          <t xml:space="preserve">Digite en esta columna sólo valores numéricos en miles de pesos.  
</t>
        </r>
      </text>
    </comment>
    <comment ref="Z60" authorId="0">
      <text>
        <r>
          <rPr>
            <sz val="8"/>
            <rFont val="Arial"/>
            <family val="2"/>
          </rPr>
          <t xml:space="preserve">Digite en esta columna sólo valores numéricos en miles de pesos.  
</t>
        </r>
      </text>
    </comment>
    <comment ref="AA60" authorId="0">
      <text>
        <r>
          <rPr>
            <sz val="8"/>
            <rFont val="Tahoma"/>
            <family val="2"/>
          </rPr>
          <t xml:space="preserve">Digite en esta columna sólo valores numéricos en miles de pesos.  
</t>
        </r>
      </text>
    </comment>
    <comment ref="AB60" authorId="0">
      <text>
        <r>
          <rPr>
            <sz val="8"/>
            <rFont val="Arial"/>
            <family val="2"/>
          </rPr>
          <t xml:space="preserve">Digite en esta columna sólo valores numéricos en miles de pesos.  
</t>
        </r>
      </text>
    </comment>
    <comment ref="D58" authorId="0">
      <text>
        <r>
          <rPr>
            <sz val="8"/>
            <rFont val="Tahoma"/>
            <family val="2"/>
          </rPr>
          <t xml:space="preserve">La encuentra en el Plan Indicativo desagregada para cada vigencia.                Digitela como en el aparece.
No  olvide que  va en presente y en valores absolutos                                    Ej:
 1 parque construido en la zona urbana del municipio a diciembre 31 del año 2008 </t>
        </r>
      </text>
    </comment>
    <comment ref="J58" authorId="0">
      <text>
        <r>
          <rPr>
            <sz val="8"/>
            <rFont val="Tahoma"/>
            <family val="2"/>
          </rPr>
          <t xml:space="preserve">Liste en esta columna las actividades mas relevantes a ejecutar en el proyecto.                              Ej:                                     
-Realización movimiento de tierra                             -Adquisición de bancas en concreto                             </t>
        </r>
      </text>
    </comment>
    <comment ref="K58" authorId="0">
      <text>
        <r>
          <rPr>
            <sz val="8"/>
            <rFont val="Tahoma"/>
            <family val="2"/>
          </rPr>
          <t xml:space="preserve">De  acuerdo a la actividad a realizar, determine la cantidad a ejecutar durante el año.   
Ej:                                    
-Remover 1000 m2 de tierra
-Adquirir 20 bancas en concreto                             </t>
        </r>
      </text>
    </comment>
    <comment ref="L58" authorId="0">
      <text>
        <r>
          <rPr>
            <sz val="8"/>
            <rFont val="Tahoma"/>
            <family val="2"/>
          </rPr>
          <t xml:space="preserve">De acuerdo a la meta de la actividad planteada y al indicador,  desagregue por trimestre y en valores absolutos cómo se va a dar cumplimiento a la  meta.
Ej: 
-Los 1000 M2 de tierra a remover, se removerán en el III trimestre.
-Se instalaran las 20 bancas  en el IV trimestre </t>
        </r>
      </text>
    </comment>
    <comment ref="E60" authorId="0">
      <text>
        <r>
          <rPr>
            <sz val="8"/>
            <rFont val="Arial"/>
            <family val="2"/>
          </rPr>
          <t>El indicador de producto es el punto de referencia que permite observar y medir el avance en el logro de una meta de producto.                            
Los encuentra en el Plan Indicativo para cada meta producto                           Ej:  N° de parques construidos</t>
        </r>
      </text>
    </comment>
    <comment ref="F60" authorId="0">
      <text>
        <r>
          <rPr>
            <sz val="8"/>
            <rFont val="Arial"/>
            <family val="2"/>
          </rPr>
          <t>Digite en esta columna los avances alcanzados a diciembre 31 de 2007 sobre el indicador planteado.                            
Nota:                                Diigtar sólo valores absolutos</t>
        </r>
        <r>
          <rPr>
            <sz val="8"/>
            <rFont val="Tahoma"/>
            <family val="2"/>
          </rPr>
          <t xml:space="preserve">
Ej:  9</t>
        </r>
      </text>
    </comment>
    <comment ref="G60" authorId="0">
      <text>
        <r>
          <rPr>
            <sz val="8"/>
            <rFont val="Tahoma"/>
            <family val="2"/>
          </rPr>
          <t xml:space="preserve">Tener en cuenta si es una meta de incremento, mantenimiento y/o reducción.
</t>
        </r>
        <r>
          <rPr>
            <b/>
            <sz val="8"/>
            <rFont val="Tahoma"/>
            <family val="2"/>
          </rPr>
          <t xml:space="preserve">Ej:  Meta de incremento  </t>
        </r>
        <r>
          <rPr>
            <sz val="8"/>
            <rFont val="Tahoma"/>
            <family val="2"/>
          </rPr>
          <t xml:space="preserve">    1 parque construido en la zona urbana del Municipio a diciembre 31 de 2008.                                                                       </t>
        </r>
        <r>
          <rPr>
            <b/>
            <sz val="8"/>
            <rFont val="Tahoma"/>
            <family val="2"/>
          </rPr>
          <t>Linea de base  9</t>
        </r>
        <r>
          <rPr>
            <sz val="8"/>
            <rFont val="Tahoma"/>
            <family val="2"/>
          </rPr>
          <t xml:space="preserve">  (es deci, r se cuenta en el municipio   con 9 parques construidos a esa fecha).                                            </t>
        </r>
        <r>
          <rPr>
            <b/>
            <sz val="8"/>
            <rFont val="Tahoma"/>
            <family val="2"/>
          </rPr>
          <t xml:space="preserve">El valor esperado del indicador a Dic/08 es: </t>
        </r>
        <r>
          <rPr>
            <sz val="8"/>
            <rFont val="Tahoma"/>
            <family val="2"/>
          </rPr>
          <t xml:space="preserve">  10  parques construidos   
</t>
        </r>
      </text>
    </comment>
    <comment ref="L60" authorId="0">
      <text>
        <r>
          <rPr>
            <sz val="8"/>
            <rFont val="Tahoma"/>
            <family val="2"/>
          </rPr>
          <t xml:space="preserve">Determine el indicador mediante el cual va a  observar y medir el avance en el logro de la actividad
Ej:
-M2 de tierra removidos
-N° de bancas a adquirir      </t>
        </r>
      </text>
    </comment>
    <comment ref="M60" authorId="0">
      <text>
        <r>
          <rPr>
            <sz val="8"/>
            <rFont val="Tahoma"/>
            <family val="2"/>
          </rPr>
          <t>Digite en esta columna sólo valores numéricos
de acuerdo a la meta y  al indicador</t>
        </r>
      </text>
    </comment>
    <comment ref="N60" authorId="0">
      <text>
        <r>
          <rPr>
            <sz val="8"/>
            <rFont val="Tahoma"/>
            <family val="2"/>
          </rPr>
          <t>Digite en esta columna sólo valores numéricos
de acuerdo a la meta y  al indicador</t>
        </r>
      </text>
    </comment>
    <comment ref="O60" authorId="0">
      <text>
        <r>
          <rPr>
            <sz val="8"/>
            <rFont val="Tahoma"/>
            <family val="2"/>
          </rPr>
          <t>Digite en esta columna sólo valores numéricos
de acuerdo a la meta y  al indicador</t>
        </r>
      </text>
    </comment>
    <comment ref="P60" authorId="0">
      <text>
        <r>
          <rPr>
            <sz val="8"/>
            <rFont val="Tahoma"/>
            <family val="2"/>
          </rPr>
          <t xml:space="preserve">Digite en esta columna sólo valores numéricos
de acuerdo a la meta y  al indicador </t>
        </r>
      </text>
    </comment>
    <comment ref="D179" authorId="0">
      <text>
        <r>
          <rPr>
            <sz val="8"/>
            <rFont val="Tahoma"/>
            <family val="2"/>
          </rPr>
          <t xml:space="preserve">La encuentra en el Plan Indicativo desagregada para cada vigencia.                Digitela como en el aparece.
No  olvide que  va en presente y en valores absolutos                                    Ej:
 1 parque construido en la zona urbana del municipio a diciembre 31 del año 2008 </t>
        </r>
      </text>
    </comment>
    <comment ref="J179" authorId="0">
      <text>
        <r>
          <rPr>
            <sz val="8"/>
            <rFont val="Tahoma"/>
            <family val="2"/>
          </rPr>
          <t xml:space="preserve">Liste en esta columna las actividades mas relevantes a ejecutar en el proyecto.                              Ej:                                     
-Realización movimiento de tierra                             -Adquisición de bancas en concreto                             </t>
        </r>
      </text>
    </comment>
    <comment ref="K179" authorId="0">
      <text>
        <r>
          <rPr>
            <sz val="8"/>
            <rFont val="Tahoma"/>
            <family val="2"/>
          </rPr>
          <t xml:space="preserve">De  acuerdo a la actividad a realizar, determine la cantidad a ejecutar durante el año.   
Ej:                                    
-Remover 1000 m2 de tierra
-Adquirir 20 bancas en concreto                             </t>
        </r>
      </text>
    </comment>
    <comment ref="L179" authorId="0">
      <text>
        <r>
          <rPr>
            <sz val="8"/>
            <rFont val="Tahoma"/>
            <family val="2"/>
          </rPr>
          <t xml:space="preserve">De acuerdo a la meta de la actividad planteada y al indicador,  desagregue por trimestre y en valores absolutos cómo se va a dar cumplimiento a la  meta.
Ej: 
-Los 1000 M2 de tierra a remover, se removerán en el III trimestre.
-Se instalaran las 20 bancas  en el IV trimestre </t>
        </r>
      </text>
    </comment>
    <comment ref="U179" authorId="0">
      <text>
        <r>
          <rPr>
            <sz val="8"/>
            <rFont val="Arial"/>
            <family val="2"/>
          </rPr>
          <t xml:space="preserve">Digite en esta columna sólo valores numéricos en miles de pesos.          Ej:  Si el costo del proyecto es $2,000,000,    en miles de pesos es equivalente a  $2,000 </t>
        </r>
      </text>
    </comment>
    <comment ref="AD179" authorId="0">
      <text>
        <r>
          <rPr>
            <sz val="8"/>
            <rFont val="Arial"/>
            <family val="2"/>
          </rPr>
          <t>Digite  en esta columna el nombre del funcionario y la dependencia responsable de la ejecución del proyecto</t>
        </r>
        <r>
          <rPr>
            <sz val="8"/>
            <rFont val="Tahoma"/>
            <family val="2"/>
          </rPr>
          <t xml:space="preserve">
</t>
        </r>
      </text>
    </comment>
    <comment ref="AE179" authorId="0">
      <text>
        <r>
          <rPr>
            <sz val="8"/>
            <rFont val="Arial"/>
            <family val="2"/>
          </rPr>
          <t>Describa en esta columna las dependencias,  entidades descentralizadas y privadas (municipales, departamentales, nacionales o internacionales) que interactúan o que aportan en la ejecución del proyecto</t>
        </r>
        <r>
          <rPr>
            <sz val="8"/>
            <rFont val="Tahoma"/>
            <family val="2"/>
          </rPr>
          <t xml:space="preserve">
</t>
        </r>
      </text>
    </comment>
    <comment ref="AF179" authorId="0">
      <text>
        <r>
          <rPr>
            <sz val="8"/>
            <rFont val="Arial"/>
            <family val="2"/>
          </rPr>
          <t>En esta columna se digita todo tipo de sugerencias o inconvenientes que se puedan presentar durante el desarrollo del proyecto</t>
        </r>
        <r>
          <rPr>
            <sz val="8"/>
            <rFont val="Tahoma"/>
            <family val="2"/>
          </rPr>
          <t xml:space="preserve">
</t>
        </r>
      </text>
    </comment>
    <comment ref="V180" authorId="0">
      <text>
        <r>
          <rPr>
            <sz val="8"/>
            <rFont val="Tahoma"/>
            <family val="2"/>
          </rPr>
          <t xml:space="preserve">Si se presenta alguna modificación con respecto a los recursos programados en el Plan Indicativo, debe ser reportado a la Oficina de Planeación para su correspondiente ajuste;  ya que debe existir total coherencia entre el Plan Indicativo, el Plan de Acción,  el POAI, la Ejecución Presupuestal y la Matriz de Eficaccia mediante la cual se rinde cuentas anualmente al DNP
</t>
        </r>
      </text>
    </comment>
    <comment ref="E181" authorId="0">
      <text>
        <r>
          <rPr>
            <sz val="8"/>
            <rFont val="Arial"/>
            <family val="2"/>
          </rPr>
          <t>El indicador de producto es el punto de referencia que permite observar y medir el avance en el logro de una meta de producto.                            
Los encuentra en el Plan Indicativo para cada meta producto                           Ej:  N° de parques construidos</t>
        </r>
      </text>
    </comment>
    <comment ref="F181" authorId="0">
      <text>
        <r>
          <rPr>
            <sz val="8"/>
            <rFont val="Arial"/>
            <family val="2"/>
          </rPr>
          <t>Digite en esta columna los avances alcanzados a diciembre 31 de 2007 sobre el indicador planteado.                            
Nota:                                Diigtar sólo valores absolutos</t>
        </r>
        <r>
          <rPr>
            <sz val="8"/>
            <rFont val="Tahoma"/>
            <family val="2"/>
          </rPr>
          <t xml:space="preserve">
Ej:  9</t>
        </r>
      </text>
    </comment>
    <comment ref="G181" authorId="0">
      <text>
        <r>
          <rPr>
            <sz val="8"/>
            <rFont val="Tahoma"/>
            <family val="2"/>
          </rPr>
          <t xml:space="preserve">Tener en cuenta si es una meta de incremento, mantenimiento y/o reducción.
</t>
        </r>
        <r>
          <rPr>
            <b/>
            <sz val="8"/>
            <rFont val="Tahoma"/>
            <family val="2"/>
          </rPr>
          <t xml:space="preserve">Ej:  Meta de incremento  </t>
        </r>
        <r>
          <rPr>
            <sz val="8"/>
            <rFont val="Tahoma"/>
            <family val="2"/>
          </rPr>
          <t xml:space="preserve">    1 parque construido en la zona urbana del Municipio a diciembre 31 de 2008.                                                                       </t>
        </r>
        <r>
          <rPr>
            <b/>
            <sz val="8"/>
            <rFont val="Tahoma"/>
            <family val="2"/>
          </rPr>
          <t>Linea de base  9</t>
        </r>
        <r>
          <rPr>
            <sz val="8"/>
            <rFont val="Tahoma"/>
            <family val="2"/>
          </rPr>
          <t xml:space="preserve">  (es deci, r se cuenta en el municipio   con 9 parques construidos a esa fecha).                                            </t>
        </r>
        <r>
          <rPr>
            <b/>
            <sz val="8"/>
            <rFont val="Tahoma"/>
            <family val="2"/>
          </rPr>
          <t xml:space="preserve">El valor esperado del indicador a Dic/08 es: </t>
        </r>
        <r>
          <rPr>
            <sz val="8"/>
            <rFont val="Tahoma"/>
            <family val="2"/>
          </rPr>
          <t xml:space="preserve">  10  parques construidos   
</t>
        </r>
      </text>
    </comment>
    <comment ref="L181" authorId="0">
      <text>
        <r>
          <rPr>
            <sz val="8"/>
            <rFont val="Tahoma"/>
            <family val="2"/>
          </rPr>
          <t xml:space="preserve">Determine el indicador mediante el cual va a  observar y medir el avance en el logro de la actividad
Ej:
-M2 de tierra removidos
-N° de bancas a adquirir      </t>
        </r>
      </text>
    </comment>
    <comment ref="M181" authorId="0">
      <text>
        <r>
          <rPr>
            <sz val="8"/>
            <rFont val="Tahoma"/>
            <family val="2"/>
          </rPr>
          <t>Digite en esta columna sólo valores numéricos
de acuerdo a la meta y  al indicador</t>
        </r>
      </text>
    </comment>
    <comment ref="N181" authorId="0">
      <text>
        <r>
          <rPr>
            <sz val="8"/>
            <rFont val="Tahoma"/>
            <family val="2"/>
          </rPr>
          <t>Digite en esta columna sólo valores numéricos
de acuerdo a la meta y  al indicador</t>
        </r>
      </text>
    </comment>
    <comment ref="O181" authorId="0">
      <text>
        <r>
          <rPr>
            <sz val="8"/>
            <rFont val="Tahoma"/>
            <family val="2"/>
          </rPr>
          <t>Digite en esta columna sólo valores numéricos
de acuerdo a la meta y  al indicador</t>
        </r>
      </text>
    </comment>
    <comment ref="P181" authorId="0">
      <text>
        <r>
          <rPr>
            <sz val="8"/>
            <rFont val="Tahoma"/>
            <family val="2"/>
          </rPr>
          <t xml:space="preserve">Digite en esta columna sólo valores numéricos
de acuerdo a la meta y  al indicador </t>
        </r>
      </text>
    </comment>
    <comment ref="V181" authorId="0">
      <text>
        <r>
          <rPr>
            <sz val="8"/>
            <rFont val="Tahoma"/>
            <family val="2"/>
          </rPr>
          <t xml:space="preserve">Digite en esta columna sólo valores numéricos en miles de pesos.  
</t>
        </r>
      </text>
    </comment>
    <comment ref="W181" authorId="0">
      <text>
        <r>
          <rPr>
            <sz val="8"/>
            <rFont val="Tahoma"/>
            <family val="2"/>
          </rPr>
          <t xml:space="preserve">Digite en esta columna sólo valores numéricos en miles de pesos.  
</t>
        </r>
      </text>
    </comment>
    <comment ref="X181" authorId="0">
      <text>
        <r>
          <rPr>
            <sz val="8"/>
            <rFont val="Tahoma"/>
            <family val="2"/>
          </rPr>
          <t xml:space="preserve">Digite en esta columna sólo valores numéricos en miles de pesos.  
</t>
        </r>
      </text>
    </comment>
    <comment ref="Y181" authorId="0">
      <text>
        <r>
          <rPr>
            <sz val="8"/>
            <rFont val="Tahoma"/>
            <family val="2"/>
          </rPr>
          <t xml:space="preserve">Digite en esta columna sólo valores numéricos en miles de pesos.  
</t>
        </r>
      </text>
    </comment>
    <comment ref="Z181" authorId="0">
      <text>
        <r>
          <rPr>
            <sz val="8"/>
            <rFont val="Arial"/>
            <family val="2"/>
          </rPr>
          <t xml:space="preserve">Digite en esta columna sólo valores numéricos en miles de pesos.  
</t>
        </r>
      </text>
    </comment>
    <comment ref="AA181" authorId="0">
      <text>
        <r>
          <rPr>
            <sz val="8"/>
            <rFont val="Tahoma"/>
            <family val="2"/>
          </rPr>
          <t xml:space="preserve">Digite en esta columna sólo valores numéricos en miles de pesos.  
</t>
        </r>
      </text>
    </comment>
    <comment ref="AB181" authorId="0">
      <text>
        <r>
          <rPr>
            <sz val="8"/>
            <rFont val="Arial"/>
            <family val="2"/>
          </rPr>
          <t xml:space="preserve">Digite en esta columna sólo valores numéricos en miles de pesos.  
</t>
        </r>
      </text>
    </comment>
  </commentList>
</comments>
</file>

<file path=xl/comments2.xml><?xml version="1.0" encoding="utf-8"?>
<comments xmlns="http://schemas.openxmlformats.org/spreadsheetml/2006/main">
  <authors>
    <author>Maribel</author>
  </authors>
  <commentList>
    <comment ref="E14" authorId="0">
      <text>
        <r>
          <rPr>
            <sz val="8"/>
            <rFont val="Arial"/>
            <family val="2"/>
          </rPr>
          <t xml:space="preserve">La encuentra en el Plan Indicativo 2008-2011 desagregada para cada vigencia y en el Plan de Acción
Nota:                                  Debe  coincidir con la meta programada en el Plan Indicativo y en el Plan de Acción                  </t>
        </r>
      </text>
    </comment>
    <comment ref="G14" authorId="0">
      <text>
        <r>
          <rPr>
            <sz val="8"/>
            <rFont val="Tahoma"/>
            <family val="2"/>
          </rPr>
          <t>El indicador de producto es el punto de referencia que permite observar y medir el avance en el logro de una meta de producto.                           Los encuentra en el Plan Indicativo para cada meta producto   y en el Plan de Acción                         Ej:  N° de parques construidos</t>
        </r>
      </text>
    </comment>
    <comment ref="H14" authorId="0">
      <text>
        <r>
          <rPr>
            <sz val="8"/>
            <rFont val="Tahoma"/>
            <family val="2"/>
          </rPr>
          <t xml:space="preserve">Digite en esta columna los avances alcanzados a diciembre 31 de 2007 sobre el indicador planteado.                       
Debe coincidir con los valores consignados en el Plan de Acción                              Ej:  9                                     
Nota:                                Diigtar sólo valores absolutos.                                          </t>
        </r>
      </text>
    </comment>
    <comment ref="J14" authorId="0">
      <text>
        <r>
          <rPr>
            <sz val="8"/>
            <rFont val="Tahoma"/>
            <family val="2"/>
          </rPr>
          <t xml:space="preserve">Tener en cuenta si es una meta de incremento, mantenimiento y/o reducción.                             </t>
        </r>
        <r>
          <rPr>
            <b/>
            <sz val="8"/>
            <rFont val="Tahoma"/>
            <family val="2"/>
          </rPr>
          <t xml:space="preserve">Ej:  Meta de incremento </t>
        </r>
        <r>
          <rPr>
            <sz val="8"/>
            <rFont val="Tahoma"/>
            <family val="2"/>
          </rPr>
          <t xml:space="preserve">       1 parque construido en la zona urbana del Municipio a diciembre de 2008.                              </t>
        </r>
        <r>
          <rPr>
            <b/>
            <sz val="8"/>
            <rFont val="Tahoma"/>
            <family val="2"/>
          </rPr>
          <t>Linea de base  9</t>
        </r>
        <r>
          <rPr>
            <sz val="8"/>
            <rFont val="Tahoma"/>
            <family val="2"/>
          </rPr>
          <t xml:space="preserve">  (es decir se cuenta en el municipio   con 9 parques construidos a esa fecha).                                            </t>
        </r>
        <r>
          <rPr>
            <b/>
            <sz val="8"/>
            <rFont val="Tahoma"/>
            <family val="2"/>
          </rPr>
          <t xml:space="preserve">El valor esperado del indicador a Dic/08 es:  </t>
        </r>
        <r>
          <rPr>
            <sz val="8"/>
            <rFont val="Tahoma"/>
            <family val="2"/>
          </rPr>
          <t xml:space="preserve"> 10  parques construidos                               Nota:                                       Debe conincidir con los valores consignados en el Plan de Acción </t>
        </r>
      </text>
    </comment>
    <comment ref="L14" authorId="0">
      <text>
        <r>
          <rPr>
            <sz val="8"/>
            <rFont val="Arial"/>
            <family val="2"/>
          </rPr>
          <t>Se presenta informe de los proyectos a ejcutar  en una vigencia respectiva,  de acuerdo a la programación establecida en el Plan Indicativo,  en el   Plan de Acción y en el POAI.</t>
        </r>
        <r>
          <rPr>
            <sz val="8"/>
            <rFont val="Tahoma"/>
            <family val="2"/>
          </rPr>
          <t xml:space="preserve">
 </t>
        </r>
      </text>
    </comment>
    <comment ref="M14" authorId="0">
      <text>
        <r>
          <rPr>
            <sz val="8"/>
            <rFont val="Arial"/>
            <family val="2"/>
          </rPr>
          <t>Las encuentra en el Plan de Acción</t>
        </r>
        <r>
          <rPr>
            <sz val="8"/>
            <rFont val="Tahoma"/>
            <family val="2"/>
          </rPr>
          <t xml:space="preserve">
</t>
        </r>
      </text>
    </comment>
    <comment ref="N14" authorId="0">
      <text>
        <r>
          <rPr>
            <sz val="8"/>
            <rFont val="Arial"/>
            <family val="2"/>
          </rPr>
          <t>Los encuentra en el Plan de Acción</t>
        </r>
        <r>
          <rPr>
            <sz val="8"/>
            <rFont val="Tahoma"/>
            <family val="2"/>
          </rPr>
          <t xml:space="preserve">
</t>
        </r>
      </text>
    </comment>
    <comment ref="P14" authorId="0">
      <text>
        <r>
          <rPr>
            <sz val="8"/>
            <rFont val="Arial"/>
            <family val="2"/>
          </rPr>
          <t>Digite en esta columna los avances alcanzados de acuerdo al indicador</t>
        </r>
        <r>
          <rPr>
            <sz val="8"/>
            <rFont val="Tahoma"/>
            <family val="2"/>
          </rPr>
          <t xml:space="preserve">
durante los meses de enero a marzo</t>
        </r>
      </text>
    </comment>
    <comment ref="T14" authorId="0">
      <text>
        <r>
          <rPr>
            <sz val="8"/>
            <rFont val="Tahoma"/>
            <family val="2"/>
          </rPr>
          <t>Digite en esta columna los avances alcanzados de acuerdo al indicador durante los meses de abril a junio</t>
        </r>
      </text>
    </comment>
    <comment ref="V14" authorId="0">
      <text>
        <r>
          <rPr>
            <sz val="8"/>
            <rFont val="Tahoma"/>
            <family val="2"/>
          </rPr>
          <t xml:space="preserve">Digite en esta columna los avances alcanzados de acuerdo al indicador  durante los meses de julio a  septiembre
</t>
        </r>
      </text>
    </comment>
    <comment ref="X14" authorId="0">
      <text>
        <r>
          <rPr>
            <sz val="8"/>
            <rFont val="Tahoma"/>
            <family val="2"/>
          </rPr>
          <t>Digite en esta columna los avances alcanzados de acuerdo al indicador  durante los meses de octubre a diciembre</t>
        </r>
      </text>
    </comment>
    <comment ref="Z14" authorId="0">
      <text>
        <r>
          <rPr>
            <sz val="8"/>
            <rFont val="Arial"/>
            <family val="2"/>
          </rPr>
          <t xml:space="preserve">De acuerdo a la meta programada y los avances alcanzados,  calcule el % de cumplimiennto del indicador acumulado durante elaño.   
                                                      Es decir:   
Avance en el indicador
---------------------------------   X  100                                                                               </t>
        </r>
        <r>
          <rPr>
            <b/>
            <sz val="8"/>
            <rFont val="Arial"/>
            <family val="2"/>
          </rPr>
          <t xml:space="preserve"> </t>
        </r>
        <r>
          <rPr>
            <sz val="8"/>
            <rFont val="Arial"/>
            <family val="2"/>
          </rPr>
          <t xml:space="preserve">Valor Progamado                                       
</t>
        </r>
        <r>
          <rPr>
            <sz val="8"/>
            <rFont val="Tahoma"/>
            <family val="2"/>
          </rPr>
          <t xml:space="preserve">
</t>
        </r>
      </text>
    </comment>
    <comment ref="AC14" authorId="0">
      <text>
        <r>
          <rPr>
            <sz val="8"/>
            <rFont val="Arial"/>
            <family val="2"/>
          </rPr>
          <t xml:space="preserve">Describa en esta  casilla los alcances logrados con la ejecución del proyecto en terminos cuantitativos de acuerdo a la meta de producto  establecida </t>
        </r>
        <r>
          <rPr>
            <sz val="8"/>
            <rFont val="Tahoma"/>
            <family val="2"/>
          </rPr>
          <t xml:space="preserve">
</t>
        </r>
      </text>
    </comment>
    <comment ref="AD14" authorId="0">
      <text>
        <r>
          <rPr>
            <sz val="8"/>
            <rFont val="Tahoma"/>
            <family val="2"/>
          </rPr>
          <t xml:space="preserve">Digite en esta columna sólo valores numéricos en miles de pesos.                    Ej:  Si el costo del proyecto es $2,000,000,    en miles de pesos es equivalente a  $2,000 
</t>
        </r>
      </text>
    </comment>
    <comment ref="AO14" authorId="0">
      <text>
        <r>
          <rPr>
            <sz val="8"/>
            <rFont val="Arial"/>
            <family val="2"/>
          </rPr>
          <t>Describa en esta columna los recuros  realmente ejecutados durante el  desarrollo del proyecto. 
                                       Nota:     
Los encuentra en la  ejecución presupuestal</t>
        </r>
        <r>
          <rPr>
            <sz val="8"/>
            <rFont val="Tahoma"/>
            <family val="2"/>
          </rPr>
          <t xml:space="preserve">
</t>
        </r>
      </text>
    </comment>
    <comment ref="AQ14" authorId="0">
      <text>
        <r>
          <rPr>
            <sz val="8"/>
            <rFont val="Tahoma"/>
            <family val="2"/>
          </rPr>
          <t>Digite  en esta columna el nombre del funcionario y la dependencia responsable de la ejecución del proyecto
Nota:                                Los encuentra en el Plan Indicativo y en el Plan de Acción</t>
        </r>
      </text>
    </comment>
    <comment ref="AR14" authorId="0">
      <text>
        <r>
          <rPr>
            <sz val="8"/>
            <rFont val="Tahoma"/>
            <family val="2"/>
          </rPr>
          <t>Describa en esta columna las dependencias,  entidades descentralizadas y privadas (municipales, departamentales, nacionales o internacionales) que interactúan o que aportan en la ejecución del proyecto
Nota:                                Los encuentra en el Plan Indicativo y en el Plan de Acción</t>
        </r>
      </text>
    </comment>
    <comment ref="AS14" authorId="0">
      <text>
        <r>
          <rPr>
            <sz val="8"/>
            <rFont val="Tahoma"/>
            <family val="2"/>
          </rPr>
          <t>En esta columna se digita todo tipo de sugerencias o inconvenientes que se puedan presentar durante el desarrollo del proyecto
Nota:                                Los encuentra en el Plan Indicativo y en el Plan de Acción</t>
        </r>
      </text>
    </comment>
    <comment ref="AG15" authorId="0">
      <text>
        <r>
          <rPr>
            <sz val="8"/>
            <rFont val="Tahoma"/>
            <family val="2"/>
          </rPr>
          <t xml:space="preserve">Si se presenta alguna modificación con respecto a los recursos programados en el Plan Indicativo, debe ser reportado a la Oficina de Planeación para su correspondiente ajuste;  ya que debe existir total coherencia entre el Plan Indicativo, el Plan de Acción,  el POAI, la Ejecución Presupúestal  y la Matriz de Eficacia mediante la cual se rinde cuentas anualmente al DNP
</t>
        </r>
        <r>
          <rPr>
            <b/>
            <sz val="8"/>
            <rFont val="Tahoma"/>
            <family val="2"/>
          </rPr>
          <t>Nota:</t>
        </r>
        <r>
          <rPr>
            <sz val="8"/>
            <rFont val="Tahoma"/>
            <family val="2"/>
          </rPr>
          <t xml:space="preserve">  
Consular la ejecución presupuestal</t>
        </r>
      </text>
    </comment>
    <comment ref="AG16" authorId="0">
      <text>
        <r>
          <rPr>
            <sz val="8"/>
            <rFont val="Tahoma"/>
            <family val="2"/>
          </rPr>
          <t xml:space="preserve">Digite en esta columna sólo valores numéricos en miles de pesos.  
</t>
        </r>
      </text>
    </comment>
    <comment ref="AH16" authorId="0">
      <text>
        <r>
          <rPr>
            <sz val="8"/>
            <rFont val="Tahoma"/>
            <family val="2"/>
          </rPr>
          <t xml:space="preserve">Digite en esta columna sólo valores numéricos en miles de pesos.  
</t>
        </r>
      </text>
    </comment>
    <comment ref="AI16" authorId="0">
      <text>
        <r>
          <rPr>
            <sz val="8"/>
            <rFont val="Tahoma"/>
            <family val="2"/>
          </rPr>
          <t xml:space="preserve">Digite en esta columna sólo valores numéricos en miles de pesos.  
</t>
        </r>
      </text>
    </comment>
    <comment ref="AJ16" authorId="0">
      <text>
        <r>
          <rPr>
            <sz val="8"/>
            <rFont val="Tahoma"/>
            <family val="2"/>
          </rPr>
          <t xml:space="preserve">Digite en esta columna sólo valores numéricos en miles de pesos.  
</t>
        </r>
      </text>
    </comment>
    <comment ref="AK16" authorId="0">
      <text>
        <r>
          <rPr>
            <sz val="8"/>
            <rFont val="Arial"/>
            <family val="2"/>
          </rPr>
          <t xml:space="preserve">Digite en esta columna sólo valores numéricos en miles de pesos.  
</t>
        </r>
      </text>
    </comment>
    <comment ref="AL16" authorId="0">
      <text>
        <r>
          <rPr>
            <sz val="8"/>
            <rFont val="Tahoma"/>
            <family val="2"/>
          </rPr>
          <t xml:space="preserve">Digite en esta columna sólo valores numéricos en miles de pesos.  
</t>
        </r>
      </text>
    </comment>
    <comment ref="AM16" authorId="0">
      <text>
        <r>
          <rPr>
            <sz val="8"/>
            <rFont val="Arial"/>
            <family val="2"/>
          </rPr>
          <t xml:space="preserve">Digite en esta columna sólo valores numéricos en miles de pesos.  
</t>
        </r>
      </text>
    </comment>
    <comment ref="E33" authorId="0">
      <text>
        <r>
          <rPr>
            <sz val="8"/>
            <rFont val="Arial"/>
            <family val="2"/>
          </rPr>
          <t xml:space="preserve">La encuentra en el Plan Indicativo 2008-2011 desagregada para cada vigencia y en el Plan de Acción
Nota:                                  Debe  coincidir con la meta programada en el Plan Indicativo y en el Plan de Acción                  </t>
        </r>
      </text>
    </comment>
    <comment ref="G33" authorId="0">
      <text>
        <r>
          <rPr>
            <sz val="8"/>
            <rFont val="Tahoma"/>
            <family val="2"/>
          </rPr>
          <t>El indicador de producto es el punto de referencia que permite observar y medir el avance en el logro de una meta de producto.                           Los encuentra en el Plan Indicativo para cada meta producto   y en el Plan de Acción                         Ej:  N° de parques construidos</t>
        </r>
      </text>
    </comment>
    <comment ref="H33" authorId="0">
      <text>
        <r>
          <rPr>
            <sz val="8"/>
            <rFont val="Tahoma"/>
            <family val="2"/>
          </rPr>
          <t xml:space="preserve">Digite en esta columna los avances alcanzados a diciembre 31 de 2007 sobre el indicador planteado.                       
Debe coincidir con los valores consignados en el Plan de Acción                              Ej:  9                                     
Nota:                                Diigtar sólo valores absolutos.                                          </t>
        </r>
      </text>
    </comment>
    <comment ref="J33" authorId="0">
      <text>
        <r>
          <rPr>
            <sz val="8"/>
            <rFont val="Tahoma"/>
            <family val="2"/>
          </rPr>
          <t xml:space="preserve">Tener en cuenta si es una meta de incremento, mantenimiento y/o reducción.                             </t>
        </r>
        <r>
          <rPr>
            <b/>
            <sz val="8"/>
            <rFont val="Tahoma"/>
            <family val="2"/>
          </rPr>
          <t xml:space="preserve">Ej:  Meta de incremento </t>
        </r>
        <r>
          <rPr>
            <sz val="8"/>
            <rFont val="Tahoma"/>
            <family val="2"/>
          </rPr>
          <t xml:space="preserve">       1 parque construido en la zona urbana del Municipio a diciembre de 2008.                              </t>
        </r>
        <r>
          <rPr>
            <b/>
            <sz val="8"/>
            <rFont val="Tahoma"/>
            <family val="2"/>
          </rPr>
          <t>Linea de base  9</t>
        </r>
        <r>
          <rPr>
            <sz val="8"/>
            <rFont val="Tahoma"/>
            <family val="2"/>
          </rPr>
          <t xml:space="preserve">  (es decir se cuenta en el municipio   con 9 parques construidos a esa fecha).                                            </t>
        </r>
        <r>
          <rPr>
            <b/>
            <sz val="8"/>
            <rFont val="Tahoma"/>
            <family val="2"/>
          </rPr>
          <t xml:space="preserve">El valor esperado del indicador a Dic/08 es:  </t>
        </r>
        <r>
          <rPr>
            <sz val="8"/>
            <rFont val="Tahoma"/>
            <family val="2"/>
          </rPr>
          <t xml:space="preserve"> 10  parques construidos                               Nota:                                       Debe conincidir con los valores consignados en el Plan de Acción </t>
        </r>
      </text>
    </comment>
    <comment ref="L33" authorId="0">
      <text>
        <r>
          <rPr>
            <sz val="8"/>
            <rFont val="Arial"/>
            <family val="2"/>
          </rPr>
          <t>Se presenta informe de los proyectos a ejcutar  en una vigencia respectiva,  de acuerdo a la programación establecida en el Plan Indicativo,  en el   Plan de Acción y en el POAI.</t>
        </r>
        <r>
          <rPr>
            <sz val="8"/>
            <rFont val="Tahoma"/>
            <family val="2"/>
          </rPr>
          <t xml:space="preserve">
 </t>
        </r>
      </text>
    </comment>
    <comment ref="M33" authorId="0">
      <text>
        <r>
          <rPr>
            <sz val="8"/>
            <rFont val="Arial"/>
            <family val="2"/>
          </rPr>
          <t>Las encuentra en el Plan de Acción</t>
        </r>
        <r>
          <rPr>
            <sz val="8"/>
            <rFont val="Tahoma"/>
            <family val="2"/>
          </rPr>
          <t xml:space="preserve">
</t>
        </r>
      </text>
    </comment>
    <comment ref="N33" authorId="0">
      <text>
        <r>
          <rPr>
            <sz val="8"/>
            <rFont val="Arial"/>
            <family val="2"/>
          </rPr>
          <t>Los encuentra en el Plan de Acción</t>
        </r>
        <r>
          <rPr>
            <sz val="8"/>
            <rFont val="Tahoma"/>
            <family val="2"/>
          </rPr>
          <t xml:space="preserve">
</t>
        </r>
      </text>
    </comment>
    <comment ref="P33" authorId="0">
      <text>
        <r>
          <rPr>
            <sz val="8"/>
            <rFont val="Arial"/>
            <family val="2"/>
          </rPr>
          <t>Digite en esta columna los avances alcanzados de acuerdo al indicador</t>
        </r>
        <r>
          <rPr>
            <sz val="8"/>
            <rFont val="Tahoma"/>
            <family val="2"/>
          </rPr>
          <t xml:space="preserve">
durante los meses de enero a marzo</t>
        </r>
      </text>
    </comment>
    <comment ref="T33" authorId="0">
      <text>
        <r>
          <rPr>
            <sz val="8"/>
            <rFont val="Tahoma"/>
            <family val="2"/>
          </rPr>
          <t>Digite en esta columna los avances alcanzados de acuerdo al indicador durante los meses de abril a junio</t>
        </r>
      </text>
    </comment>
    <comment ref="V33" authorId="0">
      <text>
        <r>
          <rPr>
            <sz val="8"/>
            <rFont val="Tahoma"/>
            <family val="2"/>
          </rPr>
          <t xml:space="preserve">Digite en esta columna los avances alcanzados de acuerdo al indicador  durante los meses de julio a  septiembre
</t>
        </r>
      </text>
    </comment>
    <comment ref="X33" authorId="0">
      <text>
        <r>
          <rPr>
            <sz val="8"/>
            <rFont val="Tahoma"/>
            <family val="2"/>
          </rPr>
          <t>Digite en esta columna los avances alcanzados de acuerdo al indicador  durante los meses de octubre a diciembre</t>
        </r>
      </text>
    </comment>
    <comment ref="Z33" authorId="0">
      <text>
        <r>
          <rPr>
            <sz val="8"/>
            <rFont val="Arial"/>
            <family val="2"/>
          </rPr>
          <t xml:space="preserve">De acuerdo a la meta programada y los avances alcanzados,  calcule el % de cumplimiennto del indicador acumulado durante elaño.   
                                                      Es decir:   
Avance en el indicador
---------------------------------   X  100                                                                               </t>
        </r>
        <r>
          <rPr>
            <b/>
            <sz val="8"/>
            <rFont val="Arial"/>
            <family val="2"/>
          </rPr>
          <t xml:space="preserve"> </t>
        </r>
        <r>
          <rPr>
            <sz val="8"/>
            <rFont val="Arial"/>
            <family val="2"/>
          </rPr>
          <t xml:space="preserve">Valor Progamado                                       
</t>
        </r>
        <r>
          <rPr>
            <sz val="8"/>
            <rFont val="Tahoma"/>
            <family val="2"/>
          </rPr>
          <t xml:space="preserve">
</t>
        </r>
      </text>
    </comment>
    <comment ref="AC33" authorId="0">
      <text>
        <r>
          <rPr>
            <sz val="8"/>
            <rFont val="Arial"/>
            <family val="2"/>
          </rPr>
          <t xml:space="preserve">Describa en esta  casilla los alcances logrados con la ejecución del proyecto en terminos cuantitativos de acuerdo a la meta de producto  establecida </t>
        </r>
        <r>
          <rPr>
            <sz val="8"/>
            <rFont val="Tahoma"/>
            <family val="2"/>
          </rPr>
          <t xml:space="preserve">
</t>
        </r>
      </text>
    </comment>
    <comment ref="AD33" authorId="0">
      <text>
        <r>
          <rPr>
            <sz val="8"/>
            <rFont val="Tahoma"/>
            <family val="2"/>
          </rPr>
          <t xml:space="preserve">Digite en esta columna sólo valores numéricos en miles de pesos.                    Ej:  Si el costo del proyecto es $2,000,000,    en miles de pesos es equivalente a  $2,000 
</t>
        </r>
      </text>
    </comment>
    <comment ref="AO33" authorId="0">
      <text>
        <r>
          <rPr>
            <sz val="8"/>
            <rFont val="Arial"/>
            <family val="2"/>
          </rPr>
          <t>Describa en esta columna los recuros  realmente ejecutados durante el  desarrollo del proyecto. 
                                       Nota:     
Los encuentra en la  ejecución presupuestal</t>
        </r>
        <r>
          <rPr>
            <sz val="8"/>
            <rFont val="Tahoma"/>
            <family val="2"/>
          </rPr>
          <t xml:space="preserve">
</t>
        </r>
      </text>
    </comment>
    <comment ref="AQ33" authorId="0">
      <text>
        <r>
          <rPr>
            <sz val="8"/>
            <rFont val="Tahoma"/>
            <family val="2"/>
          </rPr>
          <t>Digite  en esta columna el nombre del funcionario y la dependencia responsable de la ejecución del proyecto
Nota:                                Los encuentra en el Plan Indicativo y en el Plan de Acción</t>
        </r>
      </text>
    </comment>
    <comment ref="AR33" authorId="0">
      <text>
        <r>
          <rPr>
            <sz val="8"/>
            <rFont val="Tahoma"/>
            <family val="2"/>
          </rPr>
          <t>Describa en esta columna las dependencias,  entidades descentralizadas y privadas (municipales, departamentales, nacionales o internacionales) que interactúan o que aportan en la ejecución del proyecto
Nota:                                Los encuentra en el Plan Indicativo y en el Plan de Acción</t>
        </r>
      </text>
    </comment>
    <comment ref="AS33" authorId="0">
      <text>
        <r>
          <rPr>
            <sz val="8"/>
            <rFont val="Tahoma"/>
            <family val="2"/>
          </rPr>
          <t>En esta columna se digita todo tipo de sugerencias o inconvenientes que se puedan presentar durante el desarrollo del proyecto
Nota:                                Los encuentra en el Plan Indicativo y en el Plan de Acción</t>
        </r>
      </text>
    </comment>
    <comment ref="AG34" authorId="0">
      <text>
        <r>
          <rPr>
            <sz val="8"/>
            <rFont val="Tahoma"/>
            <family val="2"/>
          </rPr>
          <t xml:space="preserve">Si se presenta alguna modificación con respecto a los recursos programados en el Plan Indicativo, debe ser reportado a la Oficina de Planeación para su correspondiente ajuste;  ya que debe existir total coherencia entre el Plan Indicativo, el Plan de Acción,  el POAI, la Ejecución Presupúestal  y la Matriz de Eficacia mediante la cual se rinde cuentas anualmente al DNP
</t>
        </r>
        <r>
          <rPr>
            <b/>
            <sz val="8"/>
            <rFont val="Tahoma"/>
            <family val="2"/>
          </rPr>
          <t>Nota:</t>
        </r>
        <r>
          <rPr>
            <sz val="8"/>
            <rFont val="Tahoma"/>
            <family val="2"/>
          </rPr>
          <t xml:space="preserve">  
Consular la ejecución presupuestal</t>
        </r>
      </text>
    </comment>
    <comment ref="AG35" authorId="0">
      <text>
        <r>
          <rPr>
            <sz val="8"/>
            <rFont val="Tahoma"/>
            <family val="2"/>
          </rPr>
          <t xml:space="preserve">Digite en esta columna sólo valores numéricos en miles de pesos.  
</t>
        </r>
      </text>
    </comment>
    <comment ref="AH35" authorId="0">
      <text>
        <r>
          <rPr>
            <sz val="8"/>
            <rFont val="Tahoma"/>
            <family val="2"/>
          </rPr>
          <t xml:space="preserve">Digite en esta columna sólo valores numéricos en miles de pesos.  
</t>
        </r>
      </text>
    </comment>
    <comment ref="AI35" authorId="0">
      <text>
        <r>
          <rPr>
            <sz val="8"/>
            <rFont val="Tahoma"/>
            <family val="2"/>
          </rPr>
          <t xml:space="preserve">Digite en esta columna sólo valores numéricos en miles de pesos.  
</t>
        </r>
      </text>
    </comment>
    <comment ref="AJ35" authorId="0">
      <text>
        <r>
          <rPr>
            <sz val="8"/>
            <rFont val="Tahoma"/>
            <family val="2"/>
          </rPr>
          <t xml:space="preserve">Digite en esta columna sólo valores numéricos en miles de pesos.  
</t>
        </r>
      </text>
    </comment>
    <comment ref="AK35" authorId="0">
      <text>
        <r>
          <rPr>
            <sz val="8"/>
            <rFont val="Arial"/>
            <family val="2"/>
          </rPr>
          <t xml:space="preserve">Digite en esta columna sólo valores numéricos en miles de pesos.  
</t>
        </r>
      </text>
    </comment>
    <comment ref="AL35" authorId="0">
      <text>
        <r>
          <rPr>
            <sz val="8"/>
            <rFont val="Tahoma"/>
            <family val="2"/>
          </rPr>
          <t xml:space="preserve">Digite en esta columna sólo valores numéricos en miles de pesos.  
</t>
        </r>
      </text>
    </comment>
    <comment ref="AM35" authorId="0">
      <text>
        <r>
          <rPr>
            <sz val="8"/>
            <rFont val="Arial"/>
            <family val="2"/>
          </rPr>
          <t xml:space="preserve">Digite en esta columna sólo valores numéricos en miles de pesos.  
</t>
        </r>
      </text>
    </comment>
    <comment ref="E56" authorId="0">
      <text>
        <r>
          <rPr>
            <sz val="8"/>
            <rFont val="Arial"/>
            <family val="2"/>
          </rPr>
          <t xml:space="preserve">La encuentra en el Plan Indicativo 2008-2011 desagregada para cada vigencia y en el Plan de Acción
Nota:                                  Debe  coincidir con la meta programada en el Plan Indicativo y en el Plan de Acción                  </t>
        </r>
      </text>
    </comment>
    <comment ref="G56" authorId="0">
      <text>
        <r>
          <rPr>
            <sz val="8"/>
            <rFont val="Tahoma"/>
            <family val="2"/>
          </rPr>
          <t>El indicador de producto es el punto de referencia que permite observar y medir el avance en el logro de una meta de producto.                           Los encuentra en el Plan Indicativo para cada meta producto   y en el Plan de Acción                         Ej:  N° de parques construidos</t>
        </r>
      </text>
    </comment>
    <comment ref="H56" authorId="0">
      <text>
        <r>
          <rPr>
            <sz val="8"/>
            <rFont val="Tahoma"/>
            <family val="2"/>
          </rPr>
          <t xml:space="preserve">Digite en esta columna los avances alcanzados a diciembre 31 de 2007 sobre el indicador planteado.                       
Debe coincidir con los valores consignados en el Plan de Acción                              Ej:  9                                     
Nota:                                Diigtar sólo valores absolutos.                                          </t>
        </r>
      </text>
    </comment>
    <comment ref="J56" authorId="0">
      <text>
        <r>
          <rPr>
            <sz val="8"/>
            <rFont val="Tahoma"/>
            <family val="2"/>
          </rPr>
          <t xml:space="preserve">Tener en cuenta si es una meta de incremento, mantenimiento y/o reducción.                             </t>
        </r>
        <r>
          <rPr>
            <b/>
            <sz val="8"/>
            <rFont val="Tahoma"/>
            <family val="2"/>
          </rPr>
          <t xml:space="preserve">Ej:  Meta de incremento </t>
        </r>
        <r>
          <rPr>
            <sz val="8"/>
            <rFont val="Tahoma"/>
            <family val="2"/>
          </rPr>
          <t xml:space="preserve">       1 parque construido en la zona urbana del Municipio a diciembre de 2008.                              </t>
        </r>
        <r>
          <rPr>
            <b/>
            <sz val="8"/>
            <rFont val="Tahoma"/>
            <family val="2"/>
          </rPr>
          <t>Linea de base  9</t>
        </r>
        <r>
          <rPr>
            <sz val="8"/>
            <rFont val="Tahoma"/>
            <family val="2"/>
          </rPr>
          <t xml:space="preserve">  (es decir se cuenta en el municipio   con 9 parques construidos a esa fecha).                                            </t>
        </r>
        <r>
          <rPr>
            <b/>
            <sz val="8"/>
            <rFont val="Tahoma"/>
            <family val="2"/>
          </rPr>
          <t xml:space="preserve">El valor esperado del indicador a Dic/08 es:  </t>
        </r>
        <r>
          <rPr>
            <sz val="8"/>
            <rFont val="Tahoma"/>
            <family val="2"/>
          </rPr>
          <t xml:space="preserve"> 10  parques construidos                               Nota:                                       Debe conincidir con los valores consignados en el Plan de Acción </t>
        </r>
      </text>
    </comment>
    <comment ref="L56" authorId="0">
      <text>
        <r>
          <rPr>
            <sz val="8"/>
            <rFont val="Arial"/>
            <family val="2"/>
          </rPr>
          <t>Se presenta informe de los proyectos a ejcutar  en una vigencia respectiva,  de acuerdo a la programación establecida en el Plan Indicativo,  en el   Plan de Acción y en el POAI.</t>
        </r>
        <r>
          <rPr>
            <sz val="8"/>
            <rFont val="Tahoma"/>
            <family val="2"/>
          </rPr>
          <t xml:space="preserve">
 </t>
        </r>
      </text>
    </comment>
    <comment ref="M56" authorId="0">
      <text>
        <r>
          <rPr>
            <sz val="8"/>
            <rFont val="Arial"/>
            <family val="2"/>
          </rPr>
          <t>Las encuentra en el Plan de Acción</t>
        </r>
        <r>
          <rPr>
            <sz val="8"/>
            <rFont val="Tahoma"/>
            <family val="2"/>
          </rPr>
          <t xml:space="preserve">
</t>
        </r>
      </text>
    </comment>
    <comment ref="N56" authorId="0">
      <text>
        <r>
          <rPr>
            <sz val="8"/>
            <rFont val="Arial"/>
            <family val="2"/>
          </rPr>
          <t>Los encuentra en el Plan de Acción</t>
        </r>
        <r>
          <rPr>
            <sz val="8"/>
            <rFont val="Tahoma"/>
            <family val="2"/>
          </rPr>
          <t xml:space="preserve">
</t>
        </r>
      </text>
    </comment>
    <comment ref="P56" authorId="0">
      <text>
        <r>
          <rPr>
            <sz val="8"/>
            <rFont val="Arial"/>
            <family val="2"/>
          </rPr>
          <t>Digite en esta columna los avances alcanzados de acuerdo al indicador</t>
        </r>
        <r>
          <rPr>
            <sz val="8"/>
            <rFont val="Tahoma"/>
            <family val="2"/>
          </rPr>
          <t xml:space="preserve">
durante los meses de enero a marzo</t>
        </r>
      </text>
    </comment>
    <comment ref="T56" authorId="0">
      <text>
        <r>
          <rPr>
            <sz val="8"/>
            <rFont val="Tahoma"/>
            <family val="2"/>
          </rPr>
          <t>Digite en esta columna los avances alcanzados de acuerdo al indicador durante los meses de abril a junio</t>
        </r>
      </text>
    </comment>
    <comment ref="V56" authorId="0">
      <text>
        <r>
          <rPr>
            <sz val="8"/>
            <rFont val="Tahoma"/>
            <family val="2"/>
          </rPr>
          <t xml:space="preserve">Digite en esta columna los avances alcanzados de acuerdo al indicador  durante los meses de julio a  septiembre
</t>
        </r>
      </text>
    </comment>
    <comment ref="X56" authorId="0">
      <text>
        <r>
          <rPr>
            <sz val="8"/>
            <rFont val="Tahoma"/>
            <family val="2"/>
          </rPr>
          <t>Digite en esta columna los avances alcanzados de acuerdo al indicador  durante los meses de octubre a diciembre</t>
        </r>
      </text>
    </comment>
    <comment ref="Z56" authorId="0">
      <text>
        <r>
          <rPr>
            <sz val="8"/>
            <rFont val="Arial"/>
            <family val="2"/>
          </rPr>
          <t xml:space="preserve">De acuerdo a la meta programada y los avances alcanzados,  calcule el % de cumplimiennto del indicador acumulado durante elaño.   
                                                      Es decir:   
Avance en el indicador
---------------------------------   X  100                                                                               </t>
        </r>
        <r>
          <rPr>
            <b/>
            <sz val="8"/>
            <rFont val="Arial"/>
            <family val="2"/>
          </rPr>
          <t xml:space="preserve"> </t>
        </r>
        <r>
          <rPr>
            <sz val="8"/>
            <rFont val="Arial"/>
            <family val="2"/>
          </rPr>
          <t xml:space="preserve">Valor Progamado                                       
</t>
        </r>
        <r>
          <rPr>
            <sz val="8"/>
            <rFont val="Tahoma"/>
            <family val="2"/>
          </rPr>
          <t xml:space="preserve">
</t>
        </r>
      </text>
    </comment>
    <comment ref="AC56" authorId="0">
      <text>
        <r>
          <rPr>
            <sz val="8"/>
            <rFont val="Arial"/>
            <family val="2"/>
          </rPr>
          <t xml:space="preserve">Describa en esta  casilla los alcances logrados con la ejecución del proyecto en terminos cuantitativos de acuerdo a la meta de producto  establecida </t>
        </r>
        <r>
          <rPr>
            <sz val="8"/>
            <rFont val="Tahoma"/>
            <family val="2"/>
          </rPr>
          <t xml:space="preserve">
</t>
        </r>
      </text>
    </comment>
    <comment ref="AD56" authorId="0">
      <text>
        <r>
          <rPr>
            <sz val="8"/>
            <rFont val="Tahoma"/>
            <family val="2"/>
          </rPr>
          <t xml:space="preserve">Digite en esta columna sólo valores numéricos en miles de pesos.                    Ej:  Si el costo del proyecto es $2,000,000,    en miles de pesos es equivalente a  $2,000 
</t>
        </r>
      </text>
    </comment>
    <comment ref="AO56" authorId="0">
      <text>
        <r>
          <rPr>
            <sz val="8"/>
            <rFont val="Arial"/>
            <family val="2"/>
          </rPr>
          <t>Describa en esta columna los recuros  realmente ejecutados durante el  desarrollo del proyecto. 
                                       Nota:     
Los encuentra en la  ejecución presupuestal</t>
        </r>
        <r>
          <rPr>
            <sz val="8"/>
            <rFont val="Tahoma"/>
            <family val="2"/>
          </rPr>
          <t xml:space="preserve">
</t>
        </r>
      </text>
    </comment>
    <comment ref="AQ56" authorId="0">
      <text>
        <r>
          <rPr>
            <sz val="8"/>
            <rFont val="Tahoma"/>
            <family val="2"/>
          </rPr>
          <t>Digite  en esta columna el nombre del funcionario y la dependencia responsable de la ejecución del proyecto
Nota:                                Los encuentra en el Plan Indicativo y en el Plan de Acción</t>
        </r>
      </text>
    </comment>
    <comment ref="AR56" authorId="0">
      <text>
        <r>
          <rPr>
            <sz val="8"/>
            <rFont val="Tahoma"/>
            <family val="2"/>
          </rPr>
          <t>Describa en esta columna las dependencias,  entidades descentralizadas y privadas (municipales, departamentales, nacionales o internacionales) que interactúan o que aportan en la ejecución del proyecto
Nota:                                Los encuentra en el Plan Indicativo y en el Plan de Acción</t>
        </r>
      </text>
    </comment>
    <comment ref="AS56" authorId="0">
      <text>
        <r>
          <rPr>
            <sz val="8"/>
            <rFont val="Tahoma"/>
            <family val="2"/>
          </rPr>
          <t>En esta columna se digita todo tipo de sugerencias o inconvenientes que se puedan presentar durante el desarrollo del proyecto
Nota:                                Los encuentra en el Plan Indicativo y en el Plan de Acción</t>
        </r>
      </text>
    </comment>
    <comment ref="AG57" authorId="0">
      <text>
        <r>
          <rPr>
            <sz val="8"/>
            <rFont val="Tahoma"/>
            <family val="2"/>
          </rPr>
          <t xml:space="preserve">Si se presenta alguna modificación con respecto a los recursos programados en el Plan Indicativo, debe ser reportado a la Oficina de Planeación para su correspondiente ajuste;  ya que debe existir total coherencia entre el Plan Indicativo, el Plan de Acción,  el POAI, la Ejecución Presupúestal  y la Matriz de Eficacia mediante la cual se rinde cuentas anualmente al DNP
</t>
        </r>
        <r>
          <rPr>
            <b/>
            <sz val="8"/>
            <rFont val="Tahoma"/>
            <family val="2"/>
          </rPr>
          <t>Nota:</t>
        </r>
        <r>
          <rPr>
            <sz val="8"/>
            <rFont val="Tahoma"/>
            <family val="2"/>
          </rPr>
          <t xml:space="preserve">  
Consular la ejecución presupuestal</t>
        </r>
      </text>
    </comment>
    <comment ref="AG58" authorId="0">
      <text>
        <r>
          <rPr>
            <sz val="8"/>
            <rFont val="Tahoma"/>
            <family val="2"/>
          </rPr>
          <t xml:space="preserve">Digite en esta columna sólo valores numéricos en miles de pesos.  
</t>
        </r>
      </text>
    </comment>
    <comment ref="AH58" authorId="0">
      <text>
        <r>
          <rPr>
            <sz val="8"/>
            <rFont val="Tahoma"/>
            <family val="2"/>
          </rPr>
          <t xml:space="preserve">Digite en esta columna sólo valores numéricos en miles de pesos.  
</t>
        </r>
      </text>
    </comment>
    <comment ref="AI58" authorId="0">
      <text>
        <r>
          <rPr>
            <sz val="8"/>
            <rFont val="Tahoma"/>
            <family val="2"/>
          </rPr>
          <t xml:space="preserve">Digite en esta columna sólo valores numéricos en miles de pesos.  
</t>
        </r>
      </text>
    </comment>
    <comment ref="AJ58" authorId="0">
      <text>
        <r>
          <rPr>
            <sz val="8"/>
            <rFont val="Tahoma"/>
            <family val="2"/>
          </rPr>
          <t xml:space="preserve">Digite en esta columna sólo valores numéricos en miles de pesos.  
</t>
        </r>
      </text>
    </comment>
    <comment ref="AK58" authorId="0">
      <text>
        <r>
          <rPr>
            <sz val="8"/>
            <rFont val="Arial"/>
            <family val="2"/>
          </rPr>
          <t xml:space="preserve">Digite en esta columna sólo valores numéricos en miles de pesos.  
</t>
        </r>
      </text>
    </comment>
    <comment ref="AL58" authorId="0">
      <text>
        <r>
          <rPr>
            <sz val="8"/>
            <rFont val="Tahoma"/>
            <family val="2"/>
          </rPr>
          <t xml:space="preserve">Digite en esta columna sólo valores numéricos en miles de pesos.  
</t>
        </r>
      </text>
    </comment>
    <comment ref="AM58" authorId="0">
      <text>
        <r>
          <rPr>
            <sz val="8"/>
            <rFont val="Arial"/>
            <family val="2"/>
          </rPr>
          <t xml:space="preserve">Digite en esta columna sólo valores numéricos en miles de pesos.  
</t>
        </r>
      </text>
    </comment>
    <comment ref="E73" authorId="0">
      <text>
        <r>
          <rPr>
            <sz val="8"/>
            <rFont val="Arial"/>
            <family val="2"/>
          </rPr>
          <t xml:space="preserve">La encuentra en el Plan Indicativo 2008-2011 desagregada para cada vigencia y en el Plan de Acción
Nota:                                  Debe  coincidir con la meta programada en el Plan Indicativo y en el Plan de Acción                  </t>
        </r>
      </text>
    </comment>
    <comment ref="G73" authorId="0">
      <text>
        <r>
          <rPr>
            <sz val="8"/>
            <rFont val="Tahoma"/>
            <family val="2"/>
          </rPr>
          <t>El indicador de producto es el punto de referencia que permite observar y medir el avance en el logro de una meta de producto.                           Los encuentra en el Plan Indicativo para cada meta producto   y en el Plan de Acción                         Ej:  N° de parques construidos</t>
        </r>
      </text>
    </comment>
    <comment ref="H73" authorId="0">
      <text>
        <r>
          <rPr>
            <sz val="8"/>
            <rFont val="Tahoma"/>
            <family val="2"/>
          </rPr>
          <t xml:space="preserve">Digite en esta columna los avances alcanzados a diciembre 31 de 2007 sobre el indicador planteado.                       
Debe coincidir con los valores consignados en el Plan de Acción                              Ej:  9                                     
Nota:                                Diigtar sólo valores absolutos.                                          </t>
        </r>
      </text>
    </comment>
    <comment ref="J73" authorId="0">
      <text>
        <r>
          <rPr>
            <sz val="8"/>
            <rFont val="Tahoma"/>
            <family val="2"/>
          </rPr>
          <t xml:space="preserve">Tener en cuenta si es una meta de incremento, mantenimiento y/o reducción.                             </t>
        </r>
        <r>
          <rPr>
            <b/>
            <sz val="8"/>
            <rFont val="Tahoma"/>
            <family val="2"/>
          </rPr>
          <t xml:space="preserve">Ej:  Meta de incremento </t>
        </r>
        <r>
          <rPr>
            <sz val="8"/>
            <rFont val="Tahoma"/>
            <family val="2"/>
          </rPr>
          <t xml:space="preserve">       1 parque construido en la zona urbana del Municipio a diciembre de 2008.                              </t>
        </r>
        <r>
          <rPr>
            <b/>
            <sz val="8"/>
            <rFont val="Tahoma"/>
            <family val="2"/>
          </rPr>
          <t>Linea de base  9</t>
        </r>
        <r>
          <rPr>
            <sz val="8"/>
            <rFont val="Tahoma"/>
            <family val="2"/>
          </rPr>
          <t xml:space="preserve">  (es decir se cuenta en el municipio   con 9 parques construidos a esa fecha).                                            </t>
        </r>
        <r>
          <rPr>
            <b/>
            <sz val="8"/>
            <rFont val="Tahoma"/>
            <family val="2"/>
          </rPr>
          <t xml:space="preserve">El valor esperado del indicador a Dic/08 es:  </t>
        </r>
        <r>
          <rPr>
            <sz val="8"/>
            <rFont val="Tahoma"/>
            <family val="2"/>
          </rPr>
          <t xml:space="preserve"> 10  parques construidos                               Nota:                                       Debe conincidir con los valores consignados en el Plan de Acción </t>
        </r>
      </text>
    </comment>
    <comment ref="L73" authorId="0">
      <text>
        <r>
          <rPr>
            <sz val="8"/>
            <rFont val="Arial"/>
            <family val="2"/>
          </rPr>
          <t>Se presenta informe de los proyectos a ejcutar  en una vigencia respectiva,  de acuerdo a la programación establecida en el Plan Indicativo,  en el   Plan de Acción y en el POAI.</t>
        </r>
        <r>
          <rPr>
            <sz val="8"/>
            <rFont val="Tahoma"/>
            <family val="2"/>
          </rPr>
          <t xml:space="preserve">
 </t>
        </r>
      </text>
    </comment>
    <comment ref="M73" authorId="0">
      <text>
        <r>
          <rPr>
            <sz val="8"/>
            <rFont val="Arial"/>
            <family val="2"/>
          </rPr>
          <t>Las encuentra en el Plan de Acción</t>
        </r>
        <r>
          <rPr>
            <sz val="8"/>
            <rFont val="Tahoma"/>
            <family val="2"/>
          </rPr>
          <t xml:space="preserve">
</t>
        </r>
      </text>
    </comment>
    <comment ref="N73" authorId="0">
      <text>
        <r>
          <rPr>
            <sz val="8"/>
            <rFont val="Arial"/>
            <family val="2"/>
          </rPr>
          <t>Los encuentra en el Plan de Acción</t>
        </r>
        <r>
          <rPr>
            <sz val="8"/>
            <rFont val="Tahoma"/>
            <family val="2"/>
          </rPr>
          <t xml:space="preserve">
</t>
        </r>
      </text>
    </comment>
    <comment ref="P73" authorId="0">
      <text>
        <r>
          <rPr>
            <sz val="8"/>
            <rFont val="Arial"/>
            <family val="2"/>
          </rPr>
          <t>Digite en esta columna los avances alcanzados de acuerdo al indicador</t>
        </r>
        <r>
          <rPr>
            <sz val="8"/>
            <rFont val="Tahoma"/>
            <family val="2"/>
          </rPr>
          <t xml:space="preserve">
durante los meses de enero a marzo</t>
        </r>
      </text>
    </comment>
    <comment ref="T73" authorId="0">
      <text>
        <r>
          <rPr>
            <sz val="8"/>
            <rFont val="Tahoma"/>
            <family val="2"/>
          </rPr>
          <t>Digite en esta columna los avances alcanzados de acuerdo al indicador durante los meses de abril a junio</t>
        </r>
      </text>
    </comment>
    <comment ref="V73" authorId="0">
      <text>
        <r>
          <rPr>
            <sz val="8"/>
            <rFont val="Tahoma"/>
            <family val="2"/>
          </rPr>
          <t xml:space="preserve">Digite en esta columna los avances alcanzados de acuerdo al indicador  durante los meses de julio a  septiembre
</t>
        </r>
      </text>
    </comment>
    <comment ref="X73" authorId="0">
      <text>
        <r>
          <rPr>
            <sz val="8"/>
            <rFont val="Tahoma"/>
            <family val="2"/>
          </rPr>
          <t>Digite en esta columna los avances alcanzados de acuerdo al indicador  durante los meses de octubre a diciembre</t>
        </r>
      </text>
    </comment>
    <comment ref="Z73" authorId="0">
      <text>
        <r>
          <rPr>
            <sz val="8"/>
            <rFont val="Arial"/>
            <family val="2"/>
          </rPr>
          <t xml:space="preserve">De acuerdo a la meta programada y los avances alcanzados,  calcule el % de cumplimiennto del indicador acumulado durante elaño.   
                                                      Es decir:   
Avance en el indicador
---------------------------------   X  100                                                                               </t>
        </r>
        <r>
          <rPr>
            <b/>
            <sz val="8"/>
            <rFont val="Arial"/>
            <family val="2"/>
          </rPr>
          <t xml:space="preserve"> </t>
        </r>
        <r>
          <rPr>
            <sz val="8"/>
            <rFont val="Arial"/>
            <family val="2"/>
          </rPr>
          <t xml:space="preserve">Valor Progamado                                       
</t>
        </r>
        <r>
          <rPr>
            <sz val="8"/>
            <rFont val="Tahoma"/>
            <family val="2"/>
          </rPr>
          <t xml:space="preserve">
</t>
        </r>
      </text>
    </comment>
    <comment ref="AC73" authorId="0">
      <text>
        <r>
          <rPr>
            <sz val="8"/>
            <rFont val="Arial"/>
            <family val="2"/>
          </rPr>
          <t xml:space="preserve">Describa en esta  casilla los alcances logrados con la ejecución del proyecto en terminos cuantitativos de acuerdo a la meta de producto  establecida </t>
        </r>
        <r>
          <rPr>
            <sz val="8"/>
            <rFont val="Tahoma"/>
            <family val="2"/>
          </rPr>
          <t xml:space="preserve">
</t>
        </r>
      </text>
    </comment>
    <comment ref="AD73" authorId="0">
      <text>
        <r>
          <rPr>
            <sz val="8"/>
            <rFont val="Tahoma"/>
            <family val="2"/>
          </rPr>
          <t xml:space="preserve">Digite en esta columna sólo valores numéricos en miles de pesos.                    Ej:  Si el costo del proyecto es $2,000,000,    en miles de pesos es equivalente a  $2,000 
</t>
        </r>
      </text>
    </comment>
    <comment ref="AO73" authorId="0">
      <text>
        <r>
          <rPr>
            <sz val="8"/>
            <rFont val="Arial"/>
            <family val="2"/>
          </rPr>
          <t>Describa en esta columna los recuros  realmente ejecutados durante el  desarrollo del proyecto. 
                                       Nota:     
Los encuentra en la  ejecución presupuestal</t>
        </r>
        <r>
          <rPr>
            <sz val="8"/>
            <rFont val="Tahoma"/>
            <family val="2"/>
          </rPr>
          <t xml:space="preserve">
</t>
        </r>
      </text>
    </comment>
    <comment ref="AQ73" authorId="0">
      <text>
        <r>
          <rPr>
            <sz val="8"/>
            <rFont val="Tahoma"/>
            <family val="2"/>
          </rPr>
          <t>Digite  en esta columna el nombre del funcionario y la dependencia responsable de la ejecución del proyecto
Nota:                                Los encuentra en el Plan Indicativo y en el Plan de Acción</t>
        </r>
      </text>
    </comment>
    <comment ref="AR73" authorId="0">
      <text>
        <r>
          <rPr>
            <sz val="8"/>
            <rFont val="Tahoma"/>
            <family val="2"/>
          </rPr>
          <t>Describa en esta columna las dependencias,  entidades descentralizadas y privadas (municipales, departamentales, nacionales o internacionales) que interactúan o que aportan en la ejecución del proyecto
Nota:                                Los encuentra en el Plan Indicativo y en el Plan de Acción</t>
        </r>
      </text>
    </comment>
    <comment ref="AS73" authorId="0">
      <text>
        <r>
          <rPr>
            <sz val="8"/>
            <rFont val="Tahoma"/>
            <family val="2"/>
          </rPr>
          <t>En esta columna se digita todo tipo de sugerencias o inconvenientes que se puedan presentar durante el desarrollo del proyecto
Nota:                                Los encuentra en el Plan Indicativo y en el Plan de Acción</t>
        </r>
      </text>
    </comment>
    <comment ref="AG74" authorId="0">
      <text>
        <r>
          <rPr>
            <sz val="8"/>
            <rFont val="Tahoma"/>
            <family val="2"/>
          </rPr>
          <t xml:space="preserve">Si se presenta alguna modificación con respecto a los recursos programados en el Plan Indicativo, debe ser reportado a la Oficina de Planeación para su correspondiente ajuste;  ya que debe existir total coherencia entre el Plan Indicativo, el Plan de Acción,  el POAI, la Ejecución Presupúestal  y la Matriz de Eficacia mediante la cual se rinde cuentas anualmente al DNP
</t>
        </r>
        <r>
          <rPr>
            <b/>
            <sz val="8"/>
            <rFont val="Tahoma"/>
            <family val="2"/>
          </rPr>
          <t>Nota:</t>
        </r>
        <r>
          <rPr>
            <sz val="8"/>
            <rFont val="Tahoma"/>
            <family val="2"/>
          </rPr>
          <t xml:space="preserve">  
Consular la ejecución presupuestal</t>
        </r>
      </text>
    </comment>
    <comment ref="AG75" authorId="0">
      <text>
        <r>
          <rPr>
            <sz val="8"/>
            <rFont val="Tahoma"/>
            <family val="2"/>
          </rPr>
          <t xml:space="preserve">Digite en esta columna sólo valores numéricos en miles de pesos.  
</t>
        </r>
      </text>
    </comment>
    <comment ref="AH75" authorId="0">
      <text>
        <r>
          <rPr>
            <sz val="8"/>
            <rFont val="Tahoma"/>
            <family val="2"/>
          </rPr>
          <t xml:space="preserve">Digite en esta columna sólo valores numéricos en miles de pesos.  
</t>
        </r>
      </text>
    </comment>
    <comment ref="AI75" authorId="0">
      <text>
        <r>
          <rPr>
            <sz val="8"/>
            <rFont val="Tahoma"/>
            <family val="2"/>
          </rPr>
          <t xml:space="preserve">Digite en esta columna sólo valores numéricos en miles de pesos.  
</t>
        </r>
      </text>
    </comment>
    <comment ref="AJ75" authorId="0">
      <text>
        <r>
          <rPr>
            <sz val="8"/>
            <rFont val="Tahoma"/>
            <family val="2"/>
          </rPr>
          <t xml:space="preserve">Digite en esta columna sólo valores numéricos en miles de pesos.  
</t>
        </r>
      </text>
    </comment>
    <comment ref="AK75" authorId="0">
      <text>
        <r>
          <rPr>
            <sz val="8"/>
            <rFont val="Arial"/>
            <family val="2"/>
          </rPr>
          <t xml:space="preserve">Digite en esta columna sólo valores numéricos en miles de pesos.  
</t>
        </r>
      </text>
    </comment>
    <comment ref="AL75" authorId="0">
      <text>
        <r>
          <rPr>
            <sz val="8"/>
            <rFont val="Tahoma"/>
            <family val="2"/>
          </rPr>
          <t xml:space="preserve">Digite en esta columna sólo valores numéricos en miles de pesos.  
</t>
        </r>
      </text>
    </comment>
    <comment ref="AM75" authorId="0">
      <text>
        <r>
          <rPr>
            <sz val="8"/>
            <rFont val="Arial"/>
            <family val="2"/>
          </rPr>
          <t xml:space="preserve">Digite en esta columna sólo valores numéricos en miles de pesos.  
</t>
        </r>
      </text>
    </comment>
    <comment ref="E92" authorId="0">
      <text>
        <r>
          <rPr>
            <sz val="8"/>
            <rFont val="Arial"/>
            <family val="2"/>
          </rPr>
          <t xml:space="preserve">La encuentra en el Plan Indicativo 2008-2011 desagregada para cada vigencia y en el Plan de Acción
Nota:                                  Debe  coincidir con la meta programada en el Plan Indicativo y en el Plan de Acción                  </t>
        </r>
      </text>
    </comment>
    <comment ref="G92" authorId="0">
      <text>
        <r>
          <rPr>
            <sz val="8"/>
            <rFont val="Tahoma"/>
            <family val="2"/>
          </rPr>
          <t>El indicador de producto es el punto de referencia que permite observar y medir el avance en el logro de una meta de producto.                           Los encuentra en el Plan Indicativo para cada meta producto   y en el Plan de Acción                         Ej:  N° de parques construidos</t>
        </r>
      </text>
    </comment>
    <comment ref="H92" authorId="0">
      <text>
        <r>
          <rPr>
            <sz val="8"/>
            <rFont val="Tahoma"/>
            <family val="2"/>
          </rPr>
          <t xml:space="preserve">Digite en esta columna los avances alcanzados a diciembre 31 de 2007 sobre el indicador planteado.                       
Debe coincidir con los valores consignados en el Plan de Acción                              Ej:  9                                     
Nota:                                Diigtar sólo valores absolutos.                                          </t>
        </r>
      </text>
    </comment>
    <comment ref="J92" authorId="0">
      <text>
        <r>
          <rPr>
            <sz val="8"/>
            <rFont val="Tahoma"/>
            <family val="2"/>
          </rPr>
          <t xml:space="preserve">Tener en cuenta si es una meta de incremento, mantenimiento y/o reducción.                             </t>
        </r>
        <r>
          <rPr>
            <b/>
            <sz val="8"/>
            <rFont val="Tahoma"/>
            <family val="2"/>
          </rPr>
          <t xml:space="preserve">Ej:  Meta de incremento </t>
        </r>
        <r>
          <rPr>
            <sz val="8"/>
            <rFont val="Tahoma"/>
            <family val="2"/>
          </rPr>
          <t xml:space="preserve">       1 parque construido en la zona urbana del Municipio a diciembre de 2008.                              </t>
        </r>
        <r>
          <rPr>
            <b/>
            <sz val="8"/>
            <rFont val="Tahoma"/>
            <family val="2"/>
          </rPr>
          <t>Linea de base  9</t>
        </r>
        <r>
          <rPr>
            <sz val="8"/>
            <rFont val="Tahoma"/>
            <family val="2"/>
          </rPr>
          <t xml:space="preserve">  (es decir se cuenta en el municipio   con 9 parques construidos a esa fecha).                                            </t>
        </r>
        <r>
          <rPr>
            <b/>
            <sz val="8"/>
            <rFont val="Tahoma"/>
            <family val="2"/>
          </rPr>
          <t xml:space="preserve">El valor esperado del indicador a Dic/08 es:  </t>
        </r>
        <r>
          <rPr>
            <sz val="8"/>
            <rFont val="Tahoma"/>
            <family val="2"/>
          </rPr>
          <t xml:space="preserve"> 10  parques construidos                               Nota:                                       Debe conincidir con los valores consignados en el Plan de Acción </t>
        </r>
      </text>
    </comment>
    <comment ref="L92" authorId="0">
      <text>
        <r>
          <rPr>
            <sz val="8"/>
            <rFont val="Arial"/>
            <family val="2"/>
          </rPr>
          <t>Se presenta informe de los proyectos a ejcutar  en una vigencia respectiva,  de acuerdo a la programación establecida en el Plan Indicativo,  en el   Plan de Acción y en el POAI.</t>
        </r>
        <r>
          <rPr>
            <sz val="8"/>
            <rFont val="Tahoma"/>
            <family val="2"/>
          </rPr>
          <t xml:space="preserve">
 </t>
        </r>
      </text>
    </comment>
    <comment ref="M92" authorId="0">
      <text>
        <r>
          <rPr>
            <sz val="8"/>
            <rFont val="Arial"/>
            <family val="2"/>
          </rPr>
          <t>Las encuentra en el Plan de Acción</t>
        </r>
        <r>
          <rPr>
            <sz val="8"/>
            <rFont val="Tahoma"/>
            <family val="2"/>
          </rPr>
          <t xml:space="preserve">
</t>
        </r>
      </text>
    </comment>
    <comment ref="N92" authorId="0">
      <text>
        <r>
          <rPr>
            <sz val="8"/>
            <rFont val="Arial"/>
            <family val="2"/>
          </rPr>
          <t>Los encuentra en el Plan de Acción</t>
        </r>
        <r>
          <rPr>
            <sz val="8"/>
            <rFont val="Tahoma"/>
            <family val="2"/>
          </rPr>
          <t xml:space="preserve">
</t>
        </r>
      </text>
    </comment>
    <comment ref="P92" authorId="0">
      <text>
        <r>
          <rPr>
            <sz val="8"/>
            <rFont val="Arial"/>
            <family val="2"/>
          </rPr>
          <t>Digite en esta columna los avances alcanzados de acuerdo al indicador</t>
        </r>
        <r>
          <rPr>
            <sz val="8"/>
            <rFont val="Tahoma"/>
            <family val="2"/>
          </rPr>
          <t xml:space="preserve">
durante los meses de enero a marzo</t>
        </r>
      </text>
    </comment>
    <comment ref="T92" authorId="0">
      <text>
        <r>
          <rPr>
            <sz val="8"/>
            <rFont val="Tahoma"/>
            <family val="2"/>
          </rPr>
          <t>Digite en esta columna los avances alcanzados de acuerdo al indicador durante los meses de abril a junio</t>
        </r>
      </text>
    </comment>
    <comment ref="V92" authorId="0">
      <text>
        <r>
          <rPr>
            <sz val="8"/>
            <rFont val="Tahoma"/>
            <family val="2"/>
          </rPr>
          <t xml:space="preserve">Digite en esta columna los avances alcanzados de acuerdo al indicador  durante los meses de julio a  septiembre
</t>
        </r>
      </text>
    </comment>
    <comment ref="X92" authorId="0">
      <text>
        <r>
          <rPr>
            <sz val="8"/>
            <rFont val="Tahoma"/>
            <family val="2"/>
          </rPr>
          <t>Digite en esta columna los avances alcanzados de acuerdo al indicador  durante los meses de octubre a diciembre</t>
        </r>
      </text>
    </comment>
    <comment ref="Z92" authorId="0">
      <text>
        <r>
          <rPr>
            <sz val="8"/>
            <rFont val="Arial"/>
            <family val="2"/>
          </rPr>
          <t xml:space="preserve">De acuerdo a la meta programada y los avances alcanzados,  calcule el % de cumplimiennto del indicador acumulado durante elaño.   
                                                      Es decir:   
Avance en el indicador
---------------------------------   X  100                                                                               </t>
        </r>
        <r>
          <rPr>
            <b/>
            <sz val="8"/>
            <rFont val="Arial"/>
            <family val="2"/>
          </rPr>
          <t xml:space="preserve"> </t>
        </r>
        <r>
          <rPr>
            <sz val="8"/>
            <rFont val="Arial"/>
            <family val="2"/>
          </rPr>
          <t xml:space="preserve">Valor Progamado                                       
</t>
        </r>
        <r>
          <rPr>
            <sz val="8"/>
            <rFont val="Tahoma"/>
            <family val="2"/>
          </rPr>
          <t xml:space="preserve">
</t>
        </r>
      </text>
    </comment>
    <comment ref="AC92" authorId="0">
      <text>
        <r>
          <rPr>
            <sz val="8"/>
            <rFont val="Arial"/>
            <family val="2"/>
          </rPr>
          <t xml:space="preserve">Describa en esta  casilla los alcances logrados con la ejecución del proyecto en terminos cuantitativos de acuerdo a la meta de producto  establecida </t>
        </r>
        <r>
          <rPr>
            <sz val="8"/>
            <rFont val="Tahoma"/>
            <family val="2"/>
          </rPr>
          <t xml:space="preserve">
</t>
        </r>
      </text>
    </comment>
    <comment ref="AD92" authorId="0">
      <text>
        <r>
          <rPr>
            <sz val="8"/>
            <rFont val="Tahoma"/>
            <family val="2"/>
          </rPr>
          <t xml:space="preserve">Digite en esta columna sólo valores numéricos en miles de pesos.                    Ej:  Si el costo del proyecto es $2,000,000,    en miles de pesos es equivalente a  $2,000 
</t>
        </r>
      </text>
    </comment>
    <comment ref="AO92" authorId="0">
      <text>
        <r>
          <rPr>
            <sz val="8"/>
            <rFont val="Arial"/>
            <family val="2"/>
          </rPr>
          <t>Describa en esta columna los recuros  realmente ejecutados durante el  desarrollo del proyecto. 
                                       Nota:     
Los encuentra en la  ejecución presupuestal</t>
        </r>
        <r>
          <rPr>
            <sz val="8"/>
            <rFont val="Tahoma"/>
            <family val="2"/>
          </rPr>
          <t xml:space="preserve">
</t>
        </r>
      </text>
    </comment>
    <comment ref="AQ92" authorId="0">
      <text>
        <r>
          <rPr>
            <sz val="8"/>
            <rFont val="Tahoma"/>
            <family val="2"/>
          </rPr>
          <t>Digite  en esta columna el nombre del funcionario y la dependencia responsable de la ejecución del proyecto
Nota:                                Los encuentra en el Plan Indicativo y en el Plan de Acción</t>
        </r>
      </text>
    </comment>
    <comment ref="AR92" authorId="0">
      <text>
        <r>
          <rPr>
            <sz val="8"/>
            <rFont val="Tahoma"/>
            <family val="2"/>
          </rPr>
          <t>Describa en esta columna las dependencias,  entidades descentralizadas y privadas (municipales, departamentales, nacionales o internacionales) que interactúan o que aportan en la ejecución del proyecto
Nota:                                Los encuentra en el Plan Indicativo y en el Plan de Acción</t>
        </r>
      </text>
    </comment>
    <comment ref="AS92" authorId="0">
      <text>
        <r>
          <rPr>
            <sz val="8"/>
            <rFont val="Tahoma"/>
            <family val="2"/>
          </rPr>
          <t>En esta columna se digita todo tipo de sugerencias o inconvenientes que se puedan presentar durante el desarrollo del proyecto
Nota:                                Los encuentra en el Plan Indicativo y en el Plan de Acción</t>
        </r>
      </text>
    </comment>
    <comment ref="AG93" authorId="0">
      <text>
        <r>
          <rPr>
            <sz val="8"/>
            <rFont val="Tahoma"/>
            <family val="2"/>
          </rPr>
          <t xml:space="preserve">Si se presenta alguna modificación con respecto a los recursos programados en el Plan Indicativo, debe ser reportado a la Oficina de Planeación para su correspondiente ajuste;  ya que debe existir total coherencia entre el Plan Indicativo, el Plan de Acción,  el POAI, la Ejecución Presupúestal  y la Matriz de Eficacia mediante la cual se rinde cuentas anualmente al DNP
</t>
        </r>
        <r>
          <rPr>
            <b/>
            <sz val="8"/>
            <rFont val="Tahoma"/>
            <family val="2"/>
          </rPr>
          <t>Nota:</t>
        </r>
        <r>
          <rPr>
            <sz val="8"/>
            <rFont val="Tahoma"/>
            <family val="2"/>
          </rPr>
          <t xml:space="preserve">  
Consular la ejecución presupuestal</t>
        </r>
      </text>
    </comment>
    <comment ref="AG94" authorId="0">
      <text>
        <r>
          <rPr>
            <sz val="8"/>
            <rFont val="Tahoma"/>
            <family val="2"/>
          </rPr>
          <t xml:space="preserve">Digite en esta columna sólo valores numéricos en miles de pesos.  
</t>
        </r>
      </text>
    </comment>
    <comment ref="AH94" authorId="0">
      <text>
        <r>
          <rPr>
            <sz val="8"/>
            <rFont val="Tahoma"/>
            <family val="2"/>
          </rPr>
          <t xml:space="preserve">Digite en esta columna sólo valores numéricos en miles de pesos.  
</t>
        </r>
      </text>
    </comment>
    <comment ref="AI94" authorId="0">
      <text>
        <r>
          <rPr>
            <sz val="8"/>
            <rFont val="Tahoma"/>
            <family val="2"/>
          </rPr>
          <t xml:space="preserve">Digite en esta columna sólo valores numéricos en miles de pesos.  
</t>
        </r>
      </text>
    </comment>
    <comment ref="AJ94" authorId="0">
      <text>
        <r>
          <rPr>
            <sz val="8"/>
            <rFont val="Tahoma"/>
            <family val="2"/>
          </rPr>
          <t xml:space="preserve">Digite en esta columna sólo valores numéricos en miles de pesos.  
</t>
        </r>
      </text>
    </comment>
    <comment ref="AK94" authorId="0">
      <text>
        <r>
          <rPr>
            <sz val="8"/>
            <rFont val="Arial"/>
            <family val="2"/>
          </rPr>
          <t xml:space="preserve">Digite en esta columna sólo valores numéricos en miles de pesos.  
</t>
        </r>
      </text>
    </comment>
    <comment ref="AL94" authorId="0">
      <text>
        <r>
          <rPr>
            <sz val="8"/>
            <rFont val="Tahoma"/>
            <family val="2"/>
          </rPr>
          <t xml:space="preserve">Digite en esta columna sólo valores numéricos en miles de pesos.  
</t>
        </r>
      </text>
    </comment>
    <comment ref="AM94" authorId="0">
      <text>
        <r>
          <rPr>
            <sz val="8"/>
            <rFont val="Arial"/>
            <family val="2"/>
          </rPr>
          <t xml:space="preserve">Digite en esta columna sólo valores numéricos en miles de pesos.  
</t>
        </r>
      </text>
    </comment>
    <comment ref="E107" authorId="0">
      <text>
        <r>
          <rPr>
            <sz val="8"/>
            <rFont val="Arial"/>
            <family val="2"/>
          </rPr>
          <t xml:space="preserve">La encuentra en el Plan Indicativo 2008-2011 desagregada para cada vigencia y en el Plan de Acción
Nota:                                  Debe  coincidir con la meta programada en el Plan Indicativo y en el Plan de Acción                  </t>
        </r>
      </text>
    </comment>
    <comment ref="G107" authorId="0">
      <text>
        <r>
          <rPr>
            <sz val="8"/>
            <rFont val="Tahoma"/>
            <family val="2"/>
          </rPr>
          <t>El indicador de producto es el punto de referencia que permite observar y medir el avance en el logro de una meta de producto.                           Los encuentra en el Plan Indicativo para cada meta producto   y en el Plan de Acción                         Ej:  N° de parques construidos</t>
        </r>
      </text>
    </comment>
    <comment ref="H107" authorId="0">
      <text>
        <r>
          <rPr>
            <sz val="8"/>
            <rFont val="Tahoma"/>
            <family val="2"/>
          </rPr>
          <t xml:space="preserve">Digite en esta columna los avances alcanzados a diciembre 31 de 2007 sobre el indicador planteado.                       
Debe coincidir con los valores consignados en el Plan de Acción                              Ej:  9                                     
Nota:                                Diigtar sólo valores absolutos.                                          </t>
        </r>
      </text>
    </comment>
    <comment ref="J107" authorId="0">
      <text>
        <r>
          <rPr>
            <sz val="8"/>
            <rFont val="Tahoma"/>
            <family val="2"/>
          </rPr>
          <t xml:space="preserve">Tener en cuenta si es una meta de incremento, mantenimiento y/o reducción.                             </t>
        </r>
        <r>
          <rPr>
            <b/>
            <sz val="8"/>
            <rFont val="Tahoma"/>
            <family val="2"/>
          </rPr>
          <t xml:space="preserve">Ej:  Meta de incremento </t>
        </r>
        <r>
          <rPr>
            <sz val="8"/>
            <rFont val="Tahoma"/>
            <family val="2"/>
          </rPr>
          <t xml:space="preserve">       1 parque construido en la zona urbana del Municipio a diciembre de 2008.                              </t>
        </r>
        <r>
          <rPr>
            <b/>
            <sz val="8"/>
            <rFont val="Tahoma"/>
            <family val="2"/>
          </rPr>
          <t>Linea de base  9</t>
        </r>
        <r>
          <rPr>
            <sz val="8"/>
            <rFont val="Tahoma"/>
            <family val="2"/>
          </rPr>
          <t xml:space="preserve">  (es decir se cuenta en el municipio   con 9 parques construidos a esa fecha).                                            </t>
        </r>
        <r>
          <rPr>
            <b/>
            <sz val="8"/>
            <rFont val="Tahoma"/>
            <family val="2"/>
          </rPr>
          <t xml:space="preserve">El valor esperado del indicador a Dic/08 es:  </t>
        </r>
        <r>
          <rPr>
            <sz val="8"/>
            <rFont val="Tahoma"/>
            <family val="2"/>
          </rPr>
          <t xml:space="preserve"> 10  parques construidos                               Nota:                                       Debe conincidir con los valores consignados en el Plan de Acción </t>
        </r>
      </text>
    </comment>
    <comment ref="L107" authorId="0">
      <text>
        <r>
          <rPr>
            <sz val="8"/>
            <rFont val="Arial"/>
            <family val="2"/>
          </rPr>
          <t>Se presenta informe de los proyectos a ejcutar  en una vigencia respectiva,  de acuerdo a la programación establecida en el Plan Indicativo,  en el   Plan de Acción y en el POAI.</t>
        </r>
        <r>
          <rPr>
            <sz val="8"/>
            <rFont val="Tahoma"/>
            <family val="2"/>
          </rPr>
          <t xml:space="preserve">
 </t>
        </r>
      </text>
    </comment>
    <comment ref="M107" authorId="0">
      <text>
        <r>
          <rPr>
            <sz val="8"/>
            <rFont val="Arial"/>
            <family val="2"/>
          </rPr>
          <t>Las encuentra en el Plan de Acción</t>
        </r>
        <r>
          <rPr>
            <sz val="8"/>
            <rFont val="Tahoma"/>
            <family val="2"/>
          </rPr>
          <t xml:space="preserve">
</t>
        </r>
      </text>
    </comment>
    <comment ref="N107" authorId="0">
      <text>
        <r>
          <rPr>
            <sz val="8"/>
            <rFont val="Arial"/>
            <family val="2"/>
          </rPr>
          <t>Los encuentra en el Plan de Acción</t>
        </r>
        <r>
          <rPr>
            <sz val="8"/>
            <rFont val="Tahoma"/>
            <family val="2"/>
          </rPr>
          <t xml:space="preserve">
</t>
        </r>
      </text>
    </comment>
    <comment ref="P107" authorId="0">
      <text>
        <r>
          <rPr>
            <sz val="8"/>
            <rFont val="Arial"/>
            <family val="2"/>
          </rPr>
          <t>Digite en esta columna los avances alcanzados de acuerdo al indicador</t>
        </r>
        <r>
          <rPr>
            <sz val="8"/>
            <rFont val="Tahoma"/>
            <family val="2"/>
          </rPr>
          <t xml:space="preserve">
durante los meses de enero a marzo</t>
        </r>
      </text>
    </comment>
    <comment ref="T107" authorId="0">
      <text>
        <r>
          <rPr>
            <sz val="8"/>
            <rFont val="Tahoma"/>
            <family val="2"/>
          </rPr>
          <t>Digite en esta columna los avances alcanzados de acuerdo al indicador durante los meses de abril a junio</t>
        </r>
      </text>
    </comment>
    <comment ref="V107" authorId="0">
      <text>
        <r>
          <rPr>
            <sz val="8"/>
            <rFont val="Tahoma"/>
            <family val="2"/>
          </rPr>
          <t xml:space="preserve">Digite en esta columna los avances alcanzados de acuerdo al indicador  durante los meses de julio a  septiembre
</t>
        </r>
      </text>
    </comment>
    <comment ref="X107" authorId="0">
      <text>
        <r>
          <rPr>
            <sz val="8"/>
            <rFont val="Tahoma"/>
            <family val="2"/>
          </rPr>
          <t>Digite en esta columna los avances alcanzados de acuerdo al indicador  durante los meses de octubre a diciembre</t>
        </r>
      </text>
    </comment>
    <comment ref="Z107" authorId="0">
      <text>
        <r>
          <rPr>
            <sz val="8"/>
            <rFont val="Arial"/>
            <family val="2"/>
          </rPr>
          <t xml:space="preserve">De acuerdo a la meta programada y los avances alcanzados,  calcule el % de cumplimiennto del indicador acumulado durante elaño.   
                                                      Es decir:   
Avance en el indicador
---------------------------------   X  100                                                                               </t>
        </r>
        <r>
          <rPr>
            <b/>
            <sz val="8"/>
            <rFont val="Arial"/>
            <family val="2"/>
          </rPr>
          <t xml:space="preserve"> </t>
        </r>
        <r>
          <rPr>
            <sz val="8"/>
            <rFont val="Arial"/>
            <family val="2"/>
          </rPr>
          <t xml:space="preserve">Valor Progamado                                       
</t>
        </r>
        <r>
          <rPr>
            <sz val="8"/>
            <rFont val="Tahoma"/>
            <family val="2"/>
          </rPr>
          <t xml:space="preserve">
</t>
        </r>
      </text>
    </comment>
    <comment ref="AC107" authorId="0">
      <text>
        <r>
          <rPr>
            <sz val="8"/>
            <rFont val="Arial"/>
            <family val="2"/>
          </rPr>
          <t xml:space="preserve">Describa en esta  casilla los alcances logrados con la ejecución del proyecto en terminos cuantitativos de acuerdo a la meta de producto  establecida </t>
        </r>
        <r>
          <rPr>
            <sz val="8"/>
            <rFont val="Tahoma"/>
            <family val="2"/>
          </rPr>
          <t xml:space="preserve">
</t>
        </r>
      </text>
    </comment>
    <comment ref="AD107" authorId="0">
      <text>
        <r>
          <rPr>
            <sz val="8"/>
            <rFont val="Tahoma"/>
            <family val="2"/>
          </rPr>
          <t xml:space="preserve">Digite en esta columna sólo valores numéricos en miles de pesos.                    Ej:  Si el costo del proyecto es $2,000,000,    en miles de pesos es equivalente a  $2,000 
</t>
        </r>
      </text>
    </comment>
    <comment ref="AO107" authorId="0">
      <text>
        <r>
          <rPr>
            <sz val="8"/>
            <rFont val="Arial"/>
            <family val="2"/>
          </rPr>
          <t>Describa en esta columna los recuros  realmente ejecutados durante el  desarrollo del proyecto. 
                                       Nota:     
Los encuentra en la  ejecución presupuestal</t>
        </r>
        <r>
          <rPr>
            <sz val="8"/>
            <rFont val="Tahoma"/>
            <family val="2"/>
          </rPr>
          <t xml:space="preserve">
</t>
        </r>
      </text>
    </comment>
    <comment ref="AQ107" authorId="0">
      <text>
        <r>
          <rPr>
            <sz val="8"/>
            <rFont val="Tahoma"/>
            <family val="2"/>
          </rPr>
          <t>Digite  en esta columna el nombre del funcionario y la dependencia responsable de la ejecución del proyecto
Nota:                                Los encuentra en el Plan Indicativo y en el Plan de Acción</t>
        </r>
      </text>
    </comment>
    <comment ref="AR107" authorId="0">
      <text>
        <r>
          <rPr>
            <sz val="8"/>
            <rFont val="Tahoma"/>
            <family val="2"/>
          </rPr>
          <t>Describa en esta columna las dependencias,  entidades descentralizadas y privadas (municipales, departamentales, nacionales o internacionales) que interactúan o que aportan en la ejecución del proyecto
Nota:                                Los encuentra en el Plan Indicativo y en el Plan de Acción</t>
        </r>
      </text>
    </comment>
    <comment ref="AS107" authorId="0">
      <text>
        <r>
          <rPr>
            <sz val="8"/>
            <rFont val="Tahoma"/>
            <family val="2"/>
          </rPr>
          <t>En esta columna se digita todo tipo de sugerencias o inconvenientes que se puedan presentar durante el desarrollo del proyecto
Nota:                                Los encuentra en el Plan Indicativo y en el Plan de Acción</t>
        </r>
      </text>
    </comment>
    <comment ref="AG108" authorId="0">
      <text>
        <r>
          <rPr>
            <sz val="8"/>
            <rFont val="Tahoma"/>
            <family val="2"/>
          </rPr>
          <t xml:space="preserve">Si se presenta alguna modificación con respecto a los recursos programados en el Plan Indicativo, debe ser reportado a la Oficina de Planeación para su correspondiente ajuste;  ya que debe existir total coherencia entre el Plan Indicativo, el Plan de Acción,  el POAI, la Ejecución Presupúestal  y la Matriz de Eficacia mediante la cual se rinde cuentas anualmente al DNP
</t>
        </r>
        <r>
          <rPr>
            <b/>
            <sz val="8"/>
            <rFont val="Tahoma"/>
            <family val="2"/>
          </rPr>
          <t>Nota:</t>
        </r>
        <r>
          <rPr>
            <sz val="8"/>
            <rFont val="Tahoma"/>
            <family val="2"/>
          </rPr>
          <t xml:space="preserve">  
Consular la ejecución presupuestal</t>
        </r>
      </text>
    </comment>
    <comment ref="AG109" authorId="0">
      <text>
        <r>
          <rPr>
            <sz val="8"/>
            <rFont val="Tahoma"/>
            <family val="2"/>
          </rPr>
          <t xml:space="preserve">Digite en esta columna sólo valores numéricos en miles de pesos.  
</t>
        </r>
      </text>
    </comment>
    <comment ref="AH109" authorId="0">
      <text>
        <r>
          <rPr>
            <sz val="8"/>
            <rFont val="Tahoma"/>
            <family val="2"/>
          </rPr>
          <t xml:space="preserve">Digite en esta columna sólo valores numéricos en miles de pesos.  
</t>
        </r>
      </text>
    </comment>
    <comment ref="AI109" authorId="0">
      <text>
        <r>
          <rPr>
            <sz val="8"/>
            <rFont val="Tahoma"/>
            <family val="2"/>
          </rPr>
          <t xml:space="preserve">Digite en esta columna sólo valores numéricos en miles de pesos.  
</t>
        </r>
      </text>
    </comment>
    <comment ref="AJ109" authorId="0">
      <text>
        <r>
          <rPr>
            <sz val="8"/>
            <rFont val="Tahoma"/>
            <family val="2"/>
          </rPr>
          <t xml:space="preserve">Digite en esta columna sólo valores numéricos en miles de pesos.  
</t>
        </r>
      </text>
    </comment>
    <comment ref="AK109" authorId="0">
      <text>
        <r>
          <rPr>
            <sz val="8"/>
            <rFont val="Arial"/>
            <family val="2"/>
          </rPr>
          <t xml:space="preserve">Digite en esta columna sólo valores numéricos en miles de pesos.  
</t>
        </r>
      </text>
    </comment>
    <comment ref="AL109" authorId="0">
      <text>
        <r>
          <rPr>
            <sz val="8"/>
            <rFont val="Tahoma"/>
            <family val="2"/>
          </rPr>
          <t xml:space="preserve">Digite en esta columna sólo valores numéricos en miles de pesos.  
</t>
        </r>
      </text>
    </comment>
    <comment ref="AM109" authorId="0">
      <text>
        <r>
          <rPr>
            <sz val="8"/>
            <rFont val="Arial"/>
            <family val="2"/>
          </rPr>
          <t xml:space="preserve">Digite en esta columna sólo valores numéricos en miles de pesos.  
</t>
        </r>
      </text>
    </comment>
    <comment ref="E126" authorId="0">
      <text>
        <r>
          <rPr>
            <sz val="8"/>
            <rFont val="Arial"/>
            <family val="2"/>
          </rPr>
          <t xml:space="preserve">La encuentra en el Plan Indicativo 2008-2011 desagregada para cada vigencia y en el Plan de Acción
Nota:                                  Debe  coincidir con la meta programada en el Plan Indicativo y en el Plan de Acción                  </t>
        </r>
      </text>
    </comment>
    <comment ref="G126" authorId="0">
      <text>
        <r>
          <rPr>
            <sz val="8"/>
            <rFont val="Tahoma"/>
            <family val="2"/>
          </rPr>
          <t>El indicador de producto es el punto de referencia que permite observar y medir el avance en el logro de una meta de producto.                           Los encuentra en el Plan Indicativo para cada meta producto   y en el Plan de Acción                         Ej:  N° de parques construidos</t>
        </r>
      </text>
    </comment>
    <comment ref="H126" authorId="0">
      <text>
        <r>
          <rPr>
            <sz val="8"/>
            <rFont val="Tahoma"/>
            <family val="2"/>
          </rPr>
          <t xml:space="preserve">Digite en esta columna los avances alcanzados a diciembre 31 de 2007 sobre el indicador planteado.                       
Debe coincidir con los valores consignados en el Plan de Acción                              Ej:  9                                     
Nota:                                Diigtar sólo valores absolutos.                                          </t>
        </r>
      </text>
    </comment>
    <comment ref="J126" authorId="0">
      <text>
        <r>
          <rPr>
            <sz val="8"/>
            <rFont val="Tahoma"/>
            <family val="2"/>
          </rPr>
          <t xml:space="preserve">Tener en cuenta si es una meta de incremento, mantenimiento y/o reducción.                             </t>
        </r>
        <r>
          <rPr>
            <b/>
            <sz val="8"/>
            <rFont val="Tahoma"/>
            <family val="2"/>
          </rPr>
          <t xml:space="preserve">Ej:  Meta de incremento </t>
        </r>
        <r>
          <rPr>
            <sz val="8"/>
            <rFont val="Tahoma"/>
            <family val="2"/>
          </rPr>
          <t xml:space="preserve">       1 parque construido en la zona urbana del Municipio a diciembre de 2008.                              </t>
        </r>
        <r>
          <rPr>
            <b/>
            <sz val="8"/>
            <rFont val="Tahoma"/>
            <family val="2"/>
          </rPr>
          <t>Linea de base  9</t>
        </r>
        <r>
          <rPr>
            <sz val="8"/>
            <rFont val="Tahoma"/>
            <family val="2"/>
          </rPr>
          <t xml:space="preserve">  (es decir se cuenta en el municipio   con 9 parques construidos a esa fecha).                                            </t>
        </r>
        <r>
          <rPr>
            <b/>
            <sz val="8"/>
            <rFont val="Tahoma"/>
            <family val="2"/>
          </rPr>
          <t xml:space="preserve">El valor esperado del indicador a Dic/08 es:  </t>
        </r>
        <r>
          <rPr>
            <sz val="8"/>
            <rFont val="Tahoma"/>
            <family val="2"/>
          </rPr>
          <t xml:space="preserve"> 10  parques construidos                               Nota:                                       Debe conincidir con los valores consignados en el Plan de Acción </t>
        </r>
      </text>
    </comment>
    <comment ref="L126" authorId="0">
      <text>
        <r>
          <rPr>
            <sz val="8"/>
            <rFont val="Arial"/>
            <family val="2"/>
          </rPr>
          <t>Se presenta informe de los proyectos a ejcutar  en una vigencia respectiva,  de acuerdo a la programación establecida en el Plan Indicativo,  en el   Plan de Acción y en el POAI.</t>
        </r>
        <r>
          <rPr>
            <sz val="8"/>
            <rFont val="Tahoma"/>
            <family val="2"/>
          </rPr>
          <t xml:space="preserve">
 </t>
        </r>
      </text>
    </comment>
    <comment ref="M126" authorId="0">
      <text>
        <r>
          <rPr>
            <sz val="8"/>
            <rFont val="Arial"/>
            <family val="2"/>
          </rPr>
          <t>Las encuentra en el Plan de Acción</t>
        </r>
        <r>
          <rPr>
            <sz val="8"/>
            <rFont val="Tahoma"/>
            <family val="2"/>
          </rPr>
          <t xml:space="preserve">
</t>
        </r>
      </text>
    </comment>
    <comment ref="N126" authorId="0">
      <text>
        <r>
          <rPr>
            <sz val="8"/>
            <rFont val="Arial"/>
            <family val="2"/>
          </rPr>
          <t>Los encuentra en el Plan de Acción</t>
        </r>
        <r>
          <rPr>
            <sz val="8"/>
            <rFont val="Tahoma"/>
            <family val="2"/>
          </rPr>
          <t xml:space="preserve">
</t>
        </r>
      </text>
    </comment>
    <comment ref="P126" authorId="0">
      <text>
        <r>
          <rPr>
            <sz val="8"/>
            <rFont val="Arial"/>
            <family val="2"/>
          </rPr>
          <t>Digite en esta columna los avances alcanzados de acuerdo al indicador</t>
        </r>
        <r>
          <rPr>
            <sz val="8"/>
            <rFont val="Tahoma"/>
            <family val="2"/>
          </rPr>
          <t xml:space="preserve">
durante los meses de enero a marzo</t>
        </r>
      </text>
    </comment>
    <comment ref="T126" authorId="0">
      <text>
        <r>
          <rPr>
            <sz val="8"/>
            <rFont val="Tahoma"/>
            <family val="2"/>
          </rPr>
          <t>Digite en esta columna los avances alcanzados de acuerdo al indicador durante los meses de abril a junio</t>
        </r>
      </text>
    </comment>
    <comment ref="V126" authorId="0">
      <text>
        <r>
          <rPr>
            <sz val="8"/>
            <rFont val="Tahoma"/>
            <family val="2"/>
          </rPr>
          <t xml:space="preserve">Digite en esta columna los avances alcanzados de acuerdo al indicador  durante los meses de julio a  septiembre
</t>
        </r>
      </text>
    </comment>
    <comment ref="X126" authorId="0">
      <text>
        <r>
          <rPr>
            <sz val="8"/>
            <rFont val="Tahoma"/>
            <family val="2"/>
          </rPr>
          <t>Digite en esta columna los avances alcanzados de acuerdo al indicador  durante los meses de octubre a diciembre</t>
        </r>
      </text>
    </comment>
    <comment ref="Z126" authorId="0">
      <text>
        <r>
          <rPr>
            <sz val="8"/>
            <rFont val="Arial"/>
            <family val="2"/>
          </rPr>
          <t xml:space="preserve">De acuerdo a la meta programada y los avances alcanzados,  calcule el % de cumplimiennto del indicador acumulado durante elaño.   
                                                      Es decir:   
Avance en el indicador
---------------------------------   X  100                                                                               </t>
        </r>
        <r>
          <rPr>
            <b/>
            <sz val="8"/>
            <rFont val="Arial"/>
            <family val="2"/>
          </rPr>
          <t xml:space="preserve"> </t>
        </r>
        <r>
          <rPr>
            <sz val="8"/>
            <rFont val="Arial"/>
            <family val="2"/>
          </rPr>
          <t xml:space="preserve">Valor Progamado                                       
</t>
        </r>
        <r>
          <rPr>
            <sz val="8"/>
            <rFont val="Tahoma"/>
            <family val="2"/>
          </rPr>
          <t xml:space="preserve">
</t>
        </r>
      </text>
    </comment>
    <comment ref="AC126" authorId="0">
      <text>
        <r>
          <rPr>
            <sz val="8"/>
            <rFont val="Arial"/>
            <family val="2"/>
          </rPr>
          <t xml:space="preserve">Describa en esta  casilla los alcances logrados con la ejecución del proyecto en terminos cuantitativos de acuerdo a la meta de producto  establecida </t>
        </r>
        <r>
          <rPr>
            <sz val="8"/>
            <rFont val="Tahoma"/>
            <family val="2"/>
          </rPr>
          <t xml:space="preserve">
</t>
        </r>
      </text>
    </comment>
    <comment ref="AD126" authorId="0">
      <text>
        <r>
          <rPr>
            <sz val="8"/>
            <rFont val="Tahoma"/>
            <family val="2"/>
          </rPr>
          <t xml:space="preserve">Digite en esta columna sólo valores numéricos en miles de pesos.                    Ej:  Si el costo del proyecto es $2,000,000,    en miles de pesos es equivalente a  $2,000 
</t>
        </r>
      </text>
    </comment>
    <comment ref="AO126" authorId="0">
      <text>
        <r>
          <rPr>
            <sz val="8"/>
            <rFont val="Arial"/>
            <family val="2"/>
          </rPr>
          <t>Describa en esta columna los recuros  realmente ejecutados durante el  desarrollo del proyecto. 
                                       Nota:     
Los encuentra en la  ejecución presupuestal</t>
        </r>
        <r>
          <rPr>
            <sz val="8"/>
            <rFont val="Tahoma"/>
            <family val="2"/>
          </rPr>
          <t xml:space="preserve">
</t>
        </r>
      </text>
    </comment>
    <comment ref="AQ126" authorId="0">
      <text>
        <r>
          <rPr>
            <sz val="8"/>
            <rFont val="Tahoma"/>
            <family val="2"/>
          </rPr>
          <t>Digite  en esta columna el nombre del funcionario y la dependencia responsable de la ejecución del proyecto
Nota:                                Los encuentra en el Plan Indicativo y en el Plan de Acción</t>
        </r>
      </text>
    </comment>
    <comment ref="AR126" authorId="0">
      <text>
        <r>
          <rPr>
            <sz val="8"/>
            <rFont val="Tahoma"/>
            <family val="2"/>
          </rPr>
          <t>Describa en esta columna las dependencias,  entidades descentralizadas y privadas (municipales, departamentales, nacionales o internacionales) que interactúan o que aportan en la ejecución del proyecto
Nota:                                Los encuentra en el Plan Indicativo y en el Plan de Acción</t>
        </r>
      </text>
    </comment>
    <comment ref="AS126" authorId="0">
      <text>
        <r>
          <rPr>
            <sz val="8"/>
            <rFont val="Tahoma"/>
            <family val="2"/>
          </rPr>
          <t>En esta columna se digita todo tipo de sugerencias o inconvenientes que se puedan presentar durante el desarrollo del proyecto
Nota:                                Los encuentra en el Plan Indicativo y en el Plan de Acción</t>
        </r>
      </text>
    </comment>
    <comment ref="AG127" authorId="0">
      <text>
        <r>
          <rPr>
            <sz val="8"/>
            <rFont val="Tahoma"/>
            <family val="2"/>
          </rPr>
          <t xml:space="preserve">Si se presenta alguna modificación con respecto a los recursos programados en el Plan Indicativo, debe ser reportado a la Oficina de Planeación para su correspondiente ajuste;  ya que debe existir total coherencia entre el Plan Indicativo, el Plan de Acción,  el POAI, la Ejecución Presupúestal  y la Matriz de Eficacia mediante la cual se rinde cuentas anualmente al DNP
</t>
        </r>
        <r>
          <rPr>
            <b/>
            <sz val="8"/>
            <rFont val="Tahoma"/>
            <family val="2"/>
          </rPr>
          <t>Nota:</t>
        </r>
        <r>
          <rPr>
            <sz val="8"/>
            <rFont val="Tahoma"/>
            <family val="2"/>
          </rPr>
          <t xml:space="preserve">  
Consular la ejecución presupuestal</t>
        </r>
      </text>
    </comment>
    <comment ref="AG128" authorId="0">
      <text>
        <r>
          <rPr>
            <sz val="8"/>
            <rFont val="Tahoma"/>
            <family val="2"/>
          </rPr>
          <t xml:space="preserve">Digite en esta columna sólo valores numéricos en miles de pesos.  
</t>
        </r>
      </text>
    </comment>
    <comment ref="AH128" authorId="0">
      <text>
        <r>
          <rPr>
            <sz val="8"/>
            <rFont val="Tahoma"/>
            <family val="2"/>
          </rPr>
          <t xml:space="preserve">Digite en esta columna sólo valores numéricos en miles de pesos.  
</t>
        </r>
      </text>
    </comment>
    <comment ref="AI128" authorId="0">
      <text>
        <r>
          <rPr>
            <sz val="8"/>
            <rFont val="Tahoma"/>
            <family val="2"/>
          </rPr>
          <t xml:space="preserve">Digite en esta columna sólo valores numéricos en miles de pesos.  
</t>
        </r>
      </text>
    </comment>
    <comment ref="AJ128" authorId="0">
      <text>
        <r>
          <rPr>
            <sz val="8"/>
            <rFont val="Tahoma"/>
            <family val="2"/>
          </rPr>
          <t xml:space="preserve">Digite en esta columna sólo valores numéricos en miles de pesos.  
</t>
        </r>
      </text>
    </comment>
    <comment ref="AK128" authorId="0">
      <text>
        <r>
          <rPr>
            <sz val="8"/>
            <rFont val="Arial"/>
            <family val="2"/>
          </rPr>
          <t xml:space="preserve">Digite en esta columna sólo valores numéricos en miles de pesos.  
</t>
        </r>
      </text>
    </comment>
    <comment ref="AL128" authorId="0">
      <text>
        <r>
          <rPr>
            <sz val="8"/>
            <rFont val="Tahoma"/>
            <family val="2"/>
          </rPr>
          <t xml:space="preserve">Digite en esta columna sólo valores numéricos en miles de pesos.  
</t>
        </r>
      </text>
    </comment>
    <comment ref="AM128" authorId="0">
      <text>
        <r>
          <rPr>
            <sz val="8"/>
            <rFont val="Arial"/>
            <family val="2"/>
          </rPr>
          <t xml:space="preserve">Digite en esta columna sólo valores numéricos en miles de pesos.  
</t>
        </r>
      </text>
    </comment>
    <comment ref="E142" authorId="0">
      <text>
        <r>
          <rPr>
            <sz val="8"/>
            <rFont val="Arial"/>
            <family val="2"/>
          </rPr>
          <t xml:space="preserve">La encuentra en el Plan Indicativo 2008-2011 desagregada para cada vigencia y en el Plan de Acción
Nota:                                  Debe  coincidir con la meta programada en el Plan Indicativo y en el Plan de Acción                  </t>
        </r>
      </text>
    </comment>
    <comment ref="G142" authorId="0">
      <text>
        <r>
          <rPr>
            <sz val="8"/>
            <rFont val="Tahoma"/>
            <family val="2"/>
          </rPr>
          <t>El indicador de producto es el punto de referencia que permite observar y medir el avance en el logro de una meta de producto.                           Los encuentra en el Plan Indicativo para cada meta producto   y en el Plan de Acción                         Ej:  N° de parques construidos</t>
        </r>
      </text>
    </comment>
    <comment ref="H142" authorId="0">
      <text>
        <r>
          <rPr>
            <sz val="8"/>
            <rFont val="Tahoma"/>
            <family val="2"/>
          </rPr>
          <t xml:space="preserve">Digite en esta columna los avances alcanzados a diciembre 31 de 2007 sobre el indicador planteado.                       
Debe coincidir con los valores consignados en el Plan de Acción                              Ej:  9                                     
Nota:                                Diigtar sólo valores absolutos.                                          </t>
        </r>
      </text>
    </comment>
    <comment ref="J142" authorId="0">
      <text>
        <r>
          <rPr>
            <sz val="8"/>
            <rFont val="Tahoma"/>
            <family val="2"/>
          </rPr>
          <t xml:space="preserve">Tener en cuenta si es una meta de incremento, mantenimiento y/o reducción.                             </t>
        </r>
        <r>
          <rPr>
            <b/>
            <sz val="8"/>
            <rFont val="Tahoma"/>
            <family val="2"/>
          </rPr>
          <t xml:space="preserve">Ej:  Meta de incremento </t>
        </r>
        <r>
          <rPr>
            <sz val="8"/>
            <rFont val="Tahoma"/>
            <family val="2"/>
          </rPr>
          <t xml:space="preserve">       1 parque construido en la zona urbana del Municipio a diciembre de 2008.                              </t>
        </r>
        <r>
          <rPr>
            <b/>
            <sz val="8"/>
            <rFont val="Tahoma"/>
            <family val="2"/>
          </rPr>
          <t>Linea de base  9</t>
        </r>
        <r>
          <rPr>
            <sz val="8"/>
            <rFont val="Tahoma"/>
            <family val="2"/>
          </rPr>
          <t xml:space="preserve">  (es decir se cuenta en el municipio   con 9 parques construidos a esa fecha).                                            </t>
        </r>
        <r>
          <rPr>
            <b/>
            <sz val="8"/>
            <rFont val="Tahoma"/>
            <family val="2"/>
          </rPr>
          <t xml:space="preserve">El valor esperado del indicador a Dic/08 es:  </t>
        </r>
        <r>
          <rPr>
            <sz val="8"/>
            <rFont val="Tahoma"/>
            <family val="2"/>
          </rPr>
          <t xml:space="preserve"> 10  parques construidos                               Nota:                                       Debe conincidir con los valores consignados en el Plan de Acción </t>
        </r>
      </text>
    </comment>
    <comment ref="L142" authorId="0">
      <text>
        <r>
          <rPr>
            <sz val="8"/>
            <rFont val="Arial"/>
            <family val="2"/>
          </rPr>
          <t>Se presenta informe de los proyectos a ejcutar  en una vigencia respectiva,  de acuerdo a la programación establecida en el Plan Indicativo,  en el   Plan de Acción y en el POAI.</t>
        </r>
        <r>
          <rPr>
            <sz val="8"/>
            <rFont val="Tahoma"/>
            <family val="2"/>
          </rPr>
          <t xml:space="preserve">
 </t>
        </r>
      </text>
    </comment>
    <comment ref="M142" authorId="0">
      <text>
        <r>
          <rPr>
            <sz val="8"/>
            <rFont val="Arial"/>
            <family val="2"/>
          </rPr>
          <t>Las encuentra en el Plan de Acción</t>
        </r>
        <r>
          <rPr>
            <sz val="8"/>
            <rFont val="Tahoma"/>
            <family val="2"/>
          </rPr>
          <t xml:space="preserve">
</t>
        </r>
      </text>
    </comment>
    <comment ref="N142" authorId="0">
      <text>
        <r>
          <rPr>
            <sz val="8"/>
            <rFont val="Arial"/>
            <family val="2"/>
          </rPr>
          <t>Los encuentra en el Plan de Acción</t>
        </r>
        <r>
          <rPr>
            <sz val="8"/>
            <rFont val="Tahoma"/>
            <family val="2"/>
          </rPr>
          <t xml:space="preserve">
</t>
        </r>
      </text>
    </comment>
    <comment ref="P142" authorId="0">
      <text>
        <r>
          <rPr>
            <sz val="8"/>
            <rFont val="Arial"/>
            <family val="2"/>
          </rPr>
          <t>Digite en esta columna los avances alcanzados de acuerdo al indicador</t>
        </r>
        <r>
          <rPr>
            <sz val="8"/>
            <rFont val="Tahoma"/>
            <family val="2"/>
          </rPr>
          <t xml:space="preserve">
durante los meses de enero a marzo</t>
        </r>
      </text>
    </comment>
    <comment ref="T142" authorId="0">
      <text>
        <r>
          <rPr>
            <sz val="8"/>
            <rFont val="Tahoma"/>
            <family val="2"/>
          </rPr>
          <t>Digite en esta columna los avances alcanzados de acuerdo al indicador durante los meses de abril a junio</t>
        </r>
      </text>
    </comment>
    <comment ref="V142" authorId="0">
      <text>
        <r>
          <rPr>
            <sz val="8"/>
            <rFont val="Tahoma"/>
            <family val="2"/>
          </rPr>
          <t xml:space="preserve">Digite en esta columna los avances alcanzados de acuerdo al indicador  durante los meses de julio a  septiembre
</t>
        </r>
      </text>
    </comment>
    <comment ref="X142" authorId="0">
      <text>
        <r>
          <rPr>
            <sz val="8"/>
            <rFont val="Tahoma"/>
            <family val="2"/>
          </rPr>
          <t>Digite en esta columna los avances alcanzados de acuerdo al indicador  durante los meses de octubre a diciembre</t>
        </r>
      </text>
    </comment>
    <comment ref="Z142" authorId="0">
      <text>
        <r>
          <rPr>
            <sz val="8"/>
            <rFont val="Arial"/>
            <family val="2"/>
          </rPr>
          <t xml:space="preserve">De acuerdo a la meta programada y los avances alcanzados,  calcule el % de cumplimiennto del indicador acumulado durante elaño.   
                                                      Es decir:   
Avance en el indicador
---------------------------------   X  100                                                                               </t>
        </r>
        <r>
          <rPr>
            <b/>
            <sz val="8"/>
            <rFont val="Arial"/>
            <family val="2"/>
          </rPr>
          <t xml:space="preserve"> </t>
        </r>
        <r>
          <rPr>
            <sz val="8"/>
            <rFont val="Arial"/>
            <family val="2"/>
          </rPr>
          <t xml:space="preserve">Valor Progamado                                       
</t>
        </r>
        <r>
          <rPr>
            <sz val="8"/>
            <rFont val="Tahoma"/>
            <family val="2"/>
          </rPr>
          <t xml:space="preserve">
</t>
        </r>
      </text>
    </comment>
    <comment ref="AC142" authorId="0">
      <text>
        <r>
          <rPr>
            <sz val="8"/>
            <rFont val="Arial"/>
            <family val="2"/>
          </rPr>
          <t xml:space="preserve">Describa en esta  casilla los alcances logrados con la ejecución del proyecto en terminos cuantitativos de acuerdo a la meta de producto  establecida </t>
        </r>
        <r>
          <rPr>
            <sz val="8"/>
            <rFont val="Tahoma"/>
            <family val="2"/>
          </rPr>
          <t xml:space="preserve">
</t>
        </r>
      </text>
    </comment>
    <comment ref="AD142" authorId="0">
      <text>
        <r>
          <rPr>
            <sz val="8"/>
            <rFont val="Tahoma"/>
            <family val="2"/>
          </rPr>
          <t xml:space="preserve">Digite en esta columna sólo valores numéricos en miles de pesos.                    Ej:  Si el costo del proyecto es $2,000,000,    en miles de pesos es equivalente a  $2,000 
</t>
        </r>
      </text>
    </comment>
    <comment ref="AO142" authorId="0">
      <text>
        <r>
          <rPr>
            <sz val="8"/>
            <rFont val="Arial"/>
            <family val="2"/>
          </rPr>
          <t>Describa en esta columna los recuros  realmente ejecutados durante el  desarrollo del proyecto. 
                                       Nota:     
Los encuentra en la  ejecución presupuestal</t>
        </r>
        <r>
          <rPr>
            <sz val="8"/>
            <rFont val="Tahoma"/>
            <family val="2"/>
          </rPr>
          <t xml:space="preserve">
</t>
        </r>
      </text>
    </comment>
    <comment ref="AQ142" authorId="0">
      <text>
        <r>
          <rPr>
            <sz val="8"/>
            <rFont val="Tahoma"/>
            <family val="2"/>
          </rPr>
          <t>Digite  en esta columna el nombre del funcionario y la dependencia responsable de la ejecución del proyecto
Nota:                                Los encuentra en el Plan Indicativo y en el Plan de Acción</t>
        </r>
      </text>
    </comment>
    <comment ref="AR142" authorId="0">
      <text>
        <r>
          <rPr>
            <sz val="8"/>
            <rFont val="Tahoma"/>
            <family val="2"/>
          </rPr>
          <t>Describa en esta columna las dependencias,  entidades descentralizadas y privadas (municipales, departamentales, nacionales o internacionales) que interactúan o que aportan en la ejecución del proyecto
Nota:                                Los encuentra en el Plan Indicativo y en el Plan de Acción</t>
        </r>
      </text>
    </comment>
    <comment ref="AS142" authorId="0">
      <text>
        <r>
          <rPr>
            <sz val="8"/>
            <rFont val="Tahoma"/>
            <family val="2"/>
          </rPr>
          <t>En esta columna se digita todo tipo de sugerencias o inconvenientes que se puedan presentar durante el desarrollo del proyecto
Nota:                                Los encuentra en el Plan Indicativo y en el Plan de Acción</t>
        </r>
      </text>
    </comment>
    <comment ref="AG143" authorId="0">
      <text>
        <r>
          <rPr>
            <sz val="8"/>
            <rFont val="Tahoma"/>
            <family val="2"/>
          </rPr>
          <t xml:space="preserve">Si se presenta alguna modificación con respecto a los recursos programados en el Plan Indicativo, debe ser reportado a la Oficina de Planeación para su correspondiente ajuste;  ya que debe existir total coherencia entre el Plan Indicativo, el Plan de Acción,  el POAI, la Ejecución Presupúestal  y la Matriz de Eficacia mediante la cual se rinde cuentas anualmente al DNP
</t>
        </r>
        <r>
          <rPr>
            <b/>
            <sz val="8"/>
            <rFont val="Tahoma"/>
            <family val="2"/>
          </rPr>
          <t>Nota:</t>
        </r>
        <r>
          <rPr>
            <sz val="8"/>
            <rFont val="Tahoma"/>
            <family val="2"/>
          </rPr>
          <t xml:space="preserve">  
Consular la ejecución presupuestal</t>
        </r>
      </text>
    </comment>
    <comment ref="AG144" authorId="0">
      <text>
        <r>
          <rPr>
            <sz val="8"/>
            <rFont val="Tahoma"/>
            <family val="2"/>
          </rPr>
          <t xml:space="preserve">Digite en esta columna sólo valores numéricos en miles de pesos.  
</t>
        </r>
      </text>
    </comment>
    <comment ref="AH144" authorId="0">
      <text>
        <r>
          <rPr>
            <sz val="8"/>
            <rFont val="Tahoma"/>
            <family val="2"/>
          </rPr>
          <t xml:space="preserve">Digite en esta columna sólo valores numéricos en miles de pesos.  
</t>
        </r>
      </text>
    </comment>
    <comment ref="AI144" authorId="0">
      <text>
        <r>
          <rPr>
            <sz val="8"/>
            <rFont val="Tahoma"/>
            <family val="2"/>
          </rPr>
          <t xml:space="preserve">Digite en esta columna sólo valores numéricos en miles de pesos.  
</t>
        </r>
      </text>
    </comment>
    <comment ref="AJ144" authorId="0">
      <text>
        <r>
          <rPr>
            <sz val="8"/>
            <rFont val="Tahoma"/>
            <family val="2"/>
          </rPr>
          <t xml:space="preserve">Digite en esta columna sólo valores numéricos en miles de pesos.  
</t>
        </r>
      </text>
    </comment>
    <comment ref="AK144" authorId="0">
      <text>
        <r>
          <rPr>
            <sz val="8"/>
            <rFont val="Arial"/>
            <family val="2"/>
          </rPr>
          <t xml:space="preserve">Digite en esta columna sólo valores numéricos en miles de pesos.  
</t>
        </r>
      </text>
    </comment>
    <comment ref="AL144" authorId="0">
      <text>
        <r>
          <rPr>
            <sz val="8"/>
            <rFont val="Tahoma"/>
            <family val="2"/>
          </rPr>
          <t xml:space="preserve">Digite en esta columna sólo valores numéricos en miles de pesos.  
</t>
        </r>
      </text>
    </comment>
    <comment ref="AM144" authorId="0">
      <text>
        <r>
          <rPr>
            <sz val="8"/>
            <rFont val="Arial"/>
            <family val="2"/>
          </rPr>
          <t xml:space="preserve">Digite en esta columna sólo valores numéricos en miles de pesos.  
</t>
        </r>
      </text>
    </comment>
    <comment ref="E161" authorId="0">
      <text>
        <r>
          <rPr>
            <sz val="8"/>
            <rFont val="Arial"/>
            <family val="2"/>
          </rPr>
          <t xml:space="preserve">La encuentra en el Plan Indicativo 2008-2011 desagregada para cada vigencia y en el Plan de Acción
Nota:                                  Debe  coincidir con la meta programada en el Plan Indicativo y en el Plan de Acción                  </t>
        </r>
      </text>
    </comment>
    <comment ref="G161" authorId="0">
      <text>
        <r>
          <rPr>
            <sz val="8"/>
            <rFont val="Tahoma"/>
            <family val="2"/>
          </rPr>
          <t>El indicador de producto es el punto de referencia que permite observar y medir el avance en el logro de una meta de producto.                           Los encuentra en el Plan Indicativo para cada meta producto   y en el Plan de Acción                         Ej:  N° de parques construidos</t>
        </r>
      </text>
    </comment>
    <comment ref="H161" authorId="0">
      <text>
        <r>
          <rPr>
            <sz val="8"/>
            <rFont val="Tahoma"/>
            <family val="2"/>
          </rPr>
          <t xml:space="preserve">Digite en esta columna los avances alcanzados a diciembre 31 de 2007 sobre el indicador planteado.                       
Debe coincidir con los valores consignados en el Plan de Acción                              Ej:  9                                     
Nota:                                Diigtar sólo valores absolutos.                                          </t>
        </r>
      </text>
    </comment>
    <comment ref="J161" authorId="0">
      <text>
        <r>
          <rPr>
            <sz val="8"/>
            <rFont val="Tahoma"/>
            <family val="2"/>
          </rPr>
          <t xml:space="preserve">Tener en cuenta si es una meta de incremento, mantenimiento y/o reducción.                             </t>
        </r>
        <r>
          <rPr>
            <b/>
            <sz val="8"/>
            <rFont val="Tahoma"/>
            <family val="2"/>
          </rPr>
          <t xml:space="preserve">Ej:  Meta de incremento </t>
        </r>
        <r>
          <rPr>
            <sz val="8"/>
            <rFont val="Tahoma"/>
            <family val="2"/>
          </rPr>
          <t xml:space="preserve">       1 parque construido en la zona urbana del Municipio a diciembre de 2008.                              </t>
        </r>
        <r>
          <rPr>
            <b/>
            <sz val="8"/>
            <rFont val="Tahoma"/>
            <family val="2"/>
          </rPr>
          <t>Linea de base  9</t>
        </r>
        <r>
          <rPr>
            <sz val="8"/>
            <rFont val="Tahoma"/>
            <family val="2"/>
          </rPr>
          <t xml:space="preserve">  (es decir se cuenta en el municipio   con 9 parques construidos a esa fecha).                                            </t>
        </r>
        <r>
          <rPr>
            <b/>
            <sz val="8"/>
            <rFont val="Tahoma"/>
            <family val="2"/>
          </rPr>
          <t xml:space="preserve">El valor esperado del indicador a Dic/08 es:  </t>
        </r>
        <r>
          <rPr>
            <sz val="8"/>
            <rFont val="Tahoma"/>
            <family val="2"/>
          </rPr>
          <t xml:space="preserve"> 10  parques construidos                               Nota:                                       Debe conincidir con los valores consignados en el Plan de Acción </t>
        </r>
      </text>
    </comment>
    <comment ref="L161" authorId="0">
      <text>
        <r>
          <rPr>
            <sz val="8"/>
            <rFont val="Arial"/>
            <family val="2"/>
          </rPr>
          <t>Se presenta informe de los proyectos a ejcutar  en una vigencia respectiva,  de acuerdo a la programación establecida en el Plan Indicativo,  en el   Plan de Acción y en el POAI.</t>
        </r>
        <r>
          <rPr>
            <sz val="8"/>
            <rFont val="Tahoma"/>
            <family val="2"/>
          </rPr>
          <t xml:space="preserve">
 </t>
        </r>
      </text>
    </comment>
    <comment ref="M161" authorId="0">
      <text>
        <r>
          <rPr>
            <sz val="8"/>
            <rFont val="Arial"/>
            <family val="2"/>
          </rPr>
          <t>Las encuentra en el Plan de Acción</t>
        </r>
        <r>
          <rPr>
            <sz val="8"/>
            <rFont val="Tahoma"/>
            <family val="2"/>
          </rPr>
          <t xml:space="preserve">
</t>
        </r>
      </text>
    </comment>
    <comment ref="N161" authorId="0">
      <text>
        <r>
          <rPr>
            <sz val="8"/>
            <rFont val="Arial"/>
            <family val="2"/>
          </rPr>
          <t>Los encuentra en el Plan de Acción</t>
        </r>
        <r>
          <rPr>
            <sz val="8"/>
            <rFont val="Tahoma"/>
            <family val="2"/>
          </rPr>
          <t xml:space="preserve">
</t>
        </r>
      </text>
    </comment>
    <comment ref="P161" authorId="0">
      <text>
        <r>
          <rPr>
            <sz val="8"/>
            <rFont val="Arial"/>
            <family val="2"/>
          </rPr>
          <t>Digite en esta columna los avances alcanzados de acuerdo al indicador</t>
        </r>
        <r>
          <rPr>
            <sz val="8"/>
            <rFont val="Tahoma"/>
            <family val="2"/>
          </rPr>
          <t xml:space="preserve">
durante los meses de enero a marzo</t>
        </r>
      </text>
    </comment>
    <comment ref="T161" authorId="0">
      <text>
        <r>
          <rPr>
            <sz val="8"/>
            <rFont val="Tahoma"/>
            <family val="2"/>
          </rPr>
          <t>Digite en esta columna los avances alcanzados de acuerdo al indicador durante los meses de abril a junio</t>
        </r>
      </text>
    </comment>
    <comment ref="V161" authorId="0">
      <text>
        <r>
          <rPr>
            <sz val="8"/>
            <rFont val="Tahoma"/>
            <family val="2"/>
          </rPr>
          <t xml:space="preserve">Digite en esta columna los avances alcanzados de acuerdo al indicador  durante los meses de julio a  septiembre
</t>
        </r>
      </text>
    </comment>
    <comment ref="X161" authorId="0">
      <text>
        <r>
          <rPr>
            <sz val="8"/>
            <rFont val="Tahoma"/>
            <family val="2"/>
          </rPr>
          <t>Digite en esta columna los avances alcanzados de acuerdo al indicador  durante los meses de octubre a diciembre</t>
        </r>
      </text>
    </comment>
    <comment ref="Z161" authorId="0">
      <text>
        <r>
          <rPr>
            <sz val="8"/>
            <rFont val="Arial"/>
            <family val="2"/>
          </rPr>
          <t xml:space="preserve">De acuerdo a la meta programada y los avances alcanzados,  calcule el % de cumplimiennto del indicador acumulado durante elaño.   
                                                      Es decir:   
Avance en el indicador
---------------------------------   X  100                                                                               </t>
        </r>
        <r>
          <rPr>
            <b/>
            <sz val="8"/>
            <rFont val="Arial"/>
            <family val="2"/>
          </rPr>
          <t xml:space="preserve"> </t>
        </r>
        <r>
          <rPr>
            <sz val="8"/>
            <rFont val="Arial"/>
            <family val="2"/>
          </rPr>
          <t xml:space="preserve">Valor Progamado                                       
</t>
        </r>
        <r>
          <rPr>
            <sz val="8"/>
            <rFont val="Tahoma"/>
            <family val="2"/>
          </rPr>
          <t xml:space="preserve">
</t>
        </r>
      </text>
    </comment>
    <comment ref="AC161" authorId="0">
      <text>
        <r>
          <rPr>
            <sz val="8"/>
            <rFont val="Arial"/>
            <family val="2"/>
          </rPr>
          <t xml:space="preserve">Describa en esta  casilla los alcances logrados con la ejecución del proyecto en terminos cuantitativos de acuerdo a la meta de producto  establecida </t>
        </r>
        <r>
          <rPr>
            <sz val="8"/>
            <rFont val="Tahoma"/>
            <family val="2"/>
          </rPr>
          <t xml:space="preserve">
</t>
        </r>
      </text>
    </comment>
    <comment ref="AD161" authorId="0">
      <text>
        <r>
          <rPr>
            <sz val="8"/>
            <rFont val="Tahoma"/>
            <family val="2"/>
          </rPr>
          <t xml:space="preserve">Digite en esta columna sólo valores numéricos en miles de pesos.                    Ej:  Si el costo del proyecto es $2,000,000,    en miles de pesos es equivalente a  $2,000 
</t>
        </r>
      </text>
    </comment>
    <comment ref="AO161" authorId="0">
      <text>
        <r>
          <rPr>
            <sz val="8"/>
            <rFont val="Arial"/>
            <family val="2"/>
          </rPr>
          <t>Describa en esta columna los recuros  realmente ejecutados durante el  desarrollo del proyecto. 
                                       Nota:     
Los encuentra en la  ejecución presupuestal</t>
        </r>
        <r>
          <rPr>
            <sz val="8"/>
            <rFont val="Tahoma"/>
            <family val="2"/>
          </rPr>
          <t xml:space="preserve">
</t>
        </r>
      </text>
    </comment>
    <comment ref="AQ161" authorId="0">
      <text>
        <r>
          <rPr>
            <sz val="8"/>
            <rFont val="Tahoma"/>
            <family val="2"/>
          </rPr>
          <t>Digite  en esta columna el nombre del funcionario y la dependencia responsable de la ejecución del proyecto
Nota:                                Los encuentra en el Plan Indicativo y en el Plan de Acción</t>
        </r>
      </text>
    </comment>
    <comment ref="AR161" authorId="0">
      <text>
        <r>
          <rPr>
            <sz val="8"/>
            <rFont val="Tahoma"/>
            <family val="2"/>
          </rPr>
          <t>Describa en esta columna las dependencias,  entidades descentralizadas y privadas (municipales, departamentales, nacionales o internacionales) que interactúan o que aportan en la ejecución del proyecto
Nota:                                Los encuentra en el Plan Indicativo y en el Plan de Acción</t>
        </r>
      </text>
    </comment>
    <comment ref="AS161" authorId="0">
      <text>
        <r>
          <rPr>
            <sz val="8"/>
            <rFont val="Tahoma"/>
            <family val="2"/>
          </rPr>
          <t>En esta columna se digita todo tipo de sugerencias o inconvenientes que se puedan presentar durante el desarrollo del proyecto
Nota:                                Los encuentra en el Plan Indicativo y en el Plan de Acción</t>
        </r>
      </text>
    </comment>
    <comment ref="AG162" authorId="0">
      <text>
        <r>
          <rPr>
            <sz val="8"/>
            <rFont val="Tahoma"/>
            <family val="2"/>
          </rPr>
          <t xml:space="preserve">Si se presenta alguna modificación con respecto a los recursos programados en el Plan Indicativo, debe ser reportado a la Oficina de Planeación para su correspondiente ajuste;  ya que debe existir total coherencia entre el Plan Indicativo, el Plan de Acción,  el POAI, la Ejecución Presupúestal  y la Matriz de Eficacia mediante la cual se rinde cuentas anualmente al DNP
</t>
        </r>
        <r>
          <rPr>
            <b/>
            <sz val="8"/>
            <rFont val="Tahoma"/>
            <family val="2"/>
          </rPr>
          <t>Nota:</t>
        </r>
        <r>
          <rPr>
            <sz val="8"/>
            <rFont val="Tahoma"/>
            <family val="2"/>
          </rPr>
          <t xml:space="preserve">  
Consular la ejecución presupuestal</t>
        </r>
      </text>
    </comment>
    <comment ref="AG163" authorId="0">
      <text>
        <r>
          <rPr>
            <sz val="8"/>
            <rFont val="Tahoma"/>
            <family val="2"/>
          </rPr>
          <t xml:space="preserve">Digite en esta columna sólo valores numéricos en miles de pesos.  
</t>
        </r>
      </text>
    </comment>
    <comment ref="AH163" authorId="0">
      <text>
        <r>
          <rPr>
            <sz val="8"/>
            <rFont val="Tahoma"/>
            <family val="2"/>
          </rPr>
          <t xml:space="preserve">Digite en esta columna sólo valores numéricos en miles de pesos.  
</t>
        </r>
      </text>
    </comment>
    <comment ref="AI163" authorId="0">
      <text>
        <r>
          <rPr>
            <sz val="8"/>
            <rFont val="Tahoma"/>
            <family val="2"/>
          </rPr>
          <t xml:space="preserve">Digite en esta columna sólo valores numéricos en miles de pesos.  
</t>
        </r>
      </text>
    </comment>
    <comment ref="AJ163" authorId="0">
      <text>
        <r>
          <rPr>
            <sz val="8"/>
            <rFont val="Tahoma"/>
            <family val="2"/>
          </rPr>
          <t xml:space="preserve">Digite en esta columna sólo valores numéricos en miles de pesos.  
</t>
        </r>
      </text>
    </comment>
    <comment ref="AK163" authorId="0">
      <text>
        <r>
          <rPr>
            <sz val="8"/>
            <rFont val="Arial"/>
            <family val="2"/>
          </rPr>
          <t xml:space="preserve">Digite en esta columna sólo valores numéricos en miles de pesos.  
</t>
        </r>
      </text>
    </comment>
    <comment ref="AL163" authorId="0">
      <text>
        <r>
          <rPr>
            <sz val="8"/>
            <rFont val="Tahoma"/>
            <family val="2"/>
          </rPr>
          <t xml:space="preserve">Digite en esta columna sólo valores numéricos en miles de pesos.  
</t>
        </r>
      </text>
    </comment>
    <comment ref="AM163" authorId="0">
      <text>
        <r>
          <rPr>
            <sz val="8"/>
            <rFont val="Arial"/>
            <family val="2"/>
          </rPr>
          <t xml:space="preserve">Digite en esta columna sólo valores numéricos en miles de pesos.  
</t>
        </r>
      </text>
    </comment>
    <comment ref="E176" authorId="0">
      <text>
        <r>
          <rPr>
            <sz val="8"/>
            <rFont val="Arial"/>
            <family val="2"/>
          </rPr>
          <t xml:space="preserve">La encuentra en el Plan Indicativo 2008-2011 desagregada para cada vigencia y en el Plan de Acción
Nota:                                  Debe  coincidir con la meta programada en el Plan Indicativo y en el Plan de Acción                  </t>
        </r>
      </text>
    </comment>
    <comment ref="G176" authorId="0">
      <text>
        <r>
          <rPr>
            <sz val="8"/>
            <rFont val="Tahoma"/>
            <family val="2"/>
          </rPr>
          <t>El indicador de producto es el punto de referencia que permite observar y medir el avance en el logro de una meta de producto.                           Los encuentra en el Plan Indicativo para cada meta producto   y en el Plan de Acción                         Ej:  N° de parques construidos</t>
        </r>
      </text>
    </comment>
    <comment ref="H176" authorId="0">
      <text>
        <r>
          <rPr>
            <sz val="8"/>
            <rFont val="Tahoma"/>
            <family val="2"/>
          </rPr>
          <t xml:space="preserve">Digite en esta columna los avances alcanzados a diciembre 31 de 2007 sobre el indicador planteado.                       
Debe coincidir con los valores consignados en el Plan de Acción                              Ej:  9                                     
Nota:                                Diigtar sólo valores absolutos.                                          </t>
        </r>
      </text>
    </comment>
    <comment ref="J176" authorId="0">
      <text>
        <r>
          <rPr>
            <sz val="8"/>
            <rFont val="Tahoma"/>
            <family val="2"/>
          </rPr>
          <t xml:space="preserve">Tener en cuenta si es una meta de incremento, mantenimiento y/o reducción.                             </t>
        </r>
        <r>
          <rPr>
            <b/>
            <sz val="8"/>
            <rFont val="Tahoma"/>
            <family val="2"/>
          </rPr>
          <t xml:space="preserve">Ej:  Meta de incremento </t>
        </r>
        <r>
          <rPr>
            <sz val="8"/>
            <rFont val="Tahoma"/>
            <family val="2"/>
          </rPr>
          <t xml:space="preserve">       1 parque construido en la zona urbana del Municipio a diciembre de 2008.                              </t>
        </r>
        <r>
          <rPr>
            <b/>
            <sz val="8"/>
            <rFont val="Tahoma"/>
            <family val="2"/>
          </rPr>
          <t>Linea de base  9</t>
        </r>
        <r>
          <rPr>
            <sz val="8"/>
            <rFont val="Tahoma"/>
            <family val="2"/>
          </rPr>
          <t xml:space="preserve">  (es decir se cuenta en el municipio   con 9 parques construidos a esa fecha).                                            </t>
        </r>
        <r>
          <rPr>
            <b/>
            <sz val="8"/>
            <rFont val="Tahoma"/>
            <family val="2"/>
          </rPr>
          <t xml:space="preserve">El valor esperado del indicador a Dic/08 es:  </t>
        </r>
        <r>
          <rPr>
            <sz val="8"/>
            <rFont val="Tahoma"/>
            <family val="2"/>
          </rPr>
          <t xml:space="preserve"> 10  parques construidos                               Nota:                                       Debe conincidir con los valores consignados en el Plan de Acción </t>
        </r>
      </text>
    </comment>
    <comment ref="L176" authorId="0">
      <text>
        <r>
          <rPr>
            <sz val="8"/>
            <rFont val="Arial"/>
            <family val="2"/>
          </rPr>
          <t>Se presenta informe de los proyectos a ejcutar  en una vigencia respectiva,  de acuerdo a la programación establecida en el Plan Indicativo,  en el   Plan de Acción y en el POAI.</t>
        </r>
        <r>
          <rPr>
            <sz val="8"/>
            <rFont val="Tahoma"/>
            <family val="2"/>
          </rPr>
          <t xml:space="preserve">
 </t>
        </r>
      </text>
    </comment>
    <comment ref="M176" authorId="0">
      <text>
        <r>
          <rPr>
            <sz val="8"/>
            <rFont val="Arial"/>
            <family val="2"/>
          </rPr>
          <t>Las encuentra en el Plan de Acción</t>
        </r>
        <r>
          <rPr>
            <sz val="8"/>
            <rFont val="Tahoma"/>
            <family val="2"/>
          </rPr>
          <t xml:space="preserve">
</t>
        </r>
      </text>
    </comment>
    <comment ref="N176" authorId="0">
      <text>
        <r>
          <rPr>
            <sz val="8"/>
            <rFont val="Arial"/>
            <family val="2"/>
          </rPr>
          <t>Los encuentra en el Plan de Acción</t>
        </r>
        <r>
          <rPr>
            <sz val="8"/>
            <rFont val="Tahoma"/>
            <family val="2"/>
          </rPr>
          <t xml:space="preserve">
</t>
        </r>
      </text>
    </comment>
    <comment ref="P176" authorId="0">
      <text>
        <r>
          <rPr>
            <sz val="8"/>
            <rFont val="Arial"/>
            <family val="2"/>
          </rPr>
          <t>Digite en esta columna los avances alcanzados de acuerdo al indicador</t>
        </r>
        <r>
          <rPr>
            <sz val="8"/>
            <rFont val="Tahoma"/>
            <family val="2"/>
          </rPr>
          <t xml:space="preserve">
durante los meses de enero a marzo</t>
        </r>
      </text>
    </comment>
    <comment ref="T176" authorId="0">
      <text>
        <r>
          <rPr>
            <sz val="8"/>
            <rFont val="Tahoma"/>
            <family val="2"/>
          </rPr>
          <t>Digite en esta columna los avances alcanzados de acuerdo al indicador durante los meses de abril a junio</t>
        </r>
      </text>
    </comment>
    <comment ref="V176" authorId="0">
      <text>
        <r>
          <rPr>
            <sz val="8"/>
            <rFont val="Tahoma"/>
            <family val="2"/>
          </rPr>
          <t xml:space="preserve">Digite en esta columna los avances alcanzados de acuerdo al indicador  durante los meses de julio a  septiembre
</t>
        </r>
      </text>
    </comment>
    <comment ref="X176" authorId="0">
      <text>
        <r>
          <rPr>
            <sz val="8"/>
            <rFont val="Tahoma"/>
            <family val="2"/>
          </rPr>
          <t>Digite en esta columna los avances alcanzados de acuerdo al indicador  durante los meses de octubre a diciembre</t>
        </r>
      </text>
    </comment>
    <comment ref="Z176" authorId="0">
      <text>
        <r>
          <rPr>
            <sz val="8"/>
            <rFont val="Arial"/>
            <family val="2"/>
          </rPr>
          <t xml:space="preserve">De acuerdo a la meta programada y los avances alcanzados,  calcule el % de cumplimiennto del indicador acumulado durante elaño.   
                                                      Es decir:   
Avance en el indicador
---------------------------------   X  100                                                                               </t>
        </r>
        <r>
          <rPr>
            <b/>
            <sz val="8"/>
            <rFont val="Arial"/>
            <family val="2"/>
          </rPr>
          <t xml:space="preserve"> </t>
        </r>
        <r>
          <rPr>
            <sz val="8"/>
            <rFont val="Arial"/>
            <family val="2"/>
          </rPr>
          <t xml:space="preserve">Valor Progamado                                       
</t>
        </r>
        <r>
          <rPr>
            <sz val="8"/>
            <rFont val="Tahoma"/>
            <family val="2"/>
          </rPr>
          <t xml:space="preserve">
</t>
        </r>
      </text>
    </comment>
    <comment ref="AC176" authorId="0">
      <text>
        <r>
          <rPr>
            <sz val="8"/>
            <rFont val="Arial"/>
            <family val="2"/>
          </rPr>
          <t xml:space="preserve">Describa en esta  casilla los alcances logrados con la ejecución del proyecto en terminos cuantitativos de acuerdo a la meta de producto  establecida </t>
        </r>
        <r>
          <rPr>
            <sz val="8"/>
            <rFont val="Tahoma"/>
            <family val="2"/>
          </rPr>
          <t xml:space="preserve">
</t>
        </r>
      </text>
    </comment>
    <comment ref="AD176" authorId="0">
      <text>
        <r>
          <rPr>
            <sz val="8"/>
            <rFont val="Tahoma"/>
            <family val="2"/>
          </rPr>
          <t xml:space="preserve">Digite en esta columna sólo valores numéricos en miles de pesos.                    Ej:  Si el costo del proyecto es $2,000,000,    en miles de pesos es equivalente a  $2,000 
</t>
        </r>
      </text>
    </comment>
    <comment ref="AO176" authorId="0">
      <text>
        <r>
          <rPr>
            <sz val="8"/>
            <rFont val="Arial"/>
            <family val="2"/>
          </rPr>
          <t>Describa en esta columna los recuros  realmente ejecutados durante el  desarrollo del proyecto. 
                                       Nota:     
Los encuentra en la  ejecución presupuestal</t>
        </r>
        <r>
          <rPr>
            <sz val="8"/>
            <rFont val="Tahoma"/>
            <family val="2"/>
          </rPr>
          <t xml:space="preserve">
</t>
        </r>
      </text>
    </comment>
    <comment ref="AQ176" authorId="0">
      <text>
        <r>
          <rPr>
            <sz val="8"/>
            <rFont val="Tahoma"/>
            <family val="2"/>
          </rPr>
          <t>Digite  en esta columna el nombre del funcionario y la dependencia responsable de la ejecución del proyecto
Nota:                                Los encuentra en el Plan Indicativo y en el Plan de Acción</t>
        </r>
      </text>
    </comment>
    <comment ref="AR176" authorId="0">
      <text>
        <r>
          <rPr>
            <sz val="8"/>
            <rFont val="Tahoma"/>
            <family val="2"/>
          </rPr>
          <t>Describa en esta columna las dependencias,  entidades descentralizadas y privadas (municipales, departamentales, nacionales o internacionales) que interactúan o que aportan en la ejecución del proyecto
Nota:                                Los encuentra en el Plan Indicativo y en el Plan de Acción</t>
        </r>
      </text>
    </comment>
    <comment ref="AS176" authorId="0">
      <text>
        <r>
          <rPr>
            <sz val="8"/>
            <rFont val="Tahoma"/>
            <family val="2"/>
          </rPr>
          <t>En esta columna se digita todo tipo de sugerencias o inconvenientes que se puedan presentar durante el desarrollo del proyecto
Nota:                                Los encuentra en el Plan Indicativo y en el Plan de Acción</t>
        </r>
      </text>
    </comment>
    <comment ref="AG177" authorId="0">
      <text>
        <r>
          <rPr>
            <sz val="8"/>
            <rFont val="Tahoma"/>
            <family val="2"/>
          </rPr>
          <t xml:space="preserve">Si se presenta alguna modificación con respecto a los recursos programados en el Plan Indicativo, debe ser reportado a la Oficina de Planeación para su correspondiente ajuste;  ya que debe existir total coherencia entre el Plan Indicativo, el Plan de Acción,  el POAI, la Ejecución Presupúestal  y la Matriz de Eficacia mediante la cual se rinde cuentas anualmente al DNP
</t>
        </r>
        <r>
          <rPr>
            <b/>
            <sz val="8"/>
            <rFont val="Tahoma"/>
            <family val="2"/>
          </rPr>
          <t>Nota:</t>
        </r>
        <r>
          <rPr>
            <sz val="8"/>
            <rFont val="Tahoma"/>
            <family val="2"/>
          </rPr>
          <t xml:space="preserve">  
Consular la ejecución presupuestal</t>
        </r>
      </text>
    </comment>
    <comment ref="AG178" authorId="0">
      <text>
        <r>
          <rPr>
            <sz val="8"/>
            <rFont val="Tahoma"/>
            <family val="2"/>
          </rPr>
          <t xml:space="preserve">Digite en esta columna sólo valores numéricos en miles de pesos.  
</t>
        </r>
      </text>
    </comment>
    <comment ref="AH178" authorId="0">
      <text>
        <r>
          <rPr>
            <sz val="8"/>
            <rFont val="Tahoma"/>
            <family val="2"/>
          </rPr>
          <t xml:space="preserve">Digite en esta columna sólo valores numéricos en miles de pesos.  
</t>
        </r>
      </text>
    </comment>
    <comment ref="AI178" authorId="0">
      <text>
        <r>
          <rPr>
            <sz val="8"/>
            <rFont val="Tahoma"/>
            <family val="2"/>
          </rPr>
          <t xml:space="preserve">Digite en esta columna sólo valores numéricos en miles de pesos.  
</t>
        </r>
      </text>
    </comment>
    <comment ref="AJ178" authorId="0">
      <text>
        <r>
          <rPr>
            <sz val="8"/>
            <rFont val="Tahoma"/>
            <family val="2"/>
          </rPr>
          <t xml:space="preserve">Digite en esta columna sólo valores numéricos en miles de pesos.  
</t>
        </r>
      </text>
    </comment>
    <comment ref="AK178" authorId="0">
      <text>
        <r>
          <rPr>
            <sz val="8"/>
            <rFont val="Arial"/>
            <family val="2"/>
          </rPr>
          <t xml:space="preserve">Digite en esta columna sólo valores numéricos en miles de pesos.  
</t>
        </r>
      </text>
    </comment>
    <comment ref="AL178" authorId="0">
      <text>
        <r>
          <rPr>
            <sz val="8"/>
            <rFont val="Tahoma"/>
            <family val="2"/>
          </rPr>
          <t xml:space="preserve">Digite en esta columna sólo valores numéricos en miles de pesos.  
</t>
        </r>
      </text>
    </comment>
    <comment ref="AM178" authorId="0">
      <text>
        <r>
          <rPr>
            <sz val="8"/>
            <rFont val="Arial"/>
            <family val="2"/>
          </rPr>
          <t xml:space="preserve">Digite en esta columna sólo valores numéricos en miles de pesos.  
</t>
        </r>
      </text>
    </comment>
  </commentList>
</comments>
</file>

<file path=xl/sharedStrings.xml><?xml version="1.0" encoding="utf-8"?>
<sst xmlns="http://schemas.openxmlformats.org/spreadsheetml/2006/main" count="1436" uniqueCount="260">
  <si>
    <t>NOMBRE</t>
  </si>
  <si>
    <t>SGP</t>
  </si>
  <si>
    <t>CODIGO</t>
  </si>
  <si>
    <t>ACTIVIDADES</t>
  </si>
  <si>
    <t>META ACTIVIDAD</t>
  </si>
  <si>
    <t>RESPONSABLE</t>
  </si>
  <si>
    <t>SINERGIA</t>
  </si>
  <si>
    <t>OTROS</t>
  </si>
  <si>
    <t>TOTAL</t>
  </si>
  <si>
    <t>INDICADOR DE PRODUCTO</t>
  </si>
  <si>
    <t>OBSERVACIONES</t>
  </si>
  <si>
    <t>PROGRAMACIÓN DE  ACTIVIDAD</t>
  </si>
  <si>
    <t>I Trimestre</t>
  </si>
  <si>
    <t>II Trimestre</t>
  </si>
  <si>
    <t>III Trimestre</t>
  </si>
  <si>
    <t>IV Trimestre</t>
  </si>
  <si>
    <t>NOMBRE  INDICADOR</t>
  </si>
  <si>
    <t>OTRAS  TRANSFER. NACIONALES</t>
  </si>
  <si>
    <t>DEPARTAMENTO</t>
  </si>
  <si>
    <t xml:space="preserve">CREDITO </t>
  </si>
  <si>
    <t>FUENTES DE FINANCIACIÓN</t>
  </si>
  <si>
    <t>APORTES</t>
  </si>
  <si>
    <t>RECURSOS  PROPIOS</t>
  </si>
  <si>
    <t>Actividades</t>
  </si>
  <si>
    <t>Indicador Actividad</t>
  </si>
  <si>
    <t>RECURSOS  (PRESUPUESTADOS)</t>
  </si>
  <si>
    <t>RECURSOS EJECUTADOS</t>
  </si>
  <si>
    <t>%  Recursos Ejecutados</t>
  </si>
  <si>
    <t>SUBPROGRAMA</t>
  </si>
  <si>
    <t>Rehabilitacion de embarcaderos</t>
  </si>
  <si>
    <t>Construcción de puentes y pontones en la zona urbana del municipio de Buenaventura</t>
  </si>
  <si>
    <t>No de embarcaderos rehabilitados</t>
  </si>
  <si>
    <t>Apertura de vias</t>
  </si>
  <si>
    <t>Metros lineales de via nueva conformada</t>
  </si>
  <si>
    <t xml:space="preserve">Pavimentacion de la red vial urbana </t>
  </si>
  <si>
    <t>MUNICIPIO-COMUNIDAD</t>
  </si>
  <si>
    <t>MUNICIPIO COMUNIDAD</t>
  </si>
  <si>
    <t>COMUNIDAD-MUNIICPIO</t>
  </si>
  <si>
    <t>Metros lineales de caminos y senderos ecologicos</t>
  </si>
  <si>
    <t>Construcción de caminos y senderos ecologicos rurales</t>
  </si>
  <si>
    <t>Construccion de caminos y senderos ecologicos en Ladrilleros</t>
  </si>
  <si>
    <t>No de puentes y pontones vehiculares urbanos rehabilitados</t>
  </si>
  <si>
    <t>No de puentes y pontones construidos en la zona urbana del municipio de Buenaventura</t>
  </si>
  <si>
    <t>MEJORAMIENTO DE LA MOVILIDAD Y TRANSPORTE</t>
  </si>
  <si>
    <t>Relleno perimetral - dragado</t>
  </si>
  <si>
    <t>Pond%</t>
  </si>
  <si>
    <t>Valor de la Meta Producto al  2011</t>
  </si>
  <si>
    <t xml:space="preserve">SECTOR:                                  </t>
  </si>
  <si>
    <t xml:space="preserve">ESTRATEGIA:                           </t>
  </si>
  <si>
    <t xml:space="preserve">EJE ESTRATEGICO:                              </t>
  </si>
  <si>
    <t xml:space="preserve">NOMBRE DE LA DEPENDENCIA O ENTIDAD:   </t>
  </si>
  <si>
    <t>SECRETARIA DE INFRAESTRUCTURA VIAL</t>
  </si>
  <si>
    <t xml:space="preserve">PROGRAMA:                            </t>
  </si>
  <si>
    <t xml:space="preserve">META DE RESULTADO:           </t>
  </si>
  <si>
    <t xml:space="preserve">OBJETIVO GENERAL:         </t>
  </si>
  <si>
    <t xml:space="preserve">OBJETIVO ESPECÍFICO:        </t>
  </si>
  <si>
    <t>META  PRODUCTO DEL CUATRIENIO</t>
  </si>
  <si>
    <t>META DEL PROYECTO</t>
  </si>
  <si>
    <t>INDICADOR DE  META  PRODUCTO</t>
  </si>
  <si>
    <t>No de obras ejecutadas</t>
  </si>
  <si>
    <t>MUNICIPIO - INVIAS</t>
  </si>
  <si>
    <t>No de obra ejecutada</t>
  </si>
  <si>
    <t>ml de obra ejecutada</t>
  </si>
  <si>
    <t>construccion malecon perimetral</t>
  </si>
  <si>
    <t>ml. de obra ejecutada</t>
  </si>
  <si>
    <t>Metros cuadrados de pavimento nuevo con andenes construido</t>
  </si>
  <si>
    <t>m2 de obra ejecutada</t>
  </si>
  <si>
    <t>MUNICIPIO - COMUNIDAD</t>
  </si>
  <si>
    <t>pavimentacion vias zona urbana</t>
  </si>
  <si>
    <t>pavimentación vias zona urbana</t>
  </si>
  <si>
    <t>Mantenimiento pavimento en sectores de la zona urbana</t>
  </si>
  <si>
    <t>PROYECTO                   Localización  (Comuna,Barrio/ Corregimiento,Vereda)</t>
  </si>
  <si>
    <t>Fecha de Inicio de la actividad         (día / mes / año)</t>
  </si>
  <si>
    <t>Fecha de Terminación de la actividad            (día / mes / año)</t>
  </si>
  <si>
    <t>MINISTERIO T.</t>
  </si>
  <si>
    <t>MACROINDICADOR DE RESULTADO:</t>
  </si>
  <si>
    <t>Construccion de caminos y senderos ecologicos en la zona rural</t>
  </si>
  <si>
    <t>Reparación de embarcaderos en la zona rural</t>
  </si>
  <si>
    <t>47.6%</t>
  </si>
  <si>
    <t>28.66%</t>
  </si>
  <si>
    <t>Construcción de boxculvert en la zona urbana</t>
  </si>
  <si>
    <t>Pavimentación y construcciones.</t>
  </si>
  <si>
    <t>Pavimentación y costrucciones.</t>
  </si>
  <si>
    <t>90 puentes y pontones vehiculares rehabilitados al 2011</t>
  </si>
  <si>
    <t xml:space="preserve">20  embarcaderos rehabilitados al 2011 </t>
  </si>
  <si>
    <t xml:space="preserve"> 20  puentes y pontones en la zona urbana del municipio construidos al 2011</t>
  </si>
  <si>
    <t>5000 metros lineales de caminos y senderos ecologicos para el peatón construidos al 2.011</t>
  </si>
  <si>
    <t xml:space="preserve">5000 metros lineales de via nueva conformados al 2.011 </t>
  </si>
  <si>
    <t xml:space="preserve"> 137.025 metros cuadrados de pavimento nuevo con andenes construidos al 2.011</t>
  </si>
  <si>
    <t>Un malecon en la isla de cascajal construido</t>
  </si>
  <si>
    <t>PROYECTO   Localización  (Comuna,Barrio/ Corregimiento,Vereda)</t>
  </si>
  <si>
    <t>PROYECTO  Localización  (Comuna,Barrio/ Corregimiento,Vereda)</t>
  </si>
  <si>
    <t>Fecha de Inicio de la actividad      (día / mes / año)</t>
  </si>
  <si>
    <t>Fecha de Terminación de la actividad  (día / mes / año)</t>
  </si>
  <si>
    <t>Rehabilitacion de puentes y pontones vehiculares en la comuna 12</t>
  </si>
  <si>
    <t>Fecha de Terminación de la actividad (día / mes / año)</t>
  </si>
  <si>
    <t>71.34%</t>
  </si>
  <si>
    <t>Construcción de boxculvert vehiculares en la zona urbana</t>
  </si>
  <si>
    <t>No de puentes peatonales rurales rehabilitados</t>
  </si>
  <si>
    <t>Rehabilitacion de puentes peatonales rurales</t>
  </si>
  <si>
    <t>COMUNIDAD-MUNICIPIO</t>
  </si>
  <si>
    <t>No de malecon construido</t>
  </si>
  <si>
    <t>Movimiento de tierra</t>
  </si>
  <si>
    <t>Reparación de estructuras</t>
  </si>
  <si>
    <t>Realización de estructuras en conceto</t>
  </si>
  <si>
    <t>Localización y replanteo</t>
  </si>
  <si>
    <t>ml replanteados</t>
  </si>
  <si>
    <t>m3 de obra ejecutada</t>
  </si>
  <si>
    <t>m2 demolidos de losas</t>
  </si>
  <si>
    <t>m2 construidos de losas</t>
  </si>
  <si>
    <t>Construcción losas en concreto</t>
  </si>
  <si>
    <t>Demolición losas de concreto</t>
  </si>
  <si>
    <t>Demolición o desmonte estructuras</t>
  </si>
  <si>
    <t xml:space="preserve">Instalación adoquin </t>
  </si>
  <si>
    <t>Aperura de vias en diferentes comunas del distrito</t>
  </si>
  <si>
    <t>Excavación a maquina</t>
  </si>
  <si>
    <t>ml de vias replanteados</t>
  </si>
  <si>
    <t>m3. de obra ejecutada</t>
  </si>
  <si>
    <t>Construcción muro perimetral</t>
  </si>
  <si>
    <t>Metros cuadrados de pavimento mejorado</t>
  </si>
  <si>
    <t>No estudios</t>
  </si>
  <si>
    <t>Realizacición estudio de suelos</t>
  </si>
  <si>
    <t>Metros cuadrados de pavimento nuevo construido</t>
  </si>
  <si>
    <t>Unidad de malecon construido</t>
  </si>
  <si>
    <t xml:space="preserve"> Malecon perimetral zona centro</t>
  </si>
  <si>
    <t xml:space="preserve">Malecon perimetral zona centro </t>
  </si>
  <si>
    <t xml:space="preserve">S.I.V AMARILDO IBARGUEN REYES </t>
  </si>
  <si>
    <t>S.I.V AMARILDO IBARGUEN REYES</t>
  </si>
  <si>
    <t>MUNICIPIO-SAAB -INVIAS</t>
  </si>
  <si>
    <t>COMUNIDAD-MUNICIPIO-</t>
  </si>
  <si>
    <t xml:space="preserve">COMUNIDAD-MUNICIPIO- </t>
  </si>
  <si>
    <t xml:space="preserve">SISTEMA INTEGRADO DE GESTIÓN 
DE LA CALIDAD Y MECI 
</t>
  </si>
  <si>
    <t>CODIGO:</t>
  </si>
  <si>
    <t>VERSIÓN:</t>
  </si>
  <si>
    <t>1.0</t>
  </si>
  <si>
    <t>FECHA:</t>
  </si>
  <si>
    <t>PAGINA:</t>
  </si>
  <si>
    <t>1  DE 1</t>
  </si>
  <si>
    <r>
      <t>Al 2011 10971  metros cuadrados</t>
    </r>
    <r>
      <rPr>
        <sz val="8"/>
        <color indexed="10"/>
        <rFont val="Arial"/>
        <family val="2"/>
      </rPr>
      <t xml:space="preserve"> </t>
    </r>
    <r>
      <rPr>
        <sz val="8"/>
        <rFont val="Arial"/>
        <family val="2"/>
      </rPr>
      <t xml:space="preserve">de pavimento mejorados </t>
    </r>
  </si>
  <si>
    <r>
      <t>8</t>
    </r>
    <r>
      <rPr>
        <sz val="8"/>
        <color indexed="10"/>
        <rFont val="Arial"/>
        <family val="2"/>
      </rPr>
      <t xml:space="preserve"> </t>
    </r>
    <r>
      <rPr>
        <sz val="8"/>
        <rFont val="Arial"/>
        <family val="2"/>
      </rPr>
      <t xml:space="preserve"> puentes peatonales rurales rehabilitados al 2011</t>
    </r>
  </si>
  <si>
    <t>Reparación  estructuras</t>
  </si>
  <si>
    <t>Realización  estructuras en conceto</t>
  </si>
  <si>
    <t>No de puentes y pontones construidos en la zona urbana del municipio Buenaventura</t>
  </si>
  <si>
    <t>SEGUIMIENTO PLAN DE ACCIÓN 2010</t>
  </si>
  <si>
    <t>6 puentes peatonales urbanos rehabilitados al 2011</t>
  </si>
  <si>
    <t>No de puentes peatonales urbanos rehabilitados</t>
  </si>
  <si>
    <t xml:space="preserve">Rehabilitacion de puentes peatonales en las comunas </t>
  </si>
  <si>
    <t>Reparación estructuras</t>
  </si>
  <si>
    <t>Demoler o desmontar 3 estructuras</t>
  </si>
  <si>
    <t>Demoler o desmontar 20 estructuras</t>
  </si>
  <si>
    <t>Reforzar 20 estructuras</t>
  </si>
  <si>
    <t>Adecuación vias rurales</t>
  </si>
  <si>
    <t>ML de vias rurales adecuadas</t>
  </si>
  <si>
    <t>Embalastramiento via Bajo Calima</t>
  </si>
  <si>
    <t>Localizacion y replanteo</t>
  </si>
  <si>
    <t>Realización relleno</t>
  </si>
  <si>
    <t>Embalastramiento via Vereda la Gloria</t>
  </si>
  <si>
    <t>COMUNIDAD - MUNIICPIO</t>
  </si>
  <si>
    <t>terminar 800 ml muro</t>
  </si>
  <si>
    <t>rellenar 2150 m3 del material dragado</t>
  </si>
  <si>
    <t>Construcción de embarcaderos en cuenca hidrografica</t>
  </si>
  <si>
    <t>7 embarcaderos construidos en cuenca hidrografica al 2011</t>
  </si>
  <si>
    <t xml:space="preserve">No de embarcaderos construidos en las cuencas hidrografica </t>
  </si>
  <si>
    <t>Construcción de embarcaderos en la cuenca hidrografica</t>
  </si>
  <si>
    <t>META PRODUCTO 2010</t>
  </si>
  <si>
    <t>Valor de cumplimiento del indicador Trimestre I 2010</t>
  </si>
  <si>
    <t>Rehabilitacion de puentes peatonales urbanos</t>
  </si>
  <si>
    <t>Adecuacion de vias rurales</t>
  </si>
  <si>
    <t xml:space="preserve"> 70.000 metros lineales de vias rurales recuperadas al 2011 </t>
  </si>
  <si>
    <t>metros lineales de vias rurales recuperadas</t>
  </si>
  <si>
    <t>Construccion de embarcaderos en cuenca hidrográficas</t>
  </si>
  <si>
    <t>Numero de embarcaderos construidos</t>
  </si>
  <si>
    <t>embarcadero construido en la cuenca</t>
  </si>
  <si>
    <t xml:space="preserve"> no se han ejecutado los trabajos, a la fecha se ha completado el 20% de avance en la construcción del malecon</t>
  </si>
  <si>
    <t xml:space="preserve"> aun no se han ejecutado los estudios respectivos.  </t>
  </si>
  <si>
    <t>se han conformado 500 ml de via; lo que equivale a un incremento de 1,0 %  de vias nuevas conformadas</t>
  </si>
  <si>
    <t xml:space="preserve"> se han construido 1368.5 m2 de caminos y senderos ecologicos</t>
  </si>
  <si>
    <t xml:space="preserve"> a la fecha se han ejecutado 13871 m2 de pavimento nuevo; equivalente a 8,94 % de incremento en vias pavimentadas</t>
  </si>
  <si>
    <t>MUNICIPIO - COMUNIDAD - INVIAS</t>
  </si>
  <si>
    <t>Ejecución  estructuras en conceto</t>
  </si>
  <si>
    <t>A diciembre 31 de 2011, se ha mejorado en 25% la red vial basica con debido mantenimiento.</t>
  </si>
  <si>
    <t>LINEA BASE DIC/10  (Valor Inicial)</t>
  </si>
  <si>
    <t>8583 m2 de pavimento mejorado.</t>
  </si>
  <si>
    <t>Demoler 8583 m2</t>
  </si>
  <si>
    <t xml:space="preserve">Construir 8583m2 </t>
  </si>
  <si>
    <t>COSTO TOTAL PROYECTO 2011</t>
  </si>
  <si>
    <t>AÑO 2011</t>
  </si>
  <si>
    <t>MUNICIPIO-S.A.A.B-INVIAS</t>
  </si>
  <si>
    <t>VALOR  ESPERADO DIC/11</t>
  </si>
  <si>
    <t>LINEA BASE DIC/10 (Valor Inicial)</t>
  </si>
  <si>
    <t>3 puente peatonal rehabilitado</t>
  </si>
  <si>
    <t>A 31 de diciembre de 2011 se ha mejorado el estado fisico en un 100% de los puentes y pontones del municipio</t>
  </si>
  <si>
    <t>Reforzar 3 estructura</t>
  </si>
  <si>
    <t>89 pontones vehiculares rehabilitados</t>
  </si>
  <si>
    <t>Demoler o desmontar 89 estructuras</t>
  </si>
  <si>
    <t>Reforzar 89 estructuras</t>
  </si>
  <si>
    <t>COSTO TOTAL PROYECTO  2011</t>
  </si>
  <si>
    <t xml:space="preserve">A 31 de diciembre de 2011, se ha mejorado en 70% la red terciaria, en buenas condiciones de transitabilidad  </t>
  </si>
  <si>
    <t>LINEA BASE DIC/10   (Valor Inicial)</t>
  </si>
  <si>
    <t>6859 ml de via rural adecuada</t>
  </si>
  <si>
    <t>6000 ml de via rural adecuada</t>
  </si>
  <si>
    <t xml:space="preserve">Localizar 6859 ml </t>
  </si>
  <si>
    <t xml:space="preserve">Localizar 6000 ml </t>
  </si>
  <si>
    <t>Rellenar 3500 m3</t>
  </si>
  <si>
    <t>Rellenar 4000 m3</t>
  </si>
  <si>
    <t>A 31 de diciembre de 2011, se encuentra rehabilitado y en buenas condiciones el 100% de los embarcaderos de comunicación fluvial y maritimos del municipio.</t>
  </si>
  <si>
    <t>20 embarcaderos reparados en la zona rural</t>
  </si>
  <si>
    <t>A diciembre 31 de 2011, se han interconectado 20 puntos estrategicos de la red vial urbana en diferentes barrios de la ciudad.</t>
  </si>
  <si>
    <t>A diciembre 31 de 2011, se ha ejecutado el 100% de la infraestructura para peatones en el sector de ladrilleros.</t>
  </si>
  <si>
    <t>4195 ml de caminos y senderos construidos</t>
  </si>
  <si>
    <t>Localizar 4195 ml</t>
  </si>
  <si>
    <t>Instalar 7131,5 m2 de adoquin</t>
  </si>
  <si>
    <t>COSTO TOTAL PROYECTO      2011</t>
  </si>
  <si>
    <t>A 31 de diciembre de 2011, se ha incrementado en 1,8% la longitud de la red vial urbana.</t>
  </si>
  <si>
    <t>Remover 830 m3</t>
  </si>
  <si>
    <t>excavar 1700 m3</t>
  </si>
  <si>
    <t>89524 m2 de pavimento nuevo construido.</t>
  </si>
  <si>
    <t>ejecutar 89524 m2 de pavimento nuevo</t>
  </si>
  <si>
    <t>Localizar 14210,1 ml de vias</t>
  </si>
  <si>
    <t>A 31 de diciembre de 2011, se ha incrementado en 66.0% la red vial pavimentada con facilidades peatonales en la zona urbana del minicipio.</t>
  </si>
  <si>
    <t>0,8 malecon construido</t>
  </si>
  <si>
    <t xml:space="preserve">A diciembre 31 de 2011, se ha terminado la construcción del malecon en el sector sur de la isla de cascajal. </t>
  </si>
  <si>
    <t>A diciembre 31 de 2011,  las cuencas hidrograficas cuentan con la infraestructura de transporte.</t>
  </si>
  <si>
    <t xml:space="preserve"> PLAN DE ACCIÓN 2011</t>
  </si>
  <si>
    <t>4 puentes peatonales rehabilitados</t>
  </si>
  <si>
    <t>Demoler o desmontar 4 estructuras</t>
  </si>
  <si>
    <t>Reforzar 4 estructuras</t>
  </si>
  <si>
    <t>8 boxculvert construidos en la zona urbana</t>
  </si>
  <si>
    <t>Realizar 8 estudios</t>
  </si>
  <si>
    <t>ejecutar 8 estructuras</t>
  </si>
  <si>
    <t>1684 ml de via nueva conformada</t>
  </si>
  <si>
    <t>Localizar 1684 ml  via</t>
  </si>
  <si>
    <t>6 embarcaderosconstruidos en la cuenca</t>
  </si>
  <si>
    <t>Realizar 6 estudios</t>
  </si>
  <si>
    <t>ejecutar 6estructuras</t>
  </si>
  <si>
    <t>META PRODUCTO 2011</t>
  </si>
  <si>
    <t>Valor  del indicador al finalizar la vigencia  2010 (Línea de Base)</t>
  </si>
  <si>
    <t>Valor esperado del indicador al finalizar la vigencia  2011</t>
  </si>
  <si>
    <t>Valor alcanzado del indicador al finalizar la vigencia  2011</t>
  </si>
  <si>
    <t>Valor Esperado del Indicador Trimestre I 2011</t>
  </si>
  <si>
    <t>Valor de cumplimiento del indicador Trimestre I 2011</t>
  </si>
  <si>
    <t>Valor Esperado del Indicador Trimestre II 2011</t>
  </si>
  <si>
    <t>Valor de cumplimiento del indicador Trimestre II 2011</t>
  </si>
  <si>
    <t>Valor Esperado del Indicador Trimestre III 2011</t>
  </si>
  <si>
    <t>Valor de cumplimiento del indicador Trimestre III 2011</t>
  </si>
  <si>
    <t>Valor Esperado del Indicador Trimestre IV 2011</t>
  </si>
  <si>
    <t>Valor de cumplimiento del indicador Trimestre IV 2011</t>
  </si>
  <si>
    <t>Valor del Indicador acumulado al 2011</t>
  </si>
  <si>
    <t>SEGUIMIENTO PLAN DE ACCIÓN 2011</t>
  </si>
  <si>
    <t>%  de cumplimiento del  indicador  2011</t>
  </si>
  <si>
    <t>Descripción Resultados Esperados             2011</t>
  </si>
  <si>
    <t>COSTO TOTAL PROYECTO           2011</t>
  </si>
  <si>
    <t>0106/2011</t>
  </si>
  <si>
    <t xml:space="preserve"> se ha rehabilitado 6 puentes peatonales;  representa el 3,84% de mejoramiento de los puentes.</t>
  </si>
  <si>
    <t xml:space="preserve"> se han rehabilitado 90 boxculvert o pontones, mejorando el 19,23 % el estado fisico de los puentes</t>
  </si>
  <si>
    <t>se ha rehabilitado 8 puentes peatonales;  representa el 2,88% de mejoramiento de los puentes.</t>
  </si>
  <si>
    <t xml:space="preserve">se han ejecutado 12859 ml de embalastramiento de vias rurales, lo que  equivale a un incremento del 22 % de vias en buen estado </t>
  </si>
  <si>
    <t xml:space="preserve">se han rehabilitado 20 embarcaderos mejorando la comodidad en movilidad de los usuarios </t>
  </si>
  <si>
    <t xml:space="preserve">se han construido 20 boxculvert mejorando la conectividad de diferentes barrios de la ciudad </t>
  </si>
  <si>
    <r>
      <t xml:space="preserve">se han reparado </t>
    </r>
    <r>
      <rPr>
        <sz val="8"/>
        <color indexed="10"/>
        <rFont val="Arial"/>
        <family val="2"/>
      </rPr>
      <t>8583 m2</t>
    </r>
    <r>
      <rPr>
        <sz val="8"/>
        <rFont val="Arial"/>
        <family val="2"/>
      </rPr>
      <t xml:space="preserve"> de pavimento;  esto equivale a un </t>
    </r>
    <r>
      <rPr>
        <sz val="8"/>
        <color indexed="10"/>
        <rFont val="Arial"/>
        <family val="2"/>
      </rPr>
      <t>8.02 %</t>
    </r>
    <r>
      <rPr>
        <sz val="8"/>
        <rFont val="Arial"/>
        <family val="2"/>
      </rPr>
      <t xml:space="preserve"> de mejoramiento de la red vial basica. </t>
    </r>
  </si>
</sst>
</file>

<file path=xl/styles.xml><?xml version="1.0" encoding="utf-8"?>
<styleSheet xmlns="http://schemas.openxmlformats.org/spreadsheetml/2006/main">
  <numFmts count="5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_-* #,##0.00\ _P_t_s_-;\-* #,##0.00\ _P_t_s_-;_-* &quot;-&quot;??\ _P_t_s_-;_-@_-"/>
    <numFmt numFmtId="181" formatCode="_-* #,##0\ _P_t_s_-;\-* #,##0\ _P_t_s_-;_-* &quot;-&quot;\ _P_t_s_-;_-@_-"/>
    <numFmt numFmtId="182" formatCode="_-* #,##0.00\ &quot;Pts&quot;_-;\-* #,##0.00\ &quot;Pts&quot;_-;_-* &quot;-&quot;??\ &quot;Pts&quot;_-;_-@_-"/>
    <numFmt numFmtId="183" formatCode="_-* #,##0\ &quot;Pts&quot;_-;\-* #,##0\ &quot;Pts&quot;_-;_-* &quot;-&quot;\ &quot;Pts&quot;_-;_-@_-"/>
    <numFmt numFmtId="184" formatCode="_-* #,##0.00\ _P_t_a_-;\-* #,##0.00\ _P_t_a_-;_-* &quot;-&quot;??\ _P_t_a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\ &quot;pta&quot;_-;\-* #,##0\ &quot;pta&quot;_-;_-* &quot;-&quot;\ &quot;pta&quot;_-;_-@_-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mmm\-yyyy"/>
    <numFmt numFmtId="193" formatCode="_ * #,##0.0_ ;_ * \-#,##0.0_ ;_ * &quot;-&quot;??_ ;_ @_ "/>
    <numFmt numFmtId="194" formatCode="_ * #,##0.000_ ;_ * \-#,##0.000_ ;_ * &quot;-&quot;??_ ;_ @_ "/>
    <numFmt numFmtId="195" formatCode="_ * #,##0.0000_ ;_ * \-#,##0.0000_ ;_ * &quot;-&quot;??_ ;_ @_ "/>
    <numFmt numFmtId="196" formatCode="#,##0.0"/>
    <numFmt numFmtId="197" formatCode="#,##0.000"/>
    <numFmt numFmtId="198" formatCode="#,##0.0000"/>
    <numFmt numFmtId="199" formatCode="#,##0.00000"/>
    <numFmt numFmtId="200" formatCode="#,##0.000000"/>
    <numFmt numFmtId="201" formatCode="0.0"/>
    <numFmt numFmtId="202" formatCode="0.000"/>
    <numFmt numFmtId="203" formatCode="_-* #,##0.000\ _€_-;\-* #,##0.000\ _€_-;_-* &quot;-&quot;???\ _€_-;_-@_-"/>
    <numFmt numFmtId="204" formatCode="0.0000"/>
    <numFmt numFmtId="205" formatCode="0.00000"/>
    <numFmt numFmtId="206" formatCode="_-* #,##0.0000\ _€_-;\-* #,##0.0000\ _€_-;_-* &quot;-&quot;???\ _€_-;_-@_-"/>
    <numFmt numFmtId="207" formatCode="_-* #,##0.00000\ _€_-;\-* #,##0.00000\ _€_-;_-* &quot;-&quot;???\ _€_-;_-@_-"/>
    <numFmt numFmtId="208" formatCode="_-* #,##0.000000\ _€_-;\-* #,##0.000000\ _€_-;_-* &quot;-&quot;???\ _€_-;_-@_-"/>
    <numFmt numFmtId="209" formatCode="0.000000"/>
    <numFmt numFmtId="210" formatCode="#,##0;[Red]#,##0"/>
    <numFmt numFmtId="211" formatCode="_ * #,##0_ ;_ * \-#,##0_ ;_ * &quot;-&quot;??_ ;_ @_ "/>
    <numFmt numFmtId="212" formatCode="0.0%"/>
    <numFmt numFmtId="213" formatCode="0.0000000"/>
  </numFmts>
  <fonts count="49">
    <font>
      <sz val="10"/>
      <name val="Arial"/>
      <family val="0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8"/>
      <name val="Tahoma"/>
      <family val="2"/>
    </font>
    <font>
      <b/>
      <sz val="8"/>
      <name val="Arial"/>
      <family val="2"/>
    </font>
    <font>
      <b/>
      <sz val="8"/>
      <name val="Tahoma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indexed="55"/>
      <name val="Arial"/>
      <family val="2"/>
    </font>
    <font>
      <b/>
      <sz val="8"/>
      <name val="Arial Narrow"/>
      <family val="2"/>
    </font>
    <font>
      <sz val="8"/>
      <color indexed="55"/>
      <name val="Arial"/>
      <family val="2"/>
    </font>
    <font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8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345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left" wrapText="1"/>
    </xf>
    <xf numFmtId="0" fontId="1" fillId="33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3" fontId="0" fillId="0" borderId="0" xfId="5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left" wrapText="1"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0" fontId="0" fillId="0" borderId="0" xfId="55" applyFont="1" applyFill="1" applyBorder="1" applyAlignment="1">
      <alignment vertical="center" wrapText="1"/>
      <protection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14" fontId="4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6" fillId="0" borderId="0" xfId="0" applyFont="1" applyFill="1" applyAlignment="1">
      <alignment vertical="center"/>
    </xf>
    <xf numFmtId="9" fontId="4" fillId="0" borderId="0" xfId="57" applyFont="1" applyFill="1" applyAlignment="1">
      <alignment horizontal="center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4" fillId="0" borderId="0" xfId="55" applyFont="1" applyFill="1" applyBorder="1" applyAlignment="1">
      <alignment vertical="center" wrapText="1"/>
      <protection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3" fontId="4" fillId="0" borderId="0" xfId="5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14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 vertical="center" wrapText="1"/>
    </xf>
    <xf numFmtId="197" fontId="4" fillId="0" borderId="0" xfId="5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14" fontId="4" fillId="0" borderId="10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21" xfId="55" applyFont="1" applyFill="1" applyBorder="1" applyAlignment="1">
      <alignment vertical="center" wrapText="1"/>
      <protection/>
    </xf>
    <xf numFmtId="202" fontId="12" fillId="0" borderId="0" xfId="0" applyNumberFormat="1" applyFont="1" applyFill="1" applyBorder="1" applyAlignment="1">
      <alignment vertical="center"/>
    </xf>
    <xf numFmtId="3" fontId="4" fillId="0" borderId="0" xfId="51" applyNumberFormat="1" applyFont="1" applyFill="1" applyBorder="1" applyAlignment="1">
      <alignment vertical="center"/>
    </xf>
    <xf numFmtId="197" fontId="4" fillId="0" borderId="0" xfId="51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textRotation="90" wrapText="1"/>
    </xf>
    <xf numFmtId="0" fontId="6" fillId="0" borderId="0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 wrapText="1"/>
    </xf>
    <xf numFmtId="3" fontId="4" fillId="0" borderId="0" xfId="50" applyNumberFormat="1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 wrapText="1"/>
    </xf>
    <xf numFmtId="197" fontId="4" fillId="0" borderId="0" xfId="5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9" fillId="0" borderId="21" xfId="0" applyFont="1" applyBorder="1" applyAlignment="1">
      <alignment wrapText="1"/>
    </xf>
    <xf numFmtId="0" fontId="9" fillId="0" borderId="23" xfId="0" applyFont="1" applyBorder="1" applyAlignment="1">
      <alignment wrapText="1"/>
    </xf>
    <xf numFmtId="0" fontId="9" fillId="0" borderId="24" xfId="0" applyFont="1" applyBorder="1" applyAlignment="1">
      <alignment wrapText="1"/>
    </xf>
    <xf numFmtId="0" fontId="9" fillId="0" borderId="25" xfId="0" applyFont="1" applyBorder="1" applyAlignment="1">
      <alignment wrapText="1"/>
    </xf>
    <xf numFmtId="0" fontId="9" fillId="0" borderId="21" xfId="0" applyFont="1" applyBorder="1" applyAlignment="1">
      <alignment vertical="center" wrapText="1"/>
    </xf>
    <xf numFmtId="0" fontId="9" fillId="0" borderId="23" xfId="0" applyFont="1" applyBorder="1" applyAlignment="1">
      <alignment vertical="center" wrapText="1"/>
    </xf>
    <xf numFmtId="0" fontId="9" fillId="0" borderId="22" xfId="0" applyFont="1" applyBorder="1" applyAlignment="1">
      <alignment vertical="center" wrapText="1"/>
    </xf>
    <xf numFmtId="0" fontId="9" fillId="0" borderId="24" xfId="0" applyFont="1" applyBorder="1" applyAlignment="1">
      <alignment vertical="center" wrapText="1"/>
    </xf>
    <xf numFmtId="0" fontId="9" fillId="0" borderId="25" xfId="0" applyFont="1" applyBorder="1" applyAlignment="1">
      <alignment vertical="center" wrapText="1"/>
    </xf>
    <xf numFmtId="0" fontId="4" fillId="0" borderId="26" xfId="0" applyFont="1" applyFill="1" applyBorder="1" applyAlignment="1">
      <alignment horizontal="center" vertical="center" wrapText="1"/>
    </xf>
    <xf numFmtId="14" fontId="4" fillId="0" borderId="16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14" fontId="4" fillId="0" borderId="25" xfId="0" applyNumberFormat="1" applyFont="1" applyFill="1" applyBorder="1" applyAlignment="1">
      <alignment horizontal="center" vertical="center" wrapText="1"/>
    </xf>
    <xf numFmtId="14" fontId="4" fillId="0" borderId="16" xfId="0" applyNumberFormat="1" applyFont="1" applyFill="1" applyBorder="1" applyAlignment="1">
      <alignment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4" fillId="0" borderId="2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/>
    </xf>
    <xf numFmtId="3" fontId="4" fillId="0" borderId="0" xfId="50" applyNumberFormat="1" applyFont="1" applyFill="1" applyBorder="1" applyAlignment="1">
      <alignment horizontal="center" vertical="center"/>
    </xf>
    <xf numFmtId="9" fontId="4" fillId="0" borderId="0" xfId="0" applyNumberFormat="1" applyFont="1" applyFill="1" applyBorder="1" applyAlignment="1">
      <alignment vertical="center" wrapText="1"/>
    </xf>
    <xf numFmtId="14" fontId="4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/>
    </xf>
    <xf numFmtId="0" fontId="6" fillId="0" borderId="11" xfId="0" applyFont="1" applyFill="1" applyBorder="1" applyAlignment="1">
      <alignment horizontal="left" vertical="center"/>
    </xf>
    <xf numFmtId="0" fontId="4" fillId="0" borderId="31" xfId="0" applyFont="1" applyFill="1" applyBorder="1" applyAlignment="1">
      <alignment horizontal="center" vertical="center" wrapText="1"/>
    </xf>
    <xf numFmtId="0" fontId="1" fillId="33" borderId="24" xfId="0" applyFont="1" applyFill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1" fontId="4" fillId="0" borderId="29" xfId="0" applyNumberFormat="1" applyFont="1" applyFill="1" applyBorder="1" applyAlignment="1">
      <alignment horizontal="center" vertical="center" wrapText="1"/>
    </xf>
    <xf numFmtId="1" fontId="4" fillId="0" borderId="30" xfId="0" applyNumberFormat="1" applyFont="1" applyFill="1" applyBorder="1" applyAlignment="1">
      <alignment horizontal="center" vertical="center" wrapText="1"/>
    </xf>
    <xf numFmtId="0" fontId="48" fillId="0" borderId="30" xfId="0" applyFont="1" applyFill="1" applyBorder="1" applyAlignment="1">
      <alignment horizontal="center" vertical="center" wrapText="1"/>
    </xf>
    <xf numFmtId="0" fontId="48" fillId="0" borderId="29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vertical="center" wrapText="1"/>
    </xf>
    <xf numFmtId="3" fontId="4" fillId="0" borderId="30" xfId="50" applyNumberFormat="1" applyFont="1" applyFill="1" applyBorder="1" applyAlignment="1">
      <alignment horizontal="center" vertical="center"/>
    </xf>
    <xf numFmtId="3" fontId="4" fillId="0" borderId="29" xfId="5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textRotation="90" wrapText="1"/>
    </xf>
    <xf numFmtId="0" fontId="4" fillId="0" borderId="0" xfId="55" applyFont="1" applyFill="1" applyBorder="1" applyAlignment="1">
      <alignment horizontal="center" vertical="center" wrapText="1"/>
      <protection/>
    </xf>
    <xf numFmtId="14" fontId="4" fillId="0" borderId="0" xfId="0" applyNumberFormat="1" applyFont="1" applyFill="1" applyBorder="1" applyAlignment="1">
      <alignment horizontal="center" vertical="center" wrapText="1"/>
    </xf>
    <xf numFmtId="3" fontId="4" fillId="0" borderId="0" xfId="50" applyNumberFormat="1" applyFont="1" applyFill="1" applyBorder="1" applyAlignment="1">
      <alignment horizontal="center" vertical="center" wrapText="1"/>
    </xf>
    <xf numFmtId="9" fontId="4" fillId="0" borderId="0" xfId="57" applyFont="1" applyFill="1" applyBorder="1" applyAlignment="1">
      <alignment horizontal="center" vertical="center" wrapText="1"/>
    </xf>
    <xf numFmtId="2" fontId="4" fillId="0" borderId="0" xfId="57" applyNumberFormat="1" applyFont="1" applyFill="1" applyBorder="1" applyAlignment="1">
      <alignment horizontal="center" vertical="center" wrapText="1"/>
    </xf>
    <xf numFmtId="9" fontId="4" fillId="0" borderId="0" xfId="57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horizontal="center" vertical="center" wrapText="1"/>
    </xf>
    <xf numFmtId="9" fontId="4" fillId="0" borderId="21" xfId="57" applyFont="1" applyFill="1" applyBorder="1" applyAlignment="1">
      <alignment horizontal="center" vertical="center" wrapText="1"/>
    </xf>
    <xf numFmtId="9" fontId="4" fillId="0" borderId="0" xfId="0" applyNumberFormat="1" applyFont="1" applyFill="1" applyBorder="1" applyAlignment="1">
      <alignment horizontal="center" vertical="center" textRotation="91" wrapText="1"/>
    </xf>
    <xf numFmtId="14" fontId="4" fillId="0" borderId="0" xfId="0" applyNumberFormat="1" applyFont="1" applyFill="1" applyBorder="1" applyAlignment="1">
      <alignment horizontal="left" vertical="center" wrapText="1"/>
    </xf>
    <xf numFmtId="0" fontId="48" fillId="0" borderId="0" xfId="0" applyFont="1" applyFill="1" applyBorder="1" applyAlignment="1">
      <alignment horizontal="center" vertical="center" wrapText="1"/>
    </xf>
    <xf numFmtId="196" fontId="4" fillId="0" borderId="0" xfId="50" applyNumberFormat="1" applyFont="1" applyFill="1" applyBorder="1" applyAlignment="1">
      <alignment horizontal="center" vertical="center"/>
    </xf>
    <xf numFmtId="212" fontId="4" fillId="0" borderId="0" xfId="57" applyNumberFormat="1" applyFont="1" applyFill="1" applyBorder="1" applyAlignment="1">
      <alignment horizontal="center" vertical="center"/>
    </xf>
    <xf numFmtId="0" fontId="9" fillId="34" borderId="24" xfId="0" applyFont="1" applyFill="1" applyBorder="1" applyAlignment="1">
      <alignment wrapText="1"/>
    </xf>
    <xf numFmtId="0" fontId="6" fillId="34" borderId="0" xfId="0" applyFont="1" applyFill="1" applyAlignment="1">
      <alignment horizontal="left" vertical="center"/>
    </xf>
    <xf numFmtId="0" fontId="4" fillId="34" borderId="0" xfId="0" applyFont="1" applyFill="1" applyAlignment="1">
      <alignment vertical="center"/>
    </xf>
    <xf numFmtId="179" fontId="12" fillId="34" borderId="0" xfId="48" applyFont="1" applyFill="1" applyBorder="1" applyAlignment="1">
      <alignment vertical="center"/>
    </xf>
    <xf numFmtId="0" fontId="12" fillId="34" borderId="0" xfId="0" applyFont="1" applyFill="1" applyBorder="1" applyAlignment="1">
      <alignment vertical="center"/>
    </xf>
    <xf numFmtId="3" fontId="4" fillId="34" borderId="0" xfId="50" applyNumberFormat="1" applyFont="1" applyFill="1" applyBorder="1" applyAlignment="1">
      <alignment horizontal="center" vertical="center"/>
    </xf>
    <xf numFmtId="202" fontId="12" fillId="34" borderId="0" xfId="0" applyNumberFormat="1" applyFont="1" applyFill="1" applyBorder="1" applyAlignment="1">
      <alignment vertical="center"/>
    </xf>
    <xf numFmtId="0" fontId="6" fillId="34" borderId="0" xfId="0" applyFont="1" applyFill="1" applyBorder="1" applyAlignment="1">
      <alignment horizontal="center" vertical="center" wrapText="1"/>
    </xf>
    <xf numFmtId="0" fontId="4" fillId="34" borderId="0" xfId="0" applyFont="1" applyFill="1" applyAlignment="1">
      <alignment/>
    </xf>
    <xf numFmtId="0" fontId="6" fillId="34" borderId="11" xfId="0" applyFont="1" applyFill="1" applyBorder="1" applyAlignment="1">
      <alignment vertical="center"/>
    </xf>
    <xf numFmtId="1" fontId="4" fillId="34" borderId="0" xfId="0" applyNumberFormat="1" applyFont="1" applyFill="1" applyBorder="1" applyAlignment="1">
      <alignment horizontal="center" vertical="center" wrapText="1"/>
    </xf>
    <xf numFmtId="0" fontId="6" fillId="34" borderId="0" xfId="0" applyFont="1" applyFill="1" applyAlignment="1">
      <alignment vertical="center"/>
    </xf>
    <xf numFmtId="0" fontId="0" fillId="34" borderId="0" xfId="0" applyFont="1" applyFill="1" applyAlignment="1">
      <alignment/>
    </xf>
    <xf numFmtId="0" fontId="1" fillId="34" borderId="0" xfId="0" applyFont="1" applyFill="1" applyAlignment="1">
      <alignment/>
    </xf>
    <xf numFmtId="0" fontId="4" fillId="0" borderId="19" xfId="0" applyFont="1" applyBorder="1" applyAlignment="1">
      <alignment/>
    </xf>
    <xf numFmtId="0" fontId="4" fillId="0" borderId="18" xfId="0" applyFont="1" applyBorder="1" applyAlignment="1">
      <alignment/>
    </xf>
    <xf numFmtId="0" fontId="9" fillId="34" borderId="24" xfId="0" applyFont="1" applyFill="1" applyBorder="1" applyAlignment="1">
      <alignment vertical="center" wrapText="1"/>
    </xf>
    <xf numFmtId="0" fontId="4" fillId="34" borderId="0" xfId="0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0" fontId="10" fillId="34" borderId="0" xfId="0" applyFont="1" applyFill="1" applyBorder="1" applyAlignment="1">
      <alignment vertical="center"/>
    </xf>
    <xf numFmtId="1" fontId="48" fillId="0" borderId="29" xfId="0" applyNumberFormat="1" applyFont="1" applyFill="1" applyBorder="1" applyAlignment="1">
      <alignment horizontal="center" vertical="center" wrapText="1"/>
    </xf>
    <xf numFmtId="1" fontId="48" fillId="0" borderId="30" xfId="0" applyNumberFormat="1" applyFont="1" applyFill="1" applyBorder="1" applyAlignment="1">
      <alignment horizontal="center" vertical="center" wrapText="1"/>
    </xf>
    <xf numFmtId="1" fontId="48" fillId="34" borderId="10" xfId="0" applyNumberFormat="1" applyFont="1" applyFill="1" applyBorder="1" applyAlignment="1">
      <alignment horizontal="center" vertical="center" wrapText="1"/>
    </xf>
    <xf numFmtId="1" fontId="48" fillId="0" borderId="10" xfId="0" applyNumberFormat="1" applyFont="1" applyFill="1" applyBorder="1" applyAlignment="1">
      <alignment horizontal="center" vertical="center" wrapText="1"/>
    </xf>
    <xf numFmtId="202" fontId="48" fillId="0" borderId="10" xfId="0" applyNumberFormat="1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  <xf numFmtId="3" fontId="4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4" fillId="0" borderId="12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textRotation="90" wrapText="1"/>
    </xf>
    <xf numFmtId="0" fontId="4" fillId="0" borderId="19" xfId="0" applyFont="1" applyFill="1" applyBorder="1" applyAlignment="1">
      <alignment horizontal="center" vertical="center" textRotation="90" wrapText="1"/>
    </xf>
    <xf numFmtId="0" fontId="4" fillId="0" borderId="18" xfId="55" applyFont="1" applyFill="1" applyBorder="1" applyAlignment="1">
      <alignment horizontal="center" vertical="center" wrapText="1"/>
      <protection/>
    </xf>
    <xf numFmtId="0" fontId="4" fillId="0" borderId="19" xfId="55" applyFont="1" applyFill="1" applyBorder="1" applyAlignment="1">
      <alignment horizontal="center" vertical="center" wrapText="1"/>
      <protection/>
    </xf>
    <xf numFmtId="1" fontId="48" fillId="34" borderId="18" xfId="0" applyNumberFormat="1" applyFont="1" applyFill="1" applyBorder="1" applyAlignment="1">
      <alignment horizontal="center" vertical="center" wrapText="1"/>
    </xf>
    <xf numFmtId="1" fontId="48" fillId="34" borderId="19" xfId="0" applyNumberFormat="1" applyFont="1" applyFill="1" applyBorder="1" applyAlignment="1">
      <alignment horizontal="center" vertical="center" wrapText="1"/>
    </xf>
    <xf numFmtId="1" fontId="48" fillId="0" borderId="18" xfId="0" applyNumberFormat="1" applyFont="1" applyFill="1" applyBorder="1" applyAlignment="1">
      <alignment horizontal="center" vertical="center" wrapText="1"/>
    </xf>
    <xf numFmtId="1" fontId="48" fillId="0" borderId="19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1" fontId="4" fillId="0" borderId="18" xfId="0" applyNumberFormat="1" applyFont="1" applyFill="1" applyBorder="1" applyAlignment="1">
      <alignment horizontal="center" vertical="center"/>
    </xf>
    <xf numFmtId="1" fontId="4" fillId="0" borderId="19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 textRotation="90" wrapText="1"/>
    </xf>
    <xf numFmtId="0" fontId="4" fillId="0" borderId="14" xfId="0" applyFont="1" applyFill="1" applyBorder="1" applyAlignment="1">
      <alignment horizontal="center" vertical="center" textRotation="90" wrapText="1"/>
    </xf>
    <xf numFmtId="0" fontId="4" fillId="0" borderId="12" xfId="0" applyFont="1" applyFill="1" applyBorder="1" applyAlignment="1">
      <alignment horizontal="center" vertical="center" textRotation="91" wrapText="1"/>
    </xf>
    <xf numFmtId="0" fontId="4" fillId="0" borderId="14" xfId="0" applyFont="1" applyFill="1" applyBorder="1" applyAlignment="1">
      <alignment horizontal="center" vertical="center" textRotation="91" wrapText="1"/>
    </xf>
    <xf numFmtId="0" fontId="11" fillId="0" borderId="10" xfId="0" applyFont="1" applyBorder="1" applyAlignment="1">
      <alignment horizontal="center" vertical="top" wrapText="1"/>
    </xf>
    <xf numFmtId="0" fontId="9" fillId="0" borderId="4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4" fillId="0" borderId="10" xfId="55" applyFont="1" applyFill="1" applyBorder="1" applyAlignment="1">
      <alignment horizontal="center" vertical="center" wrapText="1"/>
      <protection/>
    </xf>
    <xf numFmtId="0" fontId="48" fillId="34" borderId="18" xfId="0" applyFont="1" applyFill="1" applyBorder="1" applyAlignment="1">
      <alignment horizontal="center" vertical="center" wrapText="1"/>
    </xf>
    <xf numFmtId="0" fontId="48" fillId="34" borderId="19" xfId="0" applyFont="1" applyFill="1" applyBorder="1" applyAlignment="1">
      <alignment horizontal="center" vertical="center" wrapText="1"/>
    </xf>
    <xf numFmtId="3" fontId="48" fillId="0" borderId="18" xfId="50" applyNumberFormat="1" applyFont="1" applyFill="1" applyBorder="1" applyAlignment="1">
      <alignment horizontal="center" vertical="center"/>
    </xf>
    <xf numFmtId="3" fontId="48" fillId="0" borderId="19" xfId="50" applyNumberFormat="1" applyFont="1" applyFill="1" applyBorder="1" applyAlignment="1">
      <alignment horizontal="center" vertical="center"/>
    </xf>
    <xf numFmtId="3" fontId="4" fillId="0" borderId="18" xfId="50" applyNumberFormat="1" applyFont="1" applyFill="1" applyBorder="1" applyAlignment="1">
      <alignment horizontal="center" vertical="center"/>
    </xf>
    <xf numFmtId="3" fontId="4" fillId="0" borderId="19" xfId="50" applyNumberFormat="1" applyFont="1" applyFill="1" applyBorder="1" applyAlignment="1">
      <alignment horizontal="center" vertical="center"/>
    </xf>
    <xf numFmtId="3" fontId="48" fillId="0" borderId="10" xfId="50" applyNumberFormat="1" applyFont="1" applyFill="1" applyBorder="1" applyAlignment="1">
      <alignment horizontal="center" vertical="center"/>
    </xf>
    <xf numFmtId="3" fontId="4" fillId="0" borderId="10" xfId="50" applyNumberFormat="1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textRotation="90" wrapText="1"/>
    </xf>
    <xf numFmtId="3" fontId="4" fillId="0" borderId="18" xfId="0" applyNumberFormat="1" applyFont="1" applyFill="1" applyBorder="1" applyAlignment="1">
      <alignment horizontal="center" vertical="center" wrapText="1"/>
    </xf>
    <xf numFmtId="3" fontId="4" fillId="0" borderId="19" xfId="0" applyNumberFormat="1" applyFont="1" applyFill="1" applyBorder="1" applyAlignment="1">
      <alignment horizontal="center" vertical="center" wrapText="1"/>
    </xf>
    <xf numFmtId="0" fontId="48" fillId="0" borderId="18" xfId="0" applyFont="1" applyFill="1" applyBorder="1" applyAlignment="1">
      <alignment horizontal="center" vertical="center" wrapText="1"/>
    </xf>
    <xf numFmtId="0" fontId="48" fillId="0" borderId="19" xfId="0" applyFont="1" applyFill="1" applyBorder="1" applyAlignment="1">
      <alignment horizontal="center" vertical="center" wrapText="1"/>
    </xf>
    <xf numFmtId="3" fontId="48" fillId="34" borderId="18" xfId="0" applyNumberFormat="1" applyFont="1" applyFill="1" applyBorder="1" applyAlignment="1">
      <alignment horizontal="center" vertical="center" wrapText="1"/>
    </xf>
    <xf numFmtId="3" fontId="4" fillId="0" borderId="18" xfId="50" applyNumberFormat="1" applyFont="1" applyFill="1" applyBorder="1" applyAlignment="1">
      <alignment horizontal="center" vertical="center" wrapText="1"/>
    </xf>
    <xf numFmtId="3" fontId="4" fillId="0" borderId="20" xfId="50" applyNumberFormat="1" applyFont="1" applyFill="1" applyBorder="1" applyAlignment="1">
      <alignment horizontal="center" vertical="center" wrapText="1"/>
    </xf>
    <xf numFmtId="3" fontId="4" fillId="0" borderId="19" xfId="5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 wrapText="1"/>
    </xf>
    <xf numFmtId="3" fontId="4" fillId="0" borderId="20" xfId="50" applyNumberFormat="1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textRotation="90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8" xfId="0" applyNumberFormat="1" applyFont="1" applyFill="1" applyBorder="1" applyAlignment="1">
      <alignment horizontal="center" vertical="center"/>
    </xf>
    <xf numFmtId="1" fontId="48" fillId="0" borderId="10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/>
    </xf>
    <xf numFmtId="0" fontId="6" fillId="0" borderId="18" xfId="0" applyFont="1" applyFill="1" applyBorder="1" applyAlignment="1">
      <alignment horizontal="center" vertical="center" textRotation="90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3" fontId="48" fillId="0" borderId="18" xfId="0" applyNumberFormat="1" applyFont="1" applyFill="1" applyBorder="1" applyAlignment="1">
      <alignment horizontal="center" vertical="center" wrapText="1"/>
    </xf>
    <xf numFmtId="3" fontId="48" fillId="0" borderId="10" xfId="0" applyNumberFormat="1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top" wrapText="1"/>
    </xf>
    <xf numFmtId="0" fontId="4" fillId="34" borderId="14" xfId="0" applyFont="1" applyFill="1" applyBorder="1" applyAlignment="1">
      <alignment horizontal="center" vertical="top" wrapText="1"/>
    </xf>
    <xf numFmtId="0" fontId="4" fillId="0" borderId="17" xfId="0" applyFont="1" applyFill="1" applyBorder="1" applyAlignment="1">
      <alignment horizontal="center" vertical="center" wrapText="1"/>
    </xf>
    <xf numFmtId="3" fontId="4" fillId="0" borderId="18" xfId="51" applyNumberFormat="1" applyFont="1" applyFill="1" applyBorder="1" applyAlignment="1">
      <alignment horizontal="center" vertical="center"/>
    </xf>
    <xf numFmtId="3" fontId="4" fillId="0" borderId="19" xfId="51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textRotation="91" wrapText="1"/>
    </xf>
    <xf numFmtId="0" fontId="6" fillId="0" borderId="10" xfId="0" applyFont="1" applyFill="1" applyBorder="1" applyAlignment="1">
      <alignment horizontal="center" vertical="center" textRotation="90" wrapText="1"/>
    </xf>
    <xf numFmtId="0" fontId="12" fillId="0" borderId="10" xfId="0" applyFont="1" applyFill="1" applyBorder="1" applyAlignment="1">
      <alignment horizontal="center" vertical="center"/>
    </xf>
    <xf numFmtId="0" fontId="48" fillId="0" borderId="2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9" fontId="4" fillId="0" borderId="18" xfId="57" applyFont="1" applyFill="1" applyBorder="1" applyAlignment="1">
      <alignment horizontal="center" vertical="center"/>
    </xf>
    <xf numFmtId="9" fontId="4" fillId="0" borderId="19" xfId="57" applyFont="1" applyFill="1" applyBorder="1" applyAlignment="1">
      <alignment horizontal="center" vertical="center"/>
    </xf>
    <xf numFmtId="2" fontId="4" fillId="0" borderId="18" xfId="57" applyNumberFormat="1" applyFont="1" applyFill="1" applyBorder="1" applyAlignment="1">
      <alignment horizontal="center" vertical="center" wrapText="1"/>
    </xf>
    <xf numFmtId="2" fontId="4" fillId="0" borderId="19" xfId="57" applyNumberFormat="1" applyFont="1" applyFill="1" applyBorder="1" applyAlignment="1">
      <alignment horizontal="center" vertical="center" wrapText="1"/>
    </xf>
    <xf numFmtId="14" fontId="48" fillId="0" borderId="18" xfId="0" applyNumberFormat="1" applyFont="1" applyFill="1" applyBorder="1" applyAlignment="1">
      <alignment horizontal="center" vertical="center" wrapText="1"/>
    </xf>
    <xf numFmtId="14" fontId="48" fillId="0" borderId="19" xfId="0" applyNumberFormat="1" applyFont="1" applyFill="1" applyBorder="1" applyAlignment="1">
      <alignment horizontal="center" vertical="center" wrapText="1"/>
    </xf>
    <xf numFmtId="1" fontId="4" fillId="34" borderId="40" xfId="0" applyNumberFormat="1" applyFont="1" applyFill="1" applyBorder="1" applyAlignment="1">
      <alignment horizontal="center" vertical="center" wrapText="1"/>
    </xf>
    <xf numFmtId="1" fontId="4" fillId="34" borderId="22" xfId="0" applyNumberFormat="1" applyFont="1" applyFill="1" applyBorder="1" applyAlignment="1">
      <alignment horizontal="center" vertical="center" wrapText="1"/>
    </xf>
    <xf numFmtId="1" fontId="4" fillId="0" borderId="23" xfId="0" applyNumberFormat="1" applyFont="1" applyFill="1" applyBorder="1" applyAlignment="1">
      <alignment horizontal="center" vertical="center" wrapText="1"/>
    </xf>
    <xf numFmtId="1" fontId="4" fillId="0" borderId="25" xfId="0" applyNumberFormat="1" applyFont="1" applyFill="1" applyBorder="1" applyAlignment="1">
      <alignment horizontal="center" vertical="center" wrapText="1"/>
    </xf>
    <xf numFmtId="9" fontId="4" fillId="0" borderId="18" xfId="0" applyNumberFormat="1" applyFont="1" applyFill="1" applyBorder="1" applyAlignment="1">
      <alignment horizontal="center" vertical="center" textRotation="91" wrapText="1"/>
    </xf>
    <xf numFmtId="0" fontId="4" fillId="0" borderId="19" xfId="0" applyFont="1" applyFill="1" applyBorder="1" applyAlignment="1">
      <alignment horizontal="center" vertical="center" textRotation="91" wrapText="1"/>
    </xf>
    <xf numFmtId="9" fontId="4" fillId="0" borderId="18" xfId="57" applyFont="1" applyFill="1" applyBorder="1" applyAlignment="1">
      <alignment horizontal="center" vertical="center" wrapText="1"/>
    </xf>
    <xf numFmtId="9" fontId="4" fillId="0" borderId="19" xfId="57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 wrapText="1"/>
    </xf>
    <xf numFmtId="0" fontId="4" fillId="34" borderId="33" xfId="0" applyFont="1" applyFill="1" applyBorder="1" applyAlignment="1">
      <alignment horizontal="center" vertical="center" wrapText="1"/>
    </xf>
    <xf numFmtId="0" fontId="4" fillId="34" borderId="36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textRotation="90" wrapText="1"/>
    </xf>
    <xf numFmtId="9" fontId="4" fillId="0" borderId="20" xfId="57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3" fontId="4" fillId="34" borderId="18" xfId="50" applyNumberFormat="1" applyFont="1" applyFill="1" applyBorder="1" applyAlignment="1">
      <alignment horizontal="center" vertical="center"/>
    </xf>
    <xf numFmtId="3" fontId="4" fillId="34" borderId="20" xfId="50" applyNumberFormat="1" applyFont="1" applyFill="1" applyBorder="1" applyAlignment="1">
      <alignment horizontal="center" vertical="center"/>
    </xf>
    <xf numFmtId="3" fontId="4" fillId="34" borderId="19" xfId="50" applyNumberFormat="1" applyFont="1" applyFill="1" applyBorder="1" applyAlignment="1">
      <alignment horizontal="center" vertical="center"/>
    </xf>
    <xf numFmtId="14" fontId="4" fillId="0" borderId="18" xfId="0" applyNumberFormat="1" applyFont="1" applyFill="1" applyBorder="1" applyAlignment="1">
      <alignment horizontal="center" vertical="center" wrapText="1"/>
    </xf>
    <xf numFmtId="14" fontId="4" fillId="0" borderId="20" xfId="0" applyNumberFormat="1" applyFont="1" applyFill="1" applyBorder="1" applyAlignment="1">
      <alignment horizontal="center" vertical="center" wrapText="1"/>
    </xf>
    <xf numFmtId="14" fontId="4" fillId="0" borderId="19" xfId="0" applyNumberFormat="1" applyFont="1" applyFill="1" applyBorder="1" applyAlignment="1">
      <alignment horizontal="center" vertical="center" wrapText="1"/>
    </xf>
    <xf numFmtId="9" fontId="4" fillId="0" borderId="10" xfId="57" applyFont="1" applyFill="1" applyBorder="1" applyAlignment="1">
      <alignment horizontal="center" vertical="center" wrapText="1"/>
    </xf>
    <xf numFmtId="3" fontId="48" fillId="0" borderId="20" xfId="50" applyNumberFormat="1" applyFont="1" applyFill="1" applyBorder="1" applyAlignment="1">
      <alignment horizontal="center" vertical="center"/>
    </xf>
    <xf numFmtId="2" fontId="4" fillId="0" borderId="20" xfId="57" applyNumberFormat="1" applyFont="1" applyFill="1" applyBorder="1" applyAlignment="1">
      <alignment horizontal="center" vertical="center" wrapText="1"/>
    </xf>
    <xf numFmtId="3" fontId="4" fillId="0" borderId="18" xfId="51" applyNumberFormat="1" applyFont="1" applyFill="1" applyBorder="1" applyAlignment="1">
      <alignment horizontal="center" vertical="center" wrapText="1"/>
    </xf>
    <xf numFmtId="3" fontId="4" fillId="0" borderId="19" xfId="51" applyNumberFormat="1" applyFont="1" applyFill="1" applyBorder="1" applyAlignment="1">
      <alignment horizontal="center" vertical="center" wrapText="1"/>
    </xf>
    <xf numFmtId="1" fontId="48" fillId="0" borderId="23" xfId="0" applyNumberFormat="1" applyFont="1" applyFill="1" applyBorder="1" applyAlignment="1">
      <alignment horizontal="center" vertical="center" wrapText="1"/>
    </xf>
    <xf numFmtId="1" fontId="48" fillId="0" borderId="25" xfId="0" applyNumberFormat="1" applyFont="1" applyFill="1" applyBorder="1" applyAlignment="1">
      <alignment horizontal="center" vertical="center" wrapText="1"/>
    </xf>
    <xf numFmtId="1" fontId="4" fillId="34" borderId="29" xfId="0" applyNumberFormat="1" applyFont="1" applyFill="1" applyBorder="1" applyAlignment="1">
      <alignment horizontal="center" vertical="center" wrapText="1"/>
    </xf>
    <xf numFmtId="1" fontId="4" fillId="0" borderId="30" xfId="0" applyNumberFormat="1" applyFont="1" applyFill="1" applyBorder="1" applyAlignment="1">
      <alignment horizontal="center" vertical="center" wrapText="1"/>
    </xf>
    <xf numFmtId="0" fontId="4" fillId="0" borderId="19" xfId="0" applyFont="1" applyBorder="1" applyAlignment="1">
      <alignment/>
    </xf>
    <xf numFmtId="2" fontId="4" fillId="0" borderId="18" xfId="0" applyNumberFormat="1" applyFont="1" applyFill="1" applyBorder="1" applyAlignment="1">
      <alignment horizontal="center" vertical="center" wrapText="1"/>
    </xf>
    <xf numFmtId="2" fontId="4" fillId="0" borderId="20" xfId="0" applyNumberFormat="1" applyFont="1" applyFill="1" applyBorder="1" applyAlignment="1">
      <alignment horizontal="center" vertical="center" wrapText="1"/>
    </xf>
    <xf numFmtId="2" fontId="4" fillId="0" borderId="19" xfId="0" applyNumberFormat="1" applyFont="1" applyFill="1" applyBorder="1" applyAlignment="1">
      <alignment horizontal="center" vertical="center" wrapText="1"/>
    </xf>
    <xf numFmtId="1" fontId="4" fillId="0" borderId="18" xfId="0" applyNumberFormat="1" applyFont="1" applyFill="1" applyBorder="1" applyAlignment="1">
      <alignment horizontal="center" vertical="center" wrapText="1"/>
    </xf>
    <xf numFmtId="1" fontId="4" fillId="0" borderId="19" xfId="0" applyNumberFormat="1" applyFont="1" applyFill="1" applyBorder="1" applyAlignment="1">
      <alignment horizontal="center" vertical="center" wrapText="1"/>
    </xf>
    <xf numFmtId="9" fontId="4" fillId="0" borderId="18" xfId="0" applyNumberFormat="1" applyFont="1" applyFill="1" applyBorder="1" applyAlignment="1">
      <alignment horizontal="center" vertical="center" wrapText="1"/>
    </xf>
    <xf numFmtId="9" fontId="4" fillId="0" borderId="19" xfId="0" applyNumberFormat="1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textRotation="90" wrapText="1"/>
    </xf>
    <xf numFmtId="0" fontId="4" fillId="0" borderId="18" xfId="0" applyFont="1" applyFill="1" applyBorder="1" applyAlignment="1">
      <alignment horizontal="center" vertical="center" textRotation="91" wrapText="1"/>
    </xf>
    <xf numFmtId="0" fontId="4" fillId="0" borderId="20" xfId="0" applyFont="1" applyFill="1" applyBorder="1" applyAlignment="1">
      <alignment horizontal="center" vertical="center" textRotation="91" wrapText="1"/>
    </xf>
    <xf numFmtId="9" fontId="4" fillId="0" borderId="19" xfId="0" applyNumberFormat="1" applyFont="1" applyFill="1" applyBorder="1" applyAlignment="1">
      <alignment horizontal="center" vertical="center" textRotation="91" wrapText="1"/>
    </xf>
    <xf numFmtId="0" fontId="6" fillId="0" borderId="19" xfId="0" applyFont="1" applyFill="1" applyBorder="1" applyAlignment="1">
      <alignment horizontal="center" vertical="center" textRotation="90" wrapText="1"/>
    </xf>
    <xf numFmtId="196" fontId="4" fillId="0" borderId="18" xfId="0" applyNumberFormat="1" applyFont="1" applyFill="1" applyBorder="1" applyAlignment="1">
      <alignment horizontal="center" vertical="center" wrapText="1"/>
    </xf>
    <xf numFmtId="196" fontId="4" fillId="0" borderId="19" xfId="0" applyNumberFormat="1" applyFont="1" applyFill="1" applyBorder="1" applyAlignment="1">
      <alignment horizontal="center" vertical="center" wrapText="1"/>
    </xf>
    <xf numFmtId="0" fontId="48" fillId="0" borderId="19" xfId="0" applyFont="1" applyFill="1" applyBorder="1" applyAlignment="1">
      <alignment/>
    </xf>
    <xf numFmtId="9" fontId="4" fillId="0" borderId="20" xfId="57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left" vertical="center" wrapText="1"/>
    </xf>
    <xf numFmtId="4" fontId="4" fillId="0" borderId="18" xfId="0" applyNumberFormat="1" applyFont="1" applyFill="1" applyBorder="1" applyAlignment="1">
      <alignment horizontal="center" vertical="center" wrapText="1"/>
    </xf>
    <xf numFmtId="4" fontId="4" fillId="0" borderId="19" xfId="0" applyNumberFormat="1" applyFont="1" applyFill="1" applyBorder="1" applyAlignment="1">
      <alignment horizontal="center" vertical="center" wrapText="1"/>
    </xf>
    <xf numFmtId="9" fontId="4" fillId="0" borderId="10" xfId="0" applyNumberFormat="1" applyFont="1" applyFill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4" xfId="0" applyFont="1" applyBorder="1" applyAlignment="1">
      <alignment/>
    </xf>
    <xf numFmtId="0" fontId="4" fillId="0" borderId="17" xfId="0" applyFont="1" applyBorder="1" applyAlignment="1">
      <alignment/>
    </xf>
    <xf numFmtId="0" fontId="48" fillId="0" borderId="23" xfId="0" applyFont="1" applyFill="1" applyBorder="1" applyAlignment="1">
      <alignment horizontal="center" vertical="center" wrapText="1"/>
    </xf>
    <xf numFmtId="0" fontId="48" fillId="0" borderId="25" xfId="0" applyFont="1" applyFill="1" applyBorder="1" applyAlignment="1">
      <alignment horizontal="center" vertical="center" wrapText="1"/>
    </xf>
    <xf numFmtId="3" fontId="4" fillId="34" borderId="40" xfId="50" applyNumberFormat="1" applyFont="1" applyFill="1" applyBorder="1" applyAlignment="1">
      <alignment horizontal="center" vertical="center"/>
    </xf>
    <xf numFmtId="3" fontId="4" fillId="34" borderId="22" xfId="50" applyNumberFormat="1" applyFont="1" applyFill="1" applyBorder="1" applyAlignment="1">
      <alignment horizontal="center" vertical="center"/>
    </xf>
    <xf numFmtId="196" fontId="4" fillId="0" borderId="18" xfId="50" applyNumberFormat="1" applyFont="1" applyFill="1" applyBorder="1" applyAlignment="1">
      <alignment horizontal="center" vertical="center"/>
    </xf>
    <xf numFmtId="196" fontId="4" fillId="0" borderId="19" xfId="50" applyNumberFormat="1" applyFont="1" applyFill="1" applyBorder="1" applyAlignment="1">
      <alignment horizontal="center" vertical="center"/>
    </xf>
    <xf numFmtId="212" fontId="4" fillId="0" borderId="18" xfId="57" applyNumberFormat="1" applyFont="1" applyFill="1" applyBorder="1" applyAlignment="1">
      <alignment horizontal="center" vertical="center"/>
    </xf>
    <xf numFmtId="212" fontId="4" fillId="0" borderId="19" xfId="57" applyNumberFormat="1" applyFont="1" applyFill="1" applyBorder="1" applyAlignment="1">
      <alignment horizontal="center" vertical="center"/>
    </xf>
    <xf numFmtId="14" fontId="4" fillId="0" borderId="18" xfId="0" applyNumberFormat="1" applyFont="1" applyFill="1" applyBorder="1" applyAlignment="1">
      <alignment horizontal="left" vertical="center" wrapText="1"/>
    </xf>
    <xf numFmtId="14" fontId="4" fillId="0" borderId="20" xfId="0" applyNumberFormat="1" applyFont="1" applyFill="1" applyBorder="1" applyAlignment="1">
      <alignment horizontal="left" vertical="center" wrapText="1"/>
    </xf>
    <xf numFmtId="14" fontId="4" fillId="0" borderId="19" xfId="0" applyNumberFormat="1" applyFont="1" applyFill="1" applyBorder="1" applyAlignment="1">
      <alignment horizontal="left" vertical="center" wrapText="1"/>
    </xf>
    <xf numFmtId="9" fontId="4" fillId="0" borderId="20" xfId="0" applyNumberFormat="1" applyFont="1" applyFill="1" applyBorder="1" applyAlignment="1">
      <alignment horizontal="center" vertical="center" textRotation="91" wrapText="1"/>
    </xf>
    <xf numFmtId="0" fontId="4" fillId="34" borderId="40" xfId="0" applyFont="1" applyFill="1" applyBorder="1" applyAlignment="1">
      <alignment horizontal="center" vertical="center" wrapText="1"/>
    </xf>
    <xf numFmtId="0" fontId="4" fillId="34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1" fontId="48" fillId="34" borderId="40" xfId="0" applyNumberFormat="1" applyFont="1" applyFill="1" applyBorder="1" applyAlignment="1">
      <alignment horizontal="center" vertical="center" wrapText="1"/>
    </xf>
    <xf numFmtId="1" fontId="48" fillId="34" borderId="22" xfId="0" applyNumberFormat="1" applyFont="1" applyFill="1" applyBorder="1" applyAlignment="1">
      <alignment horizontal="center" vertical="center" wrapText="1"/>
    </xf>
    <xf numFmtId="212" fontId="48" fillId="0" borderId="18" xfId="57" applyNumberFormat="1" applyFont="1" applyFill="1" applyBorder="1" applyAlignment="1">
      <alignment horizontal="center" vertical="center"/>
    </xf>
    <xf numFmtId="212" fontId="48" fillId="0" borderId="19" xfId="57" applyNumberFormat="1" applyFont="1" applyFill="1" applyBorder="1" applyAlignment="1">
      <alignment horizontal="center" vertical="center"/>
    </xf>
    <xf numFmtId="1" fontId="4" fillId="34" borderId="18" xfId="0" applyNumberFormat="1" applyFont="1" applyFill="1" applyBorder="1" applyAlignment="1">
      <alignment horizontal="center" vertical="center" wrapText="1"/>
    </xf>
    <xf numFmtId="1" fontId="4" fillId="34" borderId="19" xfId="0" applyNumberFormat="1" applyFont="1" applyFill="1" applyBorder="1" applyAlignment="1">
      <alignment horizontal="center" vertical="center" wrapText="1"/>
    </xf>
    <xf numFmtId="3" fontId="4" fillId="0" borderId="23" xfId="50" applyNumberFormat="1" applyFont="1" applyFill="1" applyBorder="1" applyAlignment="1">
      <alignment horizontal="center" vertical="center"/>
    </xf>
    <xf numFmtId="3" fontId="4" fillId="0" borderId="25" xfId="50" applyNumberFormat="1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_Hoja1" xfId="50"/>
    <cellStyle name="Millares_Plan de Acc." xfId="51"/>
    <cellStyle name="Currency" xfId="52"/>
    <cellStyle name="Currency [0]" xfId="53"/>
    <cellStyle name="Neutral" xfId="54"/>
    <cellStyle name="Normal_EJE 4 INFRAESTRUCT Y AMBIENTE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0</xdr:row>
      <xdr:rowOff>85725</xdr:rowOff>
    </xdr:from>
    <xdr:to>
      <xdr:col>2</xdr:col>
      <xdr:colOff>762000</xdr:colOff>
      <xdr:row>3</xdr:row>
      <xdr:rowOff>95250</xdr:rowOff>
    </xdr:to>
    <xdr:pic>
      <xdr:nvPicPr>
        <xdr:cNvPr id="1" name="Picture 1032"/>
        <xdr:cNvPicPr preferRelativeResize="1">
          <a:picLocks noChangeAspect="1"/>
        </xdr:cNvPicPr>
      </xdr:nvPicPr>
      <xdr:blipFill>
        <a:blip r:embed="rId1"/>
        <a:srcRect l="8021" r="7279"/>
        <a:stretch>
          <a:fillRect/>
        </a:stretch>
      </xdr:blipFill>
      <xdr:spPr>
        <a:xfrm>
          <a:off x="1019175" y="85725"/>
          <a:ext cx="7620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80</xdr:row>
      <xdr:rowOff>85725</xdr:rowOff>
    </xdr:from>
    <xdr:to>
      <xdr:col>2</xdr:col>
      <xdr:colOff>762000</xdr:colOff>
      <xdr:row>83</xdr:row>
      <xdr:rowOff>95250</xdr:rowOff>
    </xdr:to>
    <xdr:pic>
      <xdr:nvPicPr>
        <xdr:cNvPr id="2" name="Picture 1032"/>
        <xdr:cNvPicPr preferRelativeResize="1">
          <a:picLocks noChangeAspect="1"/>
        </xdr:cNvPicPr>
      </xdr:nvPicPr>
      <xdr:blipFill>
        <a:blip r:embed="rId1"/>
        <a:srcRect l="8021" r="7279"/>
        <a:stretch>
          <a:fillRect/>
        </a:stretch>
      </xdr:blipFill>
      <xdr:spPr>
        <a:xfrm>
          <a:off x="1019175" y="19021425"/>
          <a:ext cx="7620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114</xdr:row>
      <xdr:rowOff>85725</xdr:rowOff>
    </xdr:from>
    <xdr:to>
      <xdr:col>2</xdr:col>
      <xdr:colOff>762000</xdr:colOff>
      <xdr:row>117</xdr:row>
      <xdr:rowOff>95250</xdr:rowOff>
    </xdr:to>
    <xdr:pic>
      <xdr:nvPicPr>
        <xdr:cNvPr id="3" name="Picture 1032"/>
        <xdr:cNvPicPr preferRelativeResize="1">
          <a:picLocks noChangeAspect="1"/>
        </xdr:cNvPicPr>
      </xdr:nvPicPr>
      <xdr:blipFill>
        <a:blip r:embed="rId1"/>
        <a:srcRect l="8021" r="7279"/>
        <a:stretch>
          <a:fillRect/>
        </a:stretch>
      </xdr:blipFill>
      <xdr:spPr>
        <a:xfrm>
          <a:off x="1019175" y="26612850"/>
          <a:ext cx="7620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44</xdr:row>
      <xdr:rowOff>85725</xdr:rowOff>
    </xdr:from>
    <xdr:to>
      <xdr:col>2</xdr:col>
      <xdr:colOff>762000</xdr:colOff>
      <xdr:row>47</xdr:row>
      <xdr:rowOff>95250</xdr:rowOff>
    </xdr:to>
    <xdr:pic>
      <xdr:nvPicPr>
        <xdr:cNvPr id="4" name="Picture 1032"/>
        <xdr:cNvPicPr preferRelativeResize="1">
          <a:picLocks noChangeAspect="1"/>
        </xdr:cNvPicPr>
      </xdr:nvPicPr>
      <xdr:blipFill>
        <a:blip r:embed="rId1"/>
        <a:srcRect l="8021" r="7279"/>
        <a:stretch>
          <a:fillRect/>
        </a:stretch>
      </xdr:blipFill>
      <xdr:spPr>
        <a:xfrm>
          <a:off x="1019175" y="11182350"/>
          <a:ext cx="7620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44</xdr:row>
      <xdr:rowOff>85725</xdr:rowOff>
    </xdr:from>
    <xdr:to>
      <xdr:col>2</xdr:col>
      <xdr:colOff>762000</xdr:colOff>
      <xdr:row>47</xdr:row>
      <xdr:rowOff>95250</xdr:rowOff>
    </xdr:to>
    <xdr:pic>
      <xdr:nvPicPr>
        <xdr:cNvPr id="5" name="Picture 1032"/>
        <xdr:cNvPicPr preferRelativeResize="1">
          <a:picLocks noChangeAspect="1"/>
        </xdr:cNvPicPr>
      </xdr:nvPicPr>
      <xdr:blipFill>
        <a:blip r:embed="rId1"/>
        <a:srcRect l="8021" r="7279"/>
        <a:stretch>
          <a:fillRect/>
        </a:stretch>
      </xdr:blipFill>
      <xdr:spPr>
        <a:xfrm>
          <a:off x="1019175" y="11182350"/>
          <a:ext cx="7620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149</xdr:row>
      <xdr:rowOff>85725</xdr:rowOff>
    </xdr:from>
    <xdr:to>
      <xdr:col>2</xdr:col>
      <xdr:colOff>762000</xdr:colOff>
      <xdr:row>152</xdr:row>
      <xdr:rowOff>95250</xdr:rowOff>
    </xdr:to>
    <xdr:pic>
      <xdr:nvPicPr>
        <xdr:cNvPr id="6" name="Picture 1032"/>
        <xdr:cNvPicPr preferRelativeResize="1">
          <a:picLocks noChangeAspect="1"/>
        </xdr:cNvPicPr>
      </xdr:nvPicPr>
      <xdr:blipFill>
        <a:blip r:embed="rId1"/>
        <a:srcRect l="8021" r="7279"/>
        <a:stretch>
          <a:fillRect/>
        </a:stretch>
      </xdr:blipFill>
      <xdr:spPr>
        <a:xfrm>
          <a:off x="1019175" y="34232850"/>
          <a:ext cx="7620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20</xdr:row>
      <xdr:rowOff>85725</xdr:rowOff>
    </xdr:from>
    <xdr:to>
      <xdr:col>2</xdr:col>
      <xdr:colOff>762000</xdr:colOff>
      <xdr:row>23</xdr:row>
      <xdr:rowOff>95250</xdr:rowOff>
    </xdr:to>
    <xdr:pic>
      <xdr:nvPicPr>
        <xdr:cNvPr id="7" name="Picture 1032"/>
        <xdr:cNvPicPr preferRelativeResize="1">
          <a:picLocks noChangeAspect="1"/>
        </xdr:cNvPicPr>
      </xdr:nvPicPr>
      <xdr:blipFill>
        <a:blip r:embed="rId1"/>
        <a:srcRect l="8021" r="7279"/>
        <a:stretch>
          <a:fillRect/>
        </a:stretch>
      </xdr:blipFill>
      <xdr:spPr>
        <a:xfrm>
          <a:off x="1019175" y="4657725"/>
          <a:ext cx="7620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20</xdr:row>
      <xdr:rowOff>85725</xdr:rowOff>
    </xdr:from>
    <xdr:to>
      <xdr:col>2</xdr:col>
      <xdr:colOff>762000</xdr:colOff>
      <xdr:row>23</xdr:row>
      <xdr:rowOff>95250</xdr:rowOff>
    </xdr:to>
    <xdr:pic>
      <xdr:nvPicPr>
        <xdr:cNvPr id="8" name="Picture 1032"/>
        <xdr:cNvPicPr preferRelativeResize="1">
          <a:picLocks noChangeAspect="1"/>
        </xdr:cNvPicPr>
      </xdr:nvPicPr>
      <xdr:blipFill>
        <a:blip r:embed="rId1"/>
        <a:srcRect l="8021" r="7279"/>
        <a:stretch>
          <a:fillRect/>
        </a:stretch>
      </xdr:blipFill>
      <xdr:spPr>
        <a:xfrm>
          <a:off x="1019175" y="4657725"/>
          <a:ext cx="7620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0</xdr:row>
      <xdr:rowOff>76200</xdr:rowOff>
    </xdr:from>
    <xdr:to>
      <xdr:col>2</xdr:col>
      <xdr:colOff>571500</xdr:colOff>
      <xdr:row>3</xdr:row>
      <xdr:rowOff>85725</xdr:rowOff>
    </xdr:to>
    <xdr:pic>
      <xdr:nvPicPr>
        <xdr:cNvPr id="1" name="Picture 1032"/>
        <xdr:cNvPicPr preferRelativeResize="1">
          <a:picLocks noChangeAspect="1"/>
        </xdr:cNvPicPr>
      </xdr:nvPicPr>
      <xdr:blipFill>
        <a:blip r:embed="rId1"/>
        <a:srcRect l="8021" r="7279"/>
        <a:stretch>
          <a:fillRect/>
        </a:stretch>
      </xdr:blipFill>
      <xdr:spPr>
        <a:xfrm>
          <a:off x="1419225" y="76200"/>
          <a:ext cx="8001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314325</xdr:colOff>
      <xdr:row>19</xdr:row>
      <xdr:rowOff>76200</xdr:rowOff>
    </xdr:from>
    <xdr:to>
      <xdr:col>2</xdr:col>
      <xdr:colOff>571500</xdr:colOff>
      <xdr:row>22</xdr:row>
      <xdr:rowOff>85725</xdr:rowOff>
    </xdr:to>
    <xdr:pic>
      <xdr:nvPicPr>
        <xdr:cNvPr id="2" name="Picture 1032"/>
        <xdr:cNvPicPr preferRelativeResize="1">
          <a:picLocks noChangeAspect="1"/>
        </xdr:cNvPicPr>
      </xdr:nvPicPr>
      <xdr:blipFill>
        <a:blip r:embed="rId1"/>
        <a:srcRect l="8021" r="7279"/>
        <a:stretch>
          <a:fillRect/>
        </a:stretch>
      </xdr:blipFill>
      <xdr:spPr>
        <a:xfrm>
          <a:off x="1419225" y="5143500"/>
          <a:ext cx="8001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314325</xdr:colOff>
      <xdr:row>147</xdr:row>
      <xdr:rowOff>76200</xdr:rowOff>
    </xdr:from>
    <xdr:to>
      <xdr:col>2</xdr:col>
      <xdr:colOff>571500</xdr:colOff>
      <xdr:row>150</xdr:row>
      <xdr:rowOff>85725</xdr:rowOff>
    </xdr:to>
    <xdr:pic>
      <xdr:nvPicPr>
        <xdr:cNvPr id="3" name="Picture 1032"/>
        <xdr:cNvPicPr preferRelativeResize="1">
          <a:picLocks noChangeAspect="1"/>
        </xdr:cNvPicPr>
      </xdr:nvPicPr>
      <xdr:blipFill>
        <a:blip r:embed="rId1"/>
        <a:srcRect l="8021" r="7279"/>
        <a:stretch>
          <a:fillRect/>
        </a:stretch>
      </xdr:blipFill>
      <xdr:spPr>
        <a:xfrm>
          <a:off x="1419225" y="36395025"/>
          <a:ext cx="8001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314325</xdr:colOff>
      <xdr:row>42</xdr:row>
      <xdr:rowOff>76200</xdr:rowOff>
    </xdr:from>
    <xdr:to>
      <xdr:col>2</xdr:col>
      <xdr:colOff>571500</xdr:colOff>
      <xdr:row>45</xdr:row>
      <xdr:rowOff>85725</xdr:rowOff>
    </xdr:to>
    <xdr:pic>
      <xdr:nvPicPr>
        <xdr:cNvPr id="4" name="Picture 1032"/>
        <xdr:cNvPicPr preferRelativeResize="1">
          <a:picLocks noChangeAspect="1"/>
        </xdr:cNvPicPr>
      </xdr:nvPicPr>
      <xdr:blipFill>
        <a:blip r:embed="rId1"/>
        <a:srcRect l="8021" r="7279"/>
        <a:stretch>
          <a:fillRect/>
        </a:stretch>
      </xdr:blipFill>
      <xdr:spPr>
        <a:xfrm>
          <a:off x="1419225" y="10906125"/>
          <a:ext cx="8001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314325</xdr:colOff>
      <xdr:row>78</xdr:row>
      <xdr:rowOff>76200</xdr:rowOff>
    </xdr:from>
    <xdr:to>
      <xdr:col>2</xdr:col>
      <xdr:colOff>571500</xdr:colOff>
      <xdr:row>81</xdr:row>
      <xdr:rowOff>85725</xdr:rowOff>
    </xdr:to>
    <xdr:pic>
      <xdr:nvPicPr>
        <xdr:cNvPr id="5" name="Picture 1032"/>
        <xdr:cNvPicPr preferRelativeResize="1">
          <a:picLocks noChangeAspect="1"/>
        </xdr:cNvPicPr>
      </xdr:nvPicPr>
      <xdr:blipFill>
        <a:blip r:embed="rId1"/>
        <a:srcRect l="8021" r="7279"/>
        <a:stretch>
          <a:fillRect/>
        </a:stretch>
      </xdr:blipFill>
      <xdr:spPr>
        <a:xfrm>
          <a:off x="1419225" y="19497675"/>
          <a:ext cx="8001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314325</xdr:colOff>
      <xdr:row>112</xdr:row>
      <xdr:rowOff>76200</xdr:rowOff>
    </xdr:from>
    <xdr:to>
      <xdr:col>2</xdr:col>
      <xdr:colOff>571500</xdr:colOff>
      <xdr:row>115</xdr:row>
      <xdr:rowOff>85725</xdr:rowOff>
    </xdr:to>
    <xdr:pic>
      <xdr:nvPicPr>
        <xdr:cNvPr id="6" name="Picture 1032"/>
        <xdr:cNvPicPr preferRelativeResize="1">
          <a:picLocks noChangeAspect="1"/>
        </xdr:cNvPicPr>
      </xdr:nvPicPr>
      <xdr:blipFill>
        <a:blip r:embed="rId1"/>
        <a:srcRect l="8021" r="7279"/>
        <a:stretch>
          <a:fillRect/>
        </a:stretch>
      </xdr:blipFill>
      <xdr:spPr>
        <a:xfrm>
          <a:off x="1419225" y="27936825"/>
          <a:ext cx="8001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MatrizPlanIndicativoCuatrie%20Btura%20EJE%202%20Y%204%20Nov%2025-08_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matrizPlanIndicativoCuatrie%20Btura%20EJE%202%20Y%204%20Nov%2025-08_1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MatrizPlanIndicativoCuatrie%20Btura%20EJE%202%20Y%204%20Jun%2017-0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Plan%20Indicativo%20EJE%202%20Y%204%20Jun%2017-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je 2- Equidad social "/>
      <sheetName val="Eje 4- Infrestructura y ambient"/>
    </sheetNames>
    <sheetDataSet>
      <sheetData sheetId="1">
        <row r="8">
          <cell r="C8" t="str">
            <v>Infraestructura y Ambiente</v>
          </cell>
        </row>
        <row r="9">
          <cell r="C9" t="str">
            <v>Orientar la recuperación ambiental y el desarrollo armónico del territorio.</v>
          </cell>
          <cell r="H9">
            <v>0.13</v>
          </cell>
        </row>
        <row r="12">
          <cell r="B12" t="str">
            <v>Incrementar la pavimentación de vías </v>
          </cell>
        </row>
        <row r="19">
          <cell r="C19" t="str">
            <v>TRANSPORTE  (VÍAS)</v>
          </cell>
          <cell r="E19" t="str">
            <v>Mejoramiento y mantenimiento del sistema vial y acuatico</v>
          </cell>
        </row>
        <row r="21">
          <cell r="I21">
            <v>0.13</v>
          </cell>
          <cell r="Q21" t="str">
            <v>Mejoramiento del subsistema vial pavimentado</v>
          </cell>
          <cell r="Z21">
            <v>12467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je 2- Equidad social "/>
      <sheetName val="Eje 4- Infrestructura y ambient"/>
    </sheetNames>
    <sheetDataSet>
      <sheetData sheetId="1">
        <row r="21">
          <cell r="R21">
            <v>1</v>
          </cell>
          <cell r="AB21">
            <v>1</v>
          </cell>
        </row>
        <row r="23">
          <cell r="I23">
            <v>0.26</v>
          </cell>
          <cell r="Q23" t="str">
            <v>Rehabilitacion de puentes y pontones  del municipio.</v>
          </cell>
          <cell r="R23">
            <v>1</v>
          </cell>
        </row>
        <row r="31">
          <cell r="I31">
            <v>0.26</v>
          </cell>
          <cell r="R31">
            <v>1</v>
          </cell>
          <cell r="AB31">
            <v>1</v>
          </cell>
        </row>
        <row r="33">
          <cell r="E33" t="str">
            <v>Pavimentación y construcciones</v>
          </cell>
          <cell r="I33">
            <v>0.15</v>
          </cell>
          <cell r="AB33">
            <v>1</v>
          </cell>
        </row>
        <row r="35">
          <cell r="I35">
            <v>0.06</v>
          </cell>
          <cell r="R35">
            <v>1</v>
          </cell>
          <cell r="AB35">
            <v>1</v>
          </cell>
        </row>
        <row r="37">
          <cell r="I37">
            <v>0.06</v>
          </cell>
          <cell r="R37">
            <v>1</v>
          </cell>
          <cell r="AB37">
            <v>1</v>
          </cell>
        </row>
        <row r="39">
          <cell r="I39">
            <v>0.47</v>
          </cell>
          <cell r="R39">
            <v>1</v>
          </cell>
          <cell r="Z39">
            <v>1050525</v>
          </cell>
          <cell r="AB39">
            <v>1</v>
          </cell>
        </row>
        <row r="43">
          <cell r="R43">
            <v>1</v>
          </cell>
          <cell r="Z43">
            <v>1</v>
          </cell>
          <cell r="AB43">
            <v>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je 2- Equidad social "/>
      <sheetName val="Eje 4- Infrestructura y ambient"/>
    </sheetNames>
    <sheetDataSet>
      <sheetData sheetId="1">
        <row r="21">
          <cell r="X21" t="str">
            <v>Metros cuadrados de pavimento mejorado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je 2- Equidad social "/>
      <sheetName val="Eje 4- Infrestructura y ambient"/>
    </sheetNames>
    <sheetDataSet>
      <sheetData sheetId="1">
        <row r="19">
          <cell r="A19" t="str">
            <v>4.1 Contribuir al desarrollo armónico del territorio mediante la gestión integral del diseño, conservación y construcción de la infraestructura vial y sectorial que requiera el municipio para elevar la calidad de vida de sus habitantes y el disfrute de un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83"/>
  <sheetViews>
    <sheetView view="pageBreakPreview" zoomScaleNormal="89" zoomScaleSheetLayoutView="100" zoomScalePageLayoutView="0" workbookViewId="0" topLeftCell="O95">
      <selection activeCell="D97" sqref="D97:D98"/>
    </sheetView>
  </sheetViews>
  <sheetFormatPr defaultColWidth="11.421875" defaultRowHeight="12.75"/>
  <cols>
    <col min="1" max="1" width="13.140625" style="0" customWidth="1"/>
    <col min="2" max="2" width="2.140625" style="0" customWidth="1"/>
    <col min="3" max="3" width="14.140625" style="0" customWidth="1"/>
    <col min="4" max="4" width="25.140625" style="0" customWidth="1"/>
    <col min="5" max="5" width="11.140625" style="0" customWidth="1"/>
    <col min="6" max="7" width="10.140625" style="163" customWidth="1"/>
    <col min="8" max="8" width="17.7109375" style="0" customWidth="1"/>
    <col min="9" max="9" width="11.28125" style="163" customWidth="1"/>
    <col min="10" max="10" width="12.28125" style="0" customWidth="1"/>
    <col min="11" max="11" width="10.8515625" style="0" customWidth="1"/>
    <col min="12" max="12" width="10.421875" style="0" customWidth="1"/>
    <col min="13" max="13" width="8.57421875" style="0" customWidth="1"/>
    <col min="14" max="14" width="8.28125" style="0" customWidth="1"/>
    <col min="15" max="15" width="8.57421875" style="0" customWidth="1"/>
    <col min="16" max="16" width="9.00390625" style="0" customWidth="1"/>
    <col min="17" max="17" width="1.421875" style="0" customWidth="1"/>
    <col min="18" max="18" width="15.421875" style="0" customWidth="1"/>
    <col min="19" max="19" width="12.7109375" style="0" customWidth="1"/>
    <col min="20" max="20" width="14.00390625" style="0" customWidth="1"/>
    <col min="21" max="21" width="13.8515625" style="155" customWidth="1"/>
    <col min="22" max="22" width="9.8515625" style="0" customWidth="1"/>
    <col min="23" max="23" width="5.57421875" style="0" customWidth="1"/>
    <col min="24" max="24" width="11.7109375" style="0" customWidth="1"/>
    <col min="25" max="25" width="8.28125" style="0" customWidth="1"/>
    <col min="26" max="26" width="15.57421875" style="0" customWidth="1"/>
    <col min="27" max="27" width="9.00390625" style="0" customWidth="1"/>
    <col min="28" max="28" width="9.140625" style="0" customWidth="1"/>
    <col min="29" max="29" width="10.00390625" style="0" customWidth="1"/>
    <col min="30" max="30" width="13.8515625" style="0" customWidth="1"/>
    <col min="31" max="31" width="11.421875" style="0" customWidth="1"/>
    <col min="32" max="32" width="15.00390625" style="0" customWidth="1"/>
  </cols>
  <sheetData>
    <row r="1" spans="2:32" ht="24.75" customHeight="1">
      <c r="B1" s="204"/>
      <c r="C1" s="204"/>
      <c r="D1" s="205" t="s">
        <v>131</v>
      </c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206"/>
      <c r="V1" s="206"/>
      <c r="W1" s="206"/>
      <c r="X1" s="206"/>
      <c r="Y1" s="206"/>
      <c r="Z1" s="206"/>
      <c r="AA1" s="87"/>
      <c r="AB1" s="83"/>
      <c r="AC1" s="83"/>
      <c r="AD1" s="84"/>
      <c r="AE1" s="16" t="s">
        <v>132</v>
      </c>
      <c r="AF1" s="17"/>
    </row>
    <row r="2" spans="2:32" ht="12.75" customHeight="1">
      <c r="B2" s="204"/>
      <c r="C2" s="204"/>
      <c r="D2" s="89"/>
      <c r="E2" s="90"/>
      <c r="F2" s="162"/>
      <c r="G2" s="162"/>
      <c r="H2" s="90"/>
      <c r="I2" s="162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153"/>
      <c r="V2" s="90"/>
      <c r="W2" s="90"/>
      <c r="X2" s="90"/>
      <c r="Y2" s="90"/>
      <c r="Z2" s="90"/>
      <c r="AA2" s="90"/>
      <c r="AB2" s="85"/>
      <c r="AC2" s="85"/>
      <c r="AD2" s="86"/>
      <c r="AE2" s="18" t="s">
        <v>133</v>
      </c>
      <c r="AF2" s="17" t="s">
        <v>134</v>
      </c>
    </row>
    <row r="3" spans="2:32" ht="10.5" customHeight="1">
      <c r="B3" s="204"/>
      <c r="C3" s="204"/>
      <c r="D3" s="205" t="s">
        <v>223</v>
      </c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6"/>
      <c r="U3" s="206"/>
      <c r="V3" s="206"/>
      <c r="W3" s="206"/>
      <c r="X3" s="206"/>
      <c r="Y3" s="206"/>
      <c r="Z3" s="206"/>
      <c r="AA3" s="87"/>
      <c r="AB3" s="87"/>
      <c r="AC3" s="87"/>
      <c r="AD3" s="88"/>
      <c r="AE3" s="18" t="s">
        <v>135</v>
      </c>
      <c r="AF3" s="19">
        <v>40168</v>
      </c>
    </row>
    <row r="4" spans="2:32" ht="9.75" customHeight="1">
      <c r="B4" s="204"/>
      <c r="C4" s="204"/>
      <c r="D4" s="207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208"/>
      <c r="S4" s="208"/>
      <c r="T4" s="208"/>
      <c r="U4" s="208"/>
      <c r="V4" s="208"/>
      <c r="W4" s="208"/>
      <c r="X4" s="208"/>
      <c r="Y4" s="208"/>
      <c r="Z4" s="208"/>
      <c r="AA4" s="90"/>
      <c r="AB4" s="90"/>
      <c r="AC4" s="90"/>
      <c r="AD4" s="91"/>
      <c r="AE4" s="18" t="s">
        <v>136</v>
      </c>
      <c r="AF4" s="20" t="s">
        <v>137</v>
      </c>
    </row>
    <row r="5" spans="2:32" s="22" customFormat="1" ht="15.75" customHeight="1">
      <c r="B5" s="44"/>
      <c r="C5" s="44"/>
      <c r="D5" s="45"/>
      <c r="E5" s="46"/>
      <c r="F5" s="46"/>
      <c r="G5" s="46"/>
      <c r="H5" s="46"/>
      <c r="I5" s="46"/>
      <c r="J5" s="47"/>
      <c r="K5" s="47"/>
      <c r="L5" s="46"/>
      <c r="M5" s="46"/>
      <c r="N5" s="46"/>
      <c r="O5" s="46"/>
      <c r="P5" s="46"/>
      <c r="Q5" s="46"/>
      <c r="R5" s="46"/>
      <c r="S5" s="47"/>
      <c r="T5" s="47"/>
      <c r="U5" s="140"/>
      <c r="V5" s="48"/>
      <c r="W5" s="48"/>
      <c r="X5" s="48"/>
      <c r="Y5" s="48"/>
      <c r="Z5" s="48"/>
      <c r="AA5" s="48"/>
      <c r="AB5" s="48"/>
      <c r="AC5" s="48"/>
      <c r="AD5" s="49"/>
      <c r="AE5" s="49"/>
      <c r="AF5" s="50"/>
    </row>
    <row r="6" spans="2:31" s="22" customFormat="1" ht="12" customHeight="1">
      <c r="B6" s="21" t="s">
        <v>50</v>
      </c>
      <c r="C6" s="21"/>
      <c r="E6" s="23" t="s">
        <v>51</v>
      </c>
      <c r="F6" s="21"/>
      <c r="G6" s="21"/>
      <c r="H6" s="21"/>
      <c r="I6" s="21"/>
      <c r="J6" s="24"/>
      <c r="K6" s="24"/>
      <c r="L6" s="25"/>
      <c r="M6" s="21"/>
      <c r="N6" s="21"/>
      <c r="O6" s="21"/>
      <c r="P6" s="21"/>
      <c r="Q6" s="21"/>
      <c r="R6" s="21"/>
      <c r="S6" s="21"/>
      <c r="T6" s="21"/>
      <c r="U6" s="138"/>
      <c r="V6" s="21"/>
      <c r="W6" s="21"/>
      <c r="X6" s="21"/>
      <c r="Y6" s="21"/>
      <c r="Z6" s="21"/>
      <c r="AA6" s="21"/>
      <c r="AB6" s="21"/>
      <c r="AC6" s="21"/>
      <c r="AD6" s="21"/>
      <c r="AE6" s="21"/>
    </row>
    <row r="7" spans="2:31" s="22" customFormat="1" ht="10.5" customHeight="1">
      <c r="B7" s="21" t="s">
        <v>49</v>
      </c>
      <c r="C7" s="21"/>
      <c r="E7" s="23" t="str">
        <f>'[1]Eje 4- Infrestructura y ambient'!$C$8</f>
        <v>Infraestructura y Ambiente</v>
      </c>
      <c r="F7" s="21"/>
      <c r="G7" s="21"/>
      <c r="H7" s="21"/>
      <c r="I7" s="21"/>
      <c r="J7" s="24"/>
      <c r="K7" s="24"/>
      <c r="L7" s="25"/>
      <c r="M7" s="21"/>
      <c r="N7" s="21"/>
      <c r="O7" s="21"/>
      <c r="P7" s="21"/>
      <c r="Q7" s="21"/>
      <c r="R7" s="21"/>
      <c r="S7" s="21"/>
      <c r="T7" s="21"/>
      <c r="U7" s="138"/>
      <c r="V7" s="21"/>
      <c r="W7" s="21"/>
      <c r="X7" s="21"/>
      <c r="Y7" s="21"/>
      <c r="Z7" s="21"/>
      <c r="AA7" s="21"/>
      <c r="AB7" s="21"/>
      <c r="AC7" s="21"/>
      <c r="AD7" s="21"/>
      <c r="AE7" s="21"/>
    </row>
    <row r="8" spans="2:31" s="22" customFormat="1" ht="13.5" customHeight="1">
      <c r="B8" s="27" t="s">
        <v>54</v>
      </c>
      <c r="C8" s="27"/>
      <c r="D8" s="28"/>
      <c r="E8" s="23" t="str">
        <f>'[1]Eje 4- Infrestructura y ambient'!$C$9</f>
        <v>Orientar la recuperación ambiental y el desarrollo armónico del territorio.</v>
      </c>
      <c r="F8" s="30"/>
      <c r="G8" s="30"/>
      <c r="H8" s="30"/>
      <c r="I8" s="30"/>
      <c r="J8" s="24"/>
      <c r="K8" s="24"/>
      <c r="L8" s="31"/>
      <c r="M8" s="30"/>
      <c r="N8" s="30"/>
      <c r="O8" s="30"/>
      <c r="P8" s="30"/>
      <c r="Q8" s="30"/>
      <c r="R8" s="30"/>
      <c r="S8" s="30"/>
      <c r="T8" s="30"/>
      <c r="U8" s="139"/>
      <c r="V8" s="30"/>
      <c r="W8" s="30"/>
      <c r="X8" s="30"/>
      <c r="Y8" s="30"/>
      <c r="Z8" s="30"/>
      <c r="AA8" s="30"/>
      <c r="AB8" s="30"/>
      <c r="AC8" s="30"/>
      <c r="AD8" s="30"/>
      <c r="AE8" s="30"/>
    </row>
    <row r="9" spans="2:31" s="22" customFormat="1" ht="11.25" customHeight="1">
      <c r="B9" s="27" t="s">
        <v>75</v>
      </c>
      <c r="C9" s="27"/>
      <c r="E9" s="23" t="str">
        <f>'[1]Eje 4- Infrestructura y ambient'!$B$12</f>
        <v>Incrementar la pavimentación de vías </v>
      </c>
      <c r="F9" s="30"/>
      <c r="G9" s="30"/>
      <c r="H9" s="30"/>
      <c r="I9" s="30"/>
      <c r="J9" s="24"/>
      <c r="K9" s="24"/>
      <c r="L9" s="31"/>
      <c r="M9" s="30"/>
      <c r="N9" s="30"/>
      <c r="O9" s="30"/>
      <c r="P9" s="30"/>
      <c r="Q9" s="30"/>
      <c r="R9" s="30"/>
      <c r="S9" s="30"/>
      <c r="T9" s="30"/>
      <c r="U9" s="139"/>
      <c r="V9" s="30"/>
      <c r="W9" s="30"/>
      <c r="X9" s="30"/>
      <c r="Y9" s="30"/>
      <c r="Z9" s="30"/>
      <c r="AA9" s="30"/>
      <c r="AB9" s="30"/>
      <c r="AC9" s="30"/>
      <c r="AD9" s="30"/>
      <c r="AE9" s="30"/>
    </row>
    <row r="10" spans="2:31" s="22" customFormat="1" ht="21" customHeight="1">
      <c r="B10" s="27" t="s">
        <v>55</v>
      </c>
      <c r="C10" s="27"/>
      <c r="D10" s="28"/>
      <c r="E10" s="199" t="str">
        <f>'[4]Eje 4- Infrestructura y ambient'!$A$19</f>
        <v>4.1 Contribuir al desarrollo armónico del territorio mediante la gestión integral del diseño, conservación y construcción de la infraestructura vial y sectorial que requiera el municipio para elevar la calidad de vida de sus habitantes y el disfrute de un</v>
      </c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47"/>
      <c r="R10" s="30"/>
      <c r="S10" s="30"/>
      <c r="T10" s="30"/>
      <c r="U10" s="139"/>
      <c r="V10" s="30"/>
      <c r="W10" s="30"/>
      <c r="X10" s="30"/>
      <c r="Y10" s="30"/>
      <c r="Z10" s="30"/>
      <c r="AA10" s="30"/>
      <c r="AB10" s="30"/>
      <c r="AC10" s="30"/>
      <c r="AD10" s="30"/>
      <c r="AE10" s="30"/>
    </row>
    <row r="11" spans="2:31" s="22" customFormat="1" ht="11.25" customHeight="1">
      <c r="B11" s="27" t="s">
        <v>48</v>
      </c>
      <c r="C11" s="27"/>
      <c r="E11" s="26" t="s">
        <v>43</v>
      </c>
      <c r="F11" s="30"/>
      <c r="G11" s="30"/>
      <c r="H11" s="30"/>
      <c r="I11" s="30"/>
      <c r="J11" s="29"/>
      <c r="K11" s="29"/>
      <c r="L11" s="31"/>
      <c r="M11" s="30"/>
      <c r="N11" s="30"/>
      <c r="O11" s="30"/>
      <c r="P11" s="30"/>
      <c r="Q11" s="30"/>
      <c r="R11" s="30"/>
      <c r="S11" s="30"/>
      <c r="T11" s="30"/>
      <c r="U11" s="139"/>
      <c r="V11" s="30"/>
      <c r="W11" s="30"/>
      <c r="X11" s="30"/>
      <c r="Y11" s="30"/>
      <c r="Z11" s="30"/>
      <c r="AA11" s="30"/>
      <c r="AB11" s="30"/>
      <c r="AC11" s="30"/>
      <c r="AD11" s="30"/>
      <c r="AE11" s="30"/>
    </row>
    <row r="12" spans="2:31" s="22" customFormat="1" ht="12" customHeight="1">
      <c r="B12" s="27" t="s">
        <v>47</v>
      </c>
      <c r="C12" s="27"/>
      <c r="E12" s="23" t="str">
        <f>'[1]Eje 4- Infrestructura y ambient'!$C$19</f>
        <v>TRANSPORTE  (VÍAS)</v>
      </c>
      <c r="F12" s="30"/>
      <c r="G12" s="30"/>
      <c r="H12" s="30"/>
      <c r="I12" s="30"/>
      <c r="J12" s="29"/>
      <c r="K12" s="29"/>
      <c r="L12" s="31"/>
      <c r="M12" s="30"/>
      <c r="N12" s="30"/>
      <c r="O12" s="30"/>
      <c r="P12" s="30"/>
      <c r="Q12" s="30"/>
      <c r="R12" s="30"/>
      <c r="S12" s="30"/>
      <c r="T12" s="30"/>
      <c r="U12" s="139"/>
      <c r="V12" s="30"/>
      <c r="W12" s="30"/>
      <c r="X12" s="30"/>
      <c r="Y12" s="30"/>
      <c r="Z12" s="30"/>
      <c r="AA12" s="30"/>
      <c r="AB12" s="30"/>
      <c r="AC12" s="30"/>
      <c r="AD12" s="30"/>
      <c r="AE12" s="30"/>
    </row>
    <row r="13" spans="2:31" s="22" customFormat="1" ht="12.75" customHeight="1">
      <c r="B13" s="27" t="s">
        <v>52</v>
      </c>
      <c r="C13" s="27"/>
      <c r="D13" s="28"/>
      <c r="E13" s="26" t="str">
        <f>'[1]Eje 4- Infrestructura y ambient'!$E$19</f>
        <v>Mejoramiento y mantenimiento del sistema vial y acuatico</v>
      </c>
      <c r="F13" s="51"/>
      <c r="G13" s="51"/>
      <c r="H13" s="51"/>
      <c r="I13" s="51"/>
      <c r="J13" s="23"/>
      <c r="K13" s="23"/>
      <c r="L13" s="52"/>
      <c r="M13" s="51"/>
      <c r="N13" s="51"/>
      <c r="O13" s="51"/>
      <c r="P13" s="51"/>
      <c r="Q13" s="51"/>
      <c r="R13" s="51"/>
      <c r="S13" s="30"/>
      <c r="T13" s="30"/>
      <c r="U13" s="139"/>
      <c r="V13" s="30"/>
      <c r="W13" s="30"/>
      <c r="X13" s="30"/>
      <c r="Y13" s="30"/>
      <c r="Z13" s="30"/>
      <c r="AA13" s="30"/>
      <c r="AB13" s="30"/>
      <c r="AC13" s="30"/>
      <c r="AD13" s="30"/>
      <c r="AE13" s="30"/>
    </row>
    <row r="14" spans="2:31" s="22" customFormat="1" ht="13.5" customHeight="1" thickBot="1">
      <c r="B14" s="27" t="s">
        <v>53</v>
      </c>
      <c r="C14" s="27"/>
      <c r="D14" s="28"/>
      <c r="E14" s="23" t="s">
        <v>180</v>
      </c>
      <c r="F14" s="51"/>
      <c r="G14" s="51"/>
      <c r="H14" s="51"/>
      <c r="I14" s="51"/>
      <c r="J14" s="23"/>
      <c r="K14" s="23"/>
      <c r="L14" s="52"/>
      <c r="M14" s="51"/>
      <c r="N14" s="51"/>
      <c r="O14" s="51"/>
      <c r="P14" s="51"/>
      <c r="Q14" s="51"/>
      <c r="R14" s="51"/>
      <c r="S14" s="30"/>
      <c r="T14" s="30"/>
      <c r="U14" s="139"/>
      <c r="V14" s="30"/>
      <c r="W14" s="30"/>
      <c r="X14" s="30"/>
      <c r="Y14" s="30"/>
      <c r="Z14" s="30"/>
      <c r="AA14" s="30"/>
      <c r="AB14" s="30"/>
      <c r="AC14" s="30"/>
      <c r="AD14" s="30"/>
      <c r="AE14" s="30"/>
    </row>
    <row r="15" spans="2:32" s="22" customFormat="1" ht="13.5" customHeight="1" thickBot="1">
      <c r="B15" s="200" t="s">
        <v>2</v>
      </c>
      <c r="C15" s="202" t="s">
        <v>28</v>
      </c>
      <c r="D15" s="184" t="s">
        <v>56</v>
      </c>
      <c r="E15" s="184" t="s">
        <v>9</v>
      </c>
      <c r="F15" s="184"/>
      <c r="G15" s="184"/>
      <c r="H15" s="184" t="s">
        <v>90</v>
      </c>
      <c r="I15" s="184" t="s">
        <v>57</v>
      </c>
      <c r="J15" s="184" t="s">
        <v>3</v>
      </c>
      <c r="K15" s="184" t="s">
        <v>4</v>
      </c>
      <c r="L15" s="184" t="s">
        <v>11</v>
      </c>
      <c r="M15" s="184"/>
      <c r="N15" s="184"/>
      <c r="O15" s="184"/>
      <c r="P15" s="191"/>
      <c r="Q15" s="101"/>
      <c r="R15" s="102"/>
      <c r="S15" s="182" t="s">
        <v>92</v>
      </c>
      <c r="T15" s="184" t="s">
        <v>93</v>
      </c>
      <c r="U15" s="243" t="s">
        <v>185</v>
      </c>
      <c r="V15" s="188" t="s">
        <v>20</v>
      </c>
      <c r="W15" s="189"/>
      <c r="X15" s="189"/>
      <c r="Y15" s="189"/>
      <c r="Z15" s="189"/>
      <c r="AA15" s="189"/>
      <c r="AB15" s="189"/>
      <c r="AC15" s="190"/>
      <c r="AD15" s="196" t="s">
        <v>5</v>
      </c>
      <c r="AE15" s="196" t="s">
        <v>6</v>
      </c>
      <c r="AF15" s="171" t="s">
        <v>10</v>
      </c>
    </row>
    <row r="16" spans="2:32" s="22" customFormat="1" ht="12" thickBot="1">
      <c r="B16" s="201"/>
      <c r="C16" s="203"/>
      <c r="D16" s="185"/>
      <c r="E16" s="192"/>
      <c r="F16" s="192"/>
      <c r="G16" s="192"/>
      <c r="H16" s="185"/>
      <c r="I16" s="185"/>
      <c r="J16" s="185"/>
      <c r="K16" s="185"/>
      <c r="L16" s="192"/>
      <c r="M16" s="192"/>
      <c r="N16" s="192"/>
      <c r="O16" s="192"/>
      <c r="P16" s="193"/>
      <c r="Q16" s="101"/>
      <c r="R16" s="102"/>
      <c r="S16" s="183"/>
      <c r="T16" s="185"/>
      <c r="U16" s="244"/>
      <c r="V16" s="173" t="s">
        <v>186</v>
      </c>
      <c r="W16" s="173"/>
      <c r="X16" s="173"/>
      <c r="Y16" s="173"/>
      <c r="Z16" s="173"/>
      <c r="AA16" s="173"/>
      <c r="AB16" s="173"/>
      <c r="AC16" s="173"/>
      <c r="AD16" s="197"/>
      <c r="AE16" s="197"/>
      <c r="AF16" s="172"/>
    </row>
    <row r="17" spans="2:32" s="22" customFormat="1" ht="45.75" customHeight="1">
      <c r="B17" s="201"/>
      <c r="C17" s="203"/>
      <c r="D17" s="185"/>
      <c r="E17" s="35" t="s">
        <v>0</v>
      </c>
      <c r="F17" s="35" t="s">
        <v>181</v>
      </c>
      <c r="G17" s="35" t="s">
        <v>188</v>
      </c>
      <c r="H17" s="185"/>
      <c r="I17" s="185"/>
      <c r="J17" s="185"/>
      <c r="K17" s="185"/>
      <c r="L17" s="35" t="s">
        <v>16</v>
      </c>
      <c r="M17" s="37" t="s">
        <v>12</v>
      </c>
      <c r="N17" s="37" t="s">
        <v>13</v>
      </c>
      <c r="O17" s="37" t="s">
        <v>14</v>
      </c>
      <c r="P17" s="92" t="s">
        <v>15</v>
      </c>
      <c r="Q17" s="101"/>
      <c r="R17" s="102"/>
      <c r="S17" s="183"/>
      <c r="T17" s="185"/>
      <c r="U17" s="244"/>
      <c r="V17" s="38" t="s">
        <v>22</v>
      </c>
      <c r="W17" s="38" t="s">
        <v>1</v>
      </c>
      <c r="X17" s="38" t="s">
        <v>17</v>
      </c>
      <c r="Y17" s="38" t="s">
        <v>19</v>
      </c>
      <c r="Z17" s="38" t="s">
        <v>18</v>
      </c>
      <c r="AA17" s="38" t="s">
        <v>21</v>
      </c>
      <c r="AB17" s="39" t="s">
        <v>7</v>
      </c>
      <c r="AC17" s="39" t="s">
        <v>8</v>
      </c>
      <c r="AD17" s="198"/>
      <c r="AE17" s="198"/>
      <c r="AF17" s="172"/>
    </row>
    <row r="18" spans="2:32" s="22" customFormat="1" ht="36" customHeight="1">
      <c r="B18" s="219"/>
      <c r="C18" s="169" t="str">
        <f>'[1]Eje 4- Infrestructura y ambient'!$Q$21</f>
        <v>Mejoramiento del subsistema vial pavimentado</v>
      </c>
      <c r="D18" s="209" t="s">
        <v>138</v>
      </c>
      <c r="E18" s="169" t="str">
        <f>'[3]Eje 4- Infrestructura y ambient'!$X$21</f>
        <v>Metros cuadrados de pavimento mejorado</v>
      </c>
      <c r="F18" s="169">
        <v>3884</v>
      </c>
      <c r="G18" s="169">
        <v>12467</v>
      </c>
      <c r="H18" s="169" t="s">
        <v>70</v>
      </c>
      <c r="I18" s="169" t="s">
        <v>182</v>
      </c>
      <c r="J18" s="40" t="s">
        <v>111</v>
      </c>
      <c r="K18" s="40" t="s">
        <v>183</v>
      </c>
      <c r="L18" s="40" t="s">
        <v>108</v>
      </c>
      <c r="M18" s="40">
        <v>2000</v>
      </c>
      <c r="N18" s="40">
        <v>2000</v>
      </c>
      <c r="O18" s="40">
        <v>2000</v>
      </c>
      <c r="P18" s="95">
        <v>2583</v>
      </c>
      <c r="Q18" s="101"/>
      <c r="R18" s="102"/>
      <c r="S18" s="93">
        <v>40604</v>
      </c>
      <c r="T18" s="42">
        <v>40907</v>
      </c>
      <c r="U18" s="224">
        <v>1235079</v>
      </c>
      <c r="V18" s="241">
        <v>0</v>
      </c>
      <c r="W18" s="218"/>
      <c r="X18" s="218"/>
      <c r="Y18" s="218"/>
      <c r="Z18" s="218"/>
      <c r="AA18" s="218"/>
      <c r="AB18" s="242">
        <v>1235079</v>
      </c>
      <c r="AC18" s="216">
        <f>SUM(V18:AB19)</f>
        <v>1235079</v>
      </c>
      <c r="AD18" s="217" t="s">
        <v>127</v>
      </c>
      <c r="AE18" s="217" t="s">
        <v>187</v>
      </c>
      <c r="AF18" s="169"/>
    </row>
    <row r="19" spans="2:32" s="22" customFormat="1" ht="42.75" customHeight="1">
      <c r="B19" s="219"/>
      <c r="C19" s="169"/>
      <c r="D19" s="209"/>
      <c r="E19" s="169"/>
      <c r="F19" s="169"/>
      <c r="G19" s="169"/>
      <c r="H19" s="169"/>
      <c r="I19" s="169"/>
      <c r="J19" s="53" t="s">
        <v>110</v>
      </c>
      <c r="K19" s="40" t="s">
        <v>184</v>
      </c>
      <c r="L19" s="40" t="s">
        <v>109</v>
      </c>
      <c r="M19" s="40">
        <v>2000</v>
      </c>
      <c r="N19" s="40">
        <v>2000</v>
      </c>
      <c r="O19" s="40">
        <v>2000</v>
      </c>
      <c r="P19" s="95">
        <v>2583</v>
      </c>
      <c r="Q19" s="101"/>
      <c r="R19" s="102"/>
      <c r="S19" s="93">
        <v>40611</v>
      </c>
      <c r="T19" s="42">
        <v>40907</v>
      </c>
      <c r="U19" s="211"/>
      <c r="V19" s="223"/>
      <c r="W19" s="218"/>
      <c r="X19" s="218"/>
      <c r="Y19" s="218"/>
      <c r="Z19" s="218"/>
      <c r="AA19" s="218"/>
      <c r="AB19" s="218"/>
      <c r="AC19" s="216"/>
      <c r="AD19" s="217"/>
      <c r="AE19" s="217"/>
      <c r="AF19" s="170"/>
    </row>
    <row r="20" spans="2:32" s="4" customFormat="1" ht="18.75" customHeight="1">
      <c r="B20" s="5"/>
      <c r="C20" s="5"/>
      <c r="D20" s="15"/>
      <c r="E20" s="6"/>
      <c r="F20" s="6"/>
      <c r="G20" s="6"/>
      <c r="H20" s="6"/>
      <c r="I20" s="6"/>
      <c r="J20" s="7"/>
      <c r="K20" s="7"/>
      <c r="L20" s="6"/>
      <c r="M20" s="6"/>
      <c r="N20" s="6"/>
      <c r="O20" s="6"/>
      <c r="P20" s="6"/>
      <c r="Q20" s="6"/>
      <c r="R20" s="6"/>
      <c r="S20" s="7"/>
      <c r="T20" s="7"/>
      <c r="U20" s="156"/>
      <c r="V20" s="8"/>
      <c r="W20" s="8"/>
      <c r="X20" s="8"/>
      <c r="Y20" s="8"/>
      <c r="Z20" s="8"/>
      <c r="AA20" s="8"/>
      <c r="AB20" s="8"/>
      <c r="AC20" s="8"/>
      <c r="AD20" s="9"/>
      <c r="AE20" s="9"/>
      <c r="AF20" s="10"/>
    </row>
    <row r="21" spans="2:32" ht="24.75" customHeight="1">
      <c r="B21" s="204"/>
      <c r="C21" s="204"/>
      <c r="D21" s="205" t="s">
        <v>131</v>
      </c>
      <c r="E21" s="206"/>
      <c r="F21" s="206"/>
      <c r="G21" s="206"/>
      <c r="H21" s="206"/>
      <c r="I21" s="206"/>
      <c r="J21" s="206"/>
      <c r="K21" s="206"/>
      <c r="L21" s="206"/>
      <c r="M21" s="206"/>
      <c r="N21" s="206"/>
      <c r="O21" s="206"/>
      <c r="P21" s="206"/>
      <c r="Q21" s="206"/>
      <c r="R21" s="206"/>
      <c r="S21" s="206"/>
      <c r="T21" s="206"/>
      <c r="U21" s="206"/>
      <c r="V21" s="206"/>
      <c r="W21" s="206"/>
      <c r="X21" s="206"/>
      <c r="Y21" s="206"/>
      <c r="Z21" s="206"/>
      <c r="AA21" s="87"/>
      <c r="AB21" s="83"/>
      <c r="AC21" s="83"/>
      <c r="AD21" s="84"/>
      <c r="AE21" s="16" t="s">
        <v>132</v>
      </c>
      <c r="AF21" s="17"/>
    </row>
    <row r="22" spans="2:32" ht="12.75" customHeight="1">
      <c r="B22" s="204"/>
      <c r="C22" s="204"/>
      <c r="D22" s="89"/>
      <c r="E22" s="90"/>
      <c r="F22" s="162"/>
      <c r="G22" s="162"/>
      <c r="H22" s="90"/>
      <c r="I22" s="162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153"/>
      <c r="V22" s="90"/>
      <c r="W22" s="90"/>
      <c r="X22" s="90"/>
      <c r="Y22" s="90"/>
      <c r="Z22" s="90"/>
      <c r="AA22" s="90"/>
      <c r="AB22" s="85"/>
      <c r="AC22" s="85"/>
      <c r="AD22" s="86"/>
      <c r="AE22" s="18" t="s">
        <v>133</v>
      </c>
      <c r="AF22" s="17" t="s">
        <v>134</v>
      </c>
    </row>
    <row r="23" spans="2:32" ht="10.5" customHeight="1">
      <c r="B23" s="204"/>
      <c r="C23" s="204"/>
      <c r="D23" s="205" t="s">
        <v>223</v>
      </c>
      <c r="E23" s="206"/>
      <c r="F23" s="206"/>
      <c r="G23" s="206"/>
      <c r="H23" s="206"/>
      <c r="I23" s="206"/>
      <c r="J23" s="206"/>
      <c r="K23" s="206"/>
      <c r="L23" s="206"/>
      <c r="M23" s="206"/>
      <c r="N23" s="206"/>
      <c r="O23" s="206"/>
      <c r="P23" s="206"/>
      <c r="Q23" s="206"/>
      <c r="R23" s="206"/>
      <c r="S23" s="206"/>
      <c r="T23" s="206"/>
      <c r="U23" s="206"/>
      <c r="V23" s="206"/>
      <c r="W23" s="206"/>
      <c r="X23" s="206"/>
      <c r="Y23" s="206"/>
      <c r="Z23" s="206"/>
      <c r="AA23" s="87"/>
      <c r="AB23" s="87"/>
      <c r="AC23" s="87"/>
      <c r="AD23" s="88"/>
      <c r="AE23" s="18" t="s">
        <v>135</v>
      </c>
      <c r="AF23" s="19">
        <v>40168</v>
      </c>
    </row>
    <row r="24" spans="2:32" ht="9.75" customHeight="1">
      <c r="B24" s="204"/>
      <c r="C24" s="204"/>
      <c r="D24" s="207"/>
      <c r="E24" s="208"/>
      <c r="F24" s="208"/>
      <c r="G24" s="208"/>
      <c r="H24" s="208"/>
      <c r="I24" s="208"/>
      <c r="J24" s="208"/>
      <c r="K24" s="208"/>
      <c r="L24" s="208"/>
      <c r="M24" s="208"/>
      <c r="N24" s="208"/>
      <c r="O24" s="208"/>
      <c r="P24" s="208"/>
      <c r="Q24" s="208"/>
      <c r="R24" s="208"/>
      <c r="S24" s="208"/>
      <c r="T24" s="208"/>
      <c r="U24" s="208"/>
      <c r="V24" s="208"/>
      <c r="W24" s="208"/>
      <c r="X24" s="208"/>
      <c r="Y24" s="208"/>
      <c r="Z24" s="208"/>
      <c r="AA24" s="90"/>
      <c r="AB24" s="90"/>
      <c r="AC24" s="90"/>
      <c r="AD24" s="91"/>
      <c r="AE24" s="18" t="s">
        <v>136</v>
      </c>
      <c r="AF24" s="20" t="s">
        <v>137</v>
      </c>
    </row>
    <row r="25" spans="2:31" s="22" customFormat="1" ht="15.75" customHeight="1">
      <c r="B25" s="21" t="s">
        <v>50</v>
      </c>
      <c r="C25" s="21"/>
      <c r="E25" s="23" t="s">
        <v>51</v>
      </c>
      <c r="F25" s="21"/>
      <c r="G25" s="21"/>
      <c r="H25" s="21"/>
      <c r="I25" s="21"/>
      <c r="J25" s="24"/>
      <c r="K25" s="24"/>
      <c r="L25" s="25"/>
      <c r="M25" s="21"/>
      <c r="N25" s="21"/>
      <c r="O25" s="21"/>
      <c r="P25" s="21"/>
      <c r="Q25" s="21"/>
      <c r="R25" s="21"/>
      <c r="S25" s="21"/>
      <c r="T25" s="21"/>
      <c r="U25" s="138"/>
      <c r="V25" s="21"/>
      <c r="W25" s="21"/>
      <c r="X25" s="21"/>
      <c r="Y25" s="21"/>
      <c r="Z25" s="21"/>
      <c r="AA25" s="21"/>
      <c r="AB25" s="21"/>
      <c r="AC25" s="21"/>
      <c r="AD25" s="21"/>
      <c r="AE25" s="21"/>
    </row>
    <row r="26" spans="2:31" s="22" customFormat="1" ht="12.75" customHeight="1">
      <c r="B26" s="21" t="s">
        <v>49</v>
      </c>
      <c r="C26" s="21"/>
      <c r="E26" s="23" t="str">
        <f>'[1]Eje 4- Infrestructura y ambient'!$C$8</f>
        <v>Infraestructura y Ambiente</v>
      </c>
      <c r="F26" s="21"/>
      <c r="G26" s="21"/>
      <c r="H26" s="21"/>
      <c r="I26" s="21"/>
      <c r="J26" s="24"/>
      <c r="K26" s="24"/>
      <c r="L26" s="25"/>
      <c r="M26" s="21"/>
      <c r="N26" s="21"/>
      <c r="O26" s="21"/>
      <c r="P26" s="21"/>
      <c r="Q26" s="21"/>
      <c r="R26" s="21"/>
      <c r="S26" s="21"/>
      <c r="T26" s="21"/>
      <c r="U26" s="138"/>
      <c r="V26" s="21"/>
      <c r="W26" s="21"/>
      <c r="X26" s="21"/>
      <c r="Y26" s="21"/>
      <c r="Z26" s="21"/>
      <c r="AA26" s="21"/>
      <c r="AB26" s="21"/>
      <c r="AC26" s="21"/>
      <c r="AD26" s="21"/>
      <c r="AE26" s="21"/>
    </row>
    <row r="27" spans="2:31" s="22" customFormat="1" ht="15" customHeight="1">
      <c r="B27" s="27" t="s">
        <v>54</v>
      </c>
      <c r="C27" s="27"/>
      <c r="D27" s="28"/>
      <c r="E27" s="23" t="str">
        <f>'[1]Eje 4- Infrestructura y ambient'!$C$9</f>
        <v>Orientar la recuperación ambiental y el desarrollo armónico del territorio.</v>
      </c>
      <c r="F27" s="30"/>
      <c r="G27" s="30"/>
      <c r="H27" s="30"/>
      <c r="I27" s="30"/>
      <c r="J27" s="24"/>
      <c r="K27" s="24"/>
      <c r="L27" s="31"/>
      <c r="M27" s="30"/>
      <c r="N27" s="30"/>
      <c r="O27" s="30"/>
      <c r="P27" s="30"/>
      <c r="Q27" s="30"/>
      <c r="R27" s="30"/>
      <c r="S27" s="30"/>
      <c r="T27" s="30"/>
      <c r="U27" s="139"/>
      <c r="V27" s="30"/>
      <c r="W27" s="30"/>
      <c r="X27" s="30"/>
      <c r="Y27" s="30"/>
      <c r="Z27" s="30"/>
      <c r="AA27" s="30"/>
      <c r="AB27" s="30"/>
      <c r="AC27" s="30"/>
      <c r="AD27" s="30"/>
      <c r="AE27" s="30"/>
    </row>
    <row r="28" spans="2:31" s="22" customFormat="1" ht="15" customHeight="1">
      <c r="B28" s="27" t="s">
        <v>75</v>
      </c>
      <c r="C28" s="27"/>
      <c r="E28" s="23" t="str">
        <f>'[1]Eje 4- Infrestructura y ambient'!$B$12</f>
        <v>Incrementar la pavimentación de vías </v>
      </c>
      <c r="F28" s="30"/>
      <c r="G28" s="30"/>
      <c r="H28" s="30"/>
      <c r="I28" s="30"/>
      <c r="J28" s="24"/>
      <c r="K28" s="24"/>
      <c r="L28" s="31"/>
      <c r="M28" s="30"/>
      <c r="N28" s="30"/>
      <c r="O28" s="30"/>
      <c r="P28" s="30"/>
      <c r="Q28" s="30"/>
      <c r="R28" s="30"/>
      <c r="S28" s="30"/>
      <c r="T28" s="30"/>
      <c r="U28" s="139"/>
      <c r="V28" s="30"/>
      <c r="W28" s="30"/>
      <c r="X28" s="30"/>
      <c r="Y28" s="30"/>
      <c r="Z28" s="30"/>
      <c r="AA28" s="30"/>
      <c r="AB28" s="30"/>
      <c r="AC28" s="30"/>
      <c r="AD28" s="30"/>
      <c r="AE28" s="30"/>
    </row>
    <row r="29" spans="2:31" s="22" customFormat="1" ht="26.25" customHeight="1">
      <c r="B29" s="27" t="s">
        <v>55</v>
      </c>
      <c r="C29" s="27"/>
      <c r="D29" s="28"/>
      <c r="E29" s="199" t="str">
        <f>'[4]Eje 4- Infrestructura y ambient'!$A$19</f>
        <v>4.1 Contribuir al desarrollo armónico del territorio mediante la gestión integral del diseño, conservación y construcción de la infraestructura vial y sectorial que requiera el municipio para elevar la calidad de vida de sus habitantes y el disfrute de un</v>
      </c>
      <c r="F29" s="199"/>
      <c r="G29" s="199"/>
      <c r="H29" s="199"/>
      <c r="I29" s="199"/>
      <c r="J29" s="199"/>
      <c r="K29" s="199"/>
      <c r="L29" s="199"/>
      <c r="M29" s="199"/>
      <c r="N29" s="199"/>
      <c r="O29" s="199"/>
      <c r="P29" s="199"/>
      <c r="Q29" s="47"/>
      <c r="R29" s="30"/>
      <c r="S29" s="30"/>
      <c r="T29" s="30"/>
      <c r="U29" s="139"/>
      <c r="V29" s="30"/>
      <c r="W29" s="30"/>
      <c r="X29" s="30"/>
      <c r="Y29" s="30"/>
      <c r="Z29" s="30"/>
      <c r="AA29" s="30"/>
      <c r="AB29" s="30"/>
      <c r="AC29" s="30"/>
      <c r="AD29" s="30"/>
      <c r="AE29" s="30"/>
    </row>
    <row r="30" spans="2:31" s="22" customFormat="1" ht="13.5" customHeight="1">
      <c r="B30" s="27" t="s">
        <v>48</v>
      </c>
      <c r="C30" s="27"/>
      <c r="E30" s="26" t="s">
        <v>43</v>
      </c>
      <c r="F30" s="30"/>
      <c r="G30" s="30"/>
      <c r="H30" s="30"/>
      <c r="I30" s="30"/>
      <c r="J30" s="29"/>
      <c r="K30" s="29"/>
      <c r="L30" s="31"/>
      <c r="M30" s="30"/>
      <c r="N30" s="30"/>
      <c r="O30" s="30"/>
      <c r="P30" s="30"/>
      <c r="Q30" s="30"/>
      <c r="R30" s="30"/>
      <c r="S30" s="30"/>
      <c r="T30" s="30"/>
      <c r="U30" s="139"/>
      <c r="V30" s="30"/>
      <c r="W30" s="30"/>
      <c r="X30" s="30"/>
      <c r="Y30" s="30"/>
      <c r="Z30" s="30"/>
      <c r="AA30" s="30"/>
      <c r="AB30" s="30"/>
      <c r="AC30" s="30"/>
      <c r="AD30" s="30"/>
      <c r="AE30" s="30"/>
    </row>
    <row r="31" spans="2:31" s="22" customFormat="1" ht="12.75" customHeight="1">
      <c r="B31" s="27" t="s">
        <v>47</v>
      </c>
      <c r="C31" s="27"/>
      <c r="E31" s="23" t="str">
        <f>'[1]Eje 4- Infrestructura y ambient'!$C$19</f>
        <v>TRANSPORTE  (VÍAS)</v>
      </c>
      <c r="F31" s="30"/>
      <c r="G31" s="30"/>
      <c r="H31" s="30"/>
      <c r="I31" s="30"/>
      <c r="J31" s="29"/>
      <c r="K31" s="29"/>
      <c r="L31" s="31"/>
      <c r="M31" s="30"/>
      <c r="N31" s="30"/>
      <c r="O31" s="30"/>
      <c r="P31" s="30"/>
      <c r="Q31" s="30"/>
      <c r="R31" s="30"/>
      <c r="S31" s="30"/>
      <c r="T31" s="30"/>
      <c r="U31" s="139"/>
      <c r="V31" s="30"/>
      <c r="W31" s="30"/>
      <c r="X31" s="30"/>
      <c r="Y31" s="30"/>
      <c r="Z31" s="30"/>
      <c r="AA31" s="30"/>
      <c r="AB31" s="30"/>
      <c r="AC31" s="30"/>
      <c r="AD31" s="30"/>
      <c r="AE31" s="30"/>
    </row>
    <row r="32" spans="2:31" s="22" customFormat="1" ht="13.5" customHeight="1">
      <c r="B32" s="27" t="s">
        <v>52</v>
      </c>
      <c r="C32" s="27"/>
      <c r="D32" s="28"/>
      <c r="E32" s="26" t="str">
        <f>'[1]Eje 4- Infrestructura y ambient'!$E$19</f>
        <v>Mejoramiento y mantenimiento del sistema vial y acuatico</v>
      </c>
      <c r="F32" s="30"/>
      <c r="G32" s="30"/>
      <c r="H32" s="30"/>
      <c r="I32" s="30"/>
      <c r="J32" s="29"/>
      <c r="K32" s="29"/>
      <c r="L32" s="31"/>
      <c r="M32" s="30"/>
      <c r="N32" s="30"/>
      <c r="O32" s="30"/>
      <c r="P32" s="30"/>
      <c r="Q32" s="30"/>
      <c r="R32" s="30"/>
      <c r="S32" s="30"/>
      <c r="T32" s="30"/>
      <c r="U32" s="139"/>
      <c r="V32" s="30"/>
      <c r="W32" s="30"/>
      <c r="X32" s="30"/>
      <c r="Y32" s="30"/>
      <c r="Z32" s="30"/>
      <c r="AA32" s="30"/>
      <c r="AB32" s="30"/>
      <c r="AC32" s="30"/>
      <c r="AD32" s="30"/>
      <c r="AE32" s="30"/>
    </row>
    <row r="33" spans="2:31" s="22" customFormat="1" ht="15.75" customHeight="1">
      <c r="B33" s="27" t="s">
        <v>53</v>
      </c>
      <c r="C33" s="27"/>
      <c r="D33" s="28"/>
      <c r="E33" s="23" t="s">
        <v>191</v>
      </c>
      <c r="F33" s="51"/>
      <c r="G33" s="51"/>
      <c r="H33" s="51"/>
      <c r="I33" s="51"/>
      <c r="J33" s="23"/>
      <c r="K33" s="23"/>
      <c r="L33" s="52"/>
      <c r="M33" s="51"/>
      <c r="N33" s="51"/>
      <c r="O33" s="51"/>
      <c r="P33" s="51"/>
      <c r="Q33" s="51"/>
      <c r="R33" s="51"/>
      <c r="S33" s="30"/>
      <c r="T33" s="30"/>
      <c r="U33" s="139"/>
      <c r="V33" s="30"/>
      <c r="W33" s="30"/>
      <c r="X33" s="30"/>
      <c r="Y33" s="30"/>
      <c r="Z33" s="30"/>
      <c r="AA33" s="30"/>
      <c r="AB33" s="30"/>
      <c r="AC33" s="30"/>
      <c r="AD33" s="30"/>
      <c r="AE33" s="30"/>
    </row>
    <row r="34" spans="2:31" s="22" customFormat="1" ht="9" customHeight="1" thickBot="1">
      <c r="B34" s="27"/>
      <c r="C34" s="27"/>
      <c r="D34" s="28"/>
      <c r="E34" s="23"/>
      <c r="F34" s="51"/>
      <c r="G34" s="51"/>
      <c r="H34" s="51"/>
      <c r="I34" s="51"/>
      <c r="J34" s="23"/>
      <c r="K34" s="23"/>
      <c r="L34" s="52"/>
      <c r="M34" s="51"/>
      <c r="N34" s="51"/>
      <c r="O34" s="51"/>
      <c r="P34" s="51"/>
      <c r="Q34" s="51"/>
      <c r="R34" s="51"/>
      <c r="S34" s="30"/>
      <c r="T34" s="30"/>
      <c r="U34" s="139"/>
      <c r="V34" s="30"/>
      <c r="W34" s="30"/>
      <c r="X34" s="30"/>
      <c r="Y34" s="30"/>
      <c r="Z34" s="30"/>
      <c r="AA34" s="30"/>
      <c r="AB34" s="30"/>
      <c r="AC34" s="30"/>
      <c r="AD34" s="30"/>
      <c r="AE34" s="30"/>
    </row>
    <row r="35" spans="2:32" s="22" customFormat="1" ht="15.75" customHeight="1" thickBot="1">
      <c r="B35" s="200" t="s">
        <v>2</v>
      </c>
      <c r="C35" s="202" t="s">
        <v>28</v>
      </c>
      <c r="D35" s="184" t="s">
        <v>56</v>
      </c>
      <c r="E35" s="184" t="s">
        <v>9</v>
      </c>
      <c r="F35" s="184"/>
      <c r="G35" s="184"/>
      <c r="H35" s="184" t="s">
        <v>90</v>
      </c>
      <c r="I35" s="184" t="s">
        <v>57</v>
      </c>
      <c r="J35" s="184" t="s">
        <v>3</v>
      </c>
      <c r="K35" s="184" t="s">
        <v>4</v>
      </c>
      <c r="L35" s="184" t="s">
        <v>11</v>
      </c>
      <c r="M35" s="184"/>
      <c r="N35" s="184"/>
      <c r="O35" s="184"/>
      <c r="P35" s="191"/>
      <c r="Q35" s="101"/>
      <c r="R35" s="102"/>
      <c r="S35" s="182" t="s">
        <v>72</v>
      </c>
      <c r="T35" s="184" t="s">
        <v>73</v>
      </c>
      <c r="U35" s="186" t="s">
        <v>196</v>
      </c>
      <c r="V35" s="188" t="s">
        <v>20</v>
      </c>
      <c r="W35" s="189"/>
      <c r="X35" s="189"/>
      <c r="Y35" s="189"/>
      <c r="Z35" s="189"/>
      <c r="AA35" s="189"/>
      <c r="AB35" s="189"/>
      <c r="AC35" s="190"/>
      <c r="AD35" s="196" t="s">
        <v>5</v>
      </c>
      <c r="AE35" s="196" t="s">
        <v>6</v>
      </c>
      <c r="AF35" s="171" t="s">
        <v>10</v>
      </c>
    </row>
    <row r="36" spans="2:32" s="22" customFormat="1" ht="15.75" customHeight="1" thickBot="1">
      <c r="B36" s="201"/>
      <c r="C36" s="203"/>
      <c r="D36" s="185"/>
      <c r="E36" s="192"/>
      <c r="F36" s="192"/>
      <c r="G36" s="192"/>
      <c r="H36" s="185"/>
      <c r="I36" s="185"/>
      <c r="J36" s="185"/>
      <c r="K36" s="185"/>
      <c r="L36" s="192"/>
      <c r="M36" s="192"/>
      <c r="N36" s="192"/>
      <c r="O36" s="192"/>
      <c r="P36" s="193"/>
      <c r="Q36" s="101"/>
      <c r="R36" s="102"/>
      <c r="S36" s="183"/>
      <c r="T36" s="185"/>
      <c r="U36" s="187"/>
      <c r="V36" s="173" t="s">
        <v>186</v>
      </c>
      <c r="W36" s="173"/>
      <c r="X36" s="173"/>
      <c r="Y36" s="173"/>
      <c r="Z36" s="173"/>
      <c r="AA36" s="173"/>
      <c r="AB36" s="173"/>
      <c r="AC36" s="173"/>
      <c r="AD36" s="197"/>
      <c r="AE36" s="197"/>
      <c r="AF36" s="172"/>
    </row>
    <row r="37" spans="2:32" s="22" customFormat="1" ht="48.75" customHeight="1">
      <c r="B37" s="201"/>
      <c r="C37" s="203"/>
      <c r="D37" s="185"/>
      <c r="E37" s="35" t="s">
        <v>0</v>
      </c>
      <c r="F37" s="35" t="s">
        <v>189</v>
      </c>
      <c r="G37" s="35" t="s">
        <v>188</v>
      </c>
      <c r="H37" s="185"/>
      <c r="I37" s="185"/>
      <c r="J37" s="185"/>
      <c r="K37" s="185"/>
      <c r="L37" s="36" t="s">
        <v>16</v>
      </c>
      <c r="M37" s="54" t="s">
        <v>12</v>
      </c>
      <c r="N37" s="54" t="s">
        <v>13</v>
      </c>
      <c r="O37" s="54" t="s">
        <v>14</v>
      </c>
      <c r="P37" s="96" t="s">
        <v>15</v>
      </c>
      <c r="Q37" s="101"/>
      <c r="R37" s="102"/>
      <c r="S37" s="230"/>
      <c r="T37" s="245"/>
      <c r="U37" s="187"/>
      <c r="V37" s="38" t="s">
        <v>22</v>
      </c>
      <c r="W37" s="38" t="s">
        <v>1</v>
      </c>
      <c r="X37" s="38" t="s">
        <v>17</v>
      </c>
      <c r="Y37" s="38" t="s">
        <v>19</v>
      </c>
      <c r="Z37" s="38" t="s">
        <v>18</v>
      </c>
      <c r="AA37" s="38" t="s">
        <v>21</v>
      </c>
      <c r="AB37" s="39" t="s">
        <v>7</v>
      </c>
      <c r="AC37" s="39" t="s">
        <v>8</v>
      </c>
      <c r="AD37" s="198"/>
      <c r="AE37" s="198"/>
      <c r="AF37" s="172"/>
    </row>
    <row r="38" spans="2:32" s="22" customFormat="1" ht="39" customHeight="1">
      <c r="B38" s="174"/>
      <c r="C38" s="167" t="str">
        <f>'[2]Eje 4- Infrestructura y ambient'!$Q$23</f>
        <v>Rehabilitacion de puentes y pontones  del municipio.</v>
      </c>
      <c r="D38" s="176" t="s">
        <v>144</v>
      </c>
      <c r="E38" s="167" t="s">
        <v>145</v>
      </c>
      <c r="F38" s="167">
        <v>3</v>
      </c>
      <c r="G38" s="167">
        <v>6</v>
      </c>
      <c r="H38" s="167" t="s">
        <v>146</v>
      </c>
      <c r="I38" s="167" t="s">
        <v>190</v>
      </c>
      <c r="J38" s="40" t="s">
        <v>112</v>
      </c>
      <c r="K38" s="40" t="s">
        <v>148</v>
      </c>
      <c r="L38" s="56" t="s">
        <v>59</v>
      </c>
      <c r="M38" s="56"/>
      <c r="N38" s="56">
        <v>1</v>
      </c>
      <c r="O38" s="56">
        <v>1</v>
      </c>
      <c r="P38" s="74">
        <v>1</v>
      </c>
      <c r="Q38" s="101"/>
      <c r="R38" s="102"/>
      <c r="S38" s="97">
        <v>40634</v>
      </c>
      <c r="T38" s="57">
        <v>40786</v>
      </c>
      <c r="U38" s="210">
        <v>60000</v>
      </c>
      <c r="V38" s="222">
        <v>60000</v>
      </c>
      <c r="W38" s="228"/>
      <c r="X38" s="228"/>
      <c r="Y38" s="228"/>
      <c r="Z38" s="228"/>
      <c r="AA38" s="228"/>
      <c r="AB38" s="228"/>
      <c r="AC38" s="214">
        <f>SUM(V38:AB39:V42:AB43)+V40</f>
        <v>198817</v>
      </c>
      <c r="AD38" s="225" t="s">
        <v>126</v>
      </c>
      <c r="AE38" s="225" t="s">
        <v>60</v>
      </c>
      <c r="AF38" s="169"/>
    </row>
    <row r="39" spans="2:32" s="22" customFormat="1" ht="30.75" customHeight="1">
      <c r="B39" s="233"/>
      <c r="C39" s="234"/>
      <c r="D39" s="177"/>
      <c r="E39" s="168"/>
      <c r="F39" s="168"/>
      <c r="G39" s="168"/>
      <c r="H39" s="168"/>
      <c r="I39" s="168"/>
      <c r="J39" s="56" t="s">
        <v>140</v>
      </c>
      <c r="K39" s="56" t="s">
        <v>192</v>
      </c>
      <c r="L39" s="56" t="s">
        <v>59</v>
      </c>
      <c r="M39" s="56"/>
      <c r="N39" s="56">
        <v>1</v>
      </c>
      <c r="O39" s="56">
        <v>1</v>
      </c>
      <c r="P39" s="74">
        <v>1</v>
      </c>
      <c r="Q39" s="101"/>
      <c r="R39" s="102"/>
      <c r="S39" s="97">
        <v>40641</v>
      </c>
      <c r="T39" s="57">
        <v>40786</v>
      </c>
      <c r="U39" s="211"/>
      <c r="V39" s="223"/>
      <c r="W39" s="229"/>
      <c r="X39" s="229"/>
      <c r="Y39" s="229"/>
      <c r="Z39" s="229"/>
      <c r="AA39" s="229"/>
      <c r="AB39" s="229"/>
      <c r="AC39" s="231"/>
      <c r="AD39" s="226"/>
      <c r="AE39" s="226"/>
      <c r="AF39" s="170"/>
    </row>
    <row r="40" spans="2:32" s="22" customFormat="1" ht="37.5" customHeight="1">
      <c r="B40" s="233"/>
      <c r="C40" s="234"/>
      <c r="D40" s="176" t="s">
        <v>83</v>
      </c>
      <c r="E40" s="167" t="s">
        <v>41</v>
      </c>
      <c r="F40" s="167">
        <v>1</v>
      </c>
      <c r="G40" s="167">
        <v>90</v>
      </c>
      <c r="H40" s="167" t="s">
        <v>94</v>
      </c>
      <c r="I40" s="167" t="s">
        <v>193</v>
      </c>
      <c r="J40" s="40" t="s">
        <v>112</v>
      </c>
      <c r="K40" s="40" t="s">
        <v>194</v>
      </c>
      <c r="L40" s="56" t="s">
        <v>59</v>
      </c>
      <c r="M40" s="56">
        <v>20</v>
      </c>
      <c r="N40" s="56">
        <v>20</v>
      </c>
      <c r="O40" s="56">
        <v>20</v>
      </c>
      <c r="P40" s="74">
        <v>29</v>
      </c>
      <c r="Q40" s="101"/>
      <c r="R40" s="102"/>
      <c r="S40" s="97">
        <v>40575</v>
      </c>
      <c r="T40" s="57">
        <v>40908</v>
      </c>
      <c r="U40" s="210">
        <v>138817</v>
      </c>
      <c r="V40" s="222">
        <v>0</v>
      </c>
      <c r="W40" s="228"/>
      <c r="X40" s="228"/>
      <c r="Y40" s="228"/>
      <c r="Z40" s="228"/>
      <c r="AA40" s="228"/>
      <c r="AB40" s="228">
        <v>138817</v>
      </c>
      <c r="AC40" s="231"/>
      <c r="AD40" s="226"/>
      <c r="AE40" s="226"/>
      <c r="AF40" s="152"/>
    </row>
    <row r="41" spans="2:32" s="22" customFormat="1" ht="36.75" customHeight="1">
      <c r="B41" s="233"/>
      <c r="C41" s="234"/>
      <c r="D41" s="177"/>
      <c r="E41" s="168"/>
      <c r="F41" s="168"/>
      <c r="G41" s="168"/>
      <c r="H41" s="168"/>
      <c r="I41" s="168"/>
      <c r="J41" s="56" t="s">
        <v>147</v>
      </c>
      <c r="K41" s="56" t="s">
        <v>195</v>
      </c>
      <c r="L41" s="56" t="s">
        <v>59</v>
      </c>
      <c r="M41" s="56">
        <v>20</v>
      </c>
      <c r="N41" s="56">
        <v>20</v>
      </c>
      <c r="O41" s="56">
        <v>20</v>
      </c>
      <c r="P41" s="74">
        <v>29</v>
      </c>
      <c r="Q41" s="101"/>
      <c r="R41" s="102"/>
      <c r="S41" s="97">
        <v>40582</v>
      </c>
      <c r="T41" s="57">
        <v>40908</v>
      </c>
      <c r="U41" s="211"/>
      <c r="V41" s="223"/>
      <c r="W41" s="229"/>
      <c r="X41" s="229"/>
      <c r="Y41" s="229"/>
      <c r="Z41" s="229"/>
      <c r="AA41" s="229"/>
      <c r="AB41" s="229"/>
      <c r="AC41" s="231"/>
      <c r="AD41" s="226"/>
      <c r="AE41" s="226"/>
      <c r="AF41" s="151"/>
    </row>
    <row r="42" spans="2:32" s="22" customFormat="1" ht="39" customHeight="1">
      <c r="B42" s="233"/>
      <c r="C42" s="234"/>
      <c r="D42" s="176" t="s">
        <v>139</v>
      </c>
      <c r="E42" s="167" t="s">
        <v>98</v>
      </c>
      <c r="F42" s="167">
        <v>4</v>
      </c>
      <c r="G42" s="167">
        <v>8</v>
      </c>
      <c r="H42" s="167" t="s">
        <v>99</v>
      </c>
      <c r="I42" s="167" t="s">
        <v>224</v>
      </c>
      <c r="J42" s="40" t="s">
        <v>112</v>
      </c>
      <c r="K42" s="40" t="s">
        <v>225</v>
      </c>
      <c r="L42" s="56" t="s">
        <v>59</v>
      </c>
      <c r="M42" s="43"/>
      <c r="N42" s="56"/>
      <c r="O42" s="40">
        <v>2</v>
      </c>
      <c r="P42" s="95">
        <v>2</v>
      </c>
      <c r="Q42" s="101"/>
      <c r="R42" s="102"/>
      <c r="S42" s="93">
        <v>40640</v>
      </c>
      <c r="T42" s="42">
        <v>40907</v>
      </c>
      <c r="U42" s="210">
        <v>0</v>
      </c>
      <c r="V42" s="212">
        <v>0</v>
      </c>
      <c r="W42" s="214"/>
      <c r="X42" s="214"/>
      <c r="Y42" s="214"/>
      <c r="Z42" s="214"/>
      <c r="AA42" s="214"/>
      <c r="AB42" s="214"/>
      <c r="AC42" s="231"/>
      <c r="AD42" s="226"/>
      <c r="AE42" s="226"/>
      <c r="AF42" s="59"/>
    </row>
    <row r="43" spans="2:32" s="22" customFormat="1" ht="29.25" customHeight="1">
      <c r="B43" s="175"/>
      <c r="C43" s="168"/>
      <c r="D43" s="177"/>
      <c r="E43" s="168"/>
      <c r="F43" s="168"/>
      <c r="G43" s="168"/>
      <c r="H43" s="168"/>
      <c r="I43" s="168"/>
      <c r="J43" s="40" t="s">
        <v>140</v>
      </c>
      <c r="K43" s="40" t="s">
        <v>226</v>
      </c>
      <c r="L43" s="40" t="s">
        <v>59</v>
      </c>
      <c r="M43" s="43"/>
      <c r="N43" s="56"/>
      <c r="O43" s="40">
        <v>2</v>
      </c>
      <c r="P43" s="95">
        <v>2</v>
      </c>
      <c r="Q43" s="101"/>
      <c r="R43" s="102"/>
      <c r="S43" s="93">
        <v>40647</v>
      </c>
      <c r="T43" s="42">
        <v>40907</v>
      </c>
      <c r="U43" s="211"/>
      <c r="V43" s="213"/>
      <c r="W43" s="215"/>
      <c r="X43" s="215"/>
      <c r="Y43" s="215"/>
      <c r="Z43" s="215"/>
      <c r="AA43" s="215"/>
      <c r="AB43" s="215"/>
      <c r="AC43" s="215"/>
      <c r="AD43" s="227"/>
      <c r="AE43" s="227"/>
      <c r="AF43" s="58"/>
    </row>
    <row r="44" spans="2:32" s="22" customFormat="1" ht="14.25" customHeight="1">
      <c r="B44" s="121"/>
      <c r="C44" s="46"/>
      <c r="D44" s="122"/>
      <c r="E44" s="46"/>
      <c r="F44" s="46"/>
      <c r="G44" s="46"/>
      <c r="H44" s="46"/>
      <c r="I44" s="46"/>
      <c r="J44" s="46"/>
      <c r="K44" s="46"/>
      <c r="L44" s="46"/>
      <c r="M44" s="66"/>
      <c r="N44" s="66"/>
      <c r="O44" s="46"/>
      <c r="P44" s="46"/>
      <c r="Q44" s="46"/>
      <c r="R44" s="46"/>
      <c r="S44" s="123"/>
      <c r="T44" s="123"/>
      <c r="U44" s="154"/>
      <c r="V44" s="105"/>
      <c r="W44" s="105"/>
      <c r="X44" s="105"/>
      <c r="Y44" s="105"/>
      <c r="Z44" s="105"/>
      <c r="AA44" s="105"/>
      <c r="AB44" s="105"/>
      <c r="AC44" s="105"/>
      <c r="AD44" s="124"/>
      <c r="AE44" s="124"/>
      <c r="AF44" s="66"/>
    </row>
    <row r="45" spans="2:32" ht="24.75" customHeight="1">
      <c r="B45" s="204"/>
      <c r="C45" s="204"/>
      <c r="D45" s="205" t="s">
        <v>131</v>
      </c>
      <c r="E45" s="206"/>
      <c r="F45" s="206"/>
      <c r="G45" s="206"/>
      <c r="H45" s="206"/>
      <c r="I45" s="206"/>
      <c r="J45" s="206"/>
      <c r="K45" s="206"/>
      <c r="L45" s="206"/>
      <c r="M45" s="206"/>
      <c r="N45" s="206"/>
      <c r="O45" s="206"/>
      <c r="P45" s="206"/>
      <c r="Q45" s="206"/>
      <c r="R45" s="206"/>
      <c r="S45" s="206"/>
      <c r="T45" s="206"/>
      <c r="U45" s="206"/>
      <c r="V45" s="206"/>
      <c r="W45" s="206"/>
      <c r="X45" s="206"/>
      <c r="Y45" s="206"/>
      <c r="Z45" s="206"/>
      <c r="AA45" s="87"/>
      <c r="AB45" s="83"/>
      <c r="AC45" s="83"/>
      <c r="AD45" s="84"/>
      <c r="AE45" s="16" t="s">
        <v>132</v>
      </c>
      <c r="AF45" s="17"/>
    </row>
    <row r="46" spans="2:32" ht="12.75" customHeight="1">
      <c r="B46" s="204"/>
      <c r="C46" s="204"/>
      <c r="D46" s="89"/>
      <c r="E46" s="90"/>
      <c r="F46" s="162"/>
      <c r="G46" s="162"/>
      <c r="H46" s="90"/>
      <c r="I46" s="162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153"/>
      <c r="V46" s="90"/>
      <c r="W46" s="90"/>
      <c r="X46" s="90"/>
      <c r="Y46" s="90"/>
      <c r="Z46" s="90"/>
      <c r="AA46" s="90"/>
      <c r="AB46" s="85"/>
      <c r="AC46" s="85"/>
      <c r="AD46" s="86"/>
      <c r="AE46" s="18" t="s">
        <v>133</v>
      </c>
      <c r="AF46" s="17" t="s">
        <v>134</v>
      </c>
    </row>
    <row r="47" spans="2:32" ht="10.5" customHeight="1">
      <c r="B47" s="204"/>
      <c r="C47" s="204"/>
      <c r="D47" s="205" t="s">
        <v>223</v>
      </c>
      <c r="E47" s="206"/>
      <c r="F47" s="206"/>
      <c r="G47" s="206"/>
      <c r="H47" s="206"/>
      <c r="I47" s="206"/>
      <c r="J47" s="206"/>
      <c r="K47" s="206"/>
      <c r="L47" s="206"/>
      <c r="M47" s="206"/>
      <c r="N47" s="206"/>
      <c r="O47" s="206"/>
      <c r="P47" s="206"/>
      <c r="Q47" s="206"/>
      <c r="R47" s="206"/>
      <c r="S47" s="206"/>
      <c r="T47" s="206"/>
      <c r="U47" s="206"/>
      <c r="V47" s="206"/>
      <c r="W47" s="206"/>
      <c r="X47" s="206"/>
      <c r="Y47" s="206"/>
      <c r="Z47" s="206"/>
      <c r="AA47" s="87"/>
      <c r="AB47" s="87"/>
      <c r="AC47" s="87"/>
      <c r="AD47" s="88"/>
      <c r="AE47" s="18" t="s">
        <v>135</v>
      </c>
      <c r="AF47" s="19">
        <v>40168</v>
      </c>
    </row>
    <row r="48" spans="2:32" ht="9.75" customHeight="1">
      <c r="B48" s="204"/>
      <c r="C48" s="204"/>
      <c r="D48" s="207"/>
      <c r="E48" s="208"/>
      <c r="F48" s="208"/>
      <c r="G48" s="208"/>
      <c r="H48" s="208"/>
      <c r="I48" s="208"/>
      <c r="J48" s="208"/>
      <c r="K48" s="208"/>
      <c r="L48" s="208"/>
      <c r="M48" s="208"/>
      <c r="N48" s="208"/>
      <c r="O48" s="208"/>
      <c r="P48" s="208"/>
      <c r="Q48" s="208"/>
      <c r="R48" s="208"/>
      <c r="S48" s="208"/>
      <c r="T48" s="208"/>
      <c r="U48" s="208"/>
      <c r="V48" s="208"/>
      <c r="W48" s="208"/>
      <c r="X48" s="208"/>
      <c r="Y48" s="208"/>
      <c r="Z48" s="208"/>
      <c r="AA48" s="90"/>
      <c r="AB48" s="90"/>
      <c r="AC48" s="90"/>
      <c r="AD48" s="91"/>
      <c r="AE48" s="18" t="s">
        <v>136</v>
      </c>
      <c r="AF48" s="20" t="s">
        <v>137</v>
      </c>
    </row>
    <row r="49" spans="2:31" s="22" customFormat="1" ht="12.75" customHeight="1">
      <c r="B49" s="21" t="s">
        <v>50</v>
      </c>
      <c r="C49" s="21"/>
      <c r="E49" s="23" t="s">
        <v>51</v>
      </c>
      <c r="F49" s="21"/>
      <c r="G49" s="21"/>
      <c r="H49" s="21"/>
      <c r="I49" s="21"/>
      <c r="J49" s="24"/>
      <c r="K49" s="24"/>
      <c r="L49" s="25"/>
      <c r="M49" s="21"/>
      <c r="N49" s="21"/>
      <c r="O49" s="21"/>
      <c r="P49" s="21"/>
      <c r="Q49" s="21"/>
      <c r="R49" s="21"/>
      <c r="S49" s="21"/>
      <c r="T49" s="21"/>
      <c r="U49" s="138"/>
      <c r="V49" s="21"/>
      <c r="W49" s="21"/>
      <c r="X49" s="21"/>
      <c r="Y49" s="21"/>
      <c r="Z49" s="21"/>
      <c r="AA49" s="21"/>
      <c r="AB49" s="21"/>
      <c r="AC49" s="21"/>
      <c r="AD49" s="21"/>
      <c r="AE49" s="21"/>
    </row>
    <row r="50" spans="2:31" s="22" customFormat="1" ht="11.25" customHeight="1">
      <c r="B50" s="21" t="s">
        <v>49</v>
      </c>
      <c r="C50" s="21"/>
      <c r="E50" s="23" t="str">
        <f>'[1]Eje 4- Infrestructura y ambient'!$C$8</f>
        <v>Infraestructura y Ambiente</v>
      </c>
      <c r="F50" s="21"/>
      <c r="G50" s="21"/>
      <c r="H50" s="21"/>
      <c r="I50" s="21"/>
      <c r="J50" s="24"/>
      <c r="K50" s="24"/>
      <c r="L50" s="25"/>
      <c r="M50" s="21"/>
      <c r="N50" s="21"/>
      <c r="O50" s="21"/>
      <c r="P50" s="21"/>
      <c r="Q50" s="21"/>
      <c r="R50" s="21"/>
      <c r="S50" s="21"/>
      <c r="T50" s="21"/>
      <c r="U50" s="138"/>
      <c r="V50" s="21"/>
      <c r="W50" s="21"/>
      <c r="X50" s="21"/>
      <c r="Y50" s="21"/>
      <c r="Z50" s="21"/>
      <c r="AA50" s="21"/>
      <c r="AB50" s="21"/>
      <c r="AC50" s="21"/>
      <c r="AD50" s="21"/>
      <c r="AE50" s="21"/>
    </row>
    <row r="51" spans="2:31" s="22" customFormat="1" ht="12" customHeight="1">
      <c r="B51" s="27" t="s">
        <v>54</v>
      </c>
      <c r="C51" s="27"/>
      <c r="D51" s="28"/>
      <c r="E51" s="23" t="str">
        <f>'[1]Eje 4- Infrestructura y ambient'!$C$9</f>
        <v>Orientar la recuperación ambiental y el desarrollo armónico del territorio.</v>
      </c>
      <c r="F51" s="30"/>
      <c r="G51" s="30"/>
      <c r="H51" s="30"/>
      <c r="I51" s="30"/>
      <c r="J51" s="24"/>
      <c r="K51" s="24"/>
      <c r="L51" s="31"/>
      <c r="M51" s="30"/>
      <c r="N51" s="30"/>
      <c r="O51" s="30"/>
      <c r="P51" s="30"/>
      <c r="Q51" s="30"/>
      <c r="R51" s="30"/>
      <c r="S51" s="30"/>
      <c r="T51" s="30"/>
      <c r="U51" s="139"/>
      <c r="V51" s="30"/>
      <c r="W51" s="30"/>
      <c r="X51" s="30"/>
      <c r="Y51" s="30"/>
      <c r="Z51" s="30"/>
      <c r="AA51" s="30"/>
      <c r="AB51" s="30"/>
      <c r="AC51" s="30"/>
      <c r="AD51" s="30"/>
      <c r="AE51" s="30"/>
    </row>
    <row r="52" spans="2:31" s="22" customFormat="1" ht="12" customHeight="1">
      <c r="B52" s="27" t="s">
        <v>75</v>
      </c>
      <c r="C52" s="27"/>
      <c r="E52" s="23" t="str">
        <f>'[1]Eje 4- Infrestructura y ambient'!$B$12</f>
        <v>Incrementar la pavimentación de vías </v>
      </c>
      <c r="F52" s="30"/>
      <c r="G52" s="30"/>
      <c r="H52" s="30"/>
      <c r="I52" s="30"/>
      <c r="J52" s="24"/>
      <c r="K52" s="24"/>
      <c r="L52" s="31"/>
      <c r="M52" s="30"/>
      <c r="N52" s="30"/>
      <c r="O52" s="30"/>
      <c r="P52" s="30"/>
      <c r="Q52" s="30"/>
      <c r="R52" s="30"/>
      <c r="S52" s="30"/>
      <c r="T52" s="30"/>
      <c r="U52" s="139"/>
      <c r="V52" s="30"/>
      <c r="W52" s="30"/>
      <c r="X52" s="30"/>
      <c r="Y52" s="30"/>
      <c r="Z52" s="30"/>
      <c r="AA52" s="30"/>
      <c r="AB52" s="30"/>
      <c r="AC52" s="30"/>
      <c r="AD52" s="30"/>
      <c r="AE52" s="30"/>
    </row>
    <row r="53" spans="2:31" s="22" customFormat="1" ht="21.75" customHeight="1">
      <c r="B53" s="27" t="s">
        <v>55</v>
      </c>
      <c r="C53" s="27"/>
      <c r="D53" s="28"/>
      <c r="E53" s="199" t="str">
        <f>'[4]Eje 4- Infrestructura y ambient'!$A$19</f>
        <v>4.1 Contribuir al desarrollo armónico del territorio mediante la gestión integral del diseño, conservación y construcción de la infraestructura vial y sectorial que requiera el municipio para elevar la calidad de vida de sus habitantes y el disfrute de un</v>
      </c>
      <c r="F53" s="199"/>
      <c r="G53" s="199"/>
      <c r="H53" s="199"/>
      <c r="I53" s="199"/>
      <c r="J53" s="199"/>
      <c r="K53" s="199"/>
      <c r="L53" s="199"/>
      <c r="M53" s="199"/>
      <c r="N53" s="199"/>
      <c r="O53" s="199"/>
      <c r="P53" s="199"/>
      <c r="Q53" s="47"/>
      <c r="R53" s="30"/>
      <c r="S53" s="30"/>
      <c r="T53" s="30"/>
      <c r="U53" s="139"/>
      <c r="V53" s="30"/>
      <c r="W53" s="30"/>
      <c r="X53" s="30"/>
      <c r="Y53" s="30"/>
      <c r="Z53" s="30"/>
      <c r="AA53" s="30"/>
      <c r="AB53" s="30"/>
      <c r="AC53" s="30"/>
      <c r="AD53" s="30"/>
      <c r="AE53" s="30"/>
    </row>
    <row r="54" spans="2:31" s="22" customFormat="1" ht="12" customHeight="1">
      <c r="B54" s="27" t="s">
        <v>48</v>
      </c>
      <c r="C54" s="27"/>
      <c r="E54" s="26" t="s">
        <v>43</v>
      </c>
      <c r="F54" s="30"/>
      <c r="G54" s="30"/>
      <c r="H54" s="30"/>
      <c r="I54" s="30"/>
      <c r="J54" s="24"/>
      <c r="K54" s="24"/>
      <c r="L54" s="31"/>
      <c r="M54" s="30"/>
      <c r="N54" s="30"/>
      <c r="O54" s="30"/>
      <c r="P54" s="30"/>
      <c r="Q54" s="30"/>
      <c r="R54" s="30"/>
      <c r="S54" s="30"/>
      <c r="T54" s="30"/>
      <c r="U54" s="139"/>
      <c r="V54" s="30"/>
      <c r="W54" s="30"/>
      <c r="X54" s="30"/>
      <c r="Y54" s="30"/>
      <c r="Z54" s="30"/>
      <c r="AA54" s="30"/>
      <c r="AB54" s="30"/>
      <c r="AC54" s="30"/>
      <c r="AD54" s="30"/>
      <c r="AE54" s="30"/>
    </row>
    <row r="55" spans="2:31" s="22" customFormat="1" ht="9.75" customHeight="1">
      <c r="B55" s="27" t="s">
        <v>47</v>
      </c>
      <c r="C55" s="27"/>
      <c r="E55" s="23" t="str">
        <f>'[1]Eje 4- Infrestructura y ambient'!$C$19</f>
        <v>TRANSPORTE  (VÍAS)</v>
      </c>
      <c r="F55" s="30"/>
      <c r="G55" s="30"/>
      <c r="H55" s="30"/>
      <c r="I55" s="30"/>
      <c r="J55" s="29"/>
      <c r="K55" s="29"/>
      <c r="L55" s="31"/>
      <c r="M55" s="30"/>
      <c r="N55" s="30"/>
      <c r="O55" s="30"/>
      <c r="P55" s="30"/>
      <c r="Q55" s="30"/>
      <c r="R55" s="30"/>
      <c r="S55" s="30"/>
      <c r="T55" s="30"/>
      <c r="U55" s="139"/>
      <c r="V55" s="30"/>
      <c r="W55" s="30"/>
      <c r="X55" s="30"/>
      <c r="Y55" s="30"/>
      <c r="Z55" s="30"/>
      <c r="AA55" s="30"/>
      <c r="AB55" s="30"/>
      <c r="AC55" s="30"/>
      <c r="AD55" s="30"/>
      <c r="AE55" s="30"/>
    </row>
    <row r="56" spans="2:31" s="22" customFormat="1" ht="12" customHeight="1">
      <c r="B56" s="27" t="s">
        <v>52</v>
      </c>
      <c r="C56" s="27"/>
      <c r="D56" s="28"/>
      <c r="E56" s="26" t="str">
        <f>'[1]Eje 4- Infrestructura y ambient'!$E$19</f>
        <v>Mejoramiento y mantenimiento del sistema vial y acuatico</v>
      </c>
      <c r="F56" s="30"/>
      <c r="G56" s="30"/>
      <c r="H56" s="30"/>
      <c r="I56" s="30"/>
      <c r="J56" s="29"/>
      <c r="K56" s="29"/>
      <c r="L56" s="31"/>
      <c r="M56" s="30"/>
      <c r="N56" s="30"/>
      <c r="O56" s="30"/>
      <c r="P56" s="30"/>
      <c r="Q56" s="30"/>
      <c r="R56" s="30"/>
      <c r="S56" s="30"/>
      <c r="T56" s="30"/>
      <c r="U56" s="139"/>
      <c r="V56" s="30"/>
      <c r="W56" s="30"/>
      <c r="X56" s="30"/>
      <c r="Y56" s="30"/>
      <c r="Z56" s="30"/>
      <c r="AA56" s="30"/>
      <c r="AB56" s="30"/>
      <c r="AC56" s="30"/>
      <c r="AD56" s="30"/>
      <c r="AE56" s="30"/>
    </row>
    <row r="57" spans="2:31" s="22" customFormat="1" ht="12" customHeight="1" thickBot="1">
      <c r="B57" s="27" t="s">
        <v>53</v>
      </c>
      <c r="C57" s="27"/>
      <c r="D57" s="28"/>
      <c r="E57" s="23" t="s">
        <v>197</v>
      </c>
      <c r="F57" s="33"/>
      <c r="G57" s="33"/>
      <c r="H57" s="33"/>
      <c r="I57" s="51"/>
      <c r="J57" s="23"/>
      <c r="K57" s="23"/>
      <c r="L57" s="34"/>
      <c r="M57" s="33"/>
      <c r="N57" s="33"/>
      <c r="O57" s="33"/>
      <c r="P57" s="33"/>
      <c r="Q57" s="51"/>
      <c r="R57" s="51"/>
      <c r="S57" s="30"/>
      <c r="T57" s="30"/>
      <c r="U57" s="139"/>
      <c r="V57" s="30"/>
      <c r="W57" s="30"/>
      <c r="X57" s="30"/>
      <c r="Y57" s="30"/>
      <c r="Z57" s="30"/>
      <c r="AA57" s="30"/>
      <c r="AB57" s="30"/>
      <c r="AC57" s="30"/>
      <c r="AD57" s="30"/>
      <c r="AE57" s="30"/>
    </row>
    <row r="58" spans="2:32" s="22" customFormat="1" ht="10.5" customHeight="1" thickBot="1">
      <c r="B58" s="200" t="s">
        <v>2</v>
      </c>
      <c r="C58" s="202" t="s">
        <v>28</v>
      </c>
      <c r="D58" s="184" t="s">
        <v>56</v>
      </c>
      <c r="E58" s="184" t="s">
        <v>9</v>
      </c>
      <c r="F58" s="184"/>
      <c r="G58" s="184"/>
      <c r="H58" s="184" t="s">
        <v>91</v>
      </c>
      <c r="I58" s="184" t="s">
        <v>57</v>
      </c>
      <c r="J58" s="184" t="s">
        <v>3</v>
      </c>
      <c r="K58" s="184" t="s">
        <v>4</v>
      </c>
      <c r="L58" s="184" t="s">
        <v>11</v>
      </c>
      <c r="M58" s="184"/>
      <c r="N58" s="184"/>
      <c r="O58" s="184"/>
      <c r="P58" s="184"/>
      <c r="Q58" s="101"/>
      <c r="R58" s="102"/>
      <c r="S58" s="182" t="s">
        <v>72</v>
      </c>
      <c r="T58" s="184" t="s">
        <v>95</v>
      </c>
      <c r="U58" s="186" t="s">
        <v>185</v>
      </c>
      <c r="V58" s="188" t="s">
        <v>20</v>
      </c>
      <c r="W58" s="189"/>
      <c r="X58" s="189"/>
      <c r="Y58" s="189"/>
      <c r="Z58" s="189"/>
      <c r="AA58" s="189"/>
      <c r="AB58" s="189"/>
      <c r="AC58" s="190"/>
      <c r="AD58" s="196" t="s">
        <v>5</v>
      </c>
      <c r="AE58" s="196" t="s">
        <v>6</v>
      </c>
      <c r="AF58" s="171" t="s">
        <v>10</v>
      </c>
    </row>
    <row r="59" spans="2:32" s="22" customFormat="1" ht="12" customHeight="1" thickBot="1">
      <c r="B59" s="201"/>
      <c r="C59" s="203"/>
      <c r="D59" s="185"/>
      <c r="E59" s="192"/>
      <c r="F59" s="192"/>
      <c r="G59" s="192"/>
      <c r="H59" s="185"/>
      <c r="I59" s="185"/>
      <c r="J59" s="185"/>
      <c r="K59" s="185"/>
      <c r="L59" s="192"/>
      <c r="M59" s="192"/>
      <c r="N59" s="192"/>
      <c r="O59" s="192"/>
      <c r="P59" s="192"/>
      <c r="Q59" s="101"/>
      <c r="R59" s="102"/>
      <c r="S59" s="183"/>
      <c r="T59" s="185"/>
      <c r="U59" s="187"/>
      <c r="V59" s="173" t="s">
        <v>186</v>
      </c>
      <c r="W59" s="173"/>
      <c r="X59" s="173"/>
      <c r="Y59" s="173"/>
      <c r="Z59" s="173"/>
      <c r="AA59" s="173"/>
      <c r="AB59" s="173"/>
      <c r="AC59" s="173"/>
      <c r="AD59" s="197"/>
      <c r="AE59" s="197"/>
      <c r="AF59" s="172"/>
    </row>
    <row r="60" spans="2:32" s="22" customFormat="1" ht="43.5" customHeight="1">
      <c r="B60" s="201"/>
      <c r="C60" s="203"/>
      <c r="D60" s="185"/>
      <c r="E60" s="35" t="s">
        <v>0</v>
      </c>
      <c r="F60" s="35" t="s">
        <v>198</v>
      </c>
      <c r="G60" s="35" t="s">
        <v>188</v>
      </c>
      <c r="H60" s="185"/>
      <c r="I60" s="185"/>
      <c r="J60" s="185"/>
      <c r="K60" s="185"/>
      <c r="L60" s="35" t="s">
        <v>16</v>
      </c>
      <c r="M60" s="37" t="s">
        <v>12</v>
      </c>
      <c r="N60" s="37" t="s">
        <v>13</v>
      </c>
      <c r="O60" s="37" t="s">
        <v>14</v>
      </c>
      <c r="P60" s="37" t="s">
        <v>15</v>
      </c>
      <c r="Q60" s="101"/>
      <c r="R60" s="102"/>
      <c r="S60" s="183"/>
      <c r="T60" s="185"/>
      <c r="U60" s="187"/>
      <c r="V60" s="38" t="s">
        <v>22</v>
      </c>
      <c r="W60" s="38" t="s">
        <v>1</v>
      </c>
      <c r="X60" s="38" t="s">
        <v>17</v>
      </c>
      <c r="Y60" s="38" t="s">
        <v>19</v>
      </c>
      <c r="Z60" s="38" t="s">
        <v>18</v>
      </c>
      <c r="AA60" s="38" t="s">
        <v>21</v>
      </c>
      <c r="AB60" s="39" t="s">
        <v>7</v>
      </c>
      <c r="AC60" s="39" t="s">
        <v>8</v>
      </c>
      <c r="AD60" s="198"/>
      <c r="AE60" s="198"/>
      <c r="AF60" s="172"/>
    </row>
    <row r="61" spans="2:32" s="22" customFormat="1" ht="30.75" customHeight="1">
      <c r="B61" s="252"/>
      <c r="C61" s="169" t="s">
        <v>151</v>
      </c>
      <c r="D61" s="209" t="s">
        <v>168</v>
      </c>
      <c r="E61" s="169" t="s">
        <v>152</v>
      </c>
      <c r="F61" s="169">
        <v>57141</v>
      </c>
      <c r="G61" s="169">
        <v>70000</v>
      </c>
      <c r="H61" s="167" t="s">
        <v>153</v>
      </c>
      <c r="I61" s="167" t="s">
        <v>199</v>
      </c>
      <c r="J61" s="40" t="s">
        <v>154</v>
      </c>
      <c r="K61" s="41" t="s">
        <v>201</v>
      </c>
      <c r="L61" s="40" t="s">
        <v>62</v>
      </c>
      <c r="M61" s="40"/>
      <c r="N61" s="40">
        <v>3000</v>
      </c>
      <c r="O61" s="40">
        <v>3000</v>
      </c>
      <c r="P61" s="40">
        <v>859</v>
      </c>
      <c r="Q61" s="101"/>
      <c r="R61" s="102"/>
      <c r="S61" s="42">
        <v>40634</v>
      </c>
      <c r="T61" s="42">
        <v>40878</v>
      </c>
      <c r="U61" s="210">
        <v>200000</v>
      </c>
      <c r="V61" s="222">
        <v>25083</v>
      </c>
      <c r="W61" s="214"/>
      <c r="X61" s="214"/>
      <c r="Y61" s="214"/>
      <c r="Z61" s="214"/>
      <c r="AA61" s="214"/>
      <c r="AB61" s="214"/>
      <c r="AC61" s="214">
        <f>SUM(V61:AB64)</f>
        <v>25083</v>
      </c>
      <c r="AD61" s="225" t="s">
        <v>127</v>
      </c>
      <c r="AE61" s="225" t="s">
        <v>157</v>
      </c>
      <c r="AF61" s="250"/>
    </row>
    <row r="62" spans="1:32" s="22" customFormat="1" ht="28.5" customHeight="1">
      <c r="A62" s="22">
        <f>G61-F61</f>
        <v>12859</v>
      </c>
      <c r="B62" s="252"/>
      <c r="C62" s="169"/>
      <c r="D62" s="209"/>
      <c r="E62" s="169"/>
      <c r="F62" s="169"/>
      <c r="G62" s="169"/>
      <c r="H62" s="168"/>
      <c r="I62" s="168"/>
      <c r="J62" s="40" t="s">
        <v>155</v>
      </c>
      <c r="K62" s="41" t="s">
        <v>203</v>
      </c>
      <c r="L62" s="40" t="s">
        <v>107</v>
      </c>
      <c r="M62" s="40"/>
      <c r="N62" s="40">
        <v>1500</v>
      </c>
      <c r="O62" s="40">
        <v>1500</v>
      </c>
      <c r="P62" s="40">
        <v>500</v>
      </c>
      <c r="Q62" s="101"/>
      <c r="R62" s="102"/>
      <c r="S62" s="42">
        <v>40634</v>
      </c>
      <c r="T62" s="42">
        <v>40878</v>
      </c>
      <c r="U62" s="211"/>
      <c r="V62" s="251"/>
      <c r="W62" s="231"/>
      <c r="X62" s="231"/>
      <c r="Y62" s="231"/>
      <c r="Z62" s="231"/>
      <c r="AA62" s="231"/>
      <c r="AB62" s="231"/>
      <c r="AC62" s="231"/>
      <c r="AD62" s="226"/>
      <c r="AE62" s="226"/>
      <c r="AF62" s="250"/>
    </row>
    <row r="63" spans="2:32" s="22" customFormat="1" ht="24.75" customHeight="1">
      <c r="B63" s="252"/>
      <c r="C63" s="169"/>
      <c r="D63" s="209"/>
      <c r="E63" s="169"/>
      <c r="F63" s="169"/>
      <c r="G63" s="169"/>
      <c r="H63" s="167" t="s">
        <v>156</v>
      </c>
      <c r="I63" s="167" t="s">
        <v>200</v>
      </c>
      <c r="J63" s="40" t="s">
        <v>154</v>
      </c>
      <c r="K63" s="41" t="s">
        <v>202</v>
      </c>
      <c r="L63" s="40" t="s">
        <v>62</v>
      </c>
      <c r="M63" s="40">
        <v>3000</v>
      </c>
      <c r="N63" s="40">
        <v>3000</v>
      </c>
      <c r="O63" s="40"/>
      <c r="P63" s="40"/>
      <c r="S63" s="42">
        <v>40544</v>
      </c>
      <c r="T63" s="42">
        <v>40695</v>
      </c>
      <c r="U63" s="210">
        <v>5083</v>
      </c>
      <c r="V63" s="251"/>
      <c r="W63" s="231"/>
      <c r="X63" s="231"/>
      <c r="Y63" s="231"/>
      <c r="Z63" s="231"/>
      <c r="AA63" s="231"/>
      <c r="AB63" s="231"/>
      <c r="AC63" s="231"/>
      <c r="AD63" s="226"/>
      <c r="AE63" s="226"/>
      <c r="AF63" s="250"/>
    </row>
    <row r="64" spans="2:32" s="22" customFormat="1" ht="30.75" customHeight="1">
      <c r="B64" s="252"/>
      <c r="C64" s="169"/>
      <c r="D64" s="209"/>
      <c r="E64" s="169"/>
      <c r="F64" s="169"/>
      <c r="G64" s="169"/>
      <c r="H64" s="168"/>
      <c r="I64" s="168"/>
      <c r="J64" s="40" t="s">
        <v>155</v>
      </c>
      <c r="K64" s="41" t="s">
        <v>204</v>
      </c>
      <c r="L64" s="40" t="s">
        <v>107</v>
      </c>
      <c r="M64" s="40">
        <v>2000</v>
      </c>
      <c r="N64" s="40">
        <v>2000</v>
      </c>
      <c r="O64" s="40"/>
      <c r="P64" s="40"/>
      <c r="S64" s="42">
        <v>40544</v>
      </c>
      <c r="T64" s="42">
        <v>40695</v>
      </c>
      <c r="U64" s="211"/>
      <c r="V64" s="223"/>
      <c r="W64" s="215"/>
      <c r="X64" s="215"/>
      <c r="Y64" s="215"/>
      <c r="Z64" s="215"/>
      <c r="AA64" s="215"/>
      <c r="AB64" s="215"/>
      <c r="AC64" s="215"/>
      <c r="AD64" s="227"/>
      <c r="AE64" s="227"/>
      <c r="AF64" s="250"/>
    </row>
    <row r="65" spans="2:32" s="22" customFormat="1" ht="12.75" customHeight="1">
      <c r="B65" s="44"/>
      <c r="C65" s="44"/>
      <c r="U65" s="145"/>
      <c r="AC65" s="60"/>
      <c r="AD65" s="61"/>
      <c r="AE65" s="62"/>
      <c r="AF65" s="63"/>
    </row>
    <row r="66" spans="2:31" s="22" customFormat="1" ht="12.75" customHeight="1">
      <c r="B66" s="21" t="s">
        <v>50</v>
      </c>
      <c r="C66" s="21"/>
      <c r="E66" s="23" t="s">
        <v>51</v>
      </c>
      <c r="F66" s="21"/>
      <c r="G66" s="21"/>
      <c r="H66" s="21"/>
      <c r="I66" s="21"/>
      <c r="J66" s="24"/>
      <c r="K66" s="24"/>
      <c r="L66" s="25"/>
      <c r="M66" s="21"/>
      <c r="N66" s="21"/>
      <c r="O66" s="21"/>
      <c r="P66" s="21"/>
      <c r="Q66" s="21"/>
      <c r="R66" s="21"/>
      <c r="S66" s="21"/>
      <c r="T66" s="21"/>
      <c r="U66" s="138"/>
      <c r="V66" s="21"/>
      <c r="W66" s="21"/>
      <c r="X66" s="21"/>
      <c r="Y66" s="21"/>
      <c r="Z66" s="21"/>
      <c r="AA66" s="21"/>
      <c r="AB66" s="21"/>
      <c r="AC66" s="21"/>
      <c r="AD66" s="21"/>
      <c r="AE66" s="21"/>
    </row>
    <row r="67" spans="2:31" s="22" customFormat="1" ht="11.25" customHeight="1">
      <c r="B67" s="21" t="s">
        <v>49</v>
      </c>
      <c r="C67" s="21"/>
      <c r="E67" s="23" t="str">
        <f>'[1]Eje 4- Infrestructura y ambient'!$C$8</f>
        <v>Infraestructura y Ambiente</v>
      </c>
      <c r="F67" s="21"/>
      <c r="G67" s="21"/>
      <c r="H67" s="21"/>
      <c r="I67" s="21"/>
      <c r="J67" s="24"/>
      <c r="K67" s="24"/>
      <c r="L67" s="25"/>
      <c r="M67" s="21"/>
      <c r="N67" s="21"/>
      <c r="O67" s="21"/>
      <c r="P67" s="21"/>
      <c r="Q67" s="21"/>
      <c r="R67" s="21"/>
      <c r="S67" s="21"/>
      <c r="T67" s="21"/>
      <c r="U67" s="138"/>
      <c r="V67" s="21"/>
      <c r="W67" s="21"/>
      <c r="X67" s="21"/>
      <c r="Y67" s="21"/>
      <c r="Z67" s="21"/>
      <c r="AA67" s="21"/>
      <c r="AB67" s="21"/>
      <c r="AC67" s="21"/>
      <c r="AD67" s="21"/>
      <c r="AE67" s="21"/>
    </row>
    <row r="68" spans="2:31" s="22" customFormat="1" ht="12" customHeight="1">
      <c r="B68" s="27" t="s">
        <v>54</v>
      </c>
      <c r="C68" s="27"/>
      <c r="D68" s="28"/>
      <c r="E68" s="23" t="str">
        <f>'[1]Eje 4- Infrestructura y ambient'!$C$9</f>
        <v>Orientar la recuperación ambiental y el desarrollo armónico del territorio.</v>
      </c>
      <c r="F68" s="30"/>
      <c r="G68" s="30"/>
      <c r="H68" s="30"/>
      <c r="I68" s="30"/>
      <c r="J68" s="24"/>
      <c r="K68" s="24"/>
      <c r="L68" s="31"/>
      <c r="M68" s="30"/>
      <c r="N68" s="30"/>
      <c r="O68" s="30"/>
      <c r="P68" s="30"/>
      <c r="Q68" s="30"/>
      <c r="R68" s="30"/>
      <c r="S68" s="30"/>
      <c r="T68" s="30"/>
      <c r="U68" s="139"/>
      <c r="V68" s="30"/>
      <c r="W68" s="30"/>
      <c r="X68" s="30"/>
      <c r="Y68" s="30"/>
      <c r="Z68" s="30"/>
      <c r="AA68" s="30"/>
      <c r="AB68" s="30"/>
      <c r="AC68" s="30"/>
      <c r="AD68" s="30"/>
      <c r="AE68" s="30"/>
    </row>
    <row r="69" spans="2:31" s="22" customFormat="1" ht="12" customHeight="1">
      <c r="B69" s="27" t="s">
        <v>75</v>
      </c>
      <c r="C69" s="27"/>
      <c r="E69" s="23" t="str">
        <f>'[1]Eje 4- Infrestructura y ambient'!$B$12</f>
        <v>Incrementar la pavimentación de vías </v>
      </c>
      <c r="F69" s="30"/>
      <c r="G69" s="30"/>
      <c r="H69" s="30"/>
      <c r="I69" s="30"/>
      <c r="J69" s="24"/>
      <c r="K69" s="24"/>
      <c r="L69" s="31"/>
      <c r="M69" s="30"/>
      <c r="N69" s="30"/>
      <c r="O69" s="30"/>
      <c r="P69" s="30"/>
      <c r="Q69" s="30"/>
      <c r="R69" s="30"/>
      <c r="S69" s="30"/>
      <c r="T69" s="30"/>
      <c r="U69" s="139"/>
      <c r="V69" s="30"/>
      <c r="W69" s="30"/>
      <c r="X69" s="30"/>
      <c r="Y69" s="30"/>
      <c r="Z69" s="30"/>
      <c r="AA69" s="30"/>
      <c r="AB69" s="30"/>
      <c r="AC69" s="30"/>
      <c r="AD69" s="30"/>
      <c r="AE69" s="30"/>
    </row>
    <row r="70" spans="2:31" s="22" customFormat="1" ht="21.75" customHeight="1">
      <c r="B70" s="27" t="s">
        <v>55</v>
      </c>
      <c r="C70" s="27"/>
      <c r="D70" s="28"/>
      <c r="E70" s="199" t="str">
        <f>'[4]Eje 4- Infrestructura y ambient'!$A$19</f>
        <v>4.1 Contribuir al desarrollo armónico del territorio mediante la gestión integral del diseño, conservación y construcción de la infraestructura vial y sectorial que requiera el municipio para elevar la calidad de vida de sus habitantes y el disfrute de un</v>
      </c>
      <c r="F70" s="199"/>
      <c r="G70" s="199"/>
      <c r="H70" s="199"/>
      <c r="I70" s="199"/>
      <c r="J70" s="199"/>
      <c r="K70" s="199"/>
      <c r="L70" s="199"/>
      <c r="M70" s="199"/>
      <c r="N70" s="199"/>
      <c r="O70" s="199"/>
      <c r="P70" s="199"/>
      <c r="Q70" s="47"/>
      <c r="R70" s="30"/>
      <c r="S70" s="30"/>
      <c r="T70" s="30"/>
      <c r="U70" s="139"/>
      <c r="V70" s="30"/>
      <c r="W70" s="30"/>
      <c r="X70" s="30"/>
      <c r="Y70" s="30"/>
      <c r="Z70" s="30"/>
      <c r="AA70" s="30"/>
      <c r="AB70" s="30"/>
      <c r="AC70" s="30"/>
      <c r="AD70" s="30"/>
      <c r="AE70" s="30"/>
    </row>
    <row r="71" spans="2:31" s="22" customFormat="1" ht="12" customHeight="1">
      <c r="B71" s="27" t="s">
        <v>48</v>
      </c>
      <c r="C71" s="27"/>
      <c r="E71" s="26" t="s">
        <v>43</v>
      </c>
      <c r="F71" s="30"/>
      <c r="G71" s="30"/>
      <c r="H71" s="30"/>
      <c r="I71" s="30"/>
      <c r="J71" s="24"/>
      <c r="K71" s="24"/>
      <c r="L71" s="31"/>
      <c r="M71" s="30"/>
      <c r="N71" s="30"/>
      <c r="O71" s="30"/>
      <c r="P71" s="30"/>
      <c r="Q71" s="30"/>
      <c r="R71" s="30"/>
      <c r="S71" s="30"/>
      <c r="T71" s="30"/>
      <c r="U71" s="139"/>
      <c r="V71" s="30"/>
      <c r="W71" s="30"/>
      <c r="X71" s="30"/>
      <c r="Y71" s="30"/>
      <c r="Z71" s="30"/>
      <c r="AA71" s="30"/>
      <c r="AB71" s="30"/>
      <c r="AC71" s="30"/>
      <c r="AD71" s="30"/>
      <c r="AE71" s="30"/>
    </row>
    <row r="72" spans="2:31" s="22" customFormat="1" ht="9.75" customHeight="1">
      <c r="B72" s="27" t="s">
        <v>47</v>
      </c>
      <c r="C72" s="27"/>
      <c r="E72" s="23" t="str">
        <f>'[1]Eje 4- Infrestructura y ambient'!$C$19</f>
        <v>TRANSPORTE  (VÍAS)</v>
      </c>
      <c r="F72" s="30"/>
      <c r="G72" s="30"/>
      <c r="H72" s="30"/>
      <c r="I72" s="30"/>
      <c r="J72" s="29"/>
      <c r="K72" s="29"/>
      <c r="L72" s="31"/>
      <c r="M72" s="30"/>
      <c r="N72" s="30"/>
      <c r="O72" s="30"/>
      <c r="P72" s="30"/>
      <c r="Q72" s="30"/>
      <c r="R72" s="30"/>
      <c r="S72" s="30"/>
      <c r="T72" s="30"/>
      <c r="U72" s="139"/>
      <c r="V72" s="30"/>
      <c r="W72" s="30"/>
      <c r="X72" s="30"/>
      <c r="Y72" s="30"/>
      <c r="Z72" s="30"/>
      <c r="AA72" s="30"/>
      <c r="AB72" s="30"/>
      <c r="AC72" s="30"/>
      <c r="AD72" s="30"/>
      <c r="AE72" s="30"/>
    </row>
    <row r="73" spans="2:31" s="22" customFormat="1" ht="12" customHeight="1">
      <c r="B73" s="27" t="s">
        <v>52</v>
      </c>
      <c r="C73" s="27"/>
      <c r="D73" s="28"/>
      <c r="E73" s="26" t="str">
        <f>'[1]Eje 4- Infrestructura y ambient'!$E$19</f>
        <v>Mejoramiento y mantenimiento del sistema vial y acuatico</v>
      </c>
      <c r="F73" s="30"/>
      <c r="G73" s="30"/>
      <c r="H73" s="30"/>
      <c r="I73" s="30"/>
      <c r="J73" s="29"/>
      <c r="K73" s="29"/>
      <c r="L73" s="31"/>
      <c r="M73" s="30"/>
      <c r="N73" s="30"/>
      <c r="O73" s="30"/>
      <c r="P73" s="30"/>
      <c r="Q73" s="30"/>
      <c r="R73" s="30"/>
      <c r="S73" s="30"/>
      <c r="T73" s="30"/>
      <c r="U73" s="139"/>
      <c r="V73" s="30"/>
      <c r="W73" s="30"/>
      <c r="X73" s="30"/>
      <c r="Y73" s="30"/>
      <c r="Z73" s="30"/>
      <c r="AA73" s="30"/>
      <c r="AB73" s="30"/>
      <c r="AC73" s="30"/>
      <c r="AD73" s="30"/>
      <c r="AE73" s="30"/>
    </row>
    <row r="74" spans="2:31" s="22" customFormat="1" ht="12" customHeight="1" thickBot="1">
      <c r="B74" s="27" t="s">
        <v>53</v>
      </c>
      <c r="C74" s="27"/>
      <c r="D74" s="28"/>
      <c r="E74" s="23" t="s">
        <v>205</v>
      </c>
      <c r="F74" s="33"/>
      <c r="G74" s="33"/>
      <c r="H74" s="33"/>
      <c r="I74" s="51"/>
      <c r="J74" s="23"/>
      <c r="K74" s="23"/>
      <c r="L74" s="34"/>
      <c r="M74" s="33"/>
      <c r="N74" s="33"/>
      <c r="O74" s="33"/>
      <c r="P74" s="33"/>
      <c r="Q74" s="51"/>
      <c r="R74" s="51"/>
      <c r="S74" s="30"/>
      <c r="T74" s="30"/>
      <c r="U74" s="139"/>
      <c r="V74" s="30"/>
      <c r="W74" s="30"/>
      <c r="X74" s="30"/>
      <c r="Y74" s="30"/>
      <c r="Z74" s="30"/>
      <c r="AA74" s="30"/>
      <c r="AB74" s="30"/>
      <c r="AC74" s="30"/>
      <c r="AD74" s="30"/>
      <c r="AE74" s="30"/>
    </row>
    <row r="75" spans="2:32" s="22" customFormat="1" ht="10.5" customHeight="1" thickBot="1">
      <c r="B75" s="200" t="s">
        <v>2</v>
      </c>
      <c r="C75" s="202" t="s">
        <v>28</v>
      </c>
      <c r="D75" s="184" t="s">
        <v>56</v>
      </c>
      <c r="E75" s="184" t="s">
        <v>9</v>
      </c>
      <c r="F75" s="184"/>
      <c r="G75" s="184"/>
      <c r="H75" s="184" t="s">
        <v>90</v>
      </c>
      <c r="I75" s="184" t="s">
        <v>57</v>
      </c>
      <c r="J75" s="184" t="s">
        <v>3</v>
      </c>
      <c r="K75" s="184" t="s">
        <v>4</v>
      </c>
      <c r="L75" s="184" t="s">
        <v>11</v>
      </c>
      <c r="M75" s="184"/>
      <c r="N75" s="184"/>
      <c r="O75" s="184"/>
      <c r="P75" s="191"/>
      <c r="Q75" s="101"/>
      <c r="R75" s="102"/>
      <c r="S75" s="182" t="s">
        <v>72</v>
      </c>
      <c r="T75" s="184" t="s">
        <v>95</v>
      </c>
      <c r="U75" s="186" t="s">
        <v>185</v>
      </c>
      <c r="V75" s="188" t="s">
        <v>20</v>
      </c>
      <c r="W75" s="189"/>
      <c r="X75" s="189"/>
      <c r="Y75" s="189"/>
      <c r="Z75" s="189"/>
      <c r="AA75" s="189"/>
      <c r="AB75" s="189"/>
      <c r="AC75" s="190"/>
      <c r="AD75" s="196" t="s">
        <v>5</v>
      </c>
      <c r="AE75" s="196" t="s">
        <v>6</v>
      </c>
      <c r="AF75" s="171" t="s">
        <v>10</v>
      </c>
    </row>
    <row r="76" spans="2:32" s="22" customFormat="1" ht="12" customHeight="1" thickBot="1">
      <c r="B76" s="201"/>
      <c r="C76" s="203"/>
      <c r="D76" s="185"/>
      <c r="E76" s="192"/>
      <c r="F76" s="192"/>
      <c r="G76" s="192"/>
      <c r="H76" s="185"/>
      <c r="I76" s="185"/>
      <c r="J76" s="185"/>
      <c r="K76" s="185"/>
      <c r="L76" s="192"/>
      <c r="M76" s="192"/>
      <c r="N76" s="192"/>
      <c r="O76" s="192"/>
      <c r="P76" s="193"/>
      <c r="Q76" s="101"/>
      <c r="R76" s="102"/>
      <c r="S76" s="183"/>
      <c r="T76" s="185"/>
      <c r="U76" s="187"/>
      <c r="V76" s="173" t="s">
        <v>186</v>
      </c>
      <c r="W76" s="173"/>
      <c r="X76" s="173"/>
      <c r="Y76" s="173"/>
      <c r="Z76" s="173"/>
      <c r="AA76" s="173"/>
      <c r="AB76" s="173"/>
      <c r="AC76" s="173"/>
      <c r="AD76" s="197"/>
      <c r="AE76" s="197"/>
      <c r="AF76" s="172"/>
    </row>
    <row r="77" spans="2:32" s="22" customFormat="1" ht="43.5" customHeight="1">
      <c r="B77" s="201"/>
      <c r="C77" s="203"/>
      <c r="D77" s="185"/>
      <c r="E77" s="35" t="s">
        <v>0</v>
      </c>
      <c r="F77" s="35" t="s">
        <v>181</v>
      </c>
      <c r="G77" s="35" t="s">
        <v>188</v>
      </c>
      <c r="H77" s="185"/>
      <c r="I77" s="185"/>
      <c r="J77" s="185"/>
      <c r="K77" s="185"/>
      <c r="L77" s="36" t="s">
        <v>16</v>
      </c>
      <c r="M77" s="37" t="s">
        <v>12</v>
      </c>
      <c r="N77" s="37" t="s">
        <v>13</v>
      </c>
      <c r="O77" s="37" t="s">
        <v>14</v>
      </c>
      <c r="P77" s="92" t="s">
        <v>15</v>
      </c>
      <c r="Q77" s="101"/>
      <c r="R77" s="102"/>
      <c r="S77" s="183"/>
      <c r="T77" s="185"/>
      <c r="U77" s="187"/>
      <c r="V77" s="38" t="s">
        <v>22</v>
      </c>
      <c r="W77" s="38" t="s">
        <v>1</v>
      </c>
      <c r="X77" s="38" t="s">
        <v>17</v>
      </c>
      <c r="Y77" s="38" t="s">
        <v>19</v>
      </c>
      <c r="Z77" s="38" t="s">
        <v>18</v>
      </c>
      <c r="AA77" s="38" t="s">
        <v>21</v>
      </c>
      <c r="AB77" s="39" t="s">
        <v>7</v>
      </c>
      <c r="AC77" s="39" t="s">
        <v>8</v>
      </c>
      <c r="AD77" s="198"/>
      <c r="AE77" s="198"/>
      <c r="AF77" s="172"/>
    </row>
    <row r="78" spans="2:32" s="22" customFormat="1" ht="32.25" customHeight="1">
      <c r="B78" s="174"/>
      <c r="C78" s="167" t="s">
        <v>29</v>
      </c>
      <c r="D78" s="176" t="s">
        <v>84</v>
      </c>
      <c r="E78" s="167" t="s">
        <v>31</v>
      </c>
      <c r="F78" s="167">
        <v>0</v>
      </c>
      <c r="G78" s="167">
        <v>20</v>
      </c>
      <c r="H78" s="167" t="s">
        <v>77</v>
      </c>
      <c r="I78" s="167" t="s">
        <v>206</v>
      </c>
      <c r="J78" s="40" t="s">
        <v>112</v>
      </c>
      <c r="K78" s="40" t="s">
        <v>149</v>
      </c>
      <c r="L78" s="56" t="s">
        <v>59</v>
      </c>
      <c r="M78" s="40">
        <v>5</v>
      </c>
      <c r="N78" s="40">
        <v>5</v>
      </c>
      <c r="O78" s="40">
        <v>5</v>
      </c>
      <c r="P78" s="95">
        <v>5</v>
      </c>
      <c r="Q78" s="101"/>
      <c r="R78" s="102"/>
      <c r="S78" s="98">
        <v>40603</v>
      </c>
      <c r="T78" s="64">
        <v>40908</v>
      </c>
      <c r="U78" s="224">
        <v>70000</v>
      </c>
      <c r="V78" s="241">
        <v>70000</v>
      </c>
      <c r="W78" s="167"/>
      <c r="X78" s="167"/>
      <c r="Y78" s="167"/>
      <c r="Z78" s="167"/>
      <c r="AA78" s="167"/>
      <c r="AB78" s="167"/>
      <c r="AC78" s="246">
        <f>SUM(V78:AB79)</f>
        <v>70000</v>
      </c>
      <c r="AD78" s="169" t="s">
        <v>126</v>
      </c>
      <c r="AE78" s="167" t="s">
        <v>37</v>
      </c>
      <c r="AF78" s="167"/>
    </row>
    <row r="79" spans="2:32" s="22" customFormat="1" ht="25.5" customHeight="1">
      <c r="B79" s="175"/>
      <c r="C79" s="168"/>
      <c r="D79" s="177"/>
      <c r="E79" s="168"/>
      <c r="F79" s="168"/>
      <c r="G79" s="168"/>
      <c r="H79" s="168"/>
      <c r="I79" s="168"/>
      <c r="J79" s="40" t="s">
        <v>140</v>
      </c>
      <c r="K79" s="43" t="s">
        <v>150</v>
      </c>
      <c r="L79" s="43" t="s">
        <v>61</v>
      </c>
      <c r="M79" s="40">
        <v>5</v>
      </c>
      <c r="N79" s="40">
        <v>5</v>
      </c>
      <c r="O79" s="40">
        <v>5</v>
      </c>
      <c r="P79" s="95">
        <v>5</v>
      </c>
      <c r="Q79" s="101"/>
      <c r="R79" s="102"/>
      <c r="S79" s="98">
        <v>40603</v>
      </c>
      <c r="T79" s="64">
        <v>40908</v>
      </c>
      <c r="U79" s="211"/>
      <c r="V79" s="223"/>
      <c r="W79" s="168"/>
      <c r="X79" s="168"/>
      <c r="Y79" s="168"/>
      <c r="Z79" s="168"/>
      <c r="AA79" s="168"/>
      <c r="AB79" s="168"/>
      <c r="AC79" s="247"/>
      <c r="AD79" s="170"/>
      <c r="AE79" s="168"/>
      <c r="AF79" s="168"/>
    </row>
    <row r="80" spans="2:32" s="22" customFormat="1" ht="11.25" customHeight="1">
      <c r="B80" s="65"/>
      <c r="C80" s="66"/>
      <c r="D80" s="67"/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6"/>
      <c r="R80" s="66"/>
      <c r="S80" s="66"/>
      <c r="T80" s="66"/>
      <c r="U80" s="143"/>
      <c r="V80" s="68"/>
      <c r="W80" s="69"/>
      <c r="X80" s="69"/>
      <c r="Y80" s="69"/>
      <c r="Z80" s="69"/>
      <c r="AA80" s="69"/>
      <c r="AB80" s="69"/>
      <c r="AC80" s="70"/>
      <c r="AD80" s="49"/>
      <c r="AE80" s="49"/>
      <c r="AF80" s="49"/>
    </row>
    <row r="81" spans="2:32" ht="24.75" customHeight="1">
      <c r="B81" s="204"/>
      <c r="C81" s="204"/>
      <c r="D81" s="205" t="s">
        <v>131</v>
      </c>
      <c r="E81" s="206"/>
      <c r="F81" s="206"/>
      <c r="G81" s="206"/>
      <c r="H81" s="206"/>
      <c r="I81" s="206"/>
      <c r="J81" s="206"/>
      <c r="K81" s="206"/>
      <c r="L81" s="206"/>
      <c r="M81" s="206"/>
      <c r="N81" s="206"/>
      <c r="O81" s="206"/>
      <c r="P81" s="206"/>
      <c r="Q81" s="206"/>
      <c r="R81" s="206"/>
      <c r="S81" s="206"/>
      <c r="T81" s="206"/>
      <c r="U81" s="206"/>
      <c r="V81" s="206"/>
      <c r="W81" s="206"/>
      <c r="X81" s="206"/>
      <c r="Y81" s="206"/>
      <c r="Z81" s="206"/>
      <c r="AA81" s="87"/>
      <c r="AB81" s="83"/>
      <c r="AC81" s="83"/>
      <c r="AD81" s="84"/>
      <c r="AE81" s="16" t="s">
        <v>132</v>
      </c>
      <c r="AF81" s="17"/>
    </row>
    <row r="82" spans="2:32" ht="12.75" customHeight="1">
      <c r="B82" s="204"/>
      <c r="C82" s="204"/>
      <c r="D82" s="89"/>
      <c r="E82" s="90"/>
      <c r="F82" s="162"/>
      <c r="G82" s="162"/>
      <c r="H82" s="90"/>
      <c r="I82" s="162"/>
      <c r="J82" s="90"/>
      <c r="K82" s="90"/>
      <c r="L82" s="90"/>
      <c r="M82" s="90"/>
      <c r="N82" s="90"/>
      <c r="O82" s="90"/>
      <c r="P82" s="90"/>
      <c r="Q82" s="90"/>
      <c r="R82" s="90"/>
      <c r="S82" s="90"/>
      <c r="T82" s="90"/>
      <c r="U82" s="153"/>
      <c r="V82" s="90"/>
      <c r="W82" s="90"/>
      <c r="X82" s="90"/>
      <c r="Y82" s="90"/>
      <c r="Z82" s="90"/>
      <c r="AA82" s="90"/>
      <c r="AB82" s="85"/>
      <c r="AC82" s="85"/>
      <c r="AD82" s="86"/>
      <c r="AE82" s="18" t="s">
        <v>133</v>
      </c>
      <c r="AF82" s="17" t="s">
        <v>134</v>
      </c>
    </row>
    <row r="83" spans="2:32" ht="10.5" customHeight="1">
      <c r="B83" s="204"/>
      <c r="C83" s="204"/>
      <c r="D83" s="205" t="s">
        <v>223</v>
      </c>
      <c r="E83" s="206"/>
      <c r="F83" s="206"/>
      <c r="G83" s="206"/>
      <c r="H83" s="206"/>
      <c r="I83" s="206"/>
      <c r="J83" s="206"/>
      <c r="K83" s="206"/>
      <c r="L83" s="206"/>
      <c r="M83" s="206"/>
      <c r="N83" s="206"/>
      <c r="O83" s="206"/>
      <c r="P83" s="206"/>
      <c r="Q83" s="206"/>
      <c r="R83" s="206"/>
      <c r="S83" s="206"/>
      <c r="T83" s="206"/>
      <c r="U83" s="206"/>
      <c r="V83" s="206"/>
      <c r="W83" s="206"/>
      <c r="X83" s="206"/>
      <c r="Y83" s="206"/>
      <c r="Z83" s="206"/>
      <c r="AA83" s="87"/>
      <c r="AB83" s="87"/>
      <c r="AC83" s="87"/>
      <c r="AD83" s="88"/>
      <c r="AE83" s="18" t="s">
        <v>135</v>
      </c>
      <c r="AF83" s="19">
        <v>40168</v>
      </c>
    </row>
    <row r="84" spans="2:32" ht="9.75" customHeight="1">
      <c r="B84" s="204"/>
      <c r="C84" s="204"/>
      <c r="D84" s="207"/>
      <c r="E84" s="208"/>
      <c r="F84" s="208"/>
      <c r="G84" s="208"/>
      <c r="H84" s="208"/>
      <c r="I84" s="208"/>
      <c r="J84" s="208"/>
      <c r="K84" s="208"/>
      <c r="L84" s="208"/>
      <c r="M84" s="208"/>
      <c r="N84" s="208"/>
      <c r="O84" s="208"/>
      <c r="P84" s="208"/>
      <c r="Q84" s="208"/>
      <c r="R84" s="208"/>
      <c r="S84" s="208"/>
      <c r="T84" s="208"/>
      <c r="U84" s="208"/>
      <c r="V84" s="208"/>
      <c r="W84" s="208"/>
      <c r="X84" s="208"/>
      <c r="Y84" s="208"/>
      <c r="Z84" s="208"/>
      <c r="AA84" s="90"/>
      <c r="AB84" s="90"/>
      <c r="AC84" s="90"/>
      <c r="AD84" s="91"/>
      <c r="AE84" s="18" t="s">
        <v>136</v>
      </c>
      <c r="AF84" s="20" t="s">
        <v>137</v>
      </c>
    </row>
    <row r="85" spans="2:31" s="22" customFormat="1" ht="14.25" customHeight="1">
      <c r="B85" s="21" t="s">
        <v>50</v>
      </c>
      <c r="C85" s="21"/>
      <c r="E85" s="23" t="s">
        <v>51</v>
      </c>
      <c r="F85" s="21"/>
      <c r="G85" s="21"/>
      <c r="H85" s="21"/>
      <c r="I85" s="21"/>
      <c r="J85" s="24"/>
      <c r="K85" s="24"/>
      <c r="L85" s="25"/>
      <c r="M85" s="21"/>
      <c r="N85" s="21"/>
      <c r="O85" s="21"/>
      <c r="P85" s="21"/>
      <c r="Q85" s="21"/>
      <c r="R85" s="21"/>
      <c r="S85" s="21"/>
      <c r="T85" s="21"/>
      <c r="U85" s="138"/>
      <c r="V85" s="21"/>
      <c r="W85" s="21"/>
      <c r="X85" s="21"/>
      <c r="Y85" s="21"/>
      <c r="Z85" s="21"/>
      <c r="AA85" s="21"/>
      <c r="AB85" s="21"/>
      <c r="AC85" s="21"/>
      <c r="AD85" s="49"/>
      <c r="AE85" s="71"/>
    </row>
    <row r="86" spans="2:31" s="22" customFormat="1" ht="12" customHeight="1">
      <c r="B86" s="21" t="s">
        <v>49</v>
      </c>
      <c r="C86" s="21"/>
      <c r="E86" s="23" t="str">
        <f>'[1]Eje 4- Infrestructura y ambient'!$C$8</f>
        <v>Infraestructura y Ambiente</v>
      </c>
      <c r="F86" s="21"/>
      <c r="G86" s="21"/>
      <c r="H86" s="21"/>
      <c r="I86" s="21"/>
      <c r="J86" s="24"/>
      <c r="K86" s="24"/>
      <c r="L86" s="25"/>
      <c r="M86" s="21"/>
      <c r="N86" s="21"/>
      <c r="O86" s="21"/>
      <c r="P86" s="21"/>
      <c r="Q86" s="21"/>
      <c r="R86" s="21"/>
      <c r="S86" s="21"/>
      <c r="T86" s="21"/>
      <c r="U86" s="138"/>
      <c r="V86" s="21"/>
      <c r="W86" s="21"/>
      <c r="X86" s="21"/>
      <c r="Y86" s="21"/>
      <c r="Z86" s="21"/>
      <c r="AA86" s="21"/>
      <c r="AB86" s="21"/>
      <c r="AC86" s="21"/>
      <c r="AD86" s="21"/>
      <c r="AE86" s="21"/>
    </row>
    <row r="87" spans="2:31" s="22" customFormat="1" ht="11.25" customHeight="1">
      <c r="B87" s="27" t="s">
        <v>54</v>
      </c>
      <c r="C87" s="27"/>
      <c r="D87" s="28"/>
      <c r="E87" s="23" t="str">
        <f>'[1]Eje 4- Infrestructura y ambient'!$C$9</f>
        <v>Orientar la recuperación ambiental y el desarrollo armónico del territorio.</v>
      </c>
      <c r="F87" s="30"/>
      <c r="G87" s="30"/>
      <c r="H87" s="30"/>
      <c r="I87" s="30"/>
      <c r="J87" s="24"/>
      <c r="K87" s="24"/>
      <c r="L87" s="31"/>
      <c r="M87" s="30"/>
      <c r="N87" s="30"/>
      <c r="O87" s="30"/>
      <c r="P87" s="30"/>
      <c r="Q87" s="30"/>
      <c r="R87" s="30"/>
      <c r="S87" s="30"/>
      <c r="T87" s="30"/>
      <c r="U87" s="139"/>
      <c r="V87" s="30"/>
      <c r="W87" s="30"/>
      <c r="X87" s="30"/>
      <c r="Y87" s="30"/>
      <c r="Z87" s="30"/>
      <c r="AA87" s="30"/>
      <c r="AB87" s="30"/>
      <c r="AC87" s="30"/>
      <c r="AD87" s="30"/>
      <c r="AE87" s="30"/>
    </row>
    <row r="88" spans="2:31" s="22" customFormat="1" ht="13.5" customHeight="1">
      <c r="B88" s="27" t="s">
        <v>75</v>
      </c>
      <c r="C88" s="27"/>
      <c r="E88" s="23" t="str">
        <f>'[1]Eje 4- Infrestructura y ambient'!$B$12</f>
        <v>Incrementar la pavimentación de vías </v>
      </c>
      <c r="F88" s="30"/>
      <c r="G88" s="30"/>
      <c r="H88" s="30"/>
      <c r="I88" s="30"/>
      <c r="J88" s="24"/>
      <c r="K88" s="24"/>
      <c r="L88" s="31"/>
      <c r="M88" s="30"/>
      <c r="N88" s="30"/>
      <c r="O88" s="30"/>
      <c r="P88" s="30"/>
      <c r="Q88" s="30"/>
      <c r="R88" s="30"/>
      <c r="S88" s="30"/>
      <c r="T88" s="30"/>
      <c r="U88" s="139"/>
      <c r="V88" s="30"/>
      <c r="W88" s="30"/>
      <c r="X88" s="30"/>
      <c r="Y88" s="30"/>
      <c r="Z88" s="30"/>
      <c r="AA88" s="30"/>
      <c r="AB88" s="30"/>
      <c r="AC88" s="30"/>
      <c r="AD88" s="30"/>
      <c r="AE88" s="30"/>
    </row>
    <row r="89" spans="2:31" s="22" customFormat="1" ht="22.5" customHeight="1">
      <c r="B89" s="27" t="s">
        <v>55</v>
      </c>
      <c r="C89" s="27"/>
      <c r="D89" s="28"/>
      <c r="E89" s="199" t="str">
        <f>'[4]Eje 4- Infrestructura y ambient'!$A$19</f>
        <v>4.1 Contribuir al desarrollo armónico del territorio mediante la gestión integral del diseño, conservación y construcción de la infraestructura vial y sectorial que requiera el municipio para elevar la calidad de vida de sus habitantes y el disfrute de un</v>
      </c>
      <c r="F89" s="199"/>
      <c r="G89" s="199"/>
      <c r="H89" s="199"/>
      <c r="I89" s="199"/>
      <c r="J89" s="199"/>
      <c r="K89" s="199"/>
      <c r="L89" s="199"/>
      <c r="M89" s="199"/>
      <c r="N89" s="199"/>
      <c r="O89" s="199"/>
      <c r="P89" s="199"/>
      <c r="Q89" s="47"/>
      <c r="R89" s="30"/>
      <c r="S89" s="30"/>
      <c r="T89" s="30"/>
      <c r="U89" s="139"/>
      <c r="V89" s="30"/>
      <c r="W89" s="30"/>
      <c r="X89" s="30"/>
      <c r="Y89" s="30"/>
      <c r="Z89" s="30"/>
      <c r="AA89" s="30"/>
      <c r="AB89" s="30"/>
      <c r="AC89" s="30"/>
      <c r="AD89" s="30"/>
      <c r="AE89" s="30"/>
    </row>
    <row r="90" spans="2:31" s="22" customFormat="1" ht="12" customHeight="1">
      <c r="B90" s="27" t="s">
        <v>48</v>
      </c>
      <c r="C90" s="27"/>
      <c r="E90" s="26" t="s">
        <v>43</v>
      </c>
      <c r="F90" s="30"/>
      <c r="G90" s="30"/>
      <c r="H90" s="30"/>
      <c r="I90" s="30"/>
      <c r="J90" s="24"/>
      <c r="K90" s="24"/>
      <c r="L90" s="31"/>
      <c r="M90" s="30"/>
      <c r="N90" s="30"/>
      <c r="O90" s="30"/>
      <c r="P90" s="30"/>
      <c r="Q90" s="30"/>
      <c r="R90" s="30"/>
      <c r="S90" s="30"/>
      <c r="T90" s="30"/>
      <c r="U90" s="139"/>
      <c r="V90" s="30"/>
      <c r="W90" s="30"/>
      <c r="X90" s="30"/>
      <c r="Y90" s="30"/>
      <c r="Z90" s="30"/>
      <c r="AA90" s="30"/>
      <c r="AB90" s="30"/>
      <c r="AC90" s="30"/>
      <c r="AD90" s="30"/>
      <c r="AE90" s="30"/>
    </row>
    <row r="91" spans="2:31" s="22" customFormat="1" ht="11.25" customHeight="1">
      <c r="B91" s="27" t="s">
        <v>47</v>
      </c>
      <c r="C91" s="27"/>
      <c r="E91" s="23" t="str">
        <f>'[1]Eje 4- Infrestructura y ambient'!$C$19</f>
        <v>TRANSPORTE  (VÍAS)</v>
      </c>
      <c r="F91" s="30"/>
      <c r="G91" s="30"/>
      <c r="H91" s="30"/>
      <c r="I91" s="30"/>
      <c r="J91" s="29"/>
      <c r="K91" s="29"/>
      <c r="L91" s="31"/>
      <c r="M91" s="30"/>
      <c r="N91" s="30"/>
      <c r="O91" s="30"/>
      <c r="P91" s="30"/>
      <c r="Q91" s="30"/>
      <c r="R91" s="30"/>
      <c r="S91" s="30"/>
      <c r="T91" s="30"/>
      <c r="U91" s="139"/>
      <c r="V91" s="30"/>
      <c r="W91" s="30"/>
      <c r="X91" s="30"/>
      <c r="Y91" s="30"/>
      <c r="Z91" s="30"/>
      <c r="AA91" s="30"/>
      <c r="AB91" s="30"/>
      <c r="AC91" s="30"/>
      <c r="AD91" s="30"/>
      <c r="AE91" s="30"/>
    </row>
    <row r="92" spans="2:31" s="22" customFormat="1" ht="10.5" customHeight="1">
      <c r="B92" s="27" t="s">
        <v>52</v>
      </c>
      <c r="C92" s="27"/>
      <c r="D92" s="28"/>
      <c r="E92" s="26" t="str">
        <f>'[2]Eje 4- Infrestructura y ambient'!$E$33</f>
        <v>Pavimentación y construcciones</v>
      </c>
      <c r="F92" s="30"/>
      <c r="G92" s="30"/>
      <c r="H92" s="30"/>
      <c r="I92" s="30"/>
      <c r="J92" s="29"/>
      <c r="K92" s="29"/>
      <c r="L92" s="31"/>
      <c r="M92" s="30"/>
      <c r="N92" s="30"/>
      <c r="O92" s="30"/>
      <c r="P92" s="30"/>
      <c r="Q92" s="30"/>
      <c r="R92" s="30"/>
      <c r="S92" s="30"/>
      <c r="T92" s="30"/>
      <c r="U92" s="139"/>
      <c r="V92" s="30"/>
      <c r="W92" s="30"/>
      <c r="X92" s="30"/>
      <c r="Y92" s="30"/>
      <c r="Z92" s="30"/>
      <c r="AA92" s="30"/>
      <c r="AB92" s="30"/>
      <c r="AC92" s="30"/>
      <c r="AD92" s="30"/>
      <c r="AE92" s="30"/>
    </row>
    <row r="93" spans="2:31" s="22" customFormat="1" ht="12.75" customHeight="1" thickBot="1">
      <c r="B93" s="27" t="s">
        <v>53</v>
      </c>
      <c r="C93" s="27"/>
      <c r="D93" s="28"/>
      <c r="E93" s="23" t="s">
        <v>207</v>
      </c>
      <c r="F93" s="33"/>
      <c r="G93" s="33"/>
      <c r="H93" s="33"/>
      <c r="I93" s="33"/>
      <c r="J93" s="32"/>
      <c r="K93" s="32"/>
      <c r="L93" s="34"/>
      <c r="M93" s="33"/>
      <c r="N93" s="33"/>
      <c r="O93" s="33"/>
      <c r="P93" s="33"/>
      <c r="Q93" s="51"/>
      <c r="R93" s="51"/>
      <c r="S93" s="30"/>
      <c r="T93" s="30"/>
      <c r="U93" s="139"/>
      <c r="V93" s="30"/>
      <c r="W93" s="30"/>
      <c r="X93" s="30"/>
      <c r="Y93" s="30"/>
      <c r="Z93" s="30"/>
      <c r="AA93" s="30"/>
      <c r="AB93" s="30"/>
      <c r="AC93" s="30"/>
      <c r="AD93" s="30"/>
      <c r="AE93" s="30"/>
    </row>
    <row r="94" spans="2:32" s="22" customFormat="1" ht="13.5" customHeight="1" thickBot="1">
      <c r="B94" s="200" t="s">
        <v>2</v>
      </c>
      <c r="C94" s="202" t="s">
        <v>28</v>
      </c>
      <c r="D94" s="184" t="s">
        <v>56</v>
      </c>
      <c r="E94" s="184" t="s">
        <v>9</v>
      </c>
      <c r="F94" s="184"/>
      <c r="G94" s="184"/>
      <c r="H94" s="184" t="s">
        <v>91</v>
      </c>
      <c r="I94" s="184" t="s">
        <v>57</v>
      </c>
      <c r="J94" s="184" t="s">
        <v>3</v>
      </c>
      <c r="K94" s="184" t="s">
        <v>4</v>
      </c>
      <c r="L94" s="184" t="s">
        <v>11</v>
      </c>
      <c r="M94" s="184"/>
      <c r="N94" s="184"/>
      <c r="O94" s="184"/>
      <c r="P94" s="191"/>
      <c r="Q94" s="101"/>
      <c r="R94" s="102"/>
      <c r="S94" s="182" t="s">
        <v>72</v>
      </c>
      <c r="T94" s="184" t="s">
        <v>73</v>
      </c>
      <c r="U94" s="186" t="s">
        <v>185</v>
      </c>
      <c r="V94" s="188" t="s">
        <v>20</v>
      </c>
      <c r="W94" s="189"/>
      <c r="X94" s="189"/>
      <c r="Y94" s="189"/>
      <c r="Z94" s="189"/>
      <c r="AA94" s="189"/>
      <c r="AB94" s="189"/>
      <c r="AC94" s="190"/>
      <c r="AD94" s="196" t="s">
        <v>5</v>
      </c>
      <c r="AE94" s="196" t="s">
        <v>6</v>
      </c>
      <c r="AF94" s="171" t="s">
        <v>10</v>
      </c>
    </row>
    <row r="95" spans="2:32" s="22" customFormat="1" ht="9" customHeight="1" thickBot="1">
      <c r="B95" s="201"/>
      <c r="C95" s="203"/>
      <c r="D95" s="185"/>
      <c r="E95" s="192"/>
      <c r="F95" s="192"/>
      <c r="G95" s="192"/>
      <c r="H95" s="185"/>
      <c r="I95" s="185"/>
      <c r="J95" s="185"/>
      <c r="K95" s="185"/>
      <c r="L95" s="192"/>
      <c r="M95" s="192"/>
      <c r="N95" s="192"/>
      <c r="O95" s="192"/>
      <c r="P95" s="193"/>
      <c r="Q95" s="101"/>
      <c r="R95" s="102"/>
      <c r="S95" s="183"/>
      <c r="T95" s="185"/>
      <c r="U95" s="187"/>
      <c r="V95" s="173" t="s">
        <v>186</v>
      </c>
      <c r="W95" s="173"/>
      <c r="X95" s="173"/>
      <c r="Y95" s="173"/>
      <c r="Z95" s="173"/>
      <c r="AA95" s="173"/>
      <c r="AB95" s="173"/>
      <c r="AC95" s="173"/>
      <c r="AD95" s="197"/>
      <c r="AE95" s="197"/>
      <c r="AF95" s="172"/>
    </row>
    <row r="96" spans="2:32" s="22" customFormat="1" ht="44.25" customHeight="1">
      <c r="B96" s="201"/>
      <c r="C96" s="203"/>
      <c r="D96" s="185"/>
      <c r="E96" s="35" t="s">
        <v>0</v>
      </c>
      <c r="F96" s="35" t="s">
        <v>189</v>
      </c>
      <c r="G96" s="35" t="s">
        <v>188</v>
      </c>
      <c r="H96" s="185"/>
      <c r="I96" s="185"/>
      <c r="J96" s="185"/>
      <c r="K96" s="185"/>
      <c r="L96" s="35" t="s">
        <v>16</v>
      </c>
      <c r="M96" s="37" t="s">
        <v>12</v>
      </c>
      <c r="N96" s="37" t="s">
        <v>13</v>
      </c>
      <c r="O96" s="37" t="s">
        <v>14</v>
      </c>
      <c r="P96" s="92" t="s">
        <v>15</v>
      </c>
      <c r="Q96" s="101"/>
      <c r="R96" s="102"/>
      <c r="S96" s="183"/>
      <c r="T96" s="185"/>
      <c r="U96" s="187"/>
      <c r="V96" s="38" t="s">
        <v>22</v>
      </c>
      <c r="W96" s="38" t="s">
        <v>1</v>
      </c>
      <c r="X96" s="38" t="s">
        <v>17</v>
      </c>
      <c r="Y96" s="38" t="s">
        <v>19</v>
      </c>
      <c r="Z96" s="38" t="s">
        <v>18</v>
      </c>
      <c r="AA96" s="38" t="s">
        <v>21</v>
      </c>
      <c r="AB96" s="39" t="s">
        <v>7</v>
      </c>
      <c r="AC96" s="39" t="s">
        <v>8</v>
      </c>
      <c r="AD96" s="198"/>
      <c r="AE96" s="198"/>
      <c r="AF96" s="172"/>
    </row>
    <row r="97" spans="2:32" s="22" customFormat="1" ht="33" customHeight="1">
      <c r="B97" s="174"/>
      <c r="C97" s="167" t="s">
        <v>30</v>
      </c>
      <c r="D97" s="176" t="s">
        <v>85</v>
      </c>
      <c r="E97" s="167" t="s">
        <v>142</v>
      </c>
      <c r="F97" s="167">
        <v>12</v>
      </c>
      <c r="G97" s="167">
        <v>20</v>
      </c>
      <c r="H97" s="167" t="s">
        <v>80</v>
      </c>
      <c r="I97" s="167" t="s">
        <v>227</v>
      </c>
      <c r="J97" s="40" t="s">
        <v>121</v>
      </c>
      <c r="K97" s="40" t="s">
        <v>228</v>
      </c>
      <c r="L97" s="40" t="s">
        <v>120</v>
      </c>
      <c r="M97" s="40">
        <v>2</v>
      </c>
      <c r="N97" s="40">
        <v>2</v>
      </c>
      <c r="O97" s="40">
        <v>2</v>
      </c>
      <c r="P97" s="95">
        <v>2</v>
      </c>
      <c r="Q97" s="101"/>
      <c r="R97" s="102"/>
      <c r="S97" s="93">
        <v>40576</v>
      </c>
      <c r="T97" s="42">
        <v>40908</v>
      </c>
      <c r="U97" s="178">
        <v>780000</v>
      </c>
      <c r="V97" s="180">
        <v>780000</v>
      </c>
      <c r="W97" s="167"/>
      <c r="X97" s="167"/>
      <c r="Y97" s="167"/>
      <c r="Z97" s="167"/>
      <c r="AA97" s="167"/>
      <c r="AB97" s="167"/>
      <c r="AC97" s="194">
        <f>SUM(V97:AB98)</f>
        <v>780000</v>
      </c>
      <c r="AD97" s="169" t="s">
        <v>126</v>
      </c>
      <c r="AE97" s="167" t="s">
        <v>35</v>
      </c>
      <c r="AF97" s="167"/>
    </row>
    <row r="98" spans="2:32" s="22" customFormat="1" ht="41.25" customHeight="1">
      <c r="B98" s="175"/>
      <c r="C98" s="168"/>
      <c r="D98" s="177"/>
      <c r="E98" s="168"/>
      <c r="F98" s="168"/>
      <c r="G98" s="168"/>
      <c r="H98" s="168"/>
      <c r="I98" s="168"/>
      <c r="J98" s="56" t="s">
        <v>179</v>
      </c>
      <c r="K98" s="56" t="s">
        <v>229</v>
      </c>
      <c r="L98" s="56" t="s">
        <v>61</v>
      </c>
      <c r="M98" s="56">
        <v>2</v>
      </c>
      <c r="N98" s="56">
        <v>2</v>
      </c>
      <c r="O98" s="56">
        <v>2</v>
      </c>
      <c r="P98" s="74">
        <v>2</v>
      </c>
      <c r="Q98" s="101"/>
      <c r="R98" s="102"/>
      <c r="S98" s="97">
        <v>40583</v>
      </c>
      <c r="T98" s="57">
        <v>40908</v>
      </c>
      <c r="U98" s="179"/>
      <c r="V98" s="181"/>
      <c r="W98" s="168"/>
      <c r="X98" s="168"/>
      <c r="Y98" s="168"/>
      <c r="Z98" s="168"/>
      <c r="AA98" s="168"/>
      <c r="AB98" s="168"/>
      <c r="AC98" s="195"/>
      <c r="AD98" s="170"/>
      <c r="AE98" s="168"/>
      <c r="AF98" s="168"/>
    </row>
    <row r="99" spans="2:32" s="22" customFormat="1" ht="16.5" customHeight="1">
      <c r="B99" s="72"/>
      <c r="C99" s="44"/>
      <c r="D99" s="67"/>
      <c r="E99" s="46"/>
      <c r="F99" s="46"/>
      <c r="G99" s="46"/>
      <c r="H99" s="46"/>
      <c r="I99" s="46"/>
      <c r="J99" s="44"/>
      <c r="K99" s="44"/>
      <c r="L99" s="46"/>
      <c r="M99" s="46"/>
      <c r="N99" s="46"/>
      <c r="O99" s="46"/>
      <c r="P99" s="46"/>
      <c r="Q99" s="46"/>
      <c r="R99" s="46"/>
      <c r="S99" s="44"/>
      <c r="T99" s="44"/>
      <c r="U99" s="144"/>
      <c r="V99" s="46"/>
      <c r="W99" s="46"/>
      <c r="X99" s="46"/>
      <c r="Y99" s="46"/>
      <c r="Z99" s="46"/>
      <c r="AA99" s="46"/>
      <c r="AB99" s="52"/>
      <c r="AC99" s="52"/>
      <c r="AD99" s="44"/>
      <c r="AE99" s="44"/>
      <c r="AF99" s="73"/>
    </row>
    <row r="100" spans="2:31" s="22" customFormat="1" ht="12" customHeight="1">
      <c r="B100" s="21" t="s">
        <v>50</v>
      </c>
      <c r="C100" s="21"/>
      <c r="E100" s="23" t="s">
        <v>51</v>
      </c>
      <c r="F100" s="21"/>
      <c r="G100" s="21"/>
      <c r="H100" s="21"/>
      <c r="I100" s="21"/>
      <c r="J100" s="24"/>
      <c r="K100" s="24"/>
      <c r="L100" s="25"/>
      <c r="M100" s="21"/>
      <c r="N100" s="21"/>
      <c r="O100" s="21"/>
      <c r="P100" s="21"/>
      <c r="Q100" s="21"/>
      <c r="R100" s="21"/>
      <c r="S100" s="21"/>
      <c r="T100" s="21"/>
      <c r="U100" s="138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</row>
    <row r="101" spans="2:31" s="22" customFormat="1" ht="12.75" customHeight="1">
      <c r="B101" s="21" t="s">
        <v>49</v>
      </c>
      <c r="C101" s="21"/>
      <c r="E101" s="23" t="str">
        <f>'[1]Eje 4- Infrestructura y ambient'!$C$8</f>
        <v>Infraestructura y Ambiente</v>
      </c>
      <c r="F101" s="21"/>
      <c r="G101" s="21"/>
      <c r="H101" s="21"/>
      <c r="I101" s="21"/>
      <c r="J101" s="24"/>
      <c r="K101" s="24"/>
      <c r="L101" s="25"/>
      <c r="M101" s="21"/>
      <c r="N101" s="21"/>
      <c r="O101" s="21"/>
      <c r="P101" s="21"/>
      <c r="Q101" s="21"/>
      <c r="R101" s="21"/>
      <c r="S101" s="21"/>
      <c r="T101" s="21"/>
      <c r="U101" s="138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</row>
    <row r="102" spans="2:31" s="22" customFormat="1" ht="11.25" customHeight="1">
      <c r="B102" s="27" t="s">
        <v>54</v>
      </c>
      <c r="C102" s="27"/>
      <c r="D102" s="28"/>
      <c r="E102" s="23" t="str">
        <f>'[1]Eje 4- Infrestructura y ambient'!$C$9</f>
        <v>Orientar la recuperación ambiental y el desarrollo armónico del territorio.</v>
      </c>
      <c r="F102" s="30"/>
      <c r="G102" s="30"/>
      <c r="H102" s="30"/>
      <c r="I102" s="30"/>
      <c r="J102" s="24"/>
      <c r="K102" s="24"/>
      <c r="L102" s="31"/>
      <c r="M102" s="30"/>
      <c r="N102" s="30"/>
      <c r="O102" s="30"/>
      <c r="P102" s="30"/>
      <c r="Q102" s="30"/>
      <c r="R102" s="30"/>
      <c r="S102" s="30"/>
      <c r="T102" s="30"/>
      <c r="U102" s="139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</row>
    <row r="103" spans="2:31" s="22" customFormat="1" ht="12" customHeight="1">
      <c r="B103" s="27" t="s">
        <v>75</v>
      </c>
      <c r="C103" s="27"/>
      <c r="E103" s="23" t="str">
        <f>'[1]Eje 4- Infrestructura y ambient'!$B$12</f>
        <v>Incrementar la pavimentación de vías </v>
      </c>
      <c r="F103" s="30"/>
      <c r="G103" s="30"/>
      <c r="H103" s="30"/>
      <c r="I103" s="30"/>
      <c r="J103" s="24"/>
      <c r="K103" s="24"/>
      <c r="L103" s="31"/>
      <c r="M103" s="30"/>
      <c r="N103" s="30"/>
      <c r="O103" s="30"/>
      <c r="P103" s="30"/>
      <c r="Q103" s="30"/>
      <c r="R103" s="30"/>
      <c r="S103" s="30"/>
      <c r="T103" s="30"/>
      <c r="U103" s="139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</row>
    <row r="104" spans="2:31" s="22" customFormat="1" ht="22.5" customHeight="1">
      <c r="B104" s="27" t="s">
        <v>55</v>
      </c>
      <c r="C104" s="27"/>
      <c r="D104" s="28"/>
      <c r="E104" s="199" t="str">
        <f>'[4]Eje 4- Infrestructura y ambient'!$A$19</f>
        <v>4.1 Contribuir al desarrollo armónico del territorio mediante la gestión integral del diseño, conservación y construcción de la infraestructura vial y sectorial que requiera el municipio para elevar la calidad de vida de sus habitantes y el disfrute de un</v>
      </c>
      <c r="F104" s="199"/>
      <c r="G104" s="199"/>
      <c r="H104" s="199"/>
      <c r="I104" s="199"/>
      <c r="J104" s="199"/>
      <c r="K104" s="199"/>
      <c r="L104" s="199"/>
      <c r="M104" s="199"/>
      <c r="N104" s="199"/>
      <c r="O104" s="199"/>
      <c r="P104" s="199"/>
      <c r="Q104" s="47"/>
      <c r="R104" s="30"/>
      <c r="S104" s="30"/>
      <c r="T104" s="30"/>
      <c r="U104" s="139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</row>
    <row r="105" spans="2:31" s="22" customFormat="1" ht="11.25" customHeight="1">
      <c r="B105" s="27" t="s">
        <v>48</v>
      </c>
      <c r="C105" s="27"/>
      <c r="E105" s="26" t="s">
        <v>43</v>
      </c>
      <c r="F105" s="30"/>
      <c r="G105" s="30"/>
      <c r="H105" s="30"/>
      <c r="I105" s="30"/>
      <c r="J105" s="24"/>
      <c r="K105" s="24"/>
      <c r="L105" s="31"/>
      <c r="M105" s="30"/>
      <c r="N105" s="30"/>
      <c r="O105" s="30"/>
      <c r="P105" s="30"/>
      <c r="Q105" s="30"/>
      <c r="R105" s="30"/>
      <c r="S105" s="30"/>
      <c r="T105" s="30"/>
      <c r="U105" s="139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</row>
    <row r="106" spans="2:31" s="22" customFormat="1" ht="11.25" customHeight="1">
      <c r="B106" s="27" t="s">
        <v>47</v>
      </c>
      <c r="C106" s="27"/>
      <c r="E106" s="23" t="str">
        <f>'[1]Eje 4- Infrestructura y ambient'!$C$19</f>
        <v>TRANSPORTE  (VÍAS)</v>
      </c>
      <c r="F106" s="30"/>
      <c r="G106" s="30"/>
      <c r="H106" s="30"/>
      <c r="I106" s="30"/>
      <c r="J106" s="29"/>
      <c r="K106" s="29"/>
      <c r="L106" s="31"/>
      <c r="M106" s="30"/>
      <c r="N106" s="30"/>
      <c r="O106" s="30"/>
      <c r="P106" s="30"/>
      <c r="Q106" s="30"/>
      <c r="R106" s="30"/>
      <c r="S106" s="30"/>
      <c r="T106" s="30"/>
      <c r="U106" s="139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</row>
    <row r="107" spans="2:31" s="22" customFormat="1" ht="11.25" customHeight="1">
      <c r="B107" s="27" t="s">
        <v>52</v>
      </c>
      <c r="C107" s="27"/>
      <c r="D107" s="28"/>
      <c r="E107" s="26" t="s">
        <v>81</v>
      </c>
      <c r="F107" s="30"/>
      <c r="G107" s="30"/>
      <c r="H107" s="30"/>
      <c r="I107" s="30"/>
      <c r="J107" s="29"/>
      <c r="K107" s="29"/>
      <c r="L107" s="31"/>
      <c r="M107" s="30"/>
      <c r="N107" s="30"/>
      <c r="O107" s="30"/>
      <c r="P107" s="30"/>
      <c r="Q107" s="30"/>
      <c r="R107" s="30"/>
      <c r="S107" s="30"/>
      <c r="T107" s="30"/>
      <c r="U107" s="139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</row>
    <row r="108" spans="2:31" s="22" customFormat="1" ht="12" customHeight="1" thickBot="1">
      <c r="B108" s="27" t="s">
        <v>53</v>
      </c>
      <c r="C108" s="27"/>
      <c r="D108" s="28"/>
      <c r="E108" s="23" t="s">
        <v>208</v>
      </c>
      <c r="F108" s="33"/>
      <c r="G108" s="33"/>
      <c r="H108" s="33"/>
      <c r="I108" s="51"/>
      <c r="J108" s="23"/>
      <c r="K108" s="23"/>
      <c r="L108" s="34"/>
      <c r="M108" s="33"/>
      <c r="N108" s="33"/>
      <c r="O108" s="33"/>
      <c r="P108" s="33"/>
      <c r="Q108" s="51"/>
      <c r="R108" s="51"/>
      <c r="S108" s="30"/>
      <c r="T108" s="30"/>
      <c r="U108" s="139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</row>
    <row r="109" spans="2:32" s="22" customFormat="1" ht="10.5" customHeight="1" thickBot="1">
      <c r="B109" s="200" t="s">
        <v>2</v>
      </c>
      <c r="C109" s="202" t="s">
        <v>28</v>
      </c>
      <c r="D109" s="184" t="s">
        <v>56</v>
      </c>
      <c r="E109" s="184" t="s">
        <v>9</v>
      </c>
      <c r="F109" s="184"/>
      <c r="G109" s="184"/>
      <c r="H109" s="184" t="s">
        <v>91</v>
      </c>
      <c r="I109" s="184" t="s">
        <v>57</v>
      </c>
      <c r="J109" s="184" t="s">
        <v>3</v>
      </c>
      <c r="K109" s="184" t="s">
        <v>4</v>
      </c>
      <c r="L109" s="184" t="s">
        <v>11</v>
      </c>
      <c r="M109" s="184"/>
      <c r="N109" s="184"/>
      <c r="O109" s="184"/>
      <c r="P109" s="191"/>
      <c r="Q109" s="101"/>
      <c r="R109" s="102"/>
      <c r="S109" s="182" t="s">
        <v>72</v>
      </c>
      <c r="T109" s="184" t="s">
        <v>73</v>
      </c>
      <c r="U109" s="186" t="s">
        <v>212</v>
      </c>
      <c r="V109" s="188" t="s">
        <v>20</v>
      </c>
      <c r="W109" s="189"/>
      <c r="X109" s="189"/>
      <c r="Y109" s="189"/>
      <c r="Z109" s="189"/>
      <c r="AA109" s="189"/>
      <c r="AB109" s="189"/>
      <c r="AC109" s="190"/>
      <c r="AD109" s="196" t="s">
        <v>5</v>
      </c>
      <c r="AE109" s="196" t="s">
        <v>6</v>
      </c>
      <c r="AF109" s="171" t="s">
        <v>10</v>
      </c>
    </row>
    <row r="110" spans="2:32" s="22" customFormat="1" ht="11.25" customHeight="1" thickBot="1">
      <c r="B110" s="201"/>
      <c r="C110" s="203"/>
      <c r="D110" s="185"/>
      <c r="E110" s="192"/>
      <c r="F110" s="192"/>
      <c r="G110" s="192"/>
      <c r="H110" s="185"/>
      <c r="I110" s="185"/>
      <c r="J110" s="185"/>
      <c r="K110" s="185"/>
      <c r="L110" s="192"/>
      <c r="M110" s="192"/>
      <c r="N110" s="192"/>
      <c r="O110" s="192"/>
      <c r="P110" s="193"/>
      <c r="Q110" s="101"/>
      <c r="R110" s="102"/>
      <c r="S110" s="183"/>
      <c r="T110" s="185"/>
      <c r="U110" s="187"/>
      <c r="V110" s="173" t="s">
        <v>186</v>
      </c>
      <c r="W110" s="173"/>
      <c r="X110" s="173"/>
      <c r="Y110" s="173"/>
      <c r="Z110" s="173"/>
      <c r="AA110" s="173"/>
      <c r="AB110" s="173"/>
      <c r="AC110" s="173"/>
      <c r="AD110" s="197"/>
      <c r="AE110" s="197"/>
      <c r="AF110" s="172"/>
    </row>
    <row r="111" spans="2:32" s="22" customFormat="1" ht="42.75" customHeight="1">
      <c r="B111" s="201"/>
      <c r="C111" s="203"/>
      <c r="D111" s="185"/>
      <c r="E111" s="35" t="s">
        <v>0</v>
      </c>
      <c r="F111" s="35" t="s">
        <v>181</v>
      </c>
      <c r="G111" s="35" t="s">
        <v>188</v>
      </c>
      <c r="H111" s="185"/>
      <c r="I111" s="185"/>
      <c r="J111" s="185"/>
      <c r="K111" s="185"/>
      <c r="L111" s="35" t="s">
        <v>16</v>
      </c>
      <c r="M111" s="37" t="s">
        <v>12</v>
      </c>
      <c r="N111" s="37" t="s">
        <v>13</v>
      </c>
      <c r="O111" s="37" t="s">
        <v>14</v>
      </c>
      <c r="P111" s="92" t="s">
        <v>15</v>
      </c>
      <c r="Q111" s="101"/>
      <c r="R111" s="102"/>
      <c r="S111" s="183"/>
      <c r="T111" s="185"/>
      <c r="U111" s="187"/>
      <c r="V111" s="38" t="s">
        <v>22</v>
      </c>
      <c r="W111" s="38" t="s">
        <v>1</v>
      </c>
      <c r="X111" s="38" t="s">
        <v>17</v>
      </c>
      <c r="Y111" s="38" t="s">
        <v>19</v>
      </c>
      <c r="Z111" s="38" t="s">
        <v>18</v>
      </c>
      <c r="AA111" s="38" t="s">
        <v>21</v>
      </c>
      <c r="AB111" s="39" t="s">
        <v>7</v>
      </c>
      <c r="AC111" s="39" t="s">
        <v>8</v>
      </c>
      <c r="AD111" s="198"/>
      <c r="AE111" s="198"/>
      <c r="AF111" s="172"/>
    </row>
    <row r="112" spans="2:32" s="22" customFormat="1" ht="30.75" customHeight="1">
      <c r="B112" s="174"/>
      <c r="C112" s="167" t="s">
        <v>39</v>
      </c>
      <c r="D112" s="176" t="s">
        <v>86</v>
      </c>
      <c r="E112" s="167" t="s">
        <v>38</v>
      </c>
      <c r="F112" s="167">
        <v>805</v>
      </c>
      <c r="G112" s="167">
        <v>5000</v>
      </c>
      <c r="H112" s="167" t="s">
        <v>40</v>
      </c>
      <c r="I112" s="167" t="s">
        <v>209</v>
      </c>
      <c r="J112" s="40" t="s">
        <v>105</v>
      </c>
      <c r="K112" s="40" t="s">
        <v>210</v>
      </c>
      <c r="L112" s="40" t="s">
        <v>106</v>
      </c>
      <c r="M112" s="40"/>
      <c r="N112" s="40">
        <v>2000</v>
      </c>
      <c r="O112" s="40">
        <v>1195</v>
      </c>
      <c r="P112" s="95">
        <v>1000</v>
      </c>
      <c r="Q112" s="101"/>
      <c r="R112" s="102"/>
      <c r="S112" s="93">
        <v>40695</v>
      </c>
      <c r="T112" s="42">
        <v>40897</v>
      </c>
      <c r="U112" s="210">
        <v>0</v>
      </c>
      <c r="V112" s="222">
        <v>0</v>
      </c>
      <c r="W112" s="167"/>
      <c r="X112" s="167"/>
      <c r="Y112" s="167"/>
      <c r="Z112" s="167"/>
      <c r="AA112" s="167"/>
      <c r="AB112" s="167"/>
      <c r="AC112" s="214">
        <f>SUM(V112:AB113)</f>
        <v>0</v>
      </c>
      <c r="AD112" s="169" t="s">
        <v>126</v>
      </c>
      <c r="AE112" s="167" t="s">
        <v>100</v>
      </c>
      <c r="AF112" s="167"/>
    </row>
    <row r="113" spans="2:32" s="22" customFormat="1" ht="36.75" customHeight="1">
      <c r="B113" s="175"/>
      <c r="C113" s="168"/>
      <c r="D113" s="177"/>
      <c r="E113" s="168"/>
      <c r="F113" s="168"/>
      <c r="G113" s="168"/>
      <c r="H113" s="168"/>
      <c r="I113" s="168"/>
      <c r="J113" s="56" t="s">
        <v>113</v>
      </c>
      <c r="K113" s="56" t="s">
        <v>211</v>
      </c>
      <c r="L113" s="56" t="s">
        <v>66</v>
      </c>
      <c r="M113" s="56"/>
      <c r="N113" s="74">
        <v>3400</v>
      </c>
      <c r="O113" s="56">
        <v>2456.5</v>
      </c>
      <c r="P113" s="99">
        <v>1275</v>
      </c>
      <c r="Q113" s="101"/>
      <c r="R113" s="102"/>
      <c r="S113" s="97">
        <v>40641</v>
      </c>
      <c r="T113" s="57">
        <v>40897</v>
      </c>
      <c r="U113" s="211"/>
      <c r="V113" s="223"/>
      <c r="W113" s="168"/>
      <c r="X113" s="168"/>
      <c r="Y113" s="168"/>
      <c r="Z113" s="168"/>
      <c r="AA113" s="168"/>
      <c r="AB113" s="168"/>
      <c r="AC113" s="215"/>
      <c r="AD113" s="170"/>
      <c r="AE113" s="168"/>
      <c r="AF113" s="168"/>
    </row>
    <row r="114" spans="2:32" s="22" customFormat="1" ht="14.25" customHeight="1">
      <c r="B114" s="44"/>
      <c r="C114" s="44"/>
      <c r="D114" s="67"/>
      <c r="E114" s="46"/>
      <c r="F114" s="46"/>
      <c r="G114" s="46"/>
      <c r="H114" s="46"/>
      <c r="I114" s="46"/>
      <c r="J114" s="46"/>
      <c r="K114" s="46"/>
      <c r="L114" s="46"/>
      <c r="M114" s="46"/>
      <c r="N114" s="46"/>
      <c r="O114" s="46"/>
      <c r="P114" s="47"/>
      <c r="Q114" s="47"/>
      <c r="R114" s="47"/>
      <c r="S114" s="47"/>
      <c r="T114" s="47"/>
      <c r="U114" s="141"/>
      <c r="V114" s="48"/>
      <c r="W114" s="48"/>
      <c r="X114" s="48"/>
      <c r="Y114" s="48"/>
      <c r="Z114" s="48"/>
      <c r="AA114" s="48"/>
      <c r="AB114" s="48"/>
      <c r="AC114" s="60"/>
      <c r="AD114" s="49"/>
      <c r="AE114" s="49"/>
      <c r="AF114" s="50"/>
    </row>
    <row r="115" spans="2:32" ht="24.75" customHeight="1">
      <c r="B115" s="204"/>
      <c r="C115" s="204"/>
      <c r="D115" s="205" t="s">
        <v>131</v>
      </c>
      <c r="E115" s="206"/>
      <c r="F115" s="206"/>
      <c r="G115" s="206"/>
      <c r="H115" s="206"/>
      <c r="I115" s="206"/>
      <c r="J115" s="206"/>
      <c r="K115" s="206"/>
      <c r="L115" s="206"/>
      <c r="M115" s="206"/>
      <c r="N115" s="206"/>
      <c r="O115" s="206"/>
      <c r="P115" s="206"/>
      <c r="Q115" s="206"/>
      <c r="R115" s="206"/>
      <c r="S115" s="206"/>
      <c r="T115" s="206"/>
      <c r="U115" s="206"/>
      <c r="V115" s="206"/>
      <c r="W115" s="206"/>
      <c r="X115" s="206"/>
      <c r="Y115" s="206"/>
      <c r="Z115" s="206"/>
      <c r="AA115" s="87"/>
      <c r="AB115" s="83"/>
      <c r="AC115" s="83"/>
      <c r="AD115" s="84"/>
      <c r="AE115" s="16" t="s">
        <v>132</v>
      </c>
      <c r="AF115" s="17"/>
    </row>
    <row r="116" spans="2:32" ht="12.75" customHeight="1">
      <c r="B116" s="204"/>
      <c r="C116" s="204"/>
      <c r="D116" s="89"/>
      <c r="E116" s="90"/>
      <c r="F116" s="162"/>
      <c r="G116" s="162"/>
      <c r="H116" s="90"/>
      <c r="I116" s="162"/>
      <c r="J116" s="90"/>
      <c r="K116" s="90"/>
      <c r="L116" s="90"/>
      <c r="M116" s="90"/>
      <c r="N116" s="90"/>
      <c r="O116" s="90"/>
      <c r="P116" s="90"/>
      <c r="Q116" s="90"/>
      <c r="R116" s="90"/>
      <c r="S116" s="90"/>
      <c r="T116" s="90"/>
      <c r="U116" s="153"/>
      <c r="V116" s="90"/>
      <c r="W116" s="90"/>
      <c r="X116" s="90"/>
      <c r="Y116" s="90"/>
      <c r="Z116" s="90"/>
      <c r="AA116" s="90"/>
      <c r="AB116" s="85"/>
      <c r="AC116" s="85"/>
      <c r="AD116" s="86"/>
      <c r="AE116" s="18" t="s">
        <v>133</v>
      </c>
      <c r="AF116" s="17" t="s">
        <v>134</v>
      </c>
    </row>
    <row r="117" spans="2:32" ht="10.5" customHeight="1">
      <c r="B117" s="204"/>
      <c r="C117" s="204"/>
      <c r="D117" s="205" t="s">
        <v>223</v>
      </c>
      <c r="E117" s="206"/>
      <c r="F117" s="206"/>
      <c r="G117" s="206"/>
      <c r="H117" s="206"/>
      <c r="I117" s="206"/>
      <c r="J117" s="206"/>
      <c r="K117" s="206"/>
      <c r="L117" s="206"/>
      <c r="M117" s="206"/>
      <c r="N117" s="206"/>
      <c r="O117" s="206"/>
      <c r="P117" s="206"/>
      <c r="Q117" s="206"/>
      <c r="R117" s="206"/>
      <c r="S117" s="206"/>
      <c r="T117" s="206"/>
      <c r="U117" s="206"/>
      <c r="V117" s="206"/>
      <c r="W117" s="206"/>
      <c r="X117" s="206"/>
      <c r="Y117" s="206"/>
      <c r="Z117" s="206"/>
      <c r="AA117" s="87"/>
      <c r="AB117" s="87"/>
      <c r="AC117" s="87"/>
      <c r="AD117" s="88"/>
      <c r="AE117" s="18" t="s">
        <v>135</v>
      </c>
      <c r="AF117" s="19">
        <v>40168</v>
      </c>
    </row>
    <row r="118" spans="2:32" ht="9.75" customHeight="1">
      <c r="B118" s="204"/>
      <c r="C118" s="204"/>
      <c r="D118" s="207"/>
      <c r="E118" s="208"/>
      <c r="F118" s="208"/>
      <c r="G118" s="208"/>
      <c r="H118" s="208"/>
      <c r="I118" s="208"/>
      <c r="J118" s="208"/>
      <c r="K118" s="208"/>
      <c r="L118" s="208"/>
      <c r="M118" s="208"/>
      <c r="N118" s="208"/>
      <c r="O118" s="208"/>
      <c r="P118" s="208"/>
      <c r="Q118" s="208"/>
      <c r="R118" s="208"/>
      <c r="S118" s="208"/>
      <c r="T118" s="208"/>
      <c r="U118" s="208"/>
      <c r="V118" s="208"/>
      <c r="W118" s="208"/>
      <c r="X118" s="208"/>
      <c r="Y118" s="208"/>
      <c r="Z118" s="208"/>
      <c r="AA118" s="90"/>
      <c r="AB118" s="90"/>
      <c r="AC118" s="90"/>
      <c r="AD118" s="91"/>
      <c r="AE118" s="18" t="s">
        <v>136</v>
      </c>
      <c r="AF118" s="20" t="s">
        <v>137</v>
      </c>
    </row>
    <row r="119" spans="2:31" s="22" customFormat="1" ht="12.75" customHeight="1">
      <c r="B119" s="21" t="s">
        <v>50</v>
      </c>
      <c r="C119" s="21"/>
      <c r="E119" s="23" t="s">
        <v>51</v>
      </c>
      <c r="F119" s="21"/>
      <c r="G119" s="21"/>
      <c r="H119" s="21"/>
      <c r="I119" s="21"/>
      <c r="J119" s="24"/>
      <c r="K119" s="24"/>
      <c r="L119" s="25"/>
      <c r="M119" s="21"/>
      <c r="N119" s="21"/>
      <c r="O119" s="21"/>
      <c r="P119" s="21"/>
      <c r="Q119" s="21"/>
      <c r="R119" s="21"/>
      <c r="S119" s="21"/>
      <c r="T119" s="21"/>
      <c r="U119" s="138"/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</row>
    <row r="120" spans="2:31" s="22" customFormat="1" ht="12" customHeight="1">
      <c r="B120" s="21" t="s">
        <v>49</v>
      </c>
      <c r="C120" s="21"/>
      <c r="E120" s="23" t="str">
        <f>'[1]Eje 4- Infrestructura y ambient'!$C$8</f>
        <v>Infraestructura y Ambiente</v>
      </c>
      <c r="F120" s="21"/>
      <c r="G120" s="21"/>
      <c r="H120" s="21"/>
      <c r="I120" s="21"/>
      <c r="J120" s="24"/>
      <c r="K120" s="24"/>
      <c r="L120" s="25"/>
      <c r="M120" s="21"/>
      <c r="N120" s="21"/>
      <c r="O120" s="21"/>
      <c r="P120" s="21"/>
      <c r="Q120" s="21"/>
      <c r="R120" s="21"/>
      <c r="S120" s="21"/>
      <c r="T120" s="21"/>
      <c r="U120" s="138"/>
      <c r="V120" s="21"/>
      <c r="W120" s="21"/>
      <c r="X120" s="21"/>
      <c r="Y120" s="21"/>
      <c r="Z120" s="21"/>
      <c r="AA120" s="21"/>
      <c r="AB120" s="21"/>
      <c r="AC120" s="21"/>
      <c r="AD120" s="21"/>
      <c r="AE120" s="21"/>
    </row>
    <row r="121" spans="2:31" s="22" customFormat="1" ht="11.25" customHeight="1">
      <c r="B121" s="27" t="s">
        <v>54</v>
      </c>
      <c r="C121" s="27"/>
      <c r="D121" s="28"/>
      <c r="E121" s="23" t="str">
        <f>'[1]Eje 4- Infrestructura y ambient'!$C$9</f>
        <v>Orientar la recuperación ambiental y el desarrollo armónico del territorio.</v>
      </c>
      <c r="F121" s="30"/>
      <c r="G121" s="30"/>
      <c r="H121" s="30"/>
      <c r="I121" s="30"/>
      <c r="J121" s="24"/>
      <c r="K121" s="24"/>
      <c r="L121" s="31"/>
      <c r="M121" s="30"/>
      <c r="N121" s="30"/>
      <c r="O121" s="30"/>
      <c r="P121" s="30"/>
      <c r="Q121" s="30"/>
      <c r="R121" s="30"/>
      <c r="S121" s="30"/>
      <c r="T121" s="30"/>
      <c r="U121" s="139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</row>
    <row r="122" spans="2:31" s="22" customFormat="1" ht="12" customHeight="1">
      <c r="B122" s="27" t="s">
        <v>75</v>
      </c>
      <c r="C122" s="27"/>
      <c r="E122" s="23" t="str">
        <f>'[1]Eje 4- Infrestructura y ambient'!$B$12</f>
        <v>Incrementar la pavimentación de vías </v>
      </c>
      <c r="F122" s="30"/>
      <c r="G122" s="30"/>
      <c r="H122" s="30"/>
      <c r="I122" s="30"/>
      <c r="J122" s="24"/>
      <c r="K122" s="24"/>
      <c r="L122" s="31"/>
      <c r="M122" s="30"/>
      <c r="N122" s="30"/>
      <c r="O122" s="30"/>
      <c r="P122" s="30"/>
      <c r="Q122" s="30"/>
      <c r="R122" s="30"/>
      <c r="S122" s="30"/>
      <c r="T122" s="30"/>
      <c r="U122" s="139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</row>
    <row r="123" spans="2:31" s="22" customFormat="1" ht="21.75" customHeight="1">
      <c r="B123" s="27" t="s">
        <v>55</v>
      </c>
      <c r="C123" s="27"/>
      <c r="D123" s="28"/>
      <c r="E123" s="199" t="str">
        <f>'[4]Eje 4- Infrestructura y ambient'!$A$19</f>
        <v>4.1 Contribuir al desarrollo armónico del territorio mediante la gestión integral del diseño, conservación y construcción de la infraestructura vial y sectorial que requiera el municipio para elevar la calidad de vida de sus habitantes y el disfrute de un</v>
      </c>
      <c r="F123" s="199"/>
      <c r="G123" s="199"/>
      <c r="H123" s="199"/>
      <c r="I123" s="199"/>
      <c r="J123" s="199"/>
      <c r="K123" s="199"/>
      <c r="L123" s="199"/>
      <c r="M123" s="199"/>
      <c r="N123" s="199"/>
      <c r="O123" s="199"/>
      <c r="P123" s="199"/>
      <c r="Q123" s="47"/>
      <c r="R123" s="30"/>
      <c r="S123" s="30"/>
      <c r="T123" s="30"/>
      <c r="U123" s="139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</row>
    <row r="124" spans="2:31" s="22" customFormat="1" ht="12" customHeight="1">
      <c r="B124" s="27" t="s">
        <v>48</v>
      </c>
      <c r="C124" s="27"/>
      <c r="E124" s="26" t="s">
        <v>43</v>
      </c>
      <c r="F124" s="30"/>
      <c r="G124" s="30"/>
      <c r="H124" s="30"/>
      <c r="I124" s="30"/>
      <c r="J124" s="24"/>
      <c r="K124" s="24"/>
      <c r="L124" s="31"/>
      <c r="M124" s="30"/>
      <c r="N124" s="30"/>
      <c r="O124" s="30"/>
      <c r="P124" s="30"/>
      <c r="Q124" s="30"/>
      <c r="R124" s="30"/>
      <c r="S124" s="30"/>
      <c r="T124" s="30"/>
      <c r="U124" s="139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</row>
    <row r="125" spans="2:31" s="22" customFormat="1" ht="11.25" customHeight="1">
      <c r="B125" s="27" t="s">
        <v>47</v>
      </c>
      <c r="C125" s="27"/>
      <c r="E125" s="23" t="str">
        <f>'[1]Eje 4- Infrestructura y ambient'!$C$19</f>
        <v>TRANSPORTE  (VÍAS)</v>
      </c>
      <c r="F125" s="30"/>
      <c r="G125" s="30"/>
      <c r="H125" s="30"/>
      <c r="I125" s="30"/>
      <c r="J125" s="29"/>
      <c r="K125" s="29"/>
      <c r="L125" s="31"/>
      <c r="M125" s="30"/>
      <c r="N125" s="30"/>
      <c r="O125" s="30"/>
      <c r="P125" s="30"/>
      <c r="Q125" s="30"/>
      <c r="R125" s="30"/>
      <c r="S125" s="30"/>
      <c r="T125" s="30"/>
      <c r="U125" s="139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</row>
    <row r="126" spans="2:31" s="22" customFormat="1" ht="12.75" customHeight="1">
      <c r="B126" s="27" t="s">
        <v>52</v>
      </c>
      <c r="C126" s="27"/>
      <c r="D126" s="28"/>
      <c r="E126" s="26" t="s">
        <v>82</v>
      </c>
      <c r="F126" s="30"/>
      <c r="G126" s="30"/>
      <c r="H126" s="30"/>
      <c r="I126" s="30"/>
      <c r="J126" s="29"/>
      <c r="K126" s="29"/>
      <c r="L126" s="31"/>
      <c r="M126" s="30"/>
      <c r="N126" s="30"/>
      <c r="O126" s="30"/>
      <c r="P126" s="30"/>
      <c r="Q126" s="30"/>
      <c r="R126" s="30"/>
      <c r="S126" s="30"/>
      <c r="T126" s="30"/>
      <c r="U126" s="139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</row>
    <row r="127" spans="2:31" s="22" customFormat="1" ht="9.75" customHeight="1" thickBot="1">
      <c r="B127" s="27" t="s">
        <v>53</v>
      </c>
      <c r="C127" s="27"/>
      <c r="D127" s="28"/>
      <c r="E127" s="23" t="s">
        <v>213</v>
      </c>
      <c r="F127" s="33"/>
      <c r="G127" s="33"/>
      <c r="H127" s="33"/>
      <c r="I127" s="51"/>
      <c r="J127" s="23"/>
      <c r="K127" s="23"/>
      <c r="L127" s="34"/>
      <c r="M127" s="33"/>
      <c r="N127" s="33"/>
      <c r="O127" s="33"/>
      <c r="P127" s="33"/>
      <c r="Q127" s="51"/>
      <c r="R127" s="51"/>
      <c r="S127" s="30"/>
      <c r="T127" s="30"/>
      <c r="U127" s="139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</row>
    <row r="128" spans="2:32" s="22" customFormat="1" ht="11.25" customHeight="1" thickBot="1">
      <c r="B128" s="200" t="s">
        <v>2</v>
      </c>
      <c r="C128" s="202" t="s">
        <v>28</v>
      </c>
      <c r="D128" s="184" t="s">
        <v>56</v>
      </c>
      <c r="E128" s="184" t="s">
        <v>9</v>
      </c>
      <c r="F128" s="184"/>
      <c r="G128" s="184"/>
      <c r="H128" s="184" t="s">
        <v>90</v>
      </c>
      <c r="I128" s="184" t="s">
        <v>57</v>
      </c>
      <c r="J128" s="184" t="s">
        <v>3</v>
      </c>
      <c r="K128" s="184" t="s">
        <v>4</v>
      </c>
      <c r="L128" s="184" t="s">
        <v>11</v>
      </c>
      <c r="M128" s="184"/>
      <c r="N128" s="184"/>
      <c r="O128" s="184"/>
      <c r="P128" s="191"/>
      <c r="Q128" s="101"/>
      <c r="R128" s="102"/>
      <c r="S128" s="182" t="s">
        <v>72</v>
      </c>
      <c r="T128" s="184" t="s">
        <v>73</v>
      </c>
      <c r="U128" s="186" t="s">
        <v>185</v>
      </c>
      <c r="V128" s="188" t="s">
        <v>20</v>
      </c>
      <c r="W128" s="189"/>
      <c r="X128" s="189"/>
      <c r="Y128" s="189"/>
      <c r="Z128" s="189"/>
      <c r="AA128" s="189"/>
      <c r="AB128" s="189"/>
      <c r="AC128" s="190"/>
      <c r="AD128" s="196" t="s">
        <v>5</v>
      </c>
      <c r="AE128" s="196" t="s">
        <v>6</v>
      </c>
      <c r="AF128" s="171" t="s">
        <v>10</v>
      </c>
    </row>
    <row r="129" spans="2:32" s="22" customFormat="1" ht="10.5" customHeight="1" thickBot="1">
      <c r="B129" s="201"/>
      <c r="C129" s="203"/>
      <c r="D129" s="185"/>
      <c r="E129" s="192"/>
      <c r="F129" s="192"/>
      <c r="G129" s="192"/>
      <c r="H129" s="185"/>
      <c r="I129" s="185"/>
      <c r="J129" s="185"/>
      <c r="K129" s="185"/>
      <c r="L129" s="192"/>
      <c r="M129" s="192"/>
      <c r="N129" s="192"/>
      <c r="O129" s="192"/>
      <c r="P129" s="193"/>
      <c r="Q129" s="101"/>
      <c r="R129" s="102"/>
      <c r="S129" s="183"/>
      <c r="T129" s="185"/>
      <c r="U129" s="187"/>
      <c r="V129" s="173" t="s">
        <v>186</v>
      </c>
      <c r="W129" s="173"/>
      <c r="X129" s="173"/>
      <c r="Y129" s="173"/>
      <c r="Z129" s="173"/>
      <c r="AA129" s="173"/>
      <c r="AB129" s="173"/>
      <c r="AC129" s="173"/>
      <c r="AD129" s="197"/>
      <c r="AE129" s="197"/>
      <c r="AF129" s="172"/>
    </row>
    <row r="130" spans="2:32" s="22" customFormat="1" ht="45" customHeight="1">
      <c r="B130" s="201"/>
      <c r="C130" s="203"/>
      <c r="D130" s="185"/>
      <c r="E130" s="35" t="s">
        <v>0</v>
      </c>
      <c r="F130" s="35" t="s">
        <v>198</v>
      </c>
      <c r="G130" s="35" t="s">
        <v>188</v>
      </c>
      <c r="H130" s="185"/>
      <c r="I130" s="185"/>
      <c r="J130" s="185"/>
      <c r="K130" s="185"/>
      <c r="L130" s="35" t="s">
        <v>16</v>
      </c>
      <c r="M130" s="37" t="s">
        <v>12</v>
      </c>
      <c r="N130" s="37" t="s">
        <v>13</v>
      </c>
      <c r="O130" s="37" t="s">
        <v>14</v>
      </c>
      <c r="P130" s="92" t="s">
        <v>15</v>
      </c>
      <c r="Q130" s="101"/>
      <c r="R130" s="102"/>
      <c r="S130" s="183"/>
      <c r="T130" s="185"/>
      <c r="U130" s="187"/>
      <c r="V130" s="38" t="s">
        <v>22</v>
      </c>
      <c r="W130" s="38" t="s">
        <v>1</v>
      </c>
      <c r="X130" s="38" t="s">
        <v>17</v>
      </c>
      <c r="Y130" s="38" t="s">
        <v>19</v>
      </c>
      <c r="Z130" s="38" t="s">
        <v>18</v>
      </c>
      <c r="AA130" s="38" t="s">
        <v>21</v>
      </c>
      <c r="AB130" s="39" t="s">
        <v>7</v>
      </c>
      <c r="AC130" s="39" t="s">
        <v>8</v>
      </c>
      <c r="AD130" s="198"/>
      <c r="AE130" s="198"/>
      <c r="AF130" s="172"/>
    </row>
    <row r="131" spans="2:32" s="22" customFormat="1" ht="22.5" customHeight="1">
      <c r="B131" s="249"/>
      <c r="C131" s="248" t="s">
        <v>32</v>
      </c>
      <c r="D131" s="209" t="s">
        <v>87</v>
      </c>
      <c r="E131" s="209" t="s">
        <v>33</v>
      </c>
      <c r="F131" s="209">
        <v>285816</v>
      </c>
      <c r="G131" s="209">
        <v>287500</v>
      </c>
      <c r="H131" s="167" t="s">
        <v>114</v>
      </c>
      <c r="I131" s="167" t="s">
        <v>230</v>
      </c>
      <c r="J131" s="43" t="s">
        <v>105</v>
      </c>
      <c r="K131" s="43" t="s">
        <v>231</v>
      </c>
      <c r="L131" s="40" t="s">
        <v>62</v>
      </c>
      <c r="M131" s="40"/>
      <c r="N131" s="40">
        <v>1000</v>
      </c>
      <c r="O131" s="40">
        <v>384</v>
      </c>
      <c r="P131" s="95">
        <v>300</v>
      </c>
      <c r="Q131" s="101"/>
      <c r="R131" s="102"/>
      <c r="S131" s="93">
        <v>40725</v>
      </c>
      <c r="T131" s="42">
        <v>40907</v>
      </c>
      <c r="U131" s="159">
        <v>50000</v>
      </c>
      <c r="V131" s="236">
        <v>155000</v>
      </c>
      <c r="W131" s="232"/>
      <c r="X131" s="232"/>
      <c r="Y131" s="232"/>
      <c r="Z131" s="232"/>
      <c r="AA131" s="232"/>
      <c r="AB131" s="232"/>
      <c r="AC131" s="232">
        <f>SUM(V131:AB133)</f>
        <v>155000</v>
      </c>
      <c r="AD131" s="232" t="s">
        <v>126</v>
      </c>
      <c r="AE131" s="232" t="s">
        <v>37</v>
      </c>
      <c r="AF131" s="232"/>
    </row>
    <row r="132" spans="2:32" s="22" customFormat="1" ht="23.25" customHeight="1">
      <c r="B132" s="249"/>
      <c r="C132" s="248"/>
      <c r="D132" s="209"/>
      <c r="E132" s="209"/>
      <c r="F132" s="209"/>
      <c r="G132" s="209"/>
      <c r="H132" s="234"/>
      <c r="I132" s="234"/>
      <c r="J132" s="43" t="s">
        <v>102</v>
      </c>
      <c r="K132" s="43" t="s">
        <v>214</v>
      </c>
      <c r="L132" s="40" t="s">
        <v>107</v>
      </c>
      <c r="M132" s="40"/>
      <c r="N132" s="40">
        <v>400</v>
      </c>
      <c r="O132" s="40">
        <v>200</v>
      </c>
      <c r="P132" s="95">
        <v>230</v>
      </c>
      <c r="Q132" s="101"/>
      <c r="R132" s="102"/>
      <c r="S132" s="93">
        <v>40732</v>
      </c>
      <c r="T132" s="42">
        <v>40907</v>
      </c>
      <c r="U132" s="159">
        <v>55000</v>
      </c>
      <c r="V132" s="236"/>
      <c r="W132" s="232"/>
      <c r="X132" s="232"/>
      <c r="Y132" s="232"/>
      <c r="Z132" s="232"/>
      <c r="AA132" s="232"/>
      <c r="AB132" s="232"/>
      <c r="AC132" s="232"/>
      <c r="AD132" s="232"/>
      <c r="AE132" s="232"/>
      <c r="AF132" s="232"/>
    </row>
    <row r="133" spans="2:32" s="22" customFormat="1" ht="20.25" customHeight="1">
      <c r="B133" s="249"/>
      <c r="C133" s="248"/>
      <c r="D133" s="209"/>
      <c r="E133" s="209"/>
      <c r="F133" s="209"/>
      <c r="G133" s="209"/>
      <c r="H133" s="168"/>
      <c r="I133" s="168"/>
      <c r="J133" s="43" t="s">
        <v>115</v>
      </c>
      <c r="K133" s="43" t="s">
        <v>215</v>
      </c>
      <c r="L133" s="40" t="s">
        <v>107</v>
      </c>
      <c r="M133" s="40"/>
      <c r="N133" s="40">
        <v>1300</v>
      </c>
      <c r="O133" s="40">
        <v>150</v>
      </c>
      <c r="P133" s="95">
        <v>250</v>
      </c>
      <c r="Q133" s="101"/>
      <c r="R133" s="102"/>
      <c r="S133" s="93">
        <v>40732</v>
      </c>
      <c r="T133" s="42">
        <v>40907</v>
      </c>
      <c r="U133" s="159">
        <v>50000</v>
      </c>
      <c r="V133" s="236"/>
      <c r="W133" s="232"/>
      <c r="X133" s="232"/>
      <c r="Y133" s="232"/>
      <c r="Z133" s="232"/>
      <c r="AA133" s="232"/>
      <c r="AB133" s="232"/>
      <c r="AC133" s="232"/>
      <c r="AD133" s="232"/>
      <c r="AE133" s="232"/>
      <c r="AF133" s="232"/>
    </row>
    <row r="134" spans="4:29" s="22" customFormat="1" ht="10.5" customHeight="1">
      <c r="D134" s="75"/>
      <c r="J134" s="76"/>
      <c r="K134" s="76"/>
      <c r="L134" s="75"/>
      <c r="U134" s="145"/>
      <c r="AC134" s="77"/>
    </row>
    <row r="135" spans="2:31" s="22" customFormat="1" ht="12.75" customHeight="1">
      <c r="B135" s="21" t="s">
        <v>50</v>
      </c>
      <c r="C135" s="21"/>
      <c r="E135" s="23" t="s">
        <v>51</v>
      </c>
      <c r="F135" s="21"/>
      <c r="G135" s="21"/>
      <c r="H135" s="21"/>
      <c r="I135" s="21"/>
      <c r="J135" s="24"/>
      <c r="K135" s="24"/>
      <c r="L135" s="25"/>
      <c r="M135" s="21"/>
      <c r="N135" s="21"/>
      <c r="O135" s="21"/>
      <c r="P135" s="21"/>
      <c r="Q135" s="21"/>
      <c r="R135" s="21"/>
      <c r="S135" s="21"/>
      <c r="T135" s="21"/>
      <c r="U135" s="138"/>
      <c r="V135" s="21"/>
      <c r="W135" s="21"/>
      <c r="X135" s="21"/>
      <c r="Y135" s="21"/>
      <c r="Z135" s="21"/>
      <c r="AA135" s="21"/>
      <c r="AB135" s="21"/>
      <c r="AC135" s="21"/>
      <c r="AD135" s="21"/>
      <c r="AE135" s="21"/>
    </row>
    <row r="136" spans="2:31" s="22" customFormat="1" ht="11.25" customHeight="1">
      <c r="B136" s="21" t="s">
        <v>49</v>
      </c>
      <c r="C136" s="21"/>
      <c r="E136" s="23" t="str">
        <f>'[1]Eje 4- Infrestructura y ambient'!$C$8</f>
        <v>Infraestructura y Ambiente</v>
      </c>
      <c r="F136" s="21"/>
      <c r="G136" s="21"/>
      <c r="H136" s="21"/>
      <c r="I136" s="21"/>
      <c r="J136" s="24"/>
      <c r="K136" s="24"/>
      <c r="L136" s="25"/>
      <c r="M136" s="21"/>
      <c r="N136" s="21"/>
      <c r="O136" s="21"/>
      <c r="P136" s="21"/>
      <c r="Q136" s="21"/>
      <c r="R136" s="21"/>
      <c r="S136" s="21"/>
      <c r="T136" s="21"/>
      <c r="U136" s="138"/>
      <c r="V136" s="21"/>
      <c r="W136" s="21"/>
      <c r="X136" s="21"/>
      <c r="Y136" s="21"/>
      <c r="Z136" s="21"/>
      <c r="AA136" s="21"/>
      <c r="AB136" s="21"/>
      <c r="AC136" s="21"/>
      <c r="AD136" s="21"/>
      <c r="AE136" s="21"/>
    </row>
    <row r="137" spans="2:31" s="22" customFormat="1" ht="11.25" customHeight="1">
      <c r="B137" s="27" t="s">
        <v>54</v>
      </c>
      <c r="C137" s="27"/>
      <c r="D137" s="28"/>
      <c r="E137" s="23" t="str">
        <f>'[1]Eje 4- Infrestructura y ambient'!$C$9</f>
        <v>Orientar la recuperación ambiental y el desarrollo armónico del territorio.</v>
      </c>
      <c r="F137" s="30"/>
      <c r="G137" s="30"/>
      <c r="H137" s="30"/>
      <c r="I137" s="30"/>
      <c r="J137" s="24"/>
      <c r="K137" s="24"/>
      <c r="L137" s="31"/>
      <c r="M137" s="30"/>
      <c r="N137" s="30"/>
      <c r="O137" s="30"/>
      <c r="P137" s="30"/>
      <c r="Q137" s="30"/>
      <c r="R137" s="30"/>
      <c r="S137" s="30"/>
      <c r="T137" s="30"/>
      <c r="U137" s="139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</row>
    <row r="138" spans="2:31" s="22" customFormat="1" ht="10.5" customHeight="1">
      <c r="B138" s="27" t="s">
        <v>75</v>
      </c>
      <c r="C138" s="27"/>
      <c r="E138" s="23" t="str">
        <f>'[1]Eje 4- Infrestructura y ambient'!$B$12</f>
        <v>Incrementar la pavimentación de vías </v>
      </c>
      <c r="F138" s="30"/>
      <c r="G138" s="30"/>
      <c r="H138" s="30"/>
      <c r="I138" s="30"/>
      <c r="J138" s="24"/>
      <c r="K138" s="24"/>
      <c r="L138" s="31"/>
      <c r="M138" s="30"/>
      <c r="N138" s="30"/>
      <c r="O138" s="30"/>
      <c r="P138" s="30"/>
      <c r="Q138" s="30"/>
      <c r="R138" s="30"/>
      <c r="S138" s="30"/>
      <c r="T138" s="30"/>
      <c r="U138" s="139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</row>
    <row r="139" spans="2:31" s="22" customFormat="1" ht="21.75" customHeight="1">
      <c r="B139" s="27" t="s">
        <v>55</v>
      </c>
      <c r="C139" s="27"/>
      <c r="D139" s="28"/>
      <c r="E139" s="199" t="str">
        <f>'[4]Eje 4- Infrestructura y ambient'!$A$19</f>
        <v>4.1 Contribuir al desarrollo armónico del territorio mediante la gestión integral del diseño, conservación y construcción de la infraestructura vial y sectorial que requiera el municipio para elevar la calidad de vida de sus habitantes y el disfrute de un</v>
      </c>
      <c r="F139" s="199"/>
      <c r="G139" s="199"/>
      <c r="H139" s="199"/>
      <c r="I139" s="199"/>
      <c r="J139" s="199"/>
      <c r="K139" s="199"/>
      <c r="L139" s="199"/>
      <c r="M139" s="199"/>
      <c r="N139" s="199"/>
      <c r="O139" s="199"/>
      <c r="P139" s="199"/>
      <c r="Q139" s="47"/>
      <c r="R139" s="30"/>
      <c r="S139" s="30"/>
      <c r="T139" s="30"/>
      <c r="U139" s="139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</row>
    <row r="140" spans="2:31" s="22" customFormat="1" ht="10.5" customHeight="1">
      <c r="B140" s="27" t="s">
        <v>48</v>
      </c>
      <c r="C140" s="27"/>
      <c r="E140" s="26" t="s">
        <v>43</v>
      </c>
      <c r="F140" s="30"/>
      <c r="G140" s="30"/>
      <c r="H140" s="30"/>
      <c r="I140" s="30"/>
      <c r="J140" s="24"/>
      <c r="K140" s="24"/>
      <c r="L140" s="31"/>
      <c r="M140" s="30"/>
      <c r="N140" s="30"/>
      <c r="O140" s="30"/>
      <c r="P140" s="30"/>
      <c r="Q140" s="30"/>
      <c r="R140" s="30"/>
      <c r="S140" s="30"/>
      <c r="T140" s="30"/>
      <c r="U140" s="139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</row>
    <row r="141" spans="2:31" s="22" customFormat="1" ht="9.75" customHeight="1">
      <c r="B141" s="27" t="s">
        <v>47</v>
      </c>
      <c r="C141" s="27"/>
      <c r="E141" s="23" t="str">
        <f>'[1]Eje 4- Infrestructura y ambient'!$C$19</f>
        <v>TRANSPORTE  (VÍAS)</v>
      </c>
      <c r="F141" s="30"/>
      <c r="G141" s="30"/>
      <c r="H141" s="30"/>
      <c r="I141" s="30"/>
      <c r="J141" s="29"/>
      <c r="K141" s="29"/>
      <c r="L141" s="31"/>
      <c r="M141" s="30"/>
      <c r="N141" s="30"/>
      <c r="O141" s="30"/>
      <c r="P141" s="30"/>
      <c r="Q141" s="30"/>
      <c r="R141" s="30"/>
      <c r="S141" s="30"/>
      <c r="T141" s="30"/>
      <c r="U141" s="139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</row>
    <row r="142" spans="2:31" s="22" customFormat="1" ht="10.5" customHeight="1">
      <c r="B142" s="27" t="s">
        <v>52</v>
      </c>
      <c r="C142" s="27"/>
      <c r="D142" s="28"/>
      <c r="E142" s="26" t="s">
        <v>81</v>
      </c>
      <c r="F142" s="51"/>
      <c r="G142" s="51"/>
      <c r="H142" s="51"/>
      <c r="I142" s="51"/>
      <c r="J142" s="47"/>
      <c r="K142" s="47"/>
      <c r="L142" s="31"/>
      <c r="M142" s="30"/>
      <c r="N142" s="30"/>
      <c r="O142" s="30"/>
      <c r="P142" s="30"/>
      <c r="Q142" s="30"/>
      <c r="R142" s="30"/>
      <c r="S142" s="30"/>
      <c r="T142" s="30"/>
      <c r="U142" s="139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</row>
    <row r="143" spans="2:31" s="22" customFormat="1" ht="11.25" customHeight="1" thickBot="1">
      <c r="B143" s="27" t="s">
        <v>53</v>
      </c>
      <c r="C143" s="27"/>
      <c r="D143" s="28"/>
      <c r="E143" s="23" t="s">
        <v>219</v>
      </c>
      <c r="F143" s="78"/>
      <c r="G143" s="78"/>
      <c r="H143" s="78"/>
      <c r="I143" s="78"/>
      <c r="J143" s="78"/>
      <c r="K143" s="78"/>
      <c r="L143" s="78"/>
      <c r="M143" s="78"/>
      <c r="N143" s="78"/>
      <c r="O143" s="78"/>
      <c r="P143" s="78"/>
      <c r="Q143" s="100"/>
      <c r="R143" s="100"/>
      <c r="S143" s="78"/>
      <c r="T143" s="78"/>
      <c r="U143" s="146"/>
      <c r="V143" s="78"/>
      <c r="W143" s="78"/>
      <c r="X143" s="30"/>
      <c r="Y143" s="30"/>
      <c r="Z143" s="30"/>
      <c r="AA143" s="30"/>
      <c r="AB143" s="30"/>
      <c r="AC143" s="30"/>
      <c r="AD143" s="30"/>
      <c r="AE143" s="30"/>
    </row>
    <row r="144" spans="2:32" s="22" customFormat="1" ht="10.5" customHeight="1" thickBot="1">
      <c r="B144" s="200" t="s">
        <v>2</v>
      </c>
      <c r="C144" s="202" t="s">
        <v>28</v>
      </c>
      <c r="D144" s="184" t="s">
        <v>56</v>
      </c>
      <c r="E144" s="184" t="s">
        <v>9</v>
      </c>
      <c r="F144" s="184"/>
      <c r="G144" s="184"/>
      <c r="H144" s="184" t="s">
        <v>90</v>
      </c>
      <c r="I144" s="184" t="s">
        <v>57</v>
      </c>
      <c r="J144" s="184" t="s">
        <v>3</v>
      </c>
      <c r="K144" s="184" t="s">
        <v>4</v>
      </c>
      <c r="L144" s="184" t="s">
        <v>11</v>
      </c>
      <c r="M144" s="184"/>
      <c r="N144" s="184"/>
      <c r="O144" s="184"/>
      <c r="P144" s="191"/>
      <c r="Q144" s="101"/>
      <c r="R144" s="102"/>
      <c r="S144" s="182" t="s">
        <v>72</v>
      </c>
      <c r="T144" s="184" t="s">
        <v>73</v>
      </c>
      <c r="U144" s="186" t="s">
        <v>185</v>
      </c>
      <c r="V144" s="188" t="s">
        <v>20</v>
      </c>
      <c r="W144" s="189"/>
      <c r="X144" s="189"/>
      <c r="Y144" s="189"/>
      <c r="Z144" s="189"/>
      <c r="AA144" s="189"/>
      <c r="AB144" s="189"/>
      <c r="AC144" s="190"/>
      <c r="AD144" s="196" t="s">
        <v>5</v>
      </c>
      <c r="AE144" s="196" t="s">
        <v>6</v>
      </c>
      <c r="AF144" s="171" t="s">
        <v>10</v>
      </c>
    </row>
    <row r="145" spans="2:32" s="22" customFormat="1" ht="10.5" customHeight="1" thickBot="1">
      <c r="B145" s="201"/>
      <c r="C145" s="203"/>
      <c r="D145" s="185"/>
      <c r="E145" s="192"/>
      <c r="F145" s="192"/>
      <c r="G145" s="192"/>
      <c r="H145" s="185"/>
      <c r="I145" s="185"/>
      <c r="J145" s="185"/>
      <c r="K145" s="185"/>
      <c r="L145" s="192"/>
      <c r="M145" s="192"/>
      <c r="N145" s="192"/>
      <c r="O145" s="192"/>
      <c r="P145" s="193"/>
      <c r="Q145" s="101"/>
      <c r="R145" s="102"/>
      <c r="S145" s="183"/>
      <c r="T145" s="185"/>
      <c r="U145" s="187"/>
      <c r="V145" s="173" t="s">
        <v>186</v>
      </c>
      <c r="W145" s="173"/>
      <c r="X145" s="173"/>
      <c r="Y145" s="173"/>
      <c r="Z145" s="173"/>
      <c r="AA145" s="173"/>
      <c r="AB145" s="173"/>
      <c r="AC145" s="173"/>
      <c r="AD145" s="197"/>
      <c r="AE145" s="197"/>
      <c r="AF145" s="172"/>
    </row>
    <row r="146" spans="2:32" s="22" customFormat="1" ht="45">
      <c r="B146" s="201"/>
      <c r="C146" s="203"/>
      <c r="D146" s="185"/>
      <c r="E146" s="35" t="s">
        <v>0</v>
      </c>
      <c r="F146" s="35" t="s">
        <v>181</v>
      </c>
      <c r="G146" s="35" t="s">
        <v>188</v>
      </c>
      <c r="H146" s="185"/>
      <c r="I146" s="185"/>
      <c r="J146" s="185"/>
      <c r="K146" s="185"/>
      <c r="L146" s="35" t="s">
        <v>16</v>
      </c>
      <c r="M146" s="37" t="s">
        <v>12</v>
      </c>
      <c r="N146" s="37" t="s">
        <v>13</v>
      </c>
      <c r="O146" s="37" t="s">
        <v>14</v>
      </c>
      <c r="P146" s="92" t="s">
        <v>15</v>
      </c>
      <c r="Q146" s="101"/>
      <c r="R146" s="102"/>
      <c r="S146" s="183"/>
      <c r="T146" s="185"/>
      <c r="U146" s="187"/>
      <c r="V146" s="38" t="s">
        <v>22</v>
      </c>
      <c r="W146" s="38" t="s">
        <v>1</v>
      </c>
      <c r="X146" s="38" t="s">
        <v>17</v>
      </c>
      <c r="Y146" s="38" t="s">
        <v>19</v>
      </c>
      <c r="Z146" s="38" t="s">
        <v>18</v>
      </c>
      <c r="AA146" s="38" t="s">
        <v>21</v>
      </c>
      <c r="AB146" s="39" t="s">
        <v>7</v>
      </c>
      <c r="AC146" s="39" t="s">
        <v>8</v>
      </c>
      <c r="AD146" s="198"/>
      <c r="AE146" s="198"/>
      <c r="AF146" s="172"/>
    </row>
    <row r="147" spans="2:32" s="22" customFormat="1" ht="36" customHeight="1">
      <c r="B147" s="174"/>
      <c r="C147" s="167" t="s">
        <v>34</v>
      </c>
      <c r="D147" s="176" t="s">
        <v>88</v>
      </c>
      <c r="E147" s="167" t="s">
        <v>65</v>
      </c>
      <c r="F147" s="220">
        <v>961001</v>
      </c>
      <c r="G147" s="167">
        <v>1050525</v>
      </c>
      <c r="H147" s="167" t="s">
        <v>68</v>
      </c>
      <c r="I147" s="167" t="s">
        <v>216</v>
      </c>
      <c r="J147" s="41" t="s">
        <v>105</v>
      </c>
      <c r="K147" s="41" t="s">
        <v>218</v>
      </c>
      <c r="L147" s="40" t="s">
        <v>116</v>
      </c>
      <c r="M147" s="40">
        <v>3174.6</v>
      </c>
      <c r="N147" s="40">
        <v>3174.6</v>
      </c>
      <c r="O147" s="40">
        <v>3174.6</v>
      </c>
      <c r="P147" s="95">
        <v>4686.3</v>
      </c>
      <c r="Q147" s="101"/>
      <c r="R147" s="102"/>
      <c r="S147" s="93">
        <v>40604</v>
      </c>
      <c r="T147" s="42">
        <v>40908</v>
      </c>
      <c r="U147" s="178">
        <v>6077531</v>
      </c>
      <c r="V147" s="180">
        <v>6077531</v>
      </c>
      <c r="W147" s="167"/>
      <c r="X147" s="167"/>
      <c r="Y147" s="167"/>
      <c r="Z147" s="167"/>
      <c r="AA147" s="167"/>
      <c r="AB147" s="167"/>
      <c r="AC147" s="214">
        <f>SUM(V147:AB148)</f>
        <v>6077531</v>
      </c>
      <c r="AD147" s="169" t="s">
        <v>126</v>
      </c>
      <c r="AE147" s="167" t="s">
        <v>130</v>
      </c>
      <c r="AF147" s="167"/>
    </row>
    <row r="148" spans="2:32" s="22" customFormat="1" ht="57.75" customHeight="1">
      <c r="B148" s="175"/>
      <c r="C148" s="168"/>
      <c r="D148" s="177"/>
      <c r="E148" s="168"/>
      <c r="F148" s="221"/>
      <c r="G148" s="168"/>
      <c r="H148" s="168"/>
      <c r="I148" s="168"/>
      <c r="J148" s="41" t="s">
        <v>110</v>
      </c>
      <c r="K148" s="41" t="s">
        <v>217</v>
      </c>
      <c r="L148" s="40" t="s">
        <v>66</v>
      </c>
      <c r="M148" s="40">
        <v>20000</v>
      </c>
      <c r="N148" s="40">
        <v>20000</v>
      </c>
      <c r="O148" s="40">
        <v>20000</v>
      </c>
      <c r="P148" s="95">
        <v>29524</v>
      </c>
      <c r="Q148" s="101"/>
      <c r="R148" s="102"/>
      <c r="S148" s="93">
        <v>40611</v>
      </c>
      <c r="T148" s="42">
        <v>40908</v>
      </c>
      <c r="U148" s="179"/>
      <c r="V148" s="181"/>
      <c r="W148" s="168"/>
      <c r="X148" s="168"/>
      <c r="Y148" s="168"/>
      <c r="Z148" s="168"/>
      <c r="AA148" s="168"/>
      <c r="AB148" s="168"/>
      <c r="AC148" s="215"/>
      <c r="AD148" s="170"/>
      <c r="AE148" s="168"/>
      <c r="AF148" s="168"/>
    </row>
    <row r="149" spans="4:31" s="22" customFormat="1" ht="14.25" customHeight="1">
      <c r="D149" s="67"/>
      <c r="J149" s="76"/>
      <c r="K149" s="76"/>
      <c r="L149" s="75"/>
      <c r="U149" s="145"/>
      <c r="AD149" s="66"/>
      <c r="AE149" s="75"/>
    </row>
    <row r="150" spans="2:32" ht="24.75" customHeight="1">
      <c r="B150" s="204"/>
      <c r="C150" s="204"/>
      <c r="D150" s="205" t="s">
        <v>131</v>
      </c>
      <c r="E150" s="206"/>
      <c r="F150" s="206"/>
      <c r="G150" s="206"/>
      <c r="H150" s="206"/>
      <c r="I150" s="206"/>
      <c r="J150" s="206"/>
      <c r="K150" s="206"/>
      <c r="L150" s="206"/>
      <c r="M150" s="206"/>
      <c r="N150" s="206"/>
      <c r="O150" s="206"/>
      <c r="P150" s="206"/>
      <c r="Q150" s="206"/>
      <c r="R150" s="206"/>
      <c r="S150" s="206"/>
      <c r="T150" s="206"/>
      <c r="U150" s="206"/>
      <c r="V150" s="206"/>
      <c r="W150" s="206"/>
      <c r="X150" s="206"/>
      <c r="Y150" s="206"/>
      <c r="Z150" s="206"/>
      <c r="AA150" s="87"/>
      <c r="AB150" s="83"/>
      <c r="AC150" s="83"/>
      <c r="AD150" s="84"/>
      <c r="AE150" s="16" t="s">
        <v>132</v>
      </c>
      <c r="AF150" s="17"/>
    </row>
    <row r="151" spans="2:32" ht="12.75" customHeight="1">
      <c r="B151" s="204"/>
      <c r="C151" s="204"/>
      <c r="D151" s="89"/>
      <c r="E151" s="90"/>
      <c r="F151" s="162"/>
      <c r="G151" s="162"/>
      <c r="H151" s="90"/>
      <c r="I151" s="162"/>
      <c r="J151" s="90"/>
      <c r="K151" s="90"/>
      <c r="L151" s="90"/>
      <c r="M151" s="90"/>
      <c r="N151" s="90"/>
      <c r="O151" s="90"/>
      <c r="P151" s="90"/>
      <c r="Q151" s="90"/>
      <c r="R151" s="90"/>
      <c r="S151" s="90"/>
      <c r="T151" s="90"/>
      <c r="U151" s="153"/>
      <c r="V151" s="90"/>
      <c r="W151" s="90"/>
      <c r="X151" s="90"/>
      <c r="Y151" s="90"/>
      <c r="Z151" s="90"/>
      <c r="AA151" s="90"/>
      <c r="AB151" s="85"/>
      <c r="AC151" s="85"/>
      <c r="AD151" s="86"/>
      <c r="AE151" s="18" t="s">
        <v>133</v>
      </c>
      <c r="AF151" s="17" t="s">
        <v>134</v>
      </c>
    </row>
    <row r="152" spans="2:32" ht="10.5" customHeight="1">
      <c r="B152" s="204"/>
      <c r="C152" s="204"/>
      <c r="D152" s="205" t="s">
        <v>223</v>
      </c>
      <c r="E152" s="206"/>
      <c r="F152" s="206"/>
      <c r="G152" s="206"/>
      <c r="H152" s="206"/>
      <c r="I152" s="206"/>
      <c r="J152" s="206"/>
      <c r="K152" s="206"/>
      <c r="L152" s="206"/>
      <c r="M152" s="206"/>
      <c r="N152" s="206"/>
      <c r="O152" s="206"/>
      <c r="P152" s="206"/>
      <c r="Q152" s="206"/>
      <c r="R152" s="206"/>
      <c r="S152" s="206"/>
      <c r="T152" s="206"/>
      <c r="U152" s="206"/>
      <c r="V152" s="206"/>
      <c r="W152" s="206"/>
      <c r="X152" s="206"/>
      <c r="Y152" s="206"/>
      <c r="Z152" s="206"/>
      <c r="AA152" s="87"/>
      <c r="AB152" s="87"/>
      <c r="AC152" s="87"/>
      <c r="AD152" s="88"/>
      <c r="AE152" s="18" t="s">
        <v>135</v>
      </c>
      <c r="AF152" s="19">
        <v>40168</v>
      </c>
    </row>
    <row r="153" spans="2:32" ht="9.75" customHeight="1">
      <c r="B153" s="204"/>
      <c r="C153" s="204"/>
      <c r="D153" s="207"/>
      <c r="E153" s="208"/>
      <c r="F153" s="208"/>
      <c r="G153" s="208"/>
      <c r="H153" s="208"/>
      <c r="I153" s="208"/>
      <c r="J153" s="208"/>
      <c r="K153" s="208"/>
      <c r="L153" s="208"/>
      <c r="M153" s="208"/>
      <c r="N153" s="208"/>
      <c r="O153" s="208"/>
      <c r="P153" s="208"/>
      <c r="Q153" s="208"/>
      <c r="R153" s="208"/>
      <c r="S153" s="208"/>
      <c r="T153" s="208"/>
      <c r="U153" s="208"/>
      <c r="V153" s="208"/>
      <c r="W153" s="208"/>
      <c r="X153" s="208"/>
      <c r="Y153" s="208"/>
      <c r="Z153" s="208"/>
      <c r="AA153" s="90"/>
      <c r="AB153" s="90"/>
      <c r="AC153" s="90"/>
      <c r="AD153" s="91"/>
      <c r="AE153" s="18" t="s">
        <v>136</v>
      </c>
      <c r="AF153" s="20" t="s">
        <v>137</v>
      </c>
    </row>
    <row r="154" spans="2:31" s="22" customFormat="1" ht="11.25" customHeight="1">
      <c r="B154" s="21" t="s">
        <v>50</v>
      </c>
      <c r="C154" s="21"/>
      <c r="E154" s="23" t="s">
        <v>51</v>
      </c>
      <c r="F154" s="21"/>
      <c r="G154" s="21"/>
      <c r="H154" s="21"/>
      <c r="I154" s="21"/>
      <c r="J154" s="24"/>
      <c r="K154" s="24"/>
      <c r="L154" s="25"/>
      <c r="M154" s="21"/>
      <c r="N154" s="21"/>
      <c r="O154" s="21"/>
      <c r="P154" s="21"/>
      <c r="Q154" s="21"/>
      <c r="R154" s="21"/>
      <c r="S154" s="21"/>
      <c r="T154" s="21"/>
      <c r="U154" s="138"/>
      <c r="V154" s="21"/>
      <c r="W154" s="21"/>
      <c r="X154" s="21"/>
      <c r="Y154" s="21"/>
      <c r="Z154" s="21"/>
      <c r="AA154" s="21"/>
      <c r="AB154" s="21"/>
      <c r="AC154" s="21"/>
      <c r="AD154" s="21"/>
      <c r="AE154" s="21"/>
    </row>
    <row r="155" spans="2:31" s="22" customFormat="1" ht="11.25" customHeight="1">
      <c r="B155" s="21" t="s">
        <v>49</v>
      </c>
      <c r="C155" s="21"/>
      <c r="E155" s="23" t="str">
        <f>'[1]Eje 4- Infrestructura y ambient'!$C$8</f>
        <v>Infraestructura y Ambiente</v>
      </c>
      <c r="F155" s="21"/>
      <c r="G155" s="21"/>
      <c r="H155" s="21"/>
      <c r="I155" s="21"/>
      <c r="J155" s="24"/>
      <c r="K155" s="24"/>
      <c r="L155" s="25"/>
      <c r="M155" s="21"/>
      <c r="N155" s="21"/>
      <c r="O155" s="21"/>
      <c r="P155" s="21"/>
      <c r="Q155" s="21"/>
      <c r="R155" s="21"/>
      <c r="S155" s="21"/>
      <c r="T155" s="21"/>
      <c r="U155" s="138"/>
      <c r="V155" s="21"/>
      <c r="W155" s="21"/>
      <c r="X155" s="21"/>
      <c r="Y155" s="21"/>
      <c r="Z155" s="21"/>
      <c r="AA155" s="21"/>
      <c r="AB155" s="21"/>
      <c r="AC155" s="21"/>
      <c r="AD155" s="21"/>
      <c r="AE155" s="21"/>
    </row>
    <row r="156" spans="2:31" s="22" customFormat="1" ht="10.5" customHeight="1">
      <c r="B156" s="27" t="s">
        <v>54</v>
      </c>
      <c r="C156" s="27"/>
      <c r="D156" s="28"/>
      <c r="E156" s="23" t="str">
        <f>'[1]Eje 4- Infrestructura y ambient'!$C$9</f>
        <v>Orientar la recuperación ambiental y el desarrollo armónico del territorio.</v>
      </c>
      <c r="F156" s="30"/>
      <c r="G156" s="30"/>
      <c r="H156" s="30"/>
      <c r="I156" s="30"/>
      <c r="J156" s="24"/>
      <c r="K156" s="24"/>
      <c r="L156" s="31"/>
      <c r="M156" s="30"/>
      <c r="N156" s="30"/>
      <c r="O156" s="30"/>
      <c r="P156" s="30"/>
      <c r="Q156" s="30"/>
      <c r="R156" s="30"/>
      <c r="S156" s="30"/>
      <c r="T156" s="30"/>
      <c r="U156" s="139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</row>
    <row r="157" spans="2:31" s="22" customFormat="1" ht="10.5" customHeight="1">
      <c r="B157" s="27" t="s">
        <v>75</v>
      </c>
      <c r="C157" s="27"/>
      <c r="E157" s="23" t="str">
        <f>'[1]Eje 4- Infrestructura y ambient'!$B$12</f>
        <v>Incrementar la pavimentación de vías </v>
      </c>
      <c r="F157" s="30"/>
      <c r="G157" s="30"/>
      <c r="H157" s="30"/>
      <c r="I157" s="30"/>
      <c r="J157" s="24"/>
      <c r="K157" s="24"/>
      <c r="L157" s="31"/>
      <c r="M157" s="30"/>
      <c r="N157" s="30"/>
      <c r="O157" s="30"/>
      <c r="P157" s="30"/>
      <c r="Q157" s="30"/>
      <c r="R157" s="30"/>
      <c r="S157" s="30"/>
      <c r="T157" s="30"/>
      <c r="U157" s="139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</row>
    <row r="158" spans="2:31" s="22" customFormat="1" ht="21" customHeight="1">
      <c r="B158" s="27" t="s">
        <v>55</v>
      </c>
      <c r="C158" s="27"/>
      <c r="D158" s="28"/>
      <c r="E158" s="199" t="str">
        <f>'[4]Eje 4- Infrestructura y ambient'!$A$19</f>
        <v>4.1 Contribuir al desarrollo armónico del territorio mediante la gestión integral del diseño, conservación y construcción de la infraestructura vial y sectorial que requiera el municipio para elevar la calidad de vida de sus habitantes y el disfrute de un</v>
      </c>
      <c r="F158" s="199"/>
      <c r="G158" s="199"/>
      <c r="H158" s="199"/>
      <c r="I158" s="199"/>
      <c r="J158" s="199"/>
      <c r="K158" s="199"/>
      <c r="L158" s="199"/>
      <c r="M158" s="199"/>
      <c r="N158" s="199"/>
      <c r="O158" s="199"/>
      <c r="P158" s="199"/>
      <c r="Q158" s="47"/>
      <c r="R158" s="30"/>
      <c r="S158" s="30"/>
      <c r="T158" s="30"/>
      <c r="U158" s="139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</row>
    <row r="159" spans="2:31" s="22" customFormat="1" ht="11.25" customHeight="1">
      <c r="B159" s="27" t="s">
        <v>48</v>
      </c>
      <c r="C159" s="27"/>
      <c r="E159" s="26" t="s">
        <v>43</v>
      </c>
      <c r="F159" s="30"/>
      <c r="G159" s="30"/>
      <c r="H159" s="30"/>
      <c r="I159" s="30"/>
      <c r="J159" s="24"/>
      <c r="K159" s="24"/>
      <c r="L159" s="31"/>
      <c r="M159" s="30"/>
      <c r="N159" s="30"/>
      <c r="O159" s="30"/>
      <c r="P159" s="30"/>
      <c r="Q159" s="30"/>
      <c r="R159" s="30"/>
      <c r="S159" s="30"/>
      <c r="T159" s="30"/>
      <c r="U159" s="139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</row>
    <row r="160" spans="2:31" s="22" customFormat="1" ht="10.5" customHeight="1">
      <c r="B160" s="27" t="s">
        <v>47</v>
      </c>
      <c r="C160" s="27"/>
      <c r="E160" s="23" t="str">
        <f>'[1]Eje 4- Infrestructura y ambient'!$C$19</f>
        <v>TRANSPORTE  (VÍAS)</v>
      </c>
      <c r="F160" s="30"/>
      <c r="G160" s="30"/>
      <c r="H160" s="30"/>
      <c r="I160" s="30"/>
      <c r="J160" s="29"/>
      <c r="K160" s="29"/>
      <c r="L160" s="31"/>
      <c r="M160" s="30"/>
      <c r="N160" s="30"/>
      <c r="O160" s="30"/>
      <c r="P160" s="30"/>
      <c r="Q160" s="30"/>
      <c r="R160" s="30"/>
      <c r="S160" s="30"/>
      <c r="T160" s="30"/>
      <c r="U160" s="139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</row>
    <row r="161" spans="2:31" s="22" customFormat="1" ht="9.75" customHeight="1">
      <c r="B161" s="27" t="s">
        <v>52</v>
      </c>
      <c r="C161" s="27"/>
      <c r="D161" s="28"/>
      <c r="E161" s="26" t="s">
        <v>81</v>
      </c>
      <c r="F161" s="51"/>
      <c r="G161" s="51"/>
      <c r="H161" s="51"/>
      <c r="I161" s="51"/>
      <c r="J161" s="47"/>
      <c r="K161" s="47"/>
      <c r="L161" s="31"/>
      <c r="M161" s="30"/>
      <c r="N161" s="30"/>
      <c r="O161" s="30"/>
      <c r="P161" s="30"/>
      <c r="Q161" s="30"/>
      <c r="R161" s="30"/>
      <c r="S161" s="30"/>
      <c r="T161" s="30"/>
      <c r="U161" s="139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</row>
    <row r="162" spans="2:31" s="22" customFormat="1" ht="12" customHeight="1" thickBot="1">
      <c r="B162" s="27" t="s">
        <v>53</v>
      </c>
      <c r="C162" s="27"/>
      <c r="D162" s="28"/>
      <c r="E162" s="23" t="s">
        <v>221</v>
      </c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148"/>
      <c r="V162" s="27"/>
      <c r="W162" s="27"/>
      <c r="X162" s="30"/>
      <c r="Y162" s="30"/>
      <c r="Z162" s="30"/>
      <c r="AA162" s="30"/>
      <c r="AB162" s="30"/>
      <c r="AC162" s="30"/>
      <c r="AD162" s="30"/>
      <c r="AE162" s="30"/>
    </row>
    <row r="163" spans="2:32" s="22" customFormat="1" ht="13.5" customHeight="1" thickBot="1">
      <c r="B163" s="200" t="s">
        <v>2</v>
      </c>
      <c r="C163" s="202" t="s">
        <v>28</v>
      </c>
      <c r="D163" s="184" t="s">
        <v>56</v>
      </c>
      <c r="E163" s="184" t="s">
        <v>9</v>
      </c>
      <c r="F163" s="184"/>
      <c r="G163" s="184"/>
      <c r="H163" s="184" t="s">
        <v>90</v>
      </c>
      <c r="I163" s="184" t="s">
        <v>57</v>
      </c>
      <c r="J163" s="184" t="s">
        <v>3</v>
      </c>
      <c r="K163" s="184" t="s">
        <v>4</v>
      </c>
      <c r="L163" s="184" t="s">
        <v>11</v>
      </c>
      <c r="M163" s="184"/>
      <c r="N163" s="184"/>
      <c r="O163" s="184"/>
      <c r="P163" s="191"/>
      <c r="Q163" s="101"/>
      <c r="R163" s="102"/>
      <c r="S163" s="182" t="s">
        <v>72</v>
      </c>
      <c r="T163" s="184" t="s">
        <v>73</v>
      </c>
      <c r="U163" s="186" t="s">
        <v>196</v>
      </c>
      <c r="V163" s="188" t="s">
        <v>20</v>
      </c>
      <c r="W163" s="189"/>
      <c r="X163" s="189"/>
      <c r="Y163" s="189"/>
      <c r="Z163" s="189"/>
      <c r="AA163" s="189"/>
      <c r="AB163" s="189"/>
      <c r="AC163" s="190"/>
      <c r="AD163" s="196" t="s">
        <v>5</v>
      </c>
      <c r="AE163" s="196" t="s">
        <v>6</v>
      </c>
      <c r="AF163" s="171" t="s">
        <v>10</v>
      </c>
    </row>
    <row r="164" spans="2:32" s="22" customFormat="1" ht="12" thickBot="1">
      <c r="B164" s="201"/>
      <c r="C164" s="203"/>
      <c r="D164" s="185"/>
      <c r="E164" s="192"/>
      <c r="F164" s="192"/>
      <c r="G164" s="192"/>
      <c r="H164" s="185"/>
      <c r="I164" s="185"/>
      <c r="J164" s="185"/>
      <c r="K164" s="185"/>
      <c r="L164" s="192"/>
      <c r="M164" s="192"/>
      <c r="N164" s="192"/>
      <c r="O164" s="192"/>
      <c r="P164" s="193"/>
      <c r="Q164" s="101"/>
      <c r="R164" s="102"/>
      <c r="S164" s="183"/>
      <c r="T164" s="185"/>
      <c r="U164" s="187"/>
      <c r="V164" s="173" t="s">
        <v>186</v>
      </c>
      <c r="W164" s="173"/>
      <c r="X164" s="173"/>
      <c r="Y164" s="173"/>
      <c r="Z164" s="173"/>
      <c r="AA164" s="173"/>
      <c r="AB164" s="173"/>
      <c r="AC164" s="173"/>
      <c r="AD164" s="197"/>
      <c r="AE164" s="197"/>
      <c r="AF164" s="172"/>
    </row>
    <row r="165" spans="2:32" s="22" customFormat="1" ht="42" customHeight="1">
      <c r="B165" s="201"/>
      <c r="C165" s="203"/>
      <c r="D165" s="185"/>
      <c r="E165" s="35" t="s">
        <v>0</v>
      </c>
      <c r="F165" s="35" t="s">
        <v>181</v>
      </c>
      <c r="G165" s="35" t="s">
        <v>188</v>
      </c>
      <c r="H165" s="185"/>
      <c r="I165" s="185"/>
      <c r="J165" s="185"/>
      <c r="K165" s="185"/>
      <c r="L165" s="35" t="s">
        <v>16</v>
      </c>
      <c r="M165" s="37" t="s">
        <v>12</v>
      </c>
      <c r="N165" s="37" t="s">
        <v>13</v>
      </c>
      <c r="O165" s="37" t="s">
        <v>14</v>
      </c>
      <c r="P165" s="92" t="s">
        <v>15</v>
      </c>
      <c r="Q165" s="101"/>
      <c r="R165" s="102"/>
      <c r="S165" s="183"/>
      <c r="T165" s="185"/>
      <c r="U165" s="187"/>
      <c r="V165" s="38" t="s">
        <v>22</v>
      </c>
      <c r="W165" s="38" t="s">
        <v>1</v>
      </c>
      <c r="X165" s="38" t="s">
        <v>17</v>
      </c>
      <c r="Y165" s="38" t="s">
        <v>19</v>
      </c>
      <c r="Z165" s="38" t="s">
        <v>18</v>
      </c>
      <c r="AA165" s="38" t="s">
        <v>21</v>
      </c>
      <c r="AB165" s="39" t="s">
        <v>7</v>
      </c>
      <c r="AC165" s="39" t="s">
        <v>8</v>
      </c>
      <c r="AD165" s="198"/>
      <c r="AE165" s="198"/>
      <c r="AF165" s="172"/>
    </row>
    <row r="166" spans="2:32" s="22" customFormat="1" ht="34.5" customHeight="1">
      <c r="B166" s="238"/>
      <c r="C166" s="176" t="s">
        <v>63</v>
      </c>
      <c r="D166" s="176" t="s">
        <v>89</v>
      </c>
      <c r="E166" s="167" t="s">
        <v>101</v>
      </c>
      <c r="F166" s="167">
        <v>0.2</v>
      </c>
      <c r="G166" s="167">
        <v>1</v>
      </c>
      <c r="H166" s="167" t="s">
        <v>125</v>
      </c>
      <c r="I166" s="167" t="s">
        <v>220</v>
      </c>
      <c r="J166" s="43" t="s">
        <v>118</v>
      </c>
      <c r="K166" s="43" t="s">
        <v>158</v>
      </c>
      <c r="L166" s="79" t="s">
        <v>64</v>
      </c>
      <c r="M166" s="43"/>
      <c r="N166" s="40"/>
      <c r="O166" s="40">
        <v>800</v>
      </c>
      <c r="P166" s="95"/>
      <c r="Q166" s="101"/>
      <c r="R166" s="102"/>
      <c r="S166" s="93">
        <v>40725</v>
      </c>
      <c r="T166" s="42">
        <v>40816</v>
      </c>
      <c r="U166" s="178">
        <v>0</v>
      </c>
      <c r="V166" s="160">
        <v>0</v>
      </c>
      <c r="W166" s="40"/>
      <c r="X166" s="40"/>
      <c r="Y166" s="40"/>
      <c r="Z166" s="40"/>
      <c r="AA166" s="40"/>
      <c r="AB166" s="81">
        <v>20000</v>
      </c>
      <c r="AC166" s="235">
        <f>SUM(V166:AB166:V167:AB167)</f>
        <v>60000</v>
      </c>
      <c r="AD166" s="169" t="s">
        <v>126</v>
      </c>
      <c r="AE166" s="40" t="s">
        <v>67</v>
      </c>
      <c r="AF166" s="239"/>
    </row>
    <row r="167" spans="2:32" s="22" customFormat="1" ht="46.5" customHeight="1">
      <c r="B167" s="237"/>
      <c r="C167" s="177"/>
      <c r="D167" s="177"/>
      <c r="E167" s="237"/>
      <c r="F167" s="168"/>
      <c r="G167" s="237"/>
      <c r="H167" s="168"/>
      <c r="I167" s="168"/>
      <c r="J167" s="43" t="s">
        <v>44</v>
      </c>
      <c r="K167" s="43" t="s">
        <v>159</v>
      </c>
      <c r="L167" s="43" t="s">
        <v>117</v>
      </c>
      <c r="M167" s="43"/>
      <c r="N167" s="40"/>
      <c r="O167" s="40"/>
      <c r="P167" s="95">
        <v>2150</v>
      </c>
      <c r="Q167" s="101"/>
      <c r="R167" s="102"/>
      <c r="S167" s="93">
        <v>40817</v>
      </c>
      <c r="T167" s="42">
        <v>40908</v>
      </c>
      <c r="U167" s="179"/>
      <c r="V167" s="161"/>
      <c r="W167" s="40"/>
      <c r="X167" s="40"/>
      <c r="Y167" s="40"/>
      <c r="Z167" s="40"/>
      <c r="AA167" s="40"/>
      <c r="AB167" s="81">
        <v>40000</v>
      </c>
      <c r="AC167" s="195"/>
      <c r="AD167" s="170"/>
      <c r="AE167" s="40" t="s">
        <v>74</v>
      </c>
      <c r="AF167" s="240"/>
    </row>
    <row r="168" spans="4:21" s="22" customFormat="1" ht="11.25">
      <c r="D168" s="75"/>
      <c r="J168" s="76"/>
      <c r="K168" s="76"/>
      <c r="L168" s="75"/>
      <c r="U168" s="145"/>
    </row>
    <row r="169" ht="12.75"/>
    <row r="170" spans="2:31" s="22" customFormat="1" ht="14.25" customHeight="1">
      <c r="B170" s="21" t="s">
        <v>50</v>
      </c>
      <c r="C170" s="21"/>
      <c r="E170" s="23" t="s">
        <v>51</v>
      </c>
      <c r="F170" s="21"/>
      <c r="G170" s="21"/>
      <c r="H170" s="21"/>
      <c r="I170" s="21"/>
      <c r="J170" s="24"/>
      <c r="K170" s="24"/>
      <c r="L170" s="25"/>
      <c r="M170" s="21"/>
      <c r="N170" s="21"/>
      <c r="O170" s="21"/>
      <c r="P170" s="21"/>
      <c r="Q170" s="21"/>
      <c r="R170" s="21"/>
      <c r="S170" s="21"/>
      <c r="T170" s="21"/>
      <c r="U170" s="138"/>
      <c r="V170" s="21"/>
      <c r="W170" s="21"/>
      <c r="X170" s="21"/>
      <c r="Y170" s="21"/>
      <c r="Z170" s="21"/>
      <c r="AA170" s="21"/>
      <c r="AB170" s="21"/>
      <c r="AC170" s="21"/>
      <c r="AD170" s="49"/>
      <c r="AE170" s="71"/>
    </row>
    <row r="171" spans="2:31" s="22" customFormat="1" ht="12" customHeight="1">
      <c r="B171" s="21" t="s">
        <v>49</v>
      </c>
      <c r="C171" s="21"/>
      <c r="E171" s="23" t="str">
        <f>'[1]Eje 4- Infrestructura y ambient'!$C$8</f>
        <v>Infraestructura y Ambiente</v>
      </c>
      <c r="F171" s="21"/>
      <c r="G171" s="21"/>
      <c r="H171" s="21"/>
      <c r="I171" s="21"/>
      <c r="J171" s="24"/>
      <c r="K171" s="24"/>
      <c r="L171" s="25"/>
      <c r="M171" s="21"/>
      <c r="N171" s="21"/>
      <c r="O171" s="21"/>
      <c r="P171" s="21"/>
      <c r="Q171" s="21"/>
      <c r="R171" s="21"/>
      <c r="S171" s="21"/>
      <c r="T171" s="21"/>
      <c r="U171" s="138"/>
      <c r="V171" s="21"/>
      <c r="W171" s="21"/>
      <c r="X171" s="21"/>
      <c r="Y171" s="21"/>
      <c r="Z171" s="21"/>
      <c r="AA171" s="21"/>
      <c r="AB171" s="21"/>
      <c r="AC171" s="21"/>
      <c r="AD171" s="21"/>
      <c r="AE171" s="21"/>
    </row>
    <row r="172" spans="2:31" s="22" customFormat="1" ht="11.25" customHeight="1">
      <c r="B172" s="27" t="s">
        <v>54</v>
      </c>
      <c r="C172" s="27"/>
      <c r="D172" s="28"/>
      <c r="E172" s="23" t="str">
        <f>'[1]Eje 4- Infrestructura y ambient'!$C$9</f>
        <v>Orientar la recuperación ambiental y el desarrollo armónico del territorio.</v>
      </c>
      <c r="F172" s="30"/>
      <c r="G172" s="30"/>
      <c r="H172" s="30"/>
      <c r="I172" s="30"/>
      <c r="J172" s="24"/>
      <c r="K172" s="24"/>
      <c r="L172" s="31"/>
      <c r="M172" s="30"/>
      <c r="N172" s="30"/>
      <c r="O172" s="30"/>
      <c r="P172" s="30"/>
      <c r="Q172" s="30"/>
      <c r="R172" s="30"/>
      <c r="S172" s="30"/>
      <c r="T172" s="30"/>
      <c r="U172" s="139"/>
      <c r="V172" s="30"/>
      <c r="W172" s="30"/>
      <c r="X172" s="30"/>
      <c r="Y172" s="30"/>
      <c r="Z172" s="30"/>
      <c r="AA172" s="30"/>
      <c r="AB172" s="30"/>
      <c r="AC172" s="30"/>
      <c r="AD172" s="30"/>
      <c r="AE172" s="30"/>
    </row>
    <row r="173" spans="2:31" s="22" customFormat="1" ht="13.5" customHeight="1">
      <c r="B173" s="27" t="s">
        <v>75</v>
      </c>
      <c r="C173" s="27"/>
      <c r="E173" s="23" t="str">
        <f>'[1]Eje 4- Infrestructura y ambient'!$B$12</f>
        <v>Incrementar la pavimentación de vías </v>
      </c>
      <c r="F173" s="30"/>
      <c r="G173" s="30"/>
      <c r="H173" s="30"/>
      <c r="I173" s="30"/>
      <c r="J173" s="24"/>
      <c r="K173" s="24"/>
      <c r="L173" s="31"/>
      <c r="M173" s="30"/>
      <c r="N173" s="30"/>
      <c r="O173" s="30"/>
      <c r="P173" s="30"/>
      <c r="Q173" s="30"/>
      <c r="R173" s="30"/>
      <c r="S173" s="30"/>
      <c r="T173" s="30"/>
      <c r="U173" s="139"/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</row>
    <row r="174" spans="2:31" s="22" customFormat="1" ht="22.5" customHeight="1">
      <c r="B174" s="27" t="s">
        <v>55</v>
      </c>
      <c r="C174" s="27"/>
      <c r="D174" s="28"/>
      <c r="E174" s="199" t="str">
        <f>'[4]Eje 4- Infrestructura y ambient'!$A$19</f>
        <v>4.1 Contribuir al desarrollo armónico del territorio mediante la gestión integral del diseño, conservación y construcción de la infraestructura vial y sectorial que requiera el municipio para elevar la calidad de vida de sus habitantes y el disfrute de un</v>
      </c>
      <c r="F174" s="199"/>
      <c r="G174" s="199"/>
      <c r="H174" s="199"/>
      <c r="I174" s="199"/>
      <c r="J174" s="199"/>
      <c r="K174" s="199"/>
      <c r="L174" s="199"/>
      <c r="M174" s="199"/>
      <c r="N174" s="199"/>
      <c r="O174" s="199"/>
      <c r="P174" s="199"/>
      <c r="Q174" s="47"/>
      <c r="R174" s="30"/>
      <c r="S174" s="30"/>
      <c r="T174" s="30"/>
      <c r="U174" s="139"/>
      <c r="V174" s="30"/>
      <c r="W174" s="30"/>
      <c r="X174" s="30"/>
      <c r="Y174" s="30"/>
      <c r="Z174" s="30"/>
      <c r="AA174" s="30"/>
      <c r="AB174" s="30"/>
      <c r="AC174" s="30"/>
      <c r="AD174" s="30"/>
      <c r="AE174" s="30"/>
    </row>
    <row r="175" spans="2:31" s="22" customFormat="1" ht="12" customHeight="1">
      <c r="B175" s="27" t="s">
        <v>48</v>
      </c>
      <c r="C175" s="27"/>
      <c r="E175" s="26" t="s">
        <v>43</v>
      </c>
      <c r="F175" s="30"/>
      <c r="G175" s="30"/>
      <c r="H175" s="30"/>
      <c r="I175" s="30"/>
      <c r="J175" s="24"/>
      <c r="K175" s="24"/>
      <c r="L175" s="31"/>
      <c r="M175" s="30"/>
      <c r="N175" s="30"/>
      <c r="O175" s="30"/>
      <c r="P175" s="30"/>
      <c r="Q175" s="30"/>
      <c r="R175" s="30"/>
      <c r="S175" s="30"/>
      <c r="T175" s="30"/>
      <c r="U175" s="139"/>
      <c r="V175" s="30"/>
      <c r="W175" s="30"/>
      <c r="X175" s="30"/>
      <c r="Y175" s="30"/>
      <c r="Z175" s="30"/>
      <c r="AA175" s="30"/>
      <c r="AB175" s="30"/>
      <c r="AC175" s="30"/>
      <c r="AD175" s="30"/>
      <c r="AE175" s="30"/>
    </row>
    <row r="176" spans="2:31" s="22" customFormat="1" ht="11.25" customHeight="1">
      <c r="B176" s="27" t="s">
        <v>47</v>
      </c>
      <c r="C176" s="27"/>
      <c r="E176" s="23" t="str">
        <f>'[1]Eje 4- Infrestructura y ambient'!$C$19</f>
        <v>TRANSPORTE  (VÍAS)</v>
      </c>
      <c r="F176" s="30"/>
      <c r="G176" s="30"/>
      <c r="H176" s="30"/>
      <c r="I176" s="30"/>
      <c r="J176" s="29"/>
      <c r="K176" s="29"/>
      <c r="L176" s="31"/>
      <c r="M176" s="30"/>
      <c r="N176" s="30"/>
      <c r="O176" s="30"/>
      <c r="P176" s="30"/>
      <c r="Q176" s="30"/>
      <c r="R176" s="30"/>
      <c r="S176" s="30"/>
      <c r="T176" s="30"/>
      <c r="U176" s="139"/>
      <c r="V176" s="30"/>
      <c r="W176" s="30"/>
      <c r="X176" s="30"/>
      <c r="Y176" s="30"/>
      <c r="Z176" s="30"/>
      <c r="AA176" s="30"/>
      <c r="AB176" s="30"/>
      <c r="AC176" s="30"/>
      <c r="AD176" s="30"/>
      <c r="AE176" s="30"/>
    </row>
    <row r="177" spans="2:31" s="22" customFormat="1" ht="10.5" customHeight="1">
      <c r="B177" s="27" t="s">
        <v>52</v>
      </c>
      <c r="C177" s="27"/>
      <c r="D177" s="28"/>
      <c r="E177" s="26" t="str">
        <f>'[2]Eje 4- Infrestructura y ambient'!$E$33</f>
        <v>Pavimentación y construcciones</v>
      </c>
      <c r="F177" s="30"/>
      <c r="G177" s="30"/>
      <c r="H177" s="30"/>
      <c r="I177" s="30"/>
      <c r="J177" s="29"/>
      <c r="K177" s="29"/>
      <c r="L177" s="31"/>
      <c r="M177" s="30"/>
      <c r="N177" s="30"/>
      <c r="O177" s="30"/>
      <c r="P177" s="30"/>
      <c r="Q177" s="30"/>
      <c r="R177" s="30"/>
      <c r="S177" s="30"/>
      <c r="T177" s="30"/>
      <c r="U177" s="139"/>
      <c r="V177" s="30"/>
      <c r="W177" s="30"/>
      <c r="X177" s="30"/>
      <c r="Y177" s="30"/>
      <c r="Z177" s="30"/>
      <c r="AA177" s="30"/>
      <c r="AB177" s="30"/>
      <c r="AC177" s="30"/>
      <c r="AD177" s="30"/>
      <c r="AE177" s="30"/>
    </row>
    <row r="178" spans="2:31" s="22" customFormat="1" ht="12.75" customHeight="1" thickBot="1">
      <c r="B178" s="27" t="s">
        <v>53</v>
      </c>
      <c r="C178" s="27"/>
      <c r="D178" s="28"/>
      <c r="E178" s="23" t="s">
        <v>222</v>
      </c>
      <c r="F178" s="33"/>
      <c r="G178" s="33"/>
      <c r="H178" s="33"/>
      <c r="I178" s="33"/>
      <c r="J178" s="32"/>
      <c r="K178" s="32"/>
      <c r="L178" s="34"/>
      <c r="M178" s="33"/>
      <c r="N178" s="33"/>
      <c r="O178" s="33"/>
      <c r="P178" s="33"/>
      <c r="Q178" s="51"/>
      <c r="R178" s="51"/>
      <c r="S178" s="30"/>
      <c r="T178" s="30"/>
      <c r="U178" s="139"/>
      <c r="V178" s="30"/>
      <c r="W178" s="30"/>
      <c r="X178" s="30"/>
      <c r="Y178" s="30"/>
      <c r="Z178" s="30"/>
      <c r="AA178" s="30"/>
      <c r="AB178" s="30"/>
      <c r="AC178" s="30"/>
      <c r="AD178" s="30"/>
      <c r="AE178" s="30"/>
    </row>
    <row r="179" spans="2:32" s="22" customFormat="1" ht="13.5" customHeight="1" thickBot="1">
      <c r="B179" s="200" t="s">
        <v>2</v>
      </c>
      <c r="C179" s="202" t="s">
        <v>28</v>
      </c>
      <c r="D179" s="184" t="s">
        <v>56</v>
      </c>
      <c r="E179" s="184" t="s">
        <v>9</v>
      </c>
      <c r="F179" s="184"/>
      <c r="G179" s="184"/>
      <c r="H179" s="184" t="s">
        <v>91</v>
      </c>
      <c r="I179" s="184" t="s">
        <v>57</v>
      </c>
      <c r="J179" s="184" t="s">
        <v>3</v>
      </c>
      <c r="K179" s="184" t="s">
        <v>4</v>
      </c>
      <c r="L179" s="184" t="s">
        <v>11</v>
      </c>
      <c r="M179" s="184"/>
      <c r="N179" s="184"/>
      <c r="O179" s="184"/>
      <c r="P179" s="191"/>
      <c r="Q179" s="101"/>
      <c r="R179" s="102"/>
      <c r="S179" s="182" t="s">
        <v>72</v>
      </c>
      <c r="T179" s="184" t="s">
        <v>73</v>
      </c>
      <c r="U179" s="186" t="s">
        <v>185</v>
      </c>
      <c r="V179" s="188" t="s">
        <v>20</v>
      </c>
      <c r="W179" s="189"/>
      <c r="X179" s="189"/>
      <c r="Y179" s="189"/>
      <c r="Z179" s="189"/>
      <c r="AA179" s="189"/>
      <c r="AB179" s="189"/>
      <c r="AC179" s="190"/>
      <c r="AD179" s="196" t="s">
        <v>5</v>
      </c>
      <c r="AE179" s="196" t="s">
        <v>6</v>
      </c>
      <c r="AF179" s="171" t="s">
        <v>10</v>
      </c>
    </row>
    <row r="180" spans="2:32" s="22" customFormat="1" ht="9" customHeight="1" thickBot="1">
      <c r="B180" s="201"/>
      <c r="C180" s="203"/>
      <c r="D180" s="185"/>
      <c r="E180" s="192"/>
      <c r="F180" s="192"/>
      <c r="G180" s="192"/>
      <c r="H180" s="185"/>
      <c r="I180" s="185"/>
      <c r="J180" s="185"/>
      <c r="K180" s="185"/>
      <c r="L180" s="192"/>
      <c r="M180" s="192"/>
      <c r="N180" s="192"/>
      <c r="O180" s="192"/>
      <c r="P180" s="193"/>
      <c r="Q180" s="101"/>
      <c r="R180" s="102"/>
      <c r="S180" s="183"/>
      <c r="T180" s="185"/>
      <c r="U180" s="187"/>
      <c r="V180" s="173" t="s">
        <v>186</v>
      </c>
      <c r="W180" s="173"/>
      <c r="X180" s="173"/>
      <c r="Y180" s="173"/>
      <c r="Z180" s="173"/>
      <c r="AA180" s="173"/>
      <c r="AB180" s="173"/>
      <c r="AC180" s="173"/>
      <c r="AD180" s="197"/>
      <c r="AE180" s="197"/>
      <c r="AF180" s="172"/>
    </row>
    <row r="181" spans="2:32" s="22" customFormat="1" ht="32.25" customHeight="1">
      <c r="B181" s="201"/>
      <c r="C181" s="203"/>
      <c r="D181" s="185"/>
      <c r="E181" s="35" t="s">
        <v>0</v>
      </c>
      <c r="F181" s="35" t="s">
        <v>189</v>
      </c>
      <c r="G181" s="35" t="s">
        <v>188</v>
      </c>
      <c r="H181" s="185"/>
      <c r="I181" s="185"/>
      <c r="J181" s="185"/>
      <c r="K181" s="185"/>
      <c r="L181" s="35" t="s">
        <v>16</v>
      </c>
      <c r="M181" s="37" t="s">
        <v>12</v>
      </c>
      <c r="N181" s="37" t="s">
        <v>13</v>
      </c>
      <c r="O181" s="37" t="s">
        <v>14</v>
      </c>
      <c r="P181" s="92" t="s">
        <v>15</v>
      </c>
      <c r="Q181" s="101"/>
      <c r="R181" s="102"/>
      <c r="S181" s="183"/>
      <c r="T181" s="185"/>
      <c r="U181" s="187"/>
      <c r="V181" s="38" t="s">
        <v>22</v>
      </c>
      <c r="W181" s="38" t="s">
        <v>1</v>
      </c>
      <c r="X181" s="38" t="s">
        <v>17</v>
      </c>
      <c r="Y181" s="38" t="s">
        <v>19</v>
      </c>
      <c r="Z181" s="38" t="s">
        <v>18</v>
      </c>
      <c r="AA181" s="38" t="s">
        <v>21</v>
      </c>
      <c r="AB181" s="39" t="s">
        <v>7</v>
      </c>
      <c r="AC181" s="39" t="s">
        <v>8</v>
      </c>
      <c r="AD181" s="198"/>
      <c r="AE181" s="198"/>
      <c r="AF181" s="172"/>
    </row>
    <row r="182" spans="2:32" s="22" customFormat="1" ht="33" customHeight="1">
      <c r="B182" s="174"/>
      <c r="C182" s="167" t="s">
        <v>160</v>
      </c>
      <c r="D182" s="176" t="s">
        <v>161</v>
      </c>
      <c r="E182" s="176" t="s">
        <v>162</v>
      </c>
      <c r="F182" s="167">
        <v>1</v>
      </c>
      <c r="G182" s="167">
        <v>7</v>
      </c>
      <c r="H182" s="167" t="s">
        <v>163</v>
      </c>
      <c r="I182" s="167" t="s">
        <v>232</v>
      </c>
      <c r="J182" s="40" t="s">
        <v>121</v>
      </c>
      <c r="K182" s="40" t="s">
        <v>233</v>
      </c>
      <c r="L182" s="40" t="s">
        <v>120</v>
      </c>
      <c r="M182" s="40"/>
      <c r="N182" s="40">
        <v>2</v>
      </c>
      <c r="O182" s="40">
        <v>2</v>
      </c>
      <c r="P182" s="95">
        <v>2</v>
      </c>
      <c r="Q182" s="101"/>
      <c r="R182" s="102"/>
      <c r="S182" s="93">
        <v>40726</v>
      </c>
      <c r="T182" s="42">
        <v>40816</v>
      </c>
      <c r="U182" s="178">
        <v>218000</v>
      </c>
      <c r="V182" s="180">
        <v>218000</v>
      </c>
      <c r="W182" s="167"/>
      <c r="X182" s="167"/>
      <c r="Y182" s="167"/>
      <c r="Z182" s="167"/>
      <c r="AA182" s="167"/>
      <c r="AB182" s="167"/>
      <c r="AC182" s="194">
        <f>SUM(V182:AB183)</f>
        <v>218000</v>
      </c>
      <c r="AD182" s="169" t="s">
        <v>126</v>
      </c>
      <c r="AE182" s="167" t="s">
        <v>35</v>
      </c>
      <c r="AF182" s="167"/>
    </row>
    <row r="183" spans="2:32" s="22" customFormat="1" ht="41.25" customHeight="1">
      <c r="B183" s="175"/>
      <c r="C183" s="168"/>
      <c r="D183" s="177"/>
      <c r="E183" s="177"/>
      <c r="F183" s="168"/>
      <c r="G183" s="168"/>
      <c r="H183" s="168"/>
      <c r="I183" s="168"/>
      <c r="J183" s="56" t="s">
        <v>141</v>
      </c>
      <c r="K183" s="56" t="s">
        <v>234</v>
      </c>
      <c r="L183" s="56" t="s">
        <v>61</v>
      </c>
      <c r="M183" s="56"/>
      <c r="N183" s="56">
        <v>2</v>
      </c>
      <c r="O183" s="56">
        <v>2</v>
      </c>
      <c r="P183" s="74">
        <v>2</v>
      </c>
      <c r="Q183" s="101"/>
      <c r="R183" s="102"/>
      <c r="S183" s="97">
        <v>40733</v>
      </c>
      <c r="T183" s="57">
        <v>40816</v>
      </c>
      <c r="U183" s="179"/>
      <c r="V183" s="181"/>
      <c r="W183" s="168"/>
      <c r="X183" s="168"/>
      <c r="Y183" s="168"/>
      <c r="Z183" s="168"/>
      <c r="AA183" s="168"/>
      <c r="AB183" s="168"/>
      <c r="AC183" s="195"/>
      <c r="AD183" s="170"/>
      <c r="AE183" s="168"/>
      <c r="AF183" s="168"/>
    </row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</sheetData>
  <sheetProtection/>
  <mergeCells count="422">
    <mergeCell ref="B45:C48"/>
    <mergeCell ref="W61:W64"/>
    <mergeCell ref="U63:U64"/>
    <mergeCell ref="I63:I64"/>
    <mergeCell ref="V61:V64"/>
    <mergeCell ref="B21:C24"/>
    <mergeCell ref="D21:Z21"/>
    <mergeCell ref="D23:Z24"/>
    <mergeCell ref="B61:B64"/>
    <mergeCell ref="C61:C64"/>
    <mergeCell ref="AF58:AF60"/>
    <mergeCell ref="V59:AC59"/>
    <mergeCell ref="H61:H62"/>
    <mergeCell ref="I61:I62"/>
    <mergeCell ref="AE61:AE64"/>
    <mergeCell ref="AF61:AF64"/>
    <mergeCell ref="S58:S60"/>
    <mergeCell ref="Y61:Y64"/>
    <mergeCell ref="AE128:AE130"/>
    <mergeCell ref="AD61:AD64"/>
    <mergeCell ref="AA61:AA64"/>
    <mergeCell ref="AB61:AB64"/>
    <mergeCell ref="AC61:AC64"/>
    <mergeCell ref="AD58:AD60"/>
    <mergeCell ref="AE58:AE60"/>
    <mergeCell ref="AD78:AD79"/>
    <mergeCell ref="V94:AC94"/>
    <mergeCell ref="V78:V79"/>
    <mergeCell ref="D45:Z45"/>
    <mergeCell ref="D47:Z48"/>
    <mergeCell ref="I58:I60"/>
    <mergeCell ref="T58:T60"/>
    <mergeCell ref="U58:U60"/>
    <mergeCell ref="V58:AC58"/>
    <mergeCell ref="J58:J60"/>
    <mergeCell ref="K58:K60"/>
    <mergeCell ref="L58:P59"/>
    <mergeCell ref="B131:B133"/>
    <mergeCell ref="B58:B60"/>
    <mergeCell ref="C58:C60"/>
    <mergeCell ref="D58:D60"/>
    <mergeCell ref="E58:G59"/>
    <mergeCell ref="H58:H60"/>
    <mergeCell ref="E61:E64"/>
    <mergeCell ref="F61:F64"/>
    <mergeCell ref="C75:C77"/>
    <mergeCell ref="D75:D77"/>
    <mergeCell ref="D61:D64"/>
    <mergeCell ref="W131:W133"/>
    <mergeCell ref="X131:X133"/>
    <mergeCell ref="C131:C133"/>
    <mergeCell ref="G131:G133"/>
    <mergeCell ref="U128:U130"/>
    <mergeCell ref="V128:AC128"/>
    <mergeCell ref="T128:T130"/>
    <mergeCell ref="AB78:AB79"/>
    <mergeCell ref="X61:X64"/>
    <mergeCell ref="B94:B96"/>
    <mergeCell ref="C94:C96"/>
    <mergeCell ref="L94:P95"/>
    <mergeCell ref="E109:G110"/>
    <mergeCell ref="C128:C130"/>
    <mergeCell ref="V129:AC129"/>
    <mergeCell ref="H94:H96"/>
    <mergeCell ref="E123:P123"/>
    <mergeCell ref="S128:S130"/>
    <mergeCell ref="D115:Z115"/>
    <mergeCell ref="AF38:AF39"/>
    <mergeCell ref="AC97:AC98"/>
    <mergeCell ref="AD97:AD98"/>
    <mergeCell ref="AE97:AE98"/>
    <mergeCell ref="AF97:AF98"/>
    <mergeCell ref="V75:AC75"/>
    <mergeCell ref="V40:V41"/>
    <mergeCell ref="AF94:AF96"/>
    <mergeCell ref="AF75:AF77"/>
    <mergeCell ref="AC78:AC79"/>
    <mergeCell ref="V38:V39"/>
    <mergeCell ref="AE147:AE148"/>
    <mergeCell ref="AE75:AE77"/>
    <mergeCell ref="V147:V148"/>
    <mergeCell ref="AD75:AD77"/>
    <mergeCell ref="V76:AC76"/>
    <mergeCell ref="Z61:Z64"/>
    <mergeCell ref="AB147:AB148"/>
    <mergeCell ref="AB131:AB133"/>
    <mergeCell ref="Y97:Y98"/>
    <mergeCell ref="Z147:Z148"/>
    <mergeCell ref="AC147:AC148"/>
    <mergeCell ref="AD147:AD148"/>
    <mergeCell ref="Z131:Z133"/>
    <mergeCell ref="Y131:Y133"/>
    <mergeCell ref="Y147:Y148"/>
    <mergeCell ref="AA131:AA133"/>
    <mergeCell ref="S75:S77"/>
    <mergeCell ref="D131:D133"/>
    <mergeCell ref="U61:U62"/>
    <mergeCell ref="L75:P76"/>
    <mergeCell ref="D94:D96"/>
    <mergeCell ref="E94:G95"/>
    <mergeCell ref="G61:G64"/>
    <mergeCell ref="H75:H77"/>
    <mergeCell ref="D117:Z118"/>
    <mergeCell ref="E75:G76"/>
    <mergeCell ref="D128:D130"/>
    <mergeCell ref="U18:U19"/>
    <mergeCell ref="B15:B17"/>
    <mergeCell ref="C15:C17"/>
    <mergeCell ref="D15:D17"/>
    <mergeCell ref="L15:P16"/>
    <mergeCell ref="H18:H19"/>
    <mergeCell ref="T75:T77"/>
    <mergeCell ref="U75:U77"/>
    <mergeCell ref="K75:K77"/>
    <mergeCell ref="B35:B37"/>
    <mergeCell ref="C35:C37"/>
    <mergeCell ref="D35:D37"/>
    <mergeCell ref="K35:K37"/>
    <mergeCell ref="C97:C98"/>
    <mergeCell ref="I78:I79"/>
    <mergeCell ref="D83:Z84"/>
    <mergeCell ref="W97:W98"/>
    <mergeCell ref="X97:X98"/>
    <mergeCell ref="J75:J77"/>
    <mergeCell ref="F18:F19"/>
    <mergeCell ref="G18:G19"/>
    <mergeCell ref="T15:T17"/>
    <mergeCell ref="U15:U17"/>
    <mergeCell ref="U147:U148"/>
    <mergeCell ref="J35:J37"/>
    <mergeCell ref="T35:T37"/>
    <mergeCell ref="U35:U37"/>
    <mergeCell ref="I75:I77"/>
    <mergeCell ref="V15:AC15"/>
    <mergeCell ref="S15:S17"/>
    <mergeCell ref="H15:H17"/>
    <mergeCell ref="J15:J17"/>
    <mergeCell ref="K15:K17"/>
    <mergeCell ref="W42:W43"/>
    <mergeCell ref="X42:X43"/>
    <mergeCell ref="Y42:Y43"/>
    <mergeCell ref="U40:U41"/>
    <mergeCell ref="AA38:AA39"/>
    <mergeCell ref="AE35:AE37"/>
    <mergeCell ref="I18:I19"/>
    <mergeCell ref="H35:H37"/>
    <mergeCell ref="AF35:AF37"/>
    <mergeCell ref="V36:AC36"/>
    <mergeCell ref="AD15:AD17"/>
    <mergeCell ref="AE15:AE17"/>
    <mergeCell ref="V35:AC35"/>
    <mergeCell ref="AA18:AA19"/>
    <mergeCell ref="AB18:AB19"/>
    <mergeCell ref="AF15:AF17"/>
    <mergeCell ref="V18:V19"/>
    <mergeCell ref="AD35:AD37"/>
    <mergeCell ref="D97:D98"/>
    <mergeCell ref="E97:E98"/>
    <mergeCell ref="K94:K96"/>
    <mergeCell ref="H63:H64"/>
    <mergeCell ref="H38:H39"/>
    <mergeCell ref="Z40:Z41"/>
    <mergeCell ref="Z18:Z19"/>
    <mergeCell ref="B81:C84"/>
    <mergeCell ref="F97:F98"/>
    <mergeCell ref="I94:I96"/>
    <mergeCell ref="G97:G98"/>
    <mergeCell ref="J94:J96"/>
    <mergeCell ref="I112:I113"/>
    <mergeCell ref="I109:I111"/>
    <mergeCell ref="I97:I98"/>
    <mergeCell ref="C112:C113"/>
    <mergeCell ref="J109:J111"/>
    <mergeCell ref="H128:H130"/>
    <mergeCell ref="J128:J130"/>
    <mergeCell ref="K128:K130"/>
    <mergeCell ref="I128:I130"/>
    <mergeCell ref="H112:H113"/>
    <mergeCell ref="G112:G113"/>
    <mergeCell ref="B115:C118"/>
    <mergeCell ref="K144:K146"/>
    <mergeCell ref="E139:P139"/>
    <mergeCell ref="B144:B146"/>
    <mergeCell ref="C144:C146"/>
    <mergeCell ref="D144:D146"/>
    <mergeCell ref="L128:P129"/>
    <mergeCell ref="H131:H133"/>
    <mergeCell ref="I131:I133"/>
    <mergeCell ref="E128:G129"/>
    <mergeCell ref="U144:U146"/>
    <mergeCell ref="S144:S146"/>
    <mergeCell ref="T144:T146"/>
    <mergeCell ref="L144:P145"/>
    <mergeCell ref="J144:J146"/>
    <mergeCell ref="C163:C165"/>
    <mergeCell ref="D163:D165"/>
    <mergeCell ref="K163:K165"/>
    <mergeCell ref="E163:G164"/>
    <mergeCell ref="L163:P164"/>
    <mergeCell ref="AE163:AE165"/>
    <mergeCell ref="AF147:AF148"/>
    <mergeCell ref="AA147:AA148"/>
    <mergeCell ref="AF144:AF146"/>
    <mergeCell ref="V145:AC145"/>
    <mergeCell ref="V144:AC144"/>
    <mergeCell ref="AD144:AD146"/>
    <mergeCell ref="AE144:AE146"/>
    <mergeCell ref="W147:W148"/>
    <mergeCell ref="X147:X148"/>
    <mergeCell ref="H144:H146"/>
    <mergeCell ref="I163:I165"/>
    <mergeCell ref="E158:P158"/>
    <mergeCell ref="AD166:AD167"/>
    <mergeCell ref="AF166:AF167"/>
    <mergeCell ref="S163:S165"/>
    <mergeCell ref="T163:T165"/>
    <mergeCell ref="U163:U165"/>
    <mergeCell ref="V163:AC163"/>
    <mergeCell ref="AD163:AD165"/>
    <mergeCell ref="G166:G167"/>
    <mergeCell ref="J163:J165"/>
    <mergeCell ref="AF163:AF165"/>
    <mergeCell ref="I166:I167"/>
    <mergeCell ref="E35:G36"/>
    <mergeCell ref="I35:I37"/>
    <mergeCell ref="G78:G79"/>
    <mergeCell ref="H78:H79"/>
    <mergeCell ref="E144:G145"/>
    <mergeCell ref="I144:I146"/>
    <mergeCell ref="E166:E167"/>
    <mergeCell ref="C109:C111"/>
    <mergeCell ref="D109:D111"/>
    <mergeCell ref="B97:B98"/>
    <mergeCell ref="H166:H167"/>
    <mergeCell ref="B166:B167"/>
    <mergeCell ref="C166:C167"/>
    <mergeCell ref="D166:D167"/>
    <mergeCell ref="E104:P104"/>
    <mergeCell ref="B112:B113"/>
    <mergeCell ref="B147:B148"/>
    <mergeCell ref="B128:B130"/>
    <mergeCell ref="H163:H165"/>
    <mergeCell ref="H97:H98"/>
    <mergeCell ref="D112:D113"/>
    <mergeCell ref="E112:E113"/>
    <mergeCell ref="F112:F113"/>
    <mergeCell ref="B163:B165"/>
    <mergeCell ref="H109:H111"/>
    <mergeCell ref="B109:B111"/>
    <mergeCell ref="E89:P89"/>
    <mergeCell ref="U166:U167"/>
    <mergeCell ref="AC166:AC167"/>
    <mergeCell ref="AC131:AC133"/>
    <mergeCell ref="V110:AC110"/>
    <mergeCell ref="U109:U111"/>
    <mergeCell ref="V164:AC164"/>
    <mergeCell ref="V131:V133"/>
    <mergeCell ref="X112:X113"/>
    <mergeCell ref="Y112:Y113"/>
    <mergeCell ref="AF78:AF79"/>
    <mergeCell ref="K109:K111"/>
    <mergeCell ref="F166:F167"/>
    <mergeCell ref="B38:B43"/>
    <mergeCell ref="C38:C43"/>
    <mergeCell ref="D42:D43"/>
    <mergeCell ref="D38:D39"/>
    <mergeCell ref="E42:E43"/>
    <mergeCell ref="F42:F43"/>
    <mergeCell ref="E70:P70"/>
    <mergeCell ref="AE18:AE19"/>
    <mergeCell ref="AF18:AF19"/>
    <mergeCell ref="AE131:AE133"/>
    <mergeCell ref="AF131:AF133"/>
    <mergeCell ref="AD131:AD133"/>
    <mergeCell ref="AF128:AF130"/>
    <mergeCell ref="AD128:AD130"/>
    <mergeCell ref="AE38:AE43"/>
    <mergeCell ref="AF112:AF113"/>
    <mergeCell ref="AF109:AF111"/>
    <mergeCell ref="L35:P36"/>
    <mergeCell ref="U38:U39"/>
    <mergeCell ref="S35:S37"/>
    <mergeCell ref="H42:H43"/>
    <mergeCell ref="AC38:AC43"/>
    <mergeCell ref="Y40:Y41"/>
    <mergeCell ref="W38:W39"/>
    <mergeCell ref="X38:X39"/>
    <mergeCell ref="Y38:Y39"/>
    <mergeCell ref="AA42:AA43"/>
    <mergeCell ref="AB42:AB43"/>
    <mergeCell ref="AD38:AD43"/>
    <mergeCell ref="AB40:AB41"/>
    <mergeCell ref="W40:W41"/>
    <mergeCell ref="X40:X41"/>
    <mergeCell ref="AB38:AB39"/>
    <mergeCell ref="AA40:AA41"/>
    <mergeCell ref="Z38:Z39"/>
    <mergeCell ref="B78:B79"/>
    <mergeCell ref="C78:C79"/>
    <mergeCell ref="D78:D79"/>
    <mergeCell ref="E78:E79"/>
    <mergeCell ref="F78:F79"/>
    <mergeCell ref="I38:I39"/>
    <mergeCell ref="I42:I43"/>
    <mergeCell ref="G42:G43"/>
    <mergeCell ref="E53:P53"/>
    <mergeCell ref="B75:B77"/>
    <mergeCell ref="X78:X79"/>
    <mergeCell ref="Y78:Y79"/>
    <mergeCell ref="AA78:AA79"/>
    <mergeCell ref="AB97:AB98"/>
    <mergeCell ref="Z97:Z98"/>
    <mergeCell ref="U97:U98"/>
    <mergeCell ref="U94:U96"/>
    <mergeCell ref="W78:W79"/>
    <mergeCell ref="U78:U79"/>
    <mergeCell ref="AE109:AE111"/>
    <mergeCell ref="Z112:Z113"/>
    <mergeCell ref="L109:P110"/>
    <mergeCell ref="S94:S96"/>
    <mergeCell ref="AC112:AC113"/>
    <mergeCell ref="AE94:AE96"/>
    <mergeCell ref="AD109:AD111"/>
    <mergeCell ref="AA97:AA98"/>
    <mergeCell ref="T94:T96"/>
    <mergeCell ref="V97:V98"/>
    <mergeCell ref="AE78:AE79"/>
    <mergeCell ref="AD94:AD96"/>
    <mergeCell ref="AE112:AE113"/>
    <mergeCell ref="AD112:AD113"/>
    <mergeCell ref="V109:AC109"/>
    <mergeCell ref="V95:AC95"/>
    <mergeCell ref="AB112:AB113"/>
    <mergeCell ref="V112:V113"/>
    <mergeCell ref="W112:W113"/>
    <mergeCell ref="AA112:AA113"/>
    <mergeCell ref="C147:C148"/>
    <mergeCell ref="D147:D148"/>
    <mergeCell ref="E147:E148"/>
    <mergeCell ref="F147:F148"/>
    <mergeCell ref="G147:G148"/>
    <mergeCell ref="H147:H148"/>
    <mergeCell ref="B1:C4"/>
    <mergeCell ref="AC18:AC19"/>
    <mergeCell ref="AD18:AD19"/>
    <mergeCell ref="X18:X19"/>
    <mergeCell ref="Y18:Y19"/>
    <mergeCell ref="W18:W19"/>
    <mergeCell ref="V16:AC16"/>
    <mergeCell ref="B18:B19"/>
    <mergeCell ref="C18:C19"/>
    <mergeCell ref="D18:D19"/>
    <mergeCell ref="D1:Z1"/>
    <mergeCell ref="D3:Z4"/>
    <mergeCell ref="D81:Z81"/>
    <mergeCell ref="Z78:Z79"/>
    <mergeCell ref="G38:G39"/>
    <mergeCell ref="E15:G16"/>
    <mergeCell ref="D40:D41"/>
    <mergeCell ref="E40:E41"/>
    <mergeCell ref="U42:U43"/>
    <mergeCell ref="Z42:Z43"/>
    <mergeCell ref="U112:U113"/>
    <mergeCell ref="T109:T111"/>
    <mergeCell ref="V42:V43"/>
    <mergeCell ref="E29:P29"/>
    <mergeCell ref="E10:P10"/>
    <mergeCell ref="I15:I17"/>
    <mergeCell ref="E38:E39"/>
    <mergeCell ref="F38:F39"/>
    <mergeCell ref="E18:E19"/>
    <mergeCell ref="S109:S111"/>
    <mergeCell ref="F40:F41"/>
    <mergeCell ref="G40:G41"/>
    <mergeCell ref="H40:H41"/>
    <mergeCell ref="I40:I41"/>
    <mergeCell ref="B150:C153"/>
    <mergeCell ref="D150:Z150"/>
    <mergeCell ref="D152:Z153"/>
    <mergeCell ref="E131:E133"/>
    <mergeCell ref="F131:F133"/>
    <mergeCell ref="I147:I148"/>
    <mergeCell ref="AD179:AD181"/>
    <mergeCell ref="AE179:AE181"/>
    <mergeCell ref="E174:P174"/>
    <mergeCell ref="B179:B181"/>
    <mergeCell ref="C179:C181"/>
    <mergeCell ref="D179:D181"/>
    <mergeCell ref="E179:G180"/>
    <mergeCell ref="H179:H181"/>
    <mergeCell ref="I179:I181"/>
    <mergeCell ref="J179:J181"/>
    <mergeCell ref="H182:H183"/>
    <mergeCell ref="I182:I183"/>
    <mergeCell ref="S179:S181"/>
    <mergeCell ref="T179:T181"/>
    <mergeCell ref="U179:U181"/>
    <mergeCell ref="V179:AC179"/>
    <mergeCell ref="K179:K181"/>
    <mergeCell ref="L179:P180"/>
    <mergeCell ref="AB182:AB183"/>
    <mergeCell ref="AC182:AC183"/>
    <mergeCell ref="AF179:AF181"/>
    <mergeCell ref="V180:AC180"/>
    <mergeCell ref="B182:B183"/>
    <mergeCell ref="C182:C183"/>
    <mergeCell ref="D182:D183"/>
    <mergeCell ref="E182:E183"/>
    <mergeCell ref="F182:F183"/>
    <mergeCell ref="G182:G183"/>
    <mergeCell ref="U182:U183"/>
    <mergeCell ref="V182:V183"/>
    <mergeCell ref="W182:W183"/>
    <mergeCell ref="AD182:AD183"/>
    <mergeCell ref="AE182:AE183"/>
    <mergeCell ref="AF182:AF183"/>
    <mergeCell ref="X182:X183"/>
    <mergeCell ref="Y182:Y183"/>
    <mergeCell ref="Z182:Z183"/>
    <mergeCell ref="AA182:AA183"/>
  </mergeCells>
  <printOptions/>
  <pageMargins left="0.3937007874015748" right="0.3937007874015748" top="0.3937007874015748" bottom="0.3937007874015748" header="0.31496062992125984" footer="0.31496062992125984"/>
  <pageSetup horizontalDpi="200" verticalDpi="200" orientation="landscape" paperSize="5" scale="91" r:id="rId4"/>
  <rowBreaks count="5" manualBreakCount="5">
    <brk id="20" max="31" man="1"/>
    <brk id="44" max="31" man="1"/>
    <brk id="79" max="31" man="1"/>
    <brk id="113" max="255" man="1"/>
    <brk id="148" max="255" man="1"/>
  </rowBreaks>
  <colBreaks count="1" manualBreakCount="1">
    <brk id="17" max="220" man="1"/>
  </col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S180"/>
  <sheetViews>
    <sheetView tabSelected="1" view="pageBreakPreview" zoomScale="86" zoomScaleSheetLayoutView="86" workbookViewId="0" topLeftCell="A59">
      <selection activeCell="H129" sqref="H129:H131"/>
    </sheetView>
  </sheetViews>
  <sheetFormatPr defaultColWidth="11.421875" defaultRowHeight="12.75"/>
  <cols>
    <col min="1" max="1" width="16.57421875" style="1" customWidth="1"/>
    <col min="2" max="2" width="8.140625" style="1" customWidth="1"/>
    <col min="3" max="3" width="13.8515625" style="1" customWidth="1"/>
    <col min="4" max="4" width="17.57421875" style="1" customWidth="1"/>
    <col min="5" max="5" width="11.421875" style="164" customWidth="1"/>
    <col min="6" max="6" width="8.421875" style="3" customWidth="1"/>
    <col min="7" max="7" width="16.00390625" style="1" customWidth="1"/>
    <col min="8" max="8" width="16.421875" style="166" customWidth="1"/>
    <col min="9" max="9" width="12.00390625" style="166" customWidth="1"/>
    <col min="10" max="10" width="14.7109375" style="166" customWidth="1"/>
    <col min="11" max="11" width="13.8515625" style="166" customWidth="1"/>
    <col min="12" max="12" width="17.00390625" style="1" customWidth="1"/>
    <col min="13" max="13" width="12.00390625" style="2" customWidth="1"/>
    <col min="14" max="14" width="10.57421875" style="3" customWidth="1"/>
    <col min="15" max="15" width="10.28125" style="3" customWidth="1"/>
    <col min="16" max="16" width="10.8515625" style="1" customWidth="1"/>
    <col min="17" max="17" width="11.7109375" style="1" customWidth="1"/>
    <col min="18" max="18" width="4.421875" style="1" customWidth="1"/>
    <col min="19" max="19" width="21.8515625" style="1" customWidth="1"/>
    <col min="20" max="20" width="16.28125" style="1" customWidth="1"/>
    <col min="21" max="21" width="17.7109375" style="1" customWidth="1"/>
    <col min="22" max="22" width="17.8515625" style="1" customWidth="1"/>
    <col min="23" max="23" width="16.8515625" style="1" customWidth="1"/>
    <col min="24" max="24" width="18.421875" style="1" customWidth="1"/>
    <col min="25" max="25" width="16.7109375" style="1" customWidth="1"/>
    <col min="26" max="26" width="15.57421875" style="1" customWidth="1"/>
    <col min="27" max="27" width="19.421875" style="1" customWidth="1"/>
    <col min="28" max="28" width="15.28125" style="1" customWidth="1"/>
    <col min="29" max="29" width="19.00390625" style="1" customWidth="1"/>
    <col min="30" max="30" width="17.7109375" style="150" customWidth="1"/>
    <col min="31" max="31" width="6.00390625" style="1" customWidth="1"/>
    <col min="32" max="32" width="23.7109375" style="1" customWidth="1"/>
    <col min="33" max="33" width="18.7109375" style="1" customWidth="1"/>
    <col min="34" max="34" width="14.00390625" style="1" customWidth="1"/>
    <col min="35" max="35" width="16.8515625" style="1" customWidth="1"/>
    <col min="36" max="36" width="16.57421875" style="1" customWidth="1"/>
    <col min="37" max="37" width="19.140625" style="1" customWidth="1"/>
    <col min="38" max="38" width="16.28125" style="1" customWidth="1"/>
    <col min="39" max="39" width="16.57421875" style="1" customWidth="1"/>
    <col min="40" max="40" width="18.00390625" style="1" customWidth="1"/>
    <col min="41" max="41" width="16.140625" style="1" customWidth="1"/>
    <col min="42" max="42" width="16.421875" style="1" customWidth="1"/>
    <col min="43" max="44" width="16.7109375" style="1" customWidth="1"/>
    <col min="45" max="45" width="18.7109375" style="1" customWidth="1"/>
    <col min="46" max="16384" width="11.421875" style="1" customWidth="1"/>
  </cols>
  <sheetData>
    <row r="1" spans="2:45" ht="24.75" customHeight="1">
      <c r="B1" s="204"/>
      <c r="C1" s="204"/>
      <c r="D1" s="205" t="s">
        <v>131</v>
      </c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206"/>
      <c r="V1" s="206"/>
      <c r="W1" s="206"/>
      <c r="X1" s="206"/>
      <c r="Y1" s="206"/>
      <c r="Z1" s="206"/>
      <c r="AA1" s="206"/>
      <c r="AB1" s="206"/>
      <c r="AC1" s="206"/>
      <c r="AD1" s="206"/>
      <c r="AE1" s="206"/>
      <c r="AF1" s="206"/>
      <c r="AG1" s="206"/>
      <c r="AH1" s="206"/>
      <c r="AI1" s="206"/>
      <c r="AJ1" s="206"/>
      <c r="AK1" s="206"/>
      <c r="AL1" s="206"/>
      <c r="AM1" s="206"/>
      <c r="AN1" s="206"/>
      <c r="AO1" s="206"/>
      <c r="AP1" s="206"/>
      <c r="AQ1" s="312"/>
      <c r="AR1" s="16" t="s">
        <v>132</v>
      </c>
      <c r="AS1" s="17"/>
    </row>
    <row r="2" spans="2:45" ht="12.75" customHeight="1">
      <c r="B2" s="204"/>
      <c r="C2" s="204"/>
      <c r="D2" s="89"/>
      <c r="E2" s="162"/>
      <c r="F2" s="90"/>
      <c r="G2" s="90"/>
      <c r="H2" s="162"/>
      <c r="I2" s="162"/>
      <c r="J2" s="162"/>
      <c r="K2" s="162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137"/>
      <c r="AE2" s="85"/>
      <c r="AF2" s="85"/>
      <c r="AG2" s="85"/>
      <c r="AH2" s="85"/>
      <c r="AI2" s="111"/>
      <c r="AJ2" s="111"/>
      <c r="AK2" s="112"/>
      <c r="AL2" s="112"/>
      <c r="AM2" s="112"/>
      <c r="AN2" s="112"/>
      <c r="AO2" s="112"/>
      <c r="AP2" s="112"/>
      <c r="AQ2" s="113"/>
      <c r="AR2" s="18" t="s">
        <v>133</v>
      </c>
      <c r="AS2" s="17" t="s">
        <v>134</v>
      </c>
    </row>
    <row r="3" spans="2:45" ht="10.5" customHeight="1">
      <c r="B3" s="204"/>
      <c r="C3" s="204"/>
      <c r="D3" s="205" t="s">
        <v>248</v>
      </c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6"/>
      <c r="U3" s="206"/>
      <c r="V3" s="206"/>
      <c r="W3" s="206"/>
      <c r="X3" s="206"/>
      <c r="Y3" s="206"/>
      <c r="Z3" s="206"/>
      <c r="AA3" s="206"/>
      <c r="AB3" s="206"/>
      <c r="AC3" s="206"/>
      <c r="AD3" s="206"/>
      <c r="AE3" s="206"/>
      <c r="AF3" s="206"/>
      <c r="AG3" s="206"/>
      <c r="AH3" s="206"/>
      <c r="AI3" s="206"/>
      <c r="AJ3" s="206"/>
      <c r="AK3" s="206"/>
      <c r="AL3" s="206"/>
      <c r="AM3" s="206"/>
      <c r="AN3" s="206"/>
      <c r="AO3" s="206"/>
      <c r="AP3" s="206"/>
      <c r="AQ3" s="312"/>
      <c r="AR3" s="18" t="s">
        <v>135</v>
      </c>
      <c r="AS3" s="19">
        <v>40168</v>
      </c>
    </row>
    <row r="4" spans="2:45" ht="9" customHeight="1">
      <c r="B4" s="204"/>
      <c r="C4" s="204"/>
      <c r="D4" s="207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208"/>
      <c r="S4" s="208"/>
      <c r="T4" s="208"/>
      <c r="U4" s="208"/>
      <c r="V4" s="208"/>
      <c r="W4" s="208"/>
      <c r="X4" s="208"/>
      <c r="Y4" s="208"/>
      <c r="Z4" s="208"/>
      <c r="AA4" s="208"/>
      <c r="AB4" s="208"/>
      <c r="AC4" s="208"/>
      <c r="AD4" s="208"/>
      <c r="AE4" s="208"/>
      <c r="AF4" s="208"/>
      <c r="AG4" s="208"/>
      <c r="AH4" s="208"/>
      <c r="AI4" s="208"/>
      <c r="AJ4" s="208"/>
      <c r="AK4" s="208"/>
      <c r="AL4" s="208"/>
      <c r="AM4" s="208"/>
      <c r="AN4" s="208"/>
      <c r="AO4" s="208"/>
      <c r="AP4" s="208"/>
      <c r="AQ4" s="313"/>
      <c r="AR4" s="18" t="s">
        <v>136</v>
      </c>
      <c r="AS4" s="20" t="s">
        <v>137</v>
      </c>
    </row>
    <row r="5" spans="2:45" s="13" customFormat="1" ht="14.25" customHeight="1">
      <c r="B5" s="21" t="s">
        <v>50</v>
      </c>
      <c r="C5" s="21"/>
      <c r="D5" s="21"/>
      <c r="E5" s="22"/>
      <c r="F5" s="23" t="s">
        <v>51</v>
      </c>
      <c r="G5" s="21"/>
      <c r="H5" s="21"/>
      <c r="I5" s="21"/>
      <c r="J5" s="21"/>
      <c r="K5" s="21"/>
      <c r="L5" s="21"/>
      <c r="M5" s="24"/>
      <c r="N5" s="25"/>
      <c r="O5" s="25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138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2"/>
    </row>
    <row r="6" spans="2:45" s="13" customFormat="1" ht="15.75" customHeight="1">
      <c r="B6" s="21" t="s">
        <v>49</v>
      </c>
      <c r="C6" s="21"/>
      <c r="D6" s="21"/>
      <c r="E6" s="22"/>
      <c r="F6" s="23" t="str">
        <f>'[1]Eje 4- Infrestructura y ambient'!$C$8</f>
        <v>Infraestructura y Ambiente</v>
      </c>
      <c r="G6" s="21"/>
      <c r="H6" s="21"/>
      <c r="I6" s="21"/>
      <c r="J6" s="21"/>
      <c r="K6" s="21"/>
      <c r="L6" s="21"/>
      <c r="M6" s="24"/>
      <c r="N6" s="25"/>
      <c r="O6" s="25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138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2"/>
    </row>
    <row r="7" spans="2:45" s="13" customFormat="1" ht="13.5" customHeight="1">
      <c r="B7" s="27" t="s">
        <v>54</v>
      </c>
      <c r="C7" s="27"/>
      <c r="D7" s="27" t="s">
        <v>45</v>
      </c>
      <c r="E7" s="28">
        <f>'[1]Eje 4- Infrestructura y ambient'!$H$9</f>
        <v>0.13</v>
      </c>
      <c r="F7" s="23" t="str">
        <f>'[1]Eje 4- Infrestructura y ambient'!$C$9</f>
        <v>Orientar la recuperación ambiental y el desarrollo armónico del territorio.</v>
      </c>
      <c r="G7" s="30"/>
      <c r="H7" s="30"/>
      <c r="I7" s="30"/>
      <c r="J7" s="30"/>
      <c r="K7" s="30"/>
      <c r="L7" s="30"/>
      <c r="M7" s="24"/>
      <c r="N7" s="31"/>
      <c r="O7" s="31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139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22"/>
    </row>
    <row r="8" spans="2:45" s="13" customFormat="1" ht="14.25" customHeight="1">
      <c r="B8" s="27" t="s">
        <v>75</v>
      </c>
      <c r="C8" s="27"/>
      <c r="D8" s="27"/>
      <c r="E8" s="22"/>
      <c r="F8" s="23" t="str">
        <f>'[1]Eje 4- Infrestructura y ambient'!$B$12</f>
        <v>Incrementar la pavimentación de vías </v>
      </c>
      <c r="G8" s="30"/>
      <c r="H8" s="30"/>
      <c r="I8" s="30"/>
      <c r="J8" s="30"/>
      <c r="K8" s="30"/>
      <c r="L8" s="30"/>
      <c r="M8" s="24"/>
      <c r="N8" s="31"/>
      <c r="O8" s="31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139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22"/>
    </row>
    <row r="9" spans="2:45" s="13" customFormat="1" ht="25.5" customHeight="1">
      <c r="B9" s="27" t="s">
        <v>55</v>
      </c>
      <c r="C9" s="27"/>
      <c r="D9" s="27" t="s">
        <v>45</v>
      </c>
      <c r="E9" s="28" t="s">
        <v>78</v>
      </c>
      <c r="F9" s="199" t="str">
        <f>'[4]Eje 4- Infrestructura y ambient'!$A$19</f>
        <v>4.1 Contribuir al desarrollo armónico del territorio mediante la gestión integral del diseño, conservación y construcción de la infraestructura vial y sectorial que requiera el municipio para elevar la calidad de vida de sus habitantes y el disfrute de un</v>
      </c>
      <c r="G9" s="199"/>
      <c r="H9" s="199"/>
      <c r="I9" s="199"/>
      <c r="J9" s="199"/>
      <c r="K9" s="199"/>
      <c r="L9" s="199"/>
      <c r="M9" s="199"/>
      <c r="N9" s="199"/>
      <c r="O9" s="199"/>
      <c r="P9" s="199"/>
      <c r="Q9" s="199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139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22"/>
    </row>
    <row r="10" spans="2:45" s="13" customFormat="1" ht="13.5" customHeight="1">
      <c r="B10" s="27" t="s">
        <v>48</v>
      </c>
      <c r="C10" s="27"/>
      <c r="D10" s="27"/>
      <c r="E10" s="22"/>
      <c r="F10" s="26" t="s">
        <v>43</v>
      </c>
      <c r="G10" s="30"/>
      <c r="H10" s="30"/>
      <c r="I10" s="30"/>
      <c r="J10" s="30"/>
      <c r="K10" s="30"/>
      <c r="L10" s="30"/>
      <c r="M10" s="29"/>
      <c r="N10" s="31"/>
      <c r="O10" s="31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139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22"/>
    </row>
    <row r="11" spans="2:45" s="13" customFormat="1" ht="12" customHeight="1">
      <c r="B11" s="27" t="s">
        <v>47</v>
      </c>
      <c r="C11" s="27"/>
      <c r="D11" s="27"/>
      <c r="E11" s="22"/>
      <c r="F11" s="23" t="str">
        <f>'[1]Eje 4- Infrestructura y ambient'!$C$19</f>
        <v>TRANSPORTE  (VÍAS)</v>
      </c>
      <c r="G11" s="30"/>
      <c r="H11" s="30"/>
      <c r="I11" s="30"/>
      <c r="J11" s="30"/>
      <c r="K11" s="30"/>
      <c r="L11" s="30"/>
      <c r="M11" s="29"/>
      <c r="N11" s="31"/>
      <c r="O11" s="31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139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22"/>
    </row>
    <row r="12" spans="2:45" s="13" customFormat="1" ht="16.5" customHeight="1">
      <c r="B12" s="27" t="s">
        <v>52</v>
      </c>
      <c r="C12" s="27"/>
      <c r="D12" s="27" t="s">
        <v>45</v>
      </c>
      <c r="E12" s="28" t="s">
        <v>79</v>
      </c>
      <c r="F12" s="26" t="str">
        <f>'[1]Eje 4- Infrestructura y ambient'!$E$19</f>
        <v>Mejoramiento y mantenimiento del sistema vial y acuatico</v>
      </c>
      <c r="G12" s="51"/>
      <c r="H12" s="51"/>
      <c r="I12" s="51"/>
      <c r="J12" s="51"/>
      <c r="K12" s="51"/>
      <c r="L12" s="51"/>
      <c r="M12" s="23"/>
      <c r="N12" s="52"/>
      <c r="O12" s="52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30"/>
      <c r="AB12" s="30"/>
      <c r="AC12" s="30"/>
      <c r="AD12" s="139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22"/>
    </row>
    <row r="13" spans="2:45" s="13" customFormat="1" ht="16.5" customHeight="1" thickBot="1">
      <c r="B13" s="27" t="s">
        <v>53</v>
      </c>
      <c r="C13" s="27"/>
      <c r="D13" s="27" t="s">
        <v>45</v>
      </c>
      <c r="E13" s="28">
        <f>'[1]Eje 4- Infrestructura y ambient'!$I$21</f>
        <v>0.13</v>
      </c>
      <c r="F13" s="23" t="s">
        <v>180</v>
      </c>
      <c r="G13" s="51"/>
      <c r="H13" s="51"/>
      <c r="I13" s="51"/>
      <c r="J13" s="51"/>
      <c r="K13" s="51"/>
      <c r="L13" s="51"/>
      <c r="M13" s="23"/>
      <c r="N13" s="52"/>
      <c r="O13" s="52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30"/>
      <c r="AB13" s="30"/>
      <c r="AC13" s="30"/>
      <c r="AD13" s="139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22"/>
    </row>
    <row r="14" spans="2:45" s="13" customFormat="1" ht="9.75" customHeight="1" thickBot="1">
      <c r="B14" s="273" t="s">
        <v>2</v>
      </c>
      <c r="C14" s="184" t="s">
        <v>28</v>
      </c>
      <c r="D14" s="184" t="s">
        <v>45</v>
      </c>
      <c r="E14" s="268" t="s">
        <v>235</v>
      </c>
      <c r="F14" s="184" t="s">
        <v>45</v>
      </c>
      <c r="G14" s="268" t="s">
        <v>58</v>
      </c>
      <c r="H14" s="184" t="s">
        <v>236</v>
      </c>
      <c r="I14" s="184" t="s">
        <v>46</v>
      </c>
      <c r="J14" s="184" t="s">
        <v>237</v>
      </c>
      <c r="K14" s="184" t="s">
        <v>238</v>
      </c>
      <c r="L14" s="184" t="s">
        <v>71</v>
      </c>
      <c r="M14" s="184" t="s">
        <v>23</v>
      </c>
      <c r="N14" s="184" t="s">
        <v>24</v>
      </c>
      <c r="O14" s="184" t="s">
        <v>239</v>
      </c>
      <c r="P14" s="268" t="s">
        <v>240</v>
      </c>
      <c r="Q14" s="191" t="s">
        <v>241</v>
      </c>
      <c r="R14" s="101"/>
      <c r="S14" s="102"/>
      <c r="T14" s="272" t="s">
        <v>242</v>
      </c>
      <c r="U14" s="184" t="s">
        <v>243</v>
      </c>
      <c r="V14" s="184" t="s">
        <v>244</v>
      </c>
      <c r="W14" s="184" t="s">
        <v>245</v>
      </c>
      <c r="X14" s="184" t="s">
        <v>246</v>
      </c>
      <c r="Y14" s="184" t="s">
        <v>247</v>
      </c>
      <c r="Z14" s="268" t="s">
        <v>249</v>
      </c>
      <c r="AA14" s="171" t="s">
        <v>72</v>
      </c>
      <c r="AB14" s="171" t="s">
        <v>73</v>
      </c>
      <c r="AC14" s="308" t="s">
        <v>250</v>
      </c>
      <c r="AD14" s="269" t="s">
        <v>251</v>
      </c>
      <c r="AE14" s="101"/>
      <c r="AF14" s="102"/>
      <c r="AG14" s="190" t="s">
        <v>25</v>
      </c>
      <c r="AH14" s="267"/>
      <c r="AI14" s="267"/>
      <c r="AJ14" s="267"/>
      <c r="AK14" s="267"/>
      <c r="AL14" s="267"/>
      <c r="AM14" s="267"/>
      <c r="AN14" s="267"/>
      <c r="AO14" s="268" t="s">
        <v>26</v>
      </c>
      <c r="AP14" s="268" t="s">
        <v>27</v>
      </c>
      <c r="AQ14" s="268" t="s">
        <v>5</v>
      </c>
      <c r="AR14" s="268" t="s">
        <v>6</v>
      </c>
      <c r="AS14" s="268" t="s">
        <v>10</v>
      </c>
    </row>
    <row r="15" spans="2:45" s="13" customFormat="1" ht="13.5" customHeight="1" thickBot="1">
      <c r="B15" s="273"/>
      <c r="C15" s="185"/>
      <c r="D15" s="185"/>
      <c r="E15" s="268"/>
      <c r="F15" s="185"/>
      <c r="G15" s="268"/>
      <c r="H15" s="185"/>
      <c r="I15" s="185"/>
      <c r="J15" s="185"/>
      <c r="K15" s="314"/>
      <c r="L15" s="316"/>
      <c r="M15" s="185"/>
      <c r="N15" s="185"/>
      <c r="O15" s="185"/>
      <c r="P15" s="268"/>
      <c r="Q15" s="271"/>
      <c r="R15" s="101"/>
      <c r="S15" s="102"/>
      <c r="T15" s="272"/>
      <c r="U15" s="185"/>
      <c r="V15" s="185"/>
      <c r="W15" s="185"/>
      <c r="X15" s="185"/>
      <c r="Y15" s="185"/>
      <c r="Z15" s="268"/>
      <c r="AA15" s="172"/>
      <c r="AB15" s="172"/>
      <c r="AC15" s="308"/>
      <c r="AD15" s="269"/>
      <c r="AE15" s="101"/>
      <c r="AF15" s="102"/>
      <c r="AG15" s="190" t="s">
        <v>186</v>
      </c>
      <c r="AH15" s="267"/>
      <c r="AI15" s="267"/>
      <c r="AJ15" s="267"/>
      <c r="AK15" s="267"/>
      <c r="AL15" s="267"/>
      <c r="AM15" s="267"/>
      <c r="AN15" s="267"/>
      <c r="AO15" s="268"/>
      <c r="AP15" s="268"/>
      <c r="AQ15" s="268"/>
      <c r="AR15" s="268"/>
      <c r="AS15" s="268"/>
    </row>
    <row r="16" spans="2:45" s="13" customFormat="1" ht="54" customHeight="1">
      <c r="B16" s="200"/>
      <c r="C16" s="185"/>
      <c r="D16" s="185"/>
      <c r="E16" s="184"/>
      <c r="F16" s="185"/>
      <c r="G16" s="184"/>
      <c r="H16" s="185"/>
      <c r="I16" s="185"/>
      <c r="J16" s="185"/>
      <c r="K16" s="315"/>
      <c r="L16" s="317"/>
      <c r="M16" s="185"/>
      <c r="N16" s="185"/>
      <c r="O16" s="185"/>
      <c r="P16" s="184"/>
      <c r="Q16" s="271"/>
      <c r="R16" s="101"/>
      <c r="S16" s="102"/>
      <c r="T16" s="182"/>
      <c r="U16" s="185"/>
      <c r="V16" s="185"/>
      <c r="W16" s="185"/>
      <c r="X16" s="185"/>
      <c r="Y16" s="185"/>
      <c r="Z16" s="184"/>
      <c r="AA16" s="172"/>
      <c r="AB16" s="172"/>
      <c r="AC16" s="171"/>
      <c r="AD16" s="270"/>
      <c r="AE16" s="101"/>
      <c r="AF16" s="102"/>
      <c r="AG16" s="110" t="s">
        <v>22</v>
      </c>
      <c r="AH16" s="35" t="s">
        <v>1</v>
      </c>
      <c r="AI16" s="35" t="s">
        <v>17</v>
      </c>
      <c r="AJ16" s="35" t="s">
        <v>19</v>
      </c>
      <c r="AK16" s="35" t="s">
        <v>18</v>
      </c>
      <c r="AL16" s="35" t="s">
        <v>21</v>
      </c>
      <c r="AM16" s="82" t="s">
        <v>7</v>
      </c>
      <c r="AN16" s="82" t="s">
        <v>8</v>
      </c>
      <c r="AO16" s="184"/>
      <c r="AP16" s="184"/>
      <c r="AQ16" s="184"/>
      <c r="AR16" s="184"/>
      <c r="AS16" s="184"/>
    </row>
    <row r="17" spans="2:45" s="13" customFormat="1" ht="39" customHeight="1">
      <c r="B17" s="174"/>
      <c r="C17" s="167" t="str">
        <f>'[1]Eje 4- Infrestructura y ambient'!$Q$21</f>
        <v>Mejoramiento del subsistema vial pavimentado</v>
      </c>
      <c r="D17" s="265">
        <f>'[2]Eje 4- Infrestructura y ambient'!$R$21</f>
        <v>1</v>
      </c>
      <c r="E17" s="167">
        <v>8583</v>
      </c>
      <c r="F17" s="265">
        <f>'[2]Eje 4- Infrestructura y ambient'!$AB$21</f>
        <v>1</v>
      </c>
      <c r="G17" s="167" t="s">
        <v>119</v>
      </c>
      <c r="H17" s="167">
        <v>3884</v>
      </c>
      <c r="I17" s="167">
        <f>'[1]Eje 4- Infrestructura y ambient'!$Z$21</f>
        <v>12467</v>
      </c>
      <c r="J17" s="167">
        <v>12467</v>
      </c>
      <c r="K17" s="167">
        <f>$Y$17</f>
        <v>12467</v>
      </c>
      <c r="L17" s="167" t="s">
        <v>70</v>
      </c>
      <c r="M17" s="40" t="s">
        <v>111</v>
      </c>
      <c r="N17" s="40" t="s">
        <v>108</v>
      </c>
      <c r="O17" s="40">
        <v>2000</v>
      </c>
      <c r="P17" s="40">
        <v>2000</v>
      </c>
      <c r="Q17" s="40">
        <v>2000</v>
      </c>
      <c r="R17" s="101"/>
      <c r="S17" s="102"/>
      <c r="T17" s="53">
        <v>2000</v>
      </c>
      <c r="U17" s="40">
        <v>2000</v>
      </c>
      <c r="V17" s="40">
        <v>2000</v>
      </c>
      <c r="W17" s="95">
        <v>2583</v>
      </c>
      <c r="X17" s="40">
        <v>2583</v>
      </c>
      <c r="Y17" s="167">
        <f>P17+H17+T17+V17+X17</f>
        <v>12467</v>
      </c>
      <c r="Z17" s="255">
        <f>(P17+T17+V17+X17)*100/E17</f>
        <v>100</v>
      </c>
      <c r="AA17" s="103">
        <v>40544</v>
      </c>
      <c r="AB17" s="103">
        <v>40908</v>
      </c>
      <c r="AC17" s="279" t="s">
        <v>259</v>
      </c>
      <c r="AD17" s="224">
        <v>0</v>
      </c>
      <c r="AE17" s="117"/>
      <c r="AF17" s="116"/>
      <c r="AG17" s="318">
        <v>0</v>
      </c>
      <c r="AH17" s="167"/>
      <c r="AI17" s="167"/>
      <c r="AJ17" s="167"/>
      <c r="AK17" s="167"/>
      <c r="AL17" s="167"/>
      <c r="AM17" s="212">
        <v>1235079</v>
      </c>
      <c r="AN17" s="212">
        <f>SUM(AG17:AM18)</f>
        <v>1235079</v>
      </c>
      <c r="AO17" s="212">
        <v>1235079</v>
      </c>
      <c r="AP17" s="336">
        <f>AO17*1/AN17</f>
        <v>1</v>
      </c>
      <c r="AQ17" s="169" t="s">
        <v>126</v>
      </c>
      <c r="AR17" s="225" t="s">
        <v>128</v>
      </c>
      <c r="AS17" s="167"/>
    </row>
    <row r="18" spans="2:45" s="13" customFormat="1" ht="47.25" customHeight="1">
      <c r="B18" s="175"/>
      <c r="C18" s="168"/>
      <c r="D18" s="266"/>
      <c r="E18" s="168"/>
      <c r="F18" s="266"/>
      <c r="G18" s="168"/>
      <c r="H18" s="168"/>
      <c r="I18" s="168"/>
      <c r="J18" s="168"/>
      <c r="K18" s="237"/>
      <c r="L18" s="168"/>
      <c r="M18" s="53" t="s">
        <v>110</v>
      </c>
      <c r="N18" s="40" t="s">
        <v>109</v>
      </c>
      <c r="O18" s="40">
        <v>2000</v>
      </c>
      <c r="P18" s="40">
        <v>2000</v>
      </c>
      <c r="Q18" s="40">
        <v>2000</v>
      </c>
      <c r="R18" s="101"/>
      <c r="S18" s="102"/>
      <c r="T18" s="53">
        <v>2000</v>
      </c>
      <c r="U18" s="40">
        <v>2000</v>
      </c>
      <c r="V18" s="40">
        <v>2000</v>
      </c>
      <c r="W18" s="95">
        <v>2583</v>
      </c>
      <c r="X18" s="40">
        <v>2583</v>
      </c>
      <c r="Y18" s="168"/>
      <c r="Z18" s="256"/>
      <c r="AA18" s="103">
        <v>40544</v>
      </c>
      <c r="AB18" s="103">
        <v>40908</v>
      </c>
      <c r="AC18" s="281"/>
      <c r="AD18" s="211"/>
      <c r="AE18" s="117"/>
      <c r="AF18" s="116"/>
      <c r="AG18" s="319"/>
      <c r="AH18" s="168"/>
      <c r="AI18" s="168"/>
      <c r="AJ18" s="168"/>
      <c r="AK18" s="168"/>
      <c r="AL18" s="168"/>
      <c r="AM18" s="213"/>
      <c r="AN18" s="213"/>
      <c r="AO18" s="213"/>
      <c r="AP18" s="337"/>
      <c r="AQ18" s="170"/>
      <c r="AR18" s="227"/>
      <c r="AS18" s="168"/>
    </row>
    <row r="19" spans="2:45" s="13" customFormat="1" ht="36.75" customHeight="1">
      <c r="B19" s="44"/>
      <c r="C19" s="44"/>
      <c r="D19" s="44"/>
      <c r="E19" s="46"/>
      <c r="F19" s="46"/>
      <c r="G19" s="46"/>
      <c r="H19" s="46"/>
      <c r="I19" s="46"/>
      <c r="J19" s="46"/>
      <c r="K19" s="46"/>
      <c r="L19" s="46"/>
      <c r="M19" s="47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7"/>
      <c r="AB19" s="47"/>
      <c r="AC19" s="47"/>
      <c r="AD19" s="141"/>
      <c r="AE19" s="49"/>
      <c r="AF19" s="49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9"/>
      <c r="AR19" s="49"/>
      <c r="AS19" s="50"/>
    </row>
    <row r="20" spans="2:45" ht="24.75" customHeight="1">
      <c r="B20" s="204"/>
      <c r="C20" s="204"/>
      <c r="D20" s="205" t="s">
        <v>131</v>
      </c>
      <c r="E20" s="206"/>
      <c r="F20" s="206"/>
      <c r="G20" s="206"/>
      <c r="H20" s="206"/>
      <c r="I20" s="206"/>
      <c r="J20" s="206"/>
      <c r="K20" s="206"/>
      <c r="L20" s="206"/>
      <c r="M20" s="206"/>
      <c r="N20" s="206"/>
      <c r="O20" s="206"/>
      <c r="P20" s="206"/>
      <c r="Q20" s="206"/>
      <c r="R20" s="206"/>
      <c r="S20" s="206"/>
      <c r="T20" s="206"/>
      <c r="U20" s="206"/>
      <c r="V20" s="206"/>
      <c r="W20" s="206"/>
      <c r="X20" s="206"/>
      <c r="Y20" s="206"/>
      <c r="Z20" s="206"/>
      <c r="AA20" s="206"/>
      <c r="AB20" s="206"/>
      <c r="AC20" s="206"/>
      <c r="AD20" s="206"/>
      <c r="AE20" s="206"/>
      <c r="AF20" s="206"/>
      <c r="AG20" s="206"/>
      <c r="AH20" s="206"/>
      <c r="AI20" s="206"/>
      <c r="AJ20" s="206"/>
      <c r="AK20" s="206"/>
      <c r="AL20" s="206"/>
      <c r="AM20" s="206"/>
      <c r="AN20" s="206"/>
      <c r="AO20" s="206"/>
      <c r="AP20" s="206"/>
      <c r="AQ20" s="312"/>
      <c r="AR20" s="16" t="s">
        <v>132</v>
      </c>
      <c r="AS20" s="17"/>
    </row>
    <row r="21" spans="2:45" ht="12.75" customHeight="1">
      <c r="B21" s="204"/>
      <c r="C21" s="204"/>
      <c r="D21" s="89"/>
      <c r="E21" s="162"/>
      <c r="F21" s="90"/>
      <c r="G21" s="90"/>
      <c r="H21" s="162"/>
      <c r="I21" s="162"/>
      <c r="J21" s="162"/>
      <c r="K21" s="162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137"/>
      <c r="AE21" s="85"/>
      <c r="AF21" s="85"/>
      <c r="AG21" s="85"/>
      <c r="AH21" s="85"/>
      <c r="AI21" s="111"/>
      <c r="AJ21" s="111"/>
      <c r="AK21" s="112"/>
      <c r="AL21" s="112"/>
      <c r="AM21" s="112"/>
      <c r="AN21" s="112"/>
      <c r="AO21" s="112"/>
      <c r="AP21" s="112"/>
      <c r="AQ21" s="113"/>
      <c r="AR21" s="18" t="s">
        <v>133</v>
      </c>
      <c r="AS21" s="17" t="s">
        <v>134</v>
      </c>
    </row>
    <row r="22" spans="2:45" ht="10.5" customHeight="1">
      <c r="B22" s="204"/>
      <c r="C22" s="204"/>
      <c r="D22" s="205" t="s">
        <v>143</v>
      </c>
      <c r="E22" s="206"/>
      <c r="F22" s="206"/>
      <c r="G22" s="206"/>
      <c r="H22" s="206"/>
      <c r="I22" s="206"/>
      <c r="J22" s="206"/>
      <c r="K22" s="206"/>
      <c r="L22" s="206"/>
      <c r="M22" s="206"/>
      <c r="N22" s="206"/>
      <c r="O22" s="206"/>
      <c r="P22" s="206"/>
      <c r="Q22" s="206"/>
      <c r="R22" s="206"/>
      <c r="S22" s="206"/>
      <c r="T22" s="206"/>
      <c r="U22" s="206"/>
      <c r="V22" s="206"/>
      <c r="W22" s="206"/>
      <c r="X22" s="206"/>
      <c r="Y22" s="206"/>
      <c r="Z22" s="206"/>
      <c r="AA22" s="206"/>
      <c r="AB22" s="206"/>
      <c r="AC22" s="206"/>
      <c r="AD22" s="206"/>
      <c r="AE22" s="206"/>
      <c r="AF22" s="206"/>
      <c r="AG22" s="206"/>
      <c r="AH22" s="206"/>
      <c r="AI22" s="206"/>
      <c r="AJ22" s="206"/>
      <c r="AK22" s="206"/>
      <c r="AL22" s="206"/>
      <c r="AM22" s="206"/>
      <c r="AN22" s="206"/>
      <c r="AO22" s="206"/>
      <c r="AP22" s="206"/>
      <c r="AQ22" s="312"/>
      <c r="AR22" s="18" t="s">
        <v>135</v>
      </c>
      <c r="AS22" s="19">
        <v>40168</v>
      </c>
    </row>
    <row r="23" spans="2:45" ht="9.75" customHeight="1">
      <c r="B23" s="204"/>
      <c r="C23" s="204"/>
      <c r="D23" s="207"/>
      <c r="E23" s="208"/>
      <c r="F23" s="208"/>
      <c r="G23" s="208"/>
      <c r="H23" s="208"/>
      <c r="I23" s="208"/>
      <c r="J23" s="208"/>
      <c r="K23" s="208"/>
      <c r="L23" s="208"/>
      <c r="M23" s="208"/>
      <c r="N23" s="208"/>
      <c r="O23" s="208"/>
      <c r="P23" s="208"/>
      <c r="Q23" s="208"/>
      <c r="R23" s="208"/>
      <c r="S23" s="208"/>
      <c r="T23" s="208"/>
      <c r="U23" s="208"/>
      <c r="V23" s="208"/>
      <c r="W23" s="208"/>
      <c r="X23" s="208"/>
      <c r="Y23" s="208"/>
      <c r="Z23" s="208"/>
      <c r="AA23" s="208"/>
      <c r="AB23" s="208"/>
      <c r="AC23" s="208"/>
      <c r="AD23" s="208"/>
      <c r="AE23" s="208"/>
      <c r="AF23" s="208"/>
      <c r="AG23" s="208"/>
      <c r="AH23" s="208"/>
      <c r="AI23" s="208"/>
      <c r="AJ23" s="208"/>
      <c r="AK23" s="208"/>
      <c r="AL23" s="208"/>
      <c r="AM23" s="208"/>
      <c r="AN23" s="208"/>
      <c r="AO23" s="208"/>
      <c r="AP23" s="208"/>
      <c r="AQ23" s="313"/>
      <c r="AR23" s="18" t="s">
        <v>136</v>
      </c>
      <c r="AS23" s="20" t="s">
        <v>137</v>
      </c>
    </row>
    <row r="24" spans="2:45" s="13" customFormat="1" ht="16.5" customHeight="1">
      <c r="B24" s="21" t="s">
        <v>50</v>
      </c>
      <c r="C24" s="21"/>
      <c r="D24" s="21"/>
      <c r="E24" s="22"/>
      <c r="F24" s="23" t="s">
        <v>51</v>
      </c>
      <c r="G24" s="21"/>
      <c r="H24" s="21"/>
      <c r="I24" s="21"/>
      <c r="J24" s="21"/>
      <c r="K24" s="21"/>
      <c r="L24" s="21"/>
      <c r="M24" s="24"/>
      <c r="N24" s="25"/>
      <c r="O24" s="25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138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2"/>
    </row>
    <row r="25" spans="2:45" s="13" customFormat="1" ht="14.25" customHeight="1">
      <c r="B25" s="21" t="s">
        <v>49</v>
      </c>
      <c r="C25" s="21"/>
      <c r="D25" s="21"/>
      <c r="E25" s="22"/>
      <c r="F25" s="23" t="str">
        <f>'[1]Eje 4- Infrestructura y ambient'!$C$8</f>
        <v>Infraestructura y Ambiente</v>
      </c>
      <c r="G25" s="21"/>
      <c r="H25" s="21"/>
      <c r="I25" s="21"/>
      <c r="J25" s="21"/>
      <c r="K25" s="21"/>
      <c r="L25" s="21"/>
      <c r="M25" s="24"/>
      <c r="N25" s="25"/>
      <c r="O25" s="25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138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2"/>
    </row>
    <row r="26" spans="2:45" s="13" customFormat="1" ht="13.5" customHeight="1">
      <c r="B26" s="27" t="s">
        <v>54</v>
      </c>
      <c r="C26" s="27"/>
      <c r="D26" s="27" t="s">
        <v>45</v>
      </c>
      <c r="E26" s="28">
        <f>'[1]Eje 4- Infrestructura y ambient'!$H$9</f>
        <v>0.13</v>
      </c>
      <c r="F26" s="23" t="str">
        <f>'[1]Eje 4- Infrestructura y ambient'!$C$9</f>
        <v>Orientar la recuperación ambiental y el desarrollo armónico del territorio.</v>
      </c>
      <c r="G26" s="30"/>
      <c r="H26" s="30"/>
      <c r="I26" s="30"/>
      <c r="J26" s="30"/>
      <c r="K26" s="30"/>
      <c r="L26" s="30"/>
      <c r="M26" s="24"/>
      <c r="N26" s="31"/>
      <c r="O26" s="31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139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22"/>
    </row>
    <row r="27" spans="2:45" s="13" customFormat="1" ht="14.25" customHeight="1">
      <c r="B27" s="27" t="s">
        <v>75</v>
      </c>
      <c r="C27" s="27"/>
      <c r="D27" s="27"/>
      <c r="E27" s="22"/>
      <c r="F27" s="23" t="str">
        <f>'[1]Eje 4- Infrestructura y ambient'!$B$12</f>
        <v>Incrementar la pavimentación de vías </v>
      </c>
      <c r="G27" s="30"/>
      <c r="H27" s="30"/>
      <c r="I27" s="30"/>
      <c r="J27" s="30"/>
      <c r="K27" s="30"/>
      <c r="L27" s="30"/>
      <c r="M27" s="24"/>
      <c r="N27" s="31"/>
      <c r="O27" s="31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139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22"/>
    </row>
    <row r="28" spans="2:45" s="13" customFormat="1" ht="24" customHeight="1">
      <c r="B28" s="27" t="s">
        <v>55</v>
      </c>
      <c r="C28" s="27"/>
      <c r="D28" s="27" t="s">
        <v>45</v>
      </c>
      <c r="E28" s="28" t="s">
        <v>78</v>
      </c>
      <c r="F28" s="199" t="str">
        <f>'[4]Eje 4- Infrestructura y ambient'!$A$19</f>
        <v>4.1 Contribuir al desarrollo armónico del territorio mediante la gestión integral del diseño, conservación y construcción de la infraestructura vial y sectorial que requiera el municipio para elevar la calidad de vida de sus habitantes y el disfrute de un</v>
      </c>
      <c r="G28" s="199"/>
      <c r="H28" s="199"/>
      <c r="I28" s="199"/>
      <c r="J28" s="199"/>
      <c r="K28" s="199"/>
      <c r="L28" s="199"/>
      <c r="M28" s="199"/>
      <c r="N28" s="199"/>
      <c r="O28" s="199"/>
      <c r="P28" s="199"/>
      <c r="Q28" s="199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139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22"/>
    </row>
    <row r="29" spans="2:45" s="13" customFormat="1" ht="13.5" customHeight="1">
      <c r="B29" s="27" t="s">
        <v>48</v>
      </c>
      <c r="C29" s="27"/>
      <c r="D29" s="27"/>
      <c r="E29" s="22"/>
      <c r="F29" s="26" t="s">
        <v>43</v>
      </c>
      <c r="G29" s="30"/>
      <c r="H29" s="30"/>
      <c r="I29" s="30"/>
      <c r="J29" s="30"/>
      <c r="K29" s="30"/>
      <c r="L29" s="30"/>
      <c r="M29" s="29"/>
      <c r="N29" s="31"/>
      <c r="O29" s="31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139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22"/>
    </row>
    <row r="30" spans="2:45" s="13" customFormat="1" ht="13.5" customHeight="1">
      <c r="B30" s="27" t="s">
        <v>47</v>
      </c>
      <c r="C30" s="27"/>
      <c r="D30" s="27"/>
      <c r="E30" s="22"/>
      <c r="F30" s="23" t="str">
        <f>'[1]Eje 4- Infrestructura y ambient'!$C$19</f>
        <v>TRANSPORTE  (VÍAS)</v>
      </c>
      <c r="G30" s="30"/>
      <c r="H30" s="30"/>
      <c r="I30" s="30"/>
      <c r="J30" s="30"/>
      <c r="K30" s="30"/>
      <c r="L30" s="30"/>
      <c r="M30" s="29"/>
      <c r="N30" s="31"/>
      <c r="O30" s="31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139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22"/>
    </row>
    <row r="31" spans="2:45" s="13" customFormat="1" ht="14.25" customHeight="1">
      <c r="B31" s="27" t="s">
        <v>52</v>
      </c>
      <c r="C31" s="27"/>
      <c r="D31" s="27" t="s">
        <v>45</v>
      </c>
      <c r="E31" s="28" t="s">
        <v>79</v>
      </c>
      <c r="F31" s="26" t="str">
        <f>'[1]Eje 4- Infrestructura y ambient'!$E$19</f>
        <v>Mejoramiento y mantenimiento del sistema vial y acuatico</v>
      </c>
      <c r="G31" s="30"/>
      <c r="H31" s="30"/>
      <c r="I31" s="30"/>
      <c r="J31" s="30"/>
      <c r="K31" s="30"/>
      <c r="L31" s="30"/>
      <c r="M31" s="29"/>
      <c r="N31" s="31"/>
      <c r="O31" s="31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139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22"/>
    </row>
    <row r="32" spans="2:45" s="13" customFormat="1" ht="16.5" customHeight="1" thickBot="1">
      <c r="B32" s="27" t="s">
        <v>53</v>
      </c>
      <c r="C32" s="27"/>
      <c r="D32" s="27" t="s">
        <v>45</v>
      </c>
      <c r="E32" s="28">
        <f>'[2]Eje 4- Infrestructura y ambient'!$I$23</f>
        <v>0.26</v>
      </c>
      <c r="F32" s="23" t="s">
        <v>191</v>
      </c>
      <c r="G32" s="33"/>
      <c r="H32" s="33"/>
      <c r="I32" s="33"/>
      <c r="J32" s="33"/>
      <c r="K32" s="33"/>
      <c r="L32" s="33"/>
      <c r="M32" s="32"/>
      <c r="N32" s="34"/>
      <c r="O32" s="34"/>
      <c r="P32" s="33"/>
      <c r="Q32" s="33"/>
      <c r="R32" s="51"/>
      <c r="S32" s="51"/>
      <c r="T32" s="33"/>
      <c r="U32" s="33"/>
      <c r="V32" s="33"/>
      <c r="W32" s="33"/>
      <c r="X32" s="33"/>
      <c r="Y32" s="51"/>
      <c r="Z32" s="51"/>
      <c r="AA32" s="30"/>
      <c r="AB32" s="30"/>
      <c r="AC32" s="30"/>
      <c r="AD32" s="139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22"/>
    </row>
    <row r="33" spans="2:45" s="13" customFormat="1" ht="9.75" customHeight="1" thickBot="1">
      <c r="B33" s="273" t="s">
        <v>2</v>
      </c>
      <c r="C33" s="184" t="s">
        <v>28</v>
      </c>
      <c r="D33" s="184" t="s">
        <v>45</v>
      </c>
      <c r="E33" s="268" t="s">
        <v>235</v>
      </c>
      <c r="F33" s="184" t="s">
        <v>45</v>
      </c>
      <c r="G33" s="268" t="s">
        <v>58</v>
      </c>
      <c r="H33" s="184" t="s">
        <v>236</v>
      </c>
      <c r="I33" s="184" t="s">
        <v>46</v>
      </c>
      <c r="J33" s="184" t="s">
        <v>237</v>
      </c>
      <c r="K33" s="184" t="s">
        <v>238</v>
      </c>
      <c r="L33" s="268" t="s">
        <v>71</v>
      </c>
      <c r="M33" s="184" t="s">
        <v>23</v>
      </c>
      <c r="N33" s="184" t="s">
        <v>24</v>
      </c>
      <c r="O33" s="184" t="s">
        <v>239</v>
      </c>
      <c r="P33" s="268" t="s">
        <v>240</v>
      </c>
      <c r="Q33" s="191" t="s">
        <v>241</v>
      </c>
      <c r="R33" s="101"/>
      <c r="S33" s="102"/>
      <c r="T33" s="272" t="s">
        <v>242</v>
      </c>
      <c r="U33" s="184" t="s">
        <v>243</v>
      </c>
      <c r="V33" s="184" t="s">
        <v>244</v>
      </c>
      <c r="W33" s="184" t="s">
        <v>245</v>
      </c>
      <c r="X33" s="184" t="s">
        <v>246</v>
      </c>
      <c r="Y33" s="184" t="s">
        <v>247</v>
      </c>
      <c r="Z33" s="268" t="s">
        <v>249</v>
      </c>
      <c r="AA33" s="184" t="s">
        <v>72</v>
      </c>
      <c r="AB33" s="184" t="s">
        <v>73</v>
      </c>
      <c r="AC33" s="268" t="s">
        <v>250</v>
      </c>
      <c r="AD33" s="269" t="s">
        <v>251</v>
      </c>
      <c r="AE33" s="101"/>
      <c r="AF33" s="102"/>
      <c r="AG33" s="190" t="s">
        <v>25</v>
      </c>
      <c r="AH33" s="267"/>
      <c r="AI33" s="267"/>
      <c r="AJ33" s="267"/>
      <c r="AK33" s="267"/>
      <c r="AL33" s="267"/>
      <c r="AM33" s="267"/>
      <c r="AN33" s="267"/>
      <c r="AO33" s="268" t="s">
        <v>26</v>
      </c>
      <c r="AP33" s="268" t="s">
        <v>27</v>
      </c>
      <c r="AQ33" s="268" t="s">
        <v>5</v>
      </c>
      <c r="AR33" s="268" t="s">
        <v>6</v>
      </c>
      <c r="AS33" s="268" t="s">
        <v>10</v>
      </c>
    </row>
    <row r="34" spans="2:45" s="13" customFormat="1" ht="13.5" customHeight="1" thickBot="1">
      <c r="B34" s="273"/>
      <c r="C34" s="185"/>
      <c r="D34" s="185"/>
      <c r="E34" s="268"/>
      <c r="F34" s="185"/>
      <c r="G34" s="268"/>
      <c r="H34" s="185"/>
      <c r="I34" s="185"/>
      <c r="J34" s="185"/>
      <c r="K34" s="185"/>
      <c r="L34" s="268"/>
      <c r="M34" s="185"/>
      <c r="N34" s="185"/>
      <c r="O34" s="185"/>
      <c r="P34" s="268"/>
      <c r="Q34" s="271"/>
      <c r="R34" s="101"/>
      <c r="S34" s="102"/>
      <c r="T34" s="272"/>
      <c r="U34" s="185"/>
      <c r="V34" s="185"/>
      <c r="W34" s="185"/>
      <c r="X34" s="185"/>
      <c r="Y34" s="185"/>
      <c r="Z34" s="268"/>
      <c r="AA34" s="185"/>
      <c r="AB34" s="185"/>
      <c r="AC34" s="268"/>
      <c r="AD34" s="269"/>
      <c r="AE34" s="101"/>
      <c r="AF34" s="102"/>
      <c r="AG34" s="190" t="s">
        <v>186</v>
      </c>
      <c r="AH34" s="267"/>
      <c r="AI34" s="267"/>
      <c r="AJ34" s="267"/>
      <c r="AK34" s="267"/>
      <c r="AL34" s="267"/>
      <c r="AM34" s="267"/>
      <c r="AN34" s="267"/>
      <c r="AO34" s="268"/>
      <c r="AP34" s="268"/>
      <c r="AQ34" s="268"/>
      <c r="AR34" s="268"/>
      <c r="AS34" s="268"/>
    </row>
    <row r="35" spans="2:45" s="13" customFormat="1" ht="45.75" customHeight="1">
      <c r="B35" s="200"/>
      <c r="C35" s="185"/>
      <c r="D35" s="185"/>
      <c r="E35" s="184"/>
      <c r="F35" s="185"/>
      <c r="G35" s="184"/>
      <c r="H35" s="185"/>
      <c r="I35" s="185"/>
      <c r="J35" s="185"/>
      <c r="K35" s="185"/>
      <c r="L35" s="184"/>
      <c r="M35" s="185"/>
      <c r="N35" s="245"/>
      <c r="O35" s="185"/>
      <c r="P35" s="184"/>
      <c r="Q35" s="271"/>
      <c r="R35" s="101"/>
      <c r="S35" s="102"/>
      <c r="T35" s="182"/>
      <c r="U35" s="185"/>
      <c r="V35" s="185"/>
      <c r="W35" s="185"/>
      <c r="X35" s="185"/>
      <c r="Y35" s="185"/>
      <c r="Z35" s="184"/>
      <c r="AA35" s="185"/>
      <c r="AB35" s="185"/>
      <c r="AC35" s="184"/>
      <c r="AD35" s="270"/>
      <c r="AE35" s="101"/>
      <c r="AF35" s="102"/>
      <c r="AG35" s="110" t="s">
        <v>22</v>
      </c>
      <c r="AH35" s="35" t="s">
        <v>1</v>
      </c>
      <c r="AI35" s="35" t="s">
        <v>17</v>
      </c>
      <c r="AJ35" s="35" t="s">
        <v>19</v>
      </c>
      <c r="AK35" s="35" t="s">
        <v>18</v>
      </c>
      <c r="AL35" s="35" t="s">
        <v>21</v>
      </c>
      <c r="AM35" s="82" t="s">
        <v>7</v>
      </c>
      <c r="AN35" s="82" t="s">
        <v>8</v>
      </c>
      <c r="AO35" s="184"/>
      <c r="AP35" s="184"/>
      <c r="AQ35" s="184"/>
      <c r="AR35" s="184"/>
      <c r="AS35" s="184"/>
    </row>
    <row r="36" spans="2:45" s="13" customFormat="1" ht="33.75" customHeight="1">
      <c r="B36" s="252"/>
      <c r="C36" s="169" t="str">
        <f>'[2]Eje 4- Infrestructura y ambient'!$Q$23</f>
        <v>Rehabilitacion de puentes y pontones  del municipio.</v>
      </c>
      <c r="D36" s="311">
        <f>'[2]Eje 4- Infrestructura y ambient'!$R$23</f>
        <v>1</v>
      </c>
      <c r="E36" s="167">
        <v>3</v>
      </c>
      <c r="F36" s="265">
        <v>0.3</v>
      </c>
      <c r="G36" s="167" t="s">
        <v>145</v>
      </c>
      <c r="H36" s="167">
        <v>3</v>
      </c>
      <c r="I36" s="167">
        <v>6</v>
      </c>
      <c r="J36" s="167">
        <v>6</v>
      </c>
      <c r="K36" s="167">
        <f>$Y$36</f>
        <v>4</v>
      </c>
      <c r="L36" s="167" t="s">
        <v>166</v>
      </c>
      <c r="M36" s="40" t="s">
        <v>112</v>
      </c>
      <c r="N36" s="56" t="s">
        <v>59</v>
      </c>
      <c r="O36" s="40"/>
      <c r="P36" s="40"/>
      <c r="Q36" s="95">
        <v>1</v>
      </c>
      <c r="R36" s="101"/>
      <c r="S36" s="102"/>
      <c r="T36" s="95"/>
      <c r="U36" s="95">
        <v>1</v>
      </c>
      <c r="V36" s="95"/>
      <c r="W36" s="95">
        <v>1</v>
      </c>
      <c r="X36" s="95">
        <v>1</v>
      </c>
      <c r="Y36" s="167">
        <f>H36+P36+T36+V36+X36</f>
        <v>4</v>
      </c>
      <c r="Z36" s="255">
        <f>(P36+T36+V36+X36)*100/E36</f>
        <v>33.333333333333336</v>
      </c>
      <c r="AA36" s="42">
        <v>40634</v>
      </c>
      <c r="AB36" s="42">
        <v>40907</v>
      </c>
      <c r="AC36" s="279" t="s">
        <v>253</v>
      </c>
      <c r="AD36" s="320">
        <v>60000</v>
      </c>
      <c r="AE36" s="120"/>
      <c r="AF36" s="119"/>
      <c r="AG36" s="340">
        <v>60000</v>
      </c>
      <c r="AH36" s="214"/>
      <c r="AI36" s="214"/>
      <c r="AJ36" s="214"/>
      <c r="AK36" s="214"/>
      <c r="AL36" s="214"/>
      <c r="AM36" s="212"/>
      <c r="AN36" s="214">
        <f>SUM(AG36:AM37)</f>
        <v>60000</v>
      </c>
      <c r="AO36" s="214">
        <v>20000</v>
      </c>
      <c r="AP36" s="253">
        <f>(AO36+AO40+AO38)*1/(AN40+AN36+AN38)</f>
        <v>0.7988099609188349</v>
      </c>
      <c r="AQ36" s="265" t="s">
        <v>126</v>
      </c>
      <c r="AR36" s="265" t="s">
        <v>178</v>
      </c>
      <c r="AS36" s="265"/>
    </row>
    <row r="37" spans="2:45" s="13" customFormat="1" ht="24.75" customHeight="1">
      <c r="B37" s="252"/>
      <c r="C37" s="169"/>
      <c r="D37" s="311"/>
      <c r="E37" s="168"/>
      <c r="F37" s="266"/>
      <c r="G37" s="168"/>
      <c r="H37" s="168"/>
      <c r="I37" s="168"/>
      <c r="J37" s="168"/>
      <c r="K37" s="168"/>
      <c r="L37" s="168"/>
      <c r="M37" s="40" t="s">
        <v>103</v>
      </c>
      <c r="N37" s="40" t="s">
        <v>59</v>
      </c>
      <c r="O37" s="40"/>
      <c r="P37" s="43"/>
      <c r="Q37" s="95">
        <v>1</v>
      </c>
      <c r="R37" s="101"/>
      <c r="S37" s="102"/>
      <c r="T37" s="118"/>
      <c r="U37" s="40">
        <v>1</v>
      </c>
      <c r="V37" s="40"/>
      <c r="W37" s="40">
        <v>1</v>
      </c>
      <c r="X37" s="40">
        <v>1</v>
      </c>
      <c r="Y37" s="168"/>
      <c r="Z37" s="256"/>
      <c r="AA37" s="42">
        <v>40634</v>
      </c>
      <c r="AB37" s="42">
        <v>40907</v>
      </c>
      <c r="AC37" s="281"/>
      <c r="AD37" s="321"/>
      <c r="AE37" s="120"/>
      <c r="AF37" s="119"/>
      <c r="AG37" s="341"/>
      <c r="AH37" s="215"/>
      <c r="AI37" s="215"/>
      <c r="AJ37" s="215"/>
      <c r="AK37" s="215"/>
      <c r="AL37" s="215"/>
      <c r="AM37" s="213"/>
      <c r="AN37" s="215"/>
      <c r="AO37" s="215"/>
      <c r="AP37" s="307"/>
      <c r="AQ37" s="274"/>
      <c r="AR37" s="266"/>
      <c r="AS37" s="266"/>
    </row>
    <row r="38" spans="2:45" s="13" customFormat="1" ht="33" customHeight="1">
      <c r="B38" s="252"/>
      <c r="C38" s="169"/>
      <c r="D38" s="311"/>
      <c r="E38" s="167">
        <v>89</v>
      </c>
      <c r="F38" s="265">
        <v>0.4</v>
      </c>
      <c r="G38" s="167" t="s">
        <v>41</v>
      </c>
      <c r="H38" s="167">
        <v>1</v>
      </c>
      <c r="I38" s="167">
        <v>90</v>
      </c>
      <c r="J38" s="167">
        <v>90</v>
      </c>
      <c r="K38" s="167">
        <f>$Y$38</f>
        <v>5</v>
      </c>
      <c r="L38" s="167" t="s">
        <v>94</v>
      </c>
      <c r="M38" s="40" t="s">
        <v>112</v>
      </c>
      <c r="N38" s="40" t="s">
        <v>59</v>
      </c>
      <c r="O38" s="40">
        <v>20</v>
      </c>
      <c r="P38" s="40">
        <v>4</v>
      </c>
      <c r="Q38" s="95">
        <v>20</v>
      </c>
      <c r="R38" s="101"/>
      <c r="S38" s="102"/>
      <c r="T38" s="118"/>
      <c r="U38" s="40">
        <v>20</v>
      </c>
      <c r="V38" s="40"/>
      <c r="W38" s="40">
        <v>29</v>
      </c>
      <c r="X38" s="40"/>
      <c r="Y38" s="167">
        <f>H38+P38+T38+V38+X38</f>
        <v>5</v>
      </c>
      <c r="Z38" s="255">
        <f>(P38+T38+V38+X38)*100/E38</f>
        <v>4.49438202247191</v>
      </c>
      <c r="AA38" s="42">
        <v>40575</v>
      </c>
      <c r="AB38" s="42">
        <v>40908</v>
      </c>
      <c r="AC38" s="279" t="s">
        <v>254</v>
      </c>
      <c r="AD38" s="320">
        <v>138817</v>
      </c>
      <c r="AE38" s="120"/>
      <c r="AF38" s="119"/>
      <c r="AG38" s="214">
        <v>0</v>
      </c>
      <c r="AH38" s="214"/>
      <c r="AI38" s="214"/>
      <c r="AJ38" s="214"/>
      <c r="AK38" s="214"/>
      <c r="AL38" s="214"/>
      <c r="AM38" s="214">
        <v>138817</v>
      </c>
      <c r="AN38" s="214">
        <f>SUM(AG38:AM39)</f>
        <v>138817</v>
      </c>
      <c r="AO38" s="214">
        <v>138817</v>
      </c>
      <c r="AP38" s="307"/>
      <c r="AQ38" s="274"/>
      <c r="AR38" s="265" t="s">
        <v>67</v>
      </c>
      <c r="AS38" s="265"/>
    </row>
    <row r="39" spans="2:45" s="13" customFormat="1" ht="24.75" customHeight="1">
      <c r="B39" s="252"/>
      <c r="C39" s="169"/>
      <c r="D39" s="311"/>
      <c r="E39" s="168"/>
      <c r="F39" s="266"/>
      <c r="G39" s="168"/>
      <c r="H39" s="168"/>
      <c r="I39" s="168"/>
      <c r="J39" s="168"/>
      <c r="K39" s="168"/>
      <c r="L39" s="168"/>
      <c r="M39" s="56" t="s">
        <v>103</v>
      </c>
      <c r="N39" s="56" t="s">
        <v>59</v>
      </c>
      <c r="O39" s="40">
        <v>20</v>
      </c>
      <c r="P39" s="40">
        <v>4</v>
      </c>
      <c r="Q39" s="74">
        <v>20</v>
      </c>
      <c r="R39" s="101"/>
      <c r="S39" s="102"/>
      <c r="T39" s="118"/>
      <c r="U39" s="56">
        <v>20</v>
      </c>
      <c r="V39" s="40"/>
      <c r="W39" s="56">
        <v>29</v>
      </c>
      <c r="X39" s="40"/>
      <c r="Y39" s="168"/>
      <c r="Z39" s="256"/>
      <c r="AA39" s="42" t="s">
        <v>252</v>
      </c>
      <c r="AB39" s="42">
        <v>40908</v>
      </c>
      <c r="AC39" s="281"/>
      <c r="AD39" s="321"/>
      <c r="AE39" s="120"/>
      <c r="AF39" s="119"/>
      <c r="AG39" s="215"/>
      <c r="AH39" s="215"/>
      <c r="AI39" s="215"/>
      <c r="AJ39" s="215"/>
      <c r="AK39" s="215"/>
      <c r="AL39" s="215"/>
      <c r="AM39" s="215"/>
      <c r="AN39" s="215"/>
      <c r="AO39" s="215"/>
      <c r="AP39" s="307"/>
      <c r="AQ39" s="274"/>
      <c r="AR39" s="266"/>
      <c r="AS39" s="266"/>
    </row>
    <row r="40" spans="2:45" s="13" customFormat="1" ht="33" customHeight="1">
      <c r="B40" s="252"/>
      <c r="C40" s="169"/>
      <c r="D40" s="311"/>
      <c r="E40" s="167">
        <v>4</v>
      </c>
      <c r="F40" s="265">
        <v>0.3</v>
      </c>
      <c r="G40" s="167" t="s">
        <v>98</v>
      </c>
      <c r="H40" s="167">
        <v>4</v>
      </c>
      <c r="I40" s="167">
        <v>8</v>
      </c>
      <c r="J40" s="167">
        <v>8</v>
      </c>
      <c r="K40" s="167">
        <f>$Y$40</f>
        <v>4</v>
      </c>
      <c r="L40" s="167" t="s">
        <v>99</v>
      </c>
      <c r="M40" s="40" t="s">
        <v>112</v>
      </c>
      <c r="N40" s="56" t="s">
        <v>59</v>
      </c>
      <c r="O40" s="40"/>
      <c r="P40" s="43"/>
      <c r="Q40" s="95"/>
      <c r="R40" s="101"/>
      <c r="S40" s="102"/>
      <c r="T40" s="118"/>
      <c r="U40" s="40">
        <v>2</v>
      </c>
      <c r="V40" s="40"/>
      <c r="W40" s="40">
        <v>2</v>
      </c>
      <c r="X40" s="40"/>
      <c r="Y40" s="167">
        <f>H40+P40+T40+V40+X40</f>
        <v>4</v>
      </c>
      <c r="Z40" s="255">
        <f>(P40+T40+V40+X40)*100/E40</f>
        <v>0</v>
      </c>
      <c r="AA40" s="42">
        <v>40725</v>
      </c>
      <c r="AB40" s="42">
        <v>40907</v>
      </c>
      <c r="AC40" s="279" t="s">
        <v>255</v>
      </c>
      <c r="AD40" s="320">
        <v>0</v>
      </c>
      <c r="AE40" s="120"/>
      <c r="AF40" s="119"/>
      <c r="AG40" s="340">
        <v>0</v>
      </c>
      <c r="AH40" s="214"/>
      <c r="AI40" s="214"/>
      <c r="AJ40" s="214"/>
      <c r="AK40" s="214"/>
      <c r="AL40" s="214"/>
      <c r="AM40" s="214"/>
      <c r="AN40" s="214">
        <f>SUM(AG40:AM41)</f>
        <v>0</v>
      </c>
      <c r="AO40" s="214">
        <v>0</v>
      </c>
      <c r="AP40" s="307"/>
      <c r="AQ40" s="274"/>
      <c r="AR40" s="265" t="s">
        <v>67</v>
      </c>
      <c r="AS40" s="342"/>
    </row>
    <row r="41" spans="2:45" s="13" customFormat="1" ht="24" customHeight="1">
      <c r="B41" s="252"/>
      <c r="C41" s="169"/>
      <c r="D41" s="169"/>
      <c r="E41" s="168"/>
      <c r="F41" s="266"/>
      <c r="G41" s="168"/>
      <c r="H41" s="168"/>
      <c r="I41" s="168"/>
      <c r="J41" s="168"/>
      <c r="K41" s="168"/>
      <c r="L41" s="168"/>
      <c r="M41" s="40" t="s">
        <v>103</v>
      </c>
      <c r="N41" s="40" t="s">
        <v>59</v>
      </c>
      <c r="O41" s="40"/>
      <c r="P41" s="43"/>
      <c r="Q41" s="95"/>
      <c r="R41" s="101"/>
      <c r="S41" s="102"/>
      <c r="T41" s="118"/>
      <c r="U41" s="40">
        <v>2</v>
      </c>
      <c r="V41" s="40"/>
      <c r="W41" s="40">
        <v>2</v>
      </c>
      <c r="X41" s="40"/>
      <c r="Y41" s="168"/>
      <c r="Z41" s="256"/>
      <c r="AA41" s="42">
        <v>40725</v>
      </c>
      <c r="AB41" s="42">
        <v>40907</v>
      </c>
      <c r="AC41" s="281"/>
      <c r="AD41" s="321"/>
      <c r="AE41" s="120"/>
      <c r="AF41" s="119"/>
      <c r="AG41" s="341"/>
      <c r="AH41" s="215"/>
      <c r="AI41" s="215"/>
      <c r="AJ41" s="215"/>
      <c r="AK41" s="215"/>
      <c r="AL41" s="215"/>
      <c r="AM41" s="215"/>
      <c r="AN41" s="215"/>
      <c r="AO41" s="215"/>
      <c r="AP41" s="254"/>
      <c r="AQ41" s="266"/>
      <c r="AR41" s="266"/>
      <c r="AS41" s="343"/>
    </row>
    <row r="42" spans="2:45" s="13" customFormat="1" ht="13.5" customHeight="1">
      <c r="B42" s="44"/>
      <c r="C42" s="46"/>
      <c r="D42" s="46"/>
      <c r="E42" s="46"/>
      <c r="F42" s="125"/>
      <c r="G42" s="46"/>
      <c r="H42" s="46"/>
      <c r="I42" s="46"/>
      <c r="J42" s="46"/>
      <c r="K42" s="46"/>
      <c r="L42" s="46"/>
      <c r="M42" s="46"/>
      <c r="N42" s="46"/>
      <c r="O42" s="46"/>
      <c r="P42" s="66"/>
      <c r="Q42" s="46"/>
      <c r="R42" s="46"/>
      <c r="S42" s="46"/>
      <c r="T42" s="66"/>
      <c r="U42" s="46"/>
      <c r="V42" s="46"/>
      <c r="W42" s="46"/>
      <c r="X42" s="46"/>
      <c r="Y42" s="46"/>
      <c r="Z42" s="126"/>
      <c r="AA42" s="123"/>
      <c r="AB42" s="123"/>
      <c r="AC42" s="123"/>
      <c r="AD42" s="142"/>
      <c r="AE42" s="105"/>
      <c r="AF42" s="105"/>
      <c r="AG42" s="105"/>
      <c r="AH42" s="105"/>
      <c r="AI42" s="105"/>
      <c r="AJ42" s="105"/>
      <c r="AK42" s="105"/>
      <c r="AL42" s="105"/>
      <c r="AM42" s="105"/>
      <c r="AN42" s="105"/>
      <c r="AO42" s="105"/>
      <c r="AP42" s="127"/>
      <c r="AQ42" s="125"/>
      <c r="AR42" s="125"/>
      <c r="AS42" s="63"/>
    </row>
    <row r="43" spans="2:45" ht="24.75" customHeight="1">
      <c r="B43" s="204"/>
      <c r="C43" s="204"/>
      <c r="D43" s="205" t="s">
        <v>131</v>
      </c>
      <c r="E43" s="206"/>
      <c r="F43" s="206"/>
      <c r="G43" s="206"/>
      <c r="H43" s="206"/>
      <c r="I43" s="206"/>
      <c r="J43" s="206"/>
      <c r="K43" s="206"/>
      <c r="L43" s="206"/>
      <c r="M43" s="206"/>
      <c r="N43" s="206"/>
      <c r="O43" s="206"/>
      <c r="P43" s="206"/>
      <c r="Q43" s="206"/>
      <c r="R43" s="206"/>
      <c r="S43" s="206"/>
      <c r="T43" s="206"/>
      <c r="U43" s="206"/>
      <c r="V43" s="206"/>
      <c r="W43" s="206"/>
      <c r="X43" s="206"/>
      <c r="Y43" s="206"/>
      <c r="Z43" s="206"/>
      <c r="AA43" s="206"/>
      <c r="AB43" s="206"/>
      <c r="AC43" s="206"/>
      <c r="AD43" s="206"/>
      <c r="AE43" s="206"/>
      <c r="AF43" s="206"/>
      <c r="AG43" s="206"/>
      <c r="AH43" s="206"/>
      <c r="AI43" s="206"/>
      <c r="AJ43" s="206"/>
      <c r="AK43" s="206"/>
      <c r="AL43" s="206"/>
      <c r="AM43" s="206"/>
      <c r="AN43" s="206"/>
      <c r="AO43" s="206"/>
      <c r="AP43" s="206"/>
      <c r="AQ43" s="312"/>
      <c r="AR43" s="16" t="s">
        <v>132</v>
      </c>
      <c r="AS43" s="17"/>
    </row>
    <row r="44" spans="2:45" ht="12.75" customHeight="1">
      <c r="B44" s="204"/>
      <c r="C44" s="204"/>
      <c r="D44" s="89"/>
      <c r="E44" s="162"/>
      <c r="F44" s="90"/>
      <c r="G44" s="90"/>
      <c r="H44" s="162"/>
      <c r="I44" s="162"/>
      <c r="J44" s="162"/>
      <c r="K44" s="162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137"/>
      <c r="AE44" s="85"/>
      <c r="AF44" s="85"/>
      <c r="AG44" s="85"/>
      <c r="AH44" s="85"/>
      <c r="AI44" s="111"/>
      <c r="AJ44" s="111"/>
      <c r="AK44" s="112"/>
      <c r="AL44" s="112"/>
      <c r="AM44" s="112"/>
      <c r="AN44" s="112"/>
      <c r="AO44" s="112"/>
      <c r="AP44" s="112"/>
      <c r="AQ44" s="113"/>
      <c r="AR44" s="18" t="s">
        <v>133</v>
      </c>
      <c r="AS44" s="17" t="s">
        <v>134</v>
      </c>
    </row>
    <row r="45" spans="2:45" ht="10.5" customHeight="1">
      <c r="B45" s="204"/>
      <c r="C45" s="204"/>
      <c r="D45" s="205" t="s">
        <v>248</v>
      </c>
      <c r="E45" s="206"/>
      <c r="F45" s="206"/>
      <c r="G45" s="206"/>
      <c r="H45" s="206"/>
      <c r="I45" s="206"/>
      <c r="J45" s="206"/>
      <c r="K45" s="206"/>
      <c r="L45" s="206"/>
      <c r="M45" s="206"/>
      <c r="N45" s="206"/>
      <c r="O45" s="206"/>
      <c r="P45" s="206"/>
      <c r="Q45" s="206"/>
      <c r="R45" s="206"/>
      <c r="S45" s="206"/>
      <c r="T45" s="206"/>
      <c r="U45" s="206"/>
      <c r="V45" s="206"/>
      <c r="W45" s="206"/>
      <c r="X45" s="206"/>
      <c r="Y45" s="206"/>
      <c r="Z45" s="206"/>
      <c r="AA45" s="206"/>
      <c r="AB45" s="206"/>
      <c r="AC45" s="206"/>
      <c r="AD45" s="206"/>
      <c r="AE45" s="206"/>
      <c r="AF45" s="206"/>
      <c r="AG45" s="206"/>
      <c r="AH45" s="206"/>
      <c r="AI45" s="206"/>
      <c r="AJ45" s="206"/>
      <c r="AK45" s="206"/>
      <c r="AL45" s="206"/>
      <c r="AM45" s="206"/>
      <c r="AN45" s="206"/>
      <c r="AO45" s="206"/>
      <c r="AP45" s="206"/>
      <c r="AQ45" s="312"/>
      <c r="AR45" s="18" t="s">
        <v>135</v>
      </c>
      <c r="AS45" s="19">
        <v>40168</v>
      </c>
    </row>
    <row r="46" spans="2:45" ht="9.75" customHeight="1">
      <c r="B46" s="204"/>
      <c r="C46" s="204"/>
      <c r="D46" s="207"/>
      <c r="E46" s="208"/>
      <c r="F46" s="208"/>
      <c r="G46" s="208"/>
      <c r="H46" s="208"/>
      <c r="I46" s="208"/>
      <c r="J46" s="208"/>
      <c r="K46" s="208"/>
      <c r="L46" s="208"/>
      <c r="M46" s="208"/>
      <c r="N46" s="208"/>
      <c r="O46" s="208"/>
      <c r="P46" s="208"/>
      <c r="Q46" s="208"/>
      <c r="R46" s="208"/>
      <c r="S46" s="208"/>
      <c r="T46" s="208"/>
      <c r="U46" s="208"/>
      <c r="V46" s="208"/>
      <c r="W46" s="208"/>
      <c r="X46" s="208"/>
      <c r="Y46" s="208"/>
      <c r="Z46" s="208"/>
      <c r="AA46" s="208"/>
      <c r="AB46" s="208"/>
      <c r="AC46" s="208"/>
      <c r="AD46" s="208"/>
      <c r="AE46" s="208"/>
      <c r="AF46" s="208"/>
      <c r="AG46" s="208"/>
      <c r="AH46" s="208"/>
      <c r="AI46" s="208"/>
      <c r="AJ46" s="208"/>
      <c r="AK46" s="208"/>
      <c r="AL46" s="208"/>
      <c r="AM46" s="208"/>
      <c r="AN46" s="208"/>
      <c r="AO46" s="208"/>
      <c r="AP46" s="208"/>
      <c r="AQ46" s="313"/>
      <c r="AR46" s="18" t="s">
        <v>136</v>
      </c>
      <c r="AS46" s="20" t="s">
        <v>137</v>
      </c>
    </row>
    <row r="47" spans="2:45" s="14" customFormat="1" ht="12" customHeight="1">
      <c r="B47" s="21" t="s">
        <v>50</v>
      </c>
      <c r="C47" s="21"/>
      <c r="D47" s="21"/>
      <c r="E47" s="22"/>
      <c r="F47" s="23" t="s">
        <v>51</v>
      </c>
      <c r="G47" s="21"/>
      <c r="H47" s="21"/>
      <c r="I47" s="21"/>
      <c r="J47" s="21"/>
      <c r="K47" s="21"/>
      <c r="L47" s="21"/>
      <c r="M47" s="24"/>
      <c r="N47" s="25"/>
      <c r="O47" s="25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104"/>
      <c r="AD47" s="138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2"/>
    </row>
    <row r="48" spans="2:45" s="14" customFormat="1" ht="11.25" customHeight="1">
      <c r="B48" s="21" t="s">
        <v>49</v>
      </c>
      <c r="C48" s="21"/>
      <c r="D48" s="21"/>
      <c r="E48" s="22"/>
      <c r="F48" s="23" t="str">
        <f>'[1]Eje 4- Infrestructura y ambient'!$C$8</f>
        <v>Infraestructura y Ambiente</v>
      </c>
      <c r="G48" s="21"/>
      <c r="H48" s="21"/>
      <c r="I48" s="21"/>
      <c r="J48" s="21"/>
      <c r="K48" s="21"/>
      <c r="L48" s="21"/>
      <c r="M48" s="24"/>
      <c r="N48" s="25"/>
      <c r="O48" s="25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138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2"/>
    </row>
    <row r="49" spans="2:45" s="13" customFormat="1" ht="12.75" customHeight="1">
      <c r="B49" s="27" t="s">
        <v>54</v>
      </c>
      <c r="C49" s="27"/>
      <c r="D49" s="27" t="s">
        <v>45</v>
      </c>
      <c r="E49" s="28">
        <f>'[1]Eje 4- Infrestructura y ambient'!$H$9</f>
        <v>0.13</v>
      </c>
      <c r="F49" s="23" t="str">
        <f>'[1]Eje 4- Infrestructura y ambient'!$C$9</f>
        <v>Orientar la recuperación ambiental y el desarrollo armónico del territorio.</v>
      </c>
      <c r="G49" s="30"/>
      <c r="H49" s="30"/>
      <c r="I49" s="30"/>
      <c r="J49" s="30"/>
      <c r="K49" s="30"/>
      <c r="L49" s="30"/>
      <c r="M49" s="24"/>
      <c r="N49" s="31"/>
      <c r="O49" s="31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139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22"/>
    </row>
    <row r="50" spans="2:45" s="13" customFormat="1" ht="12.75" customHeight="1">
      <c r="B50" s="27" t="s">
        <v>75</v>
      </c>
      <c r="C50" s="27"/>
      <c r="D50" s="27"/>
      <c r="E50" s="22"/>
      <c r="F50" s="23" t="str">
        <f>'[1]Eje 4- Infrestructura y ambient'!$B$12</f>
        <v>Incrementar la pavimentación de vías </v>
      </c>
      <c r="G50" s="30"/>
      <c r="H50" s="30"/>
      <c r="I50" s="30"/>
      <c r="J50" s="30"/>
      <c r="K50" s="30"/>
      <c r="L50" s="30"/>
      <c r="M50" s="24"/>
      <c r="N50" s="31"/>
      <c r="O50" s="31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139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22"/>
    </row>
    <row r="51" spans="2:45" s="13" customFormat="1" ht="24.75" customHeight="1">
      <c r="B51" s="27" t="s">
        <v>55</v>
      </c>
      <c r="C51" s="27"/>
      <c r="D51" s="27" t="s">
        <v>45</v>
      </c>
      <c r="E51" s="28" t="s">
        <v>78</v>
      </c>
      <c r="F51" s="199" t="str">
        <f>'[4]Eje 4- Infrestructura y ambient'!$A$19</f>
        <v>4.1 Contribuir al desarrollo armónico del territorio mediante la gestión integral del diseño, conservación y construcción de la infraestructura vial y sectorial que requiera el municipio para elevar la calidad de vida de sus habitantes y el disfrute de un</v>
      </c>
      <c r="G51" s="199"/>
      <c r="H51" s="199"/>
      <c r="I51" s="199"/>
      <c r="J51" s="199"/>
      <c r="K51" s="199"/>
      <c r="L51" s="199"/>
      <c r="M51" s="199"/>
      <c r="N51" s="199"/>
      <c r="O51" s="199"/>
      <c r="P51" s="199"/>
      <c r="Q51" s="199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139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22"/>
    </row>
    <row r="52" spans="2:45" s="13" customFormat="1" ht="12" customHeight="1">
      <c r="B52" s="27" t="s">
        <v>48</v>
      </c>
      <c r="C52" s="27"/>
      <c r="D52" s="27"/>
      <c r="E52" s="22"/>
      <c r="F52" s="26" t="s">
        <v>43</v>
      </c>
      <c r="G52" s="30"/>
      <c r="H52" s="30"/>
      <c r="I52" s="30"/>
      <c r="J52" s="30"/>
      <c r="K52" s="30"/>
      <c r="L52" s="30"/>
      <c r="M52" s="24"/>
      <c r="N52" s="31"/>
      <c r="O52" s="31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139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22"/>
    </row>
    <row r="53" spans="2:45" s="13" customFormat="1" ht="10.5" customHeight="1">
      <c r="B53" s="27" t="s">
        <v>47</v>
      </c>
      <c r="C53" s="27"/>
      <c r="D53" s="27"/>
      <c r="E53" s="22"/>
      <c r="F53" s="23" t="str">
        <f>'[1]Eje 4- Infrestructura y ambient'!$C$19</f>
        <v>TRANSPORTE  (VÍAS)</v>
      </c>
      <c r="G53" s="30"/>
      <c r="H53" s="30"/>
      <c r="I53" s="30"/>
      <c r="J53" s="30"/>
      <c r="K53" s="30"/>
      <c r="L53" s="30"/>
      <c r="M53" s="29"/>
      <c r="N53" s="31"/>
      <c r="O53" s="31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139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22"/>
    </row>
    <row r="54" spans="2:45" s="13" customFormat="1" ht="10.5" customHeight="1">
      <c r="B54" s="27" t="s">
        <v>52</v>
      </c>
      <c r="C54" s="27"/>
      <c r="D54" s="27" t="s">
        <v>45</v>
      </c>
      <c r="E54" s="28" t="s">
        <v>79</v>
      </c>
      <c r="F54" s="26" t="str">
        <f>'[1]Eje 4- Infrestructura y ambient'!$E$19</f>
        <v>Mejoramiento y mantenimiento del sistema vial y acuatico</v>
      </c>
      <c r="G54" s="30"/>
      <c r="H54" s="30"/>
      <c r="I54" s="30"/>
      <c r="J54" s="30"/>
      <c r="K54" s="30"/>
      <c r="L54" s="30"/>
      <c r="M54" s="29"/>
      <c r="N54" s="31"/>
      <c r="O54" s="31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139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22"/>
    </row>
    <row r="55" spans="2:45" s="13" customFormat="1" ht="13.5" customHeight="1" thickBot="1">
      <c r="B55" s="27" t="s">
        <v>53</v>
      </c>
      <c r="C55" s="27"/>
      <c r="D55" s="27" t="s">
        <v>45</v>
      </c>
      <c r="E55" s="28">
        <v>0.22</v>
      </c>
      <c r="F55" s="23" t="s">
        <v>197</v>
      </c>
      <c r="G55" s="33"/>
      <c r="H55" s="33"/>
      <c r="I55" s="33"/>
      <c r="J55" s="33"/>
      <c r="K55" s="33"/>
      <c r="L55" s="33"/>
      <c r="M55" s="23"/>
      <c r="N55" s="34"/>
      <c r="O55" s="34"/>
      <c r="P55" s="33"/>
      <c r="Q55" s="33"/>
      <c r="R55" s="51"/>
      <c r="S55" s="51"/>
      <c r="T55" s="33"/>
      <c r="U55" s="33"/>
      <c r="V55" s="33"/>
      <c r="W55" s="33"/>
      <c r="X55" s="33"/>
      <c r="Y55" s="51"/>
      <c r="Z55" s="51"/>
      <c r="AA55" s="30"/>
      <c r="AB55" s="30"/>
      <c r="AC55" s="30"/>
      <c r="AD55" s="139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22"/>
    </row>
    <row r="56" spans="2:45" s="13" customFormat="1" ht="9.75" customHeight="1" thickBot="1">
      <c r="B56" s="273" t="s">
        <v>2</v>
      </c>
      <c r="C56" s="184" t="s">
        <v>28</v>
      </c>
      <c r="D56" s="184" t="s">
        <v>45</v>
      </c>
      <c r="E56" s="268" t="s">
        <v>235</v>
      </c>
      <c r="F56" s="184" t="s">
        <v>45</v>
      </c>
      <c r="G56" s="268" t="s">
        <v>58</v>
      </c>
      <c r="H56" s="184" t="s">
        <v>236</v>
      </c>
      <c r="I56" s="184" t="s">
        <v>46</v>
      </c>
      <c r="J56" s="184" t="s">
        <v>237</v>
      </c>
      <c r="K56" s="184" t="s">
        <v>238</v>
      </c>
      <c r="L56" s="268" t="s">
        <v>71</v>
      </c>
      <c r="M56" s="184" t="s">
        <v>23</v>
      </c>
      <c r="N56" s="184" t="s">
        <v>24</v>
      </c>
      <c r="O56" s="184" t="s">
        <v>239</v>
      </c>
      <c r="P56" s="268" t="s">
        <v>240</v>
      </c>
      <c r="Q56" s="191" t="s">
        <v>241</v>
      </c>
      <c r="R56" s="101"/>
      <c r="S56" s="102"/>
      <c r="T56" s="272" t="s">
        <v>242</v>
      </c>
      <c r="U56" s="184" t="s">
        <v>243</v>
      </c>
      <c r="V56" s="184" t="s">
        <v>244</v>
      </c>
      <c r="W56" s="184" t="s">
        <v>245</v>
      </c>
      <c r="X56" s="184" t="s">
        <v>246</v>
      </c>
      <c r="Y56" s="184" t="s">
        <v>247</v>
      </c>
      <c r="Z56" s="268" t="s">
        <v>249</v>
      </c>
      <c r="AA56" s="184" t="s">
        <v>72</v>
      </c>
      <c r="AB56" s="184" t="s">
        <v>73</v>
      </c>
      <c r="AC56" s="268" t="s">
        <v>250</v>
      </c>
      <c r="AD56" s="269" t="s">
        <v>251</v>
      </c>
      <c r="AE56" s="101"/>
      <c r="AF56" s="102"/>
      <c r="AG56" s="190" t="s">
        <v>25</v>
      </c>
      <c r="AH56" s="267"/>
      <c r="AI56" s="267"/>
      <c r="AJ56" s="267"/>
      <c r="AK56" s="267"/>
      <c r="AL56" s="267"/>
      <c r="AM56" s="267"/>
      <c r="AN56" s="267"/>
      <c r="AO56" s="268" t="s">
        <v>26</v>
      </c>
      <c r="AP56" s="268" t="s">
        <v>27</v>
      </c>
      <c r="AQ56" s="268" t="s">
        <v>5</v>
      </c>
      <c r="AR56" s="268" t="s">
        <v>6</v>
      </c>
      <c r="AS56" s="268" t="s">
        <v>10</v>
      </c>
    </row>
    <row r="57" spans="2:45" s="13" customFormat="1" ht="13.5" customHeight="1" thickBot="1">
      <c r="B57" s="273"/>
      <c r="C57" s="185"/>
      <c r="D57" s="185"/>
      <c r="E57" s="268"/>
      <c r="F57" s="185"/>
      <c r="G57" s="268"/>
      <c r="H57" s="185"/>
      <c r="I57" s="185"/>
      <c r="J57" s="185"/>
      <c r="K57" s="185"/>
      <c r="L57" s="268"/>
      <c r="M57" s="185"/>
      <c r="N57" s="185"/>
      <c r="O57" s="185"/>
      <c r="P57" s="268"/>
      <c r="Q57" s="271"/>
      <c r="R57" s="101"/>
      <c r="S57" s="102"/>
      <c r="T57" s="272"/>
      <c r="U57" s="185"/>
      <c r="V57" s="185"/>
      <c r="W57" s="185"/>
      <c r="X57" s="185"/>
      <c r="Y57" s="185"/>
      <c r="Z57" s="268"/>
      <c r="AA57" s="185"/>
      <c r="AB57" s="185"/>
      <c r="AC57" s="268"/>
      <c r="AD57" s="269"/>
      <c r="AE57" s="101"/>
      <c r="AF57" s="102"/>
      <c r="AG57" s="190" t="s">
        <v>186</v>
      </c>
      <c r="AH57" s="267"/>
      <c r="AI57" s="267"/>
      <c r="AJ57" s="267"/>
      <c r="AK57" s="267"/>
      <c r="AL57" s="267"/>
      <c r="AM57" s="267"/>
      <c r="AN57" s="267"/>
      <c r="AO57" s="268"/>
      <c r="AP57" s="268"/>
      <c r="AQ57" s="268"/>
      <c r="AR57" s="268"/>
      <c r="AS57" s="268"/>
    </row>
    <row r="58" spans="2:45" s="13" customFormat="1" ht="32.25" customHeight="1">
      <c r="B58" s="200"/>
      <c r="C58" s="185"/>
      <c r="D58" s="185"/>
      <c r="E58" s="184"/>
      <c r="F58" s="185"/>
      <c r="G58" s="184"/>
      <c r="H58" s="185"/>
      <c r="I58" s="185"/>
      <c r="J58" s="185"/>
      <c r="K58" s="185"/>
      <c r="L58" s="184"/>
      <c r="M58" s="185"/>
      <c r="N58" s="245"/>
      <c r="O58" s="185"/>
      <c r="P58" s="184"/>
      <c r="Q58" s="271"/>
      <c r="R58" s="101"/>
      <c r="S58" s="102"/>
      <c r="T58" s="182"/>
      <c r="U58" s="185"/>
      <c r="V58" s="185"/>
      <c r="W58" s="185"/>
      <c r="X58" s="185"/>
      <c r="Y58" s="185"/>
      <c r="Z58" s="184"/>
      <c r="AA58" s="185"/>
      <c r="AB58" s="185"/>
      <c r="AC58" s="184"/>
      <c r="AD58" s="270"/>
      <c r="AE58" s="101"/>
      <c r="AF58" s="102"/>
      <c r="AG58" s="110" t="s">
        <v>22</v>
      </c>
      <c r="AH58" s="35" t="s">
        <v>1</v>
      </c>
      <c r="AI58" s="35" t="s">
        <v>17</v>
      </c>
      <c r="AJ58" s="35" t="s">
        <v>19</v>
      </c>
      <c r="AK58" s="35" t="s">
        <v>18</v>
      </c>
      <c r="AL58" s="35" t="s">
        <v>21</v>
      </c>
      <c r="AM58" s="82" t="s">
        <v>7</v>
      </c>
      <c r="AN58" s="82" t="s">
        <v>8</v>
      </c>
      <c r="AO58" s="184"/>
      <c r="AP58" s="184"/>
      <c r="AQ58" s="184"/>
      <c r="AR58" s="184"/>
      <c r="AS58" s="184"/>
    </row>
    <row r="59" spans="2:45" s="13" customFormat="1" ht="22.5" customHeight="1">
      <c r="B59" s="239"/>
      <c r="C59" s="167" t="s">
        <v>167</v>
      </c>
      <c r="D59" s="167">
        <v>100</v>
      </c>
      <c r="E59" s="167">
        <v>12859</v>
      </c>
      <c r="F59" s="265">
        <v>1</v>
      </c>
      <c r="G59" s="167" t="s">
        <v>169</v>
      </c>
      <c r="H59" s="167">
        <v>57141</v>
      </c>
      <c r="I59" s="167">
        <v>70000</v>
      </c>
      <c r="J59" s="167">
        <v>70000</v>
      </c>
      <c r="K59" s="167">
        <f>$Y$59</f>
        <v>66141</v>
      </c>
      <c r="L59" s="167" t="s">
        <v>153</v>
      </c>
      <c r="M59" s="40" t="s">
        <v>154</v>
      </c>
      <c r="N59" s="40" t="s">
        <v>62</v>
      </c>
      <c r="O59" s="40"/>
      <c r="P59" s="43"/>
      <c r="Q59" s="95">
        <v>3000</v>
      </c>
      <c r="R59" s="101"/>
      <c r="S59" s="102"/>
      <c r="T59" s="40">
        <v>3000</v>
      </c>
      <c r="U59" s="40">
        <v>3000</v>
      </c>
      <c r="V59" s="40"/>
      <c r="W59" s="40">
        <v>859</v>
      </c>
      <c r="X59" s="40"/>
      <c r="Y59" s="167">
        <f>H59+P59+T59+V59+X59+P61+T61+V61+X61</f>
        <v>66141</v>
      </c>
      <c r="Z59" s="255">
        <f>(P59+T59+V59+X59+P61+T61+V61+X61)*100/E59</f>
        <v>69.98989034917179</v>
      </c>
      <c r="AA59" s="42">
        <v>40634</v>
      </c>
      <c r="AB59" s="42">
        <v>40907</v>
      </c>
      <c r="AC59" s="279" t="s">
        <v>256</v>
      </c>
      <c r="AD59" s="276">
        <v>25083</v>
      </c>
      <c r="AE59" s="120"/>
      <c r="AF59" s="119"/>
      <c r="AG59" s="214">
        <v>25083</v>
      </c>
      <c r="AH59" s="214"/>
      <c r="AI59" s="214"/>
      <c r="AJ59" s="214"/>
      <c r="AK59" s="214"/>
      <c r="AL59" s="214"/>
      <c r="AM59" s="214"/>
      <c r="AN59" s="214">
        <f>SUM(AG59:AM60)</f>
        <v>25083</v>
      </c>
      <c r="AO59" s="212">
        <v>25083</v>
      </c>
      <c r="AP59" s="214">
        <f>AO59*100/AN59</f>
        <v>100</v>
      </c>
      <c r="AQ59" s="282" t="s">
        <v>126</v>
      </c>
      <c r="AR59" s="282" t="s">
        <v>67</v>
      </c>
      <c r="AS59" s="282"/>
    </row>
    <row r="60" spans="1:45" s="13" customFormat="1" ht="22.5" customHeight="1">
      <c r="A60" s="13">
        <f>J59-K59</f>
        <v>3859</v>
      </c>
      <c r="B60" s="275"/>
      <c r="C60" s="234"/>
      <c r="D60" s="234"/>
      <c r="E60" s="234"/>
      <c r="F60" s="274"/>
      <c r="G60" s="234"/>
      <c r="H60" s="234"/>
      <c r="I60" s="234"/>
      <c r="J60" s="234"/>
      <c r="K60" s="234"/>
      <c r="L60" s="168"/>
      <c r="M60" s="40" t="s">
        <v>155</v>
      </c>
      <c r="N60" s="40" t="s">
        <v>107</v>
      </c>
      <c r="O60" s="40"/>
      <c r="P60" s="43"/>
      <c r="Q60" s="95">
        <v>1500</v>
      </c>
      <c r="R60" s="101"/>
      <c r="S60" s="102"/>
      <c r="T60" s="40">
        <v>1500</v>
      </c>
      <c r="U60" s="40">
        <v>1500</v>
      </c>
      <c r="V60" s="40"/>
      <c r="W60" s="40">
        <v>500</v>
      </c>
      <c r="X60" s="40"/>
      <c r="Y60" s="234"/>
      <c r="Z60" s="284"/>
      <c r="AA60" s="42">
        <v>40634</v>
      </c>
      <c r="AB60" s="42">
        <v>40907</v>
      </c>
      <c r="AC60" s="280"/>
      <c r="AD60" s="277"/>
      <c r="AE60" s="120"/>
      <c r="AF60" s="119"/>
      <c r="AG60" s="231"/>
      <c r="AH60" s="231"/>
      <c r="AI60" s="231"/>
      <c r="AJ60" s="231"/>
      <c r="AK60" s="231"/>
      <c r="AL60" s="231"/>
      <c r="AM60" s="231"/>
      <c r="AN60" s="231"/>
      <c r="AO60" s="283"/>
      <c r="AP60" s="231"/>
      <c r="AQ60" s="282"/>
      <c r="AR60" s="282"/>
      <c r="AS60" s="282"/>
    </row>
    <row r="61" spans="2:45" s="13" customFormat="1" ht="24" customHeight="1">
      <c r="B61" s="275"/>
      <c r="C61" s="234"/>
      <c r="D61" s="234"/>
      <c r="E61" s="234"/>
      <c r="F61" s="274"/>
      <c r="G61" s="234"/>
      <c r="H61" s="234"/>
      <c r="I61" s="234"/>
      <c r="J61" s="234"/>
      <c r="K61" s="234"/>
      <c r="L61" s="167" t="s">
        <v>156</v>
      </c>
      <c r="M61" s="40" t="s">
        <v>154</v>
      </c>
      <c r="N61" s="40" t="s">
        <v>62</v>
      </c>
      <c r="O61" s="40">
        <v>3000</v>
      </c>
      <c r="P61" s="40">
        <v>3000</v>
      </c>
      <c r="Q61" s="95">
        <v>3000</v>
      </c>
      <c r="R61" s="101"/>
      <c r="S61" s="102"/>
      <c r="T61" s="40">
        <v>3000</v>
      </c>
      <c r="U61" s="40"/>
      <c r="V61" s="40"/>
      <c r="W61" s="40"/>
      <c r="X61" s="40"/>
      <c r="Y61" s="234"/>
      <c r="Z61" s="284"/>
      <c r="AA61" s="42">
        <v>40544</v>
      </c>
      <c r="AB61" s="42">
        <v>40724</v>
      </c>
      <c r="AC61" s="280"/>
      <c r="AD61" s="277"/>
      <c r="AE61" s="120"/>
      <c r="AF61" s="119"/>
      <c r="AG61" s="231"/>
      <c r="AH61" s="231"/>
      <c r="AI61" s="231"/>
      <c r="AJ61" s="231"/>
      <c r="AK61" s="231"/>
      <c r="AL61" s="231"/>
      <c r="AM61" s="231"/>
      <c r="AN61" s="231">
        <f>SUM(AG61:AM62)</f>
        <v>0</v>
      </c>
      <c r="AO61" s="283"/>
      <c r="AP61" s="231" t="e">
        <f>AO61*1/AN61</f>
        <v>#DIV/0!</v>
      </c>
      <c r="AQ61" s="282"/>
      <c r="AR61" s="282"/>
      <c r="AS61" s="282"/>
    </row>
    <row r="62" spans="2:45" s="13" customFormat="1" ht="24" customHeight="1">
      <c r="B62" s="275"/>
      <c r="C62" s="234"/>
      <c r="D62" s="234"/>
      <c r="E62" s="234"/>
      <c r="F62" s="274"/>
      <c r="G62" s="234"/>
      <c r="H62" s="234"/>
      <c r="I62" s="234"/>
      <c r="J62" s="234"/>
      <c r="K62" s="234"/>
      <c r="L62" s="234"/>
      <c r="M62" s="55" t="s">
        <v>155</v>
      </c>
      <c r="N62" s="55" t="s">
        <v>107</v>
      </c>
      <c r="O62" s="55">
        <v>2000</v>
      </c>
      <c r="P62" s="55">
        <v>2000</v>
      </c>
      <c r="Q62" s="101">
        <v>2000</v>
      </c>
      <c r="R62" s="101"/>
      <c r="S62" s="102"/>
      <c r="T62" s="40">
        <v>2000</v>
      </c>
      <c r="U62" s="56"/>
      <c r="V62" s="40"/>
      <c r="W62" s="56"/>
      <c r="X62" s="40"/>
      <c r="Y62" s="168"/>
      <c r="Z62" s="256"/>
      <c r="AA62" s="42">
        <v>40544</v>
      </c>
      <c r="AB62" s="42">
        <v>40724</v>
      </c>
      <c r="AC62" s="281"/>
      <c r="AD62" s="278"/>
      <c r="AE62" s="120"/>
      <c r="AF62" s="119"/>
      <c r="AG62" s="215"/>
      <c r="AH62" s="215"/>
      <c r="AI62" s="215"/>
      <c r="AJ62" s="215"/>
      <c r="AK62" s="215"/>
      <c r="AL62" s="215"/>
      <c r="AM62" s="215"/>
      <c r="AN62" s="215"/>
      <c r="AO62" s="213"/>
      <c r="AP62" s="215"/>
      <c r="AQ62" s="282"/>
      <c r="AR62" s="282"/>
      <c r="AS62" s="282"/>
    </row>
    <row r="63" spans="2:45" s="14" customFormat="1" ht="24" customHeight="1">
      <c r="B63" s="130"/>
      <c r="C63" s="128"/>
      <c r="D63" s="128"/>
      <c r="E63" s="128"/>
      <c r="F63" s="131"/>
      <c r="G63" s="128"/>
      <c r="H63" s="128"/>
      <c r="I63" s="128"/>
      <c r="J63" s="128"/>
      <c r="K63" s="128"/>
      <c r="L63" s="128"/>
      <c r="M63" s="128"/>
      <c r="N63" s="128"/>
      <c r="O63" s="128"/>
      <c r="P63" s="129"/>
      <c r="Q63" s="128"/>
      <c r="R63" s="46"/>
      <c r="S63" s="46"/>
      <c r="T63" s="66"/>
      <c r="U63" s="46"/>
      <c r="V63" s="46"/>
      <c r="W63" s="46"/>
      <c r="X63" s="46"/>
      <c r="Y63" s="46"/>
      <c r="Z63" s="126"/>
      <c r="AA63" s="123"/>
      <c r="AB63" s="123"/>
      <c r="AC63" s="123"/>
      <c r="AD63" s="142"/>
      <c r="AE63" s="105"/>
      <c r="AF63" s="105"/>
      <c r="AG63" s="105"/>
      <c r="AH63" s="105"/>
      <c r="AI63" s="105"/>
      <c r="AJ63" s="105"/>
      <c r="AK63" s="105"/>
      <c r="AL63" s="105"/>
      <c r="AM63" s="105"/>
      <c r="AN63" s="105"/>
      <c r="AO63" s="105"/>
      <c r="AP63" s="105"/>
      <c r="AQ63" s="125"/>
      <c r="AR63" s="125"/>
      <c r="AS63" s="125"/>
    </row>
    <row r="64" spans="2:45" s="14" customFormat="1" ht="15.75" customHeight="1">
      <c r="B64" s="21" t="s">
        <v>50</v>
      </c>
      <c r="C64" s="21"/>
      <c r="D64" s="21"/>
      <c r="E64" s="22"/>
      <c r="F64" s="23" t="s">
        <v>51</v>
      </c>
      <c r="G64" s="21"/>
      <c r="H64" s="21"/>
      <c r="I64" s="21"/>
      <c r="J64" s="21"/>
      <c r="K64" s="21"/>
      <c r="L64" s="21"/>
      <c r="M64" s="24"/>
      <c r="N64" s="25"/>
      <c r="O64" s="25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104"/>
      <c r="AD64" s="138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2"/>
    </row>
    <row r="65" spans="2:45" s="14" customFormat="1" ht="15.75" customHeight="1">
      <c r="B65" s="21" t="s">
        <v>49</v>
      </c>
      <c r="C65" s="21"/>
      <c r="D65" s="21"/>
      <c r="E65" s="22"/>
      <c r="F65" s="23" t="str">
        <f>'[1]Eje 4- Infrestructura y ambient'!$C$8</f>
        <v>Infraestructura y Ambiente</v>
      </c>
      <c r="G65" s="21"/>
      <c r="H65" s="21"/>
      <c r="I65" s="21"/>
      <c r="J65" s="21"/>
      <c r="K65" s="21"/>
      <c r="L65" s="21"/>
      <c r="M65" s="24"/>
      <c r="N65" s="25"/>
      <c r="O65" s="25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138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2"/>
    </row>
    <row r="66" spans="2:45" s="13" customFormat="1" ht="18" customHeight="1">
      <c r="B66" s="27" t="s">
        <v>54</v>
      </c>
      <c r="C66" s="27"/>
      <c r="D66" s="27" t="s">
        <v>45</v>
      </c>
      <c r="E66" s="28">
        <f>'[1]Eje 4- Infrestructura y ambient'!$H$9</f>
        <v>0.13</v>
      </c>
      <c r="F66" s="23" t="str">
        <f>'[1]Eje 4- Infrestructura y ambient'!$C$9</f>
        <v>Orientar la recuperación ambiental y el desarrollo armónico del territorio.</v>
      </c>
      <c r="G66" s="30"/>
      <c r="H66" s="30"/>
      <c r="I66" s="30"/>
      <c r="J66" s="30"/>
      <c r="K66" s="30"/>
      <c r="L66" s="30"/>
      <c r="M66" s="24"/>
      <c r="N66" s="31"/>
      <c r="O66" s="31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139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22"/>
    </row>
    <row r="67" spans="2:45" s="13" customFormat="1" ht="18" customHeight="1">
      <c r="B67" s="27" t="s">
        <v>75</v>
      </c>
      <c r="C67" s="27"/>
      <c r="D67" s="27"/>
      <c r="E67" s="22"/>
      <c r="F67" s="23" t="str">
        <f>'[1]Eje 4- Infrestructura y ambient'!$B$12</f>
        <v>Incrementar la pavimentación de vías </v>
      </c>
      <c r="G67" s="30"/>
      <c r="H67" s="30"/>
      <c r="I67" s="30"/>
      <c r="J67" s="30"/>
      <c r="K67" s="30"/>
      <c r="L67" s="30"/>
      <c r="M67" s="24"/>
      <c r="N67" s="31"/>
      <c r="O67" s="31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139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22"/>
    </row>
    <row r="68" spans="2:45" s="13" customFormat="1" ht="28.5" customHeight="1">
      <c r="B68" s="27" t="s">
        <v>55</v>
      </c>
      <c r="C68" s="27"/>
      <c r="D68" s="27" t="s">
        <v>45</v>
      </c>
      <c r="E68" s="28" t="s">
        <v>78</v>
      </c>
      <c r="F68" s="199" t="str">
        <f>'[4]Eje 4- Infrestructura y ambient'!$A$19</f>
        <v>4.1 Contribuir al desarrollo armónico del territorio mediante la gestión integral del diseño, conservación y construcción de la infraestructura vial y sectorial que requiera el municipio para elevar la calidad de vida de sus habitantes y el disfrute de un</v>
      </c>
      <c r="G68" s="199"/>
      <c r="H68" s="199"/>
      <c r="I68" s="199"/>
      <c r="J68" s="199"/>
      <c r="K68" s="199"/>
      <c r="L68" s="199"/>
      <c r="M68" s="199"/>
      <c r="N68" s="199"/>
      <c r="O68" s="199"/>
      <c r="P68" s="199"/>
      <c r="Q68" s="199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139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22"/>
    </row>
    <row r="69" spans="2:45" s="13" customFormat="1" ht="18" customHeight="1">
      <c r="B69" s="27" t="s">
        <v>48</v>
      </c>
      <c r="C69" s="27"/>
      <c r="D69" s="27"/>
      <c r="E69" s="22"/>
      <c r="F69" s="26" t="s">
        <v>43</v>
      </c>
      <c r="G69" s="30"/>
      <c r="H69" s="30"/>
      <c r="I69" s="30"/>
      <c r="J69" s="30"/>
      <c r="K69" s="30"/>
      <c r="L69" s="30"/>
      <c r="M69" s="24"/>
      <c r="N69" s="31"/>
      <c r="O69" s="31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139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22"/>
    </row>
    <row r="70" spans="2:45" s="13" customFormat="1" ht="17.25" customHeight="1">
      <c r="B70" s="27" t="s">
        <v>47</v>
      </c>
      <c r="C70" s="27"/>
      <c r="D70" s="27"/>
      <c r="E70" s="22"/>
      <c r="F70" s="23" t="str">
        <f>'[1]Eje 4- Infrestructura y ambient'!$C$19</f>
        <v>TRANSPORTE  (VÍAS)</v>
      </c>
      <c r="G70" s="30"/>
      <c r="H70" s="30"/>
      <c r="I70" s="30"/>
      <c r="J70" s="30"/>
      <c r="K70" s="30"/>
      <c r="L70" s="30"/>
      <c r="M70" s="29"/>
      <c r="N70" s="31"/>
      <c r="O70" s="31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139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22"/>
    </row>
    <row r="71" spans="2:45" s="13" customFormat="1" ht="14.25" customHeight="1">
      <c r="B71" s="27" t="s">
        <v>52</v>
      </c>
      <c r="C71" s="27"/>
      <c r="D71" s="27" t="s">
        <v>45</v>
      </c>
      <c r="E71" s="28" t="s">
        <v>79</v>
      </c>
      <c r="F71" s="26" t="str">
        <f>'[1]Eje 4- Infrestructura y ambient'!$E$19</f>
        <v>Mejoramiento y mantenimiento del sistema vial y acuatico</v>
      </c>
      <c r="G71" s="30"/>
      <c r="H71" s="30"/>
      <c r="I71" s="30"/>
      <c r="J71" s="30"/>
      <c r="K71" s="30"/>
      <c r="L71" s="30"/>
      <c r="M71" s="29"/>
      <c r="N71" s="31"/>
      <c r="O71" s="31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139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22"/>
    </row>
    <row r="72" spans="2:45" s="13" customFormat="1" ht="17.25" customHeight="1" thickBot="1">
      <c r="B72" s="27" t="s">
        <v>53</v>
      </c>
      <c r="C72" s="27"/>
      <c r="D72" s="27" t="s">
        <v>45</v>
      </c>
      <c r="E72" s="28">
        <f>'[2]Eje 4- Infrestructura y ambient'!$I$31</f>
        <v>0.26</v>
      </c>
      <c r="F72" s="23" t="s">
        <v>205</v>
      </c>
      <c r="G72" s="33"/>
      <c r="H72" s="33"/>
      <c r="I72" s="33"/>
      <c r="J72" s="33"/>
      <c r="K72" s="33"/>
      <c r="L72" s="33"/>
      <c r="M72" s="23"/>
      <c r="N72" s="34"/>
      <c r="O72" s="34"/>
      <c r="P72" s="33"/>
      <c r="Q72" s="33"/>
      <c r="R72" s="51"/>
      <c r="S72" s="51"/>
      <c r="T72" s="33"/>
      <c r="U72" s="33"/>
      <c r="V72" s="33"/>
      <c r="W72" s="33"/>
      <c r="X72" s="33"/>
      <c r="Y72" s="51"/>
      <c r="Z72" s="51"/>
      <c r="AA72" s="30"/>
      <c r="AB72" s="30"/>
      <c r="AC72" s="30"/>
      <c r="AD72" s="139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22"/>
    </row>
    <row r="73" spans="2:45" s="13" customFormat="1" ht="9.75" customHeight="1" thickBot="1">
      <c r="B73" s="273" t="s">
        <v>2</v>
      </c>
      <c r="C73" s="184" t="s">
        <v>28</v>
      </c>
      <c r="D73" s="184" t="s">
        <v>45</v>
      </c>
      <c r="E73" s="268" t="s">
        <v>235</v>
      </c>
      <c r="F73" s="184" t="s">
        <v>45</v>
      </c>
      <c r="G73" s="268" t="s">
        <v>58</v>
      </c>
      <c r="H73" s="184" t="s">
        <v>236</v>
      </c>
      <c r="I73" s="184" t="s">
        <v>46</v>
      </c>
      <c r="J73" s="184" t="s">
        <v>237</v>
      </c>
      <c r="K73" s="184" t="s">
        <v>238</v>
      </c>
      <c r="L73" s="268" t="s">
        <v>71</v>
      </c>
      <c r="M73" s="184" t="s">
        <v>23</v>
      </c>
      <c r="N73" s="184" t="s">
        <v>24</v>
      </c>
      <c r="O73" s="184" t="s">
        <v>239</v>
      </c>
      <c r="P73" s="268" t="s">
        <v>240</v>
      </c>
      <c r="Q73" s="191" t="s">
        <v>241</v>
      </c>
      <c r="R73" s="101"/>
      <c r="S73" s="102"/>
      <c r="T73" s="272" t="s">
        <v>242</v>
      </c>
      <c r="U73" s="184" t="s">
        <v>243</v>
      </c>
      <c r="V73" s="184" t="s">
        <v>244</v>
      </c>
      <c r="W73" s="184" t="s">
        <v>245</v>
      </c>
      <c r="X73" s="184" t="s">
        <v>246</v>
      </c>
      <c r="Y73" s="184" t="s">
        <v>247</v>
      </c>
      <c r="Z73" s="268" t="s">
        <v>249</v>
      </c>
      <c r="AA73" s="184" t="s">
        <v>72</v>
      </c>
      <c r="AB73" s="184" t="s">
        <v>73</v>
      </c>
      <c r="AC73" s="268" t="s">
        <v>250</v>
      </c>
      <c r="AD73" s="269" t="s">
        <v>251</v>
      </c>
      <c r="AE73" s="101"/>
      <c r="AF73" s="102"/>
      <c r="AG73" s="190" t="s">
        <v>25</v>
      </c>
      <c r="AH73" s="267"/>
      <c r="AI73" s="267"/>
      <c r="AJ73" s="267"/>
      <c r="AK73" s="267"/>
      <c r="AL73" s="267"/>
      <c r="AM73" s="267"/>
      <c r="AN73" s="267"/>
      <c r="AO73" s="268" t="s">
        <v>26</v>
      </c>
      <c r="AP73" s="268" t="s">
        <v>27</v>
      </c>
      <c r="AQ73" s="268" t="s">
        <v>5</v>
      </c>
      <c r="AR73" s="268" t="s">
        <v>6</v>
      </c>
      <c r="AS73" s="268" t="s">
        <v>10</v>
      </c>
    </row>
    <row r="74" spans="2:45" s="13" customFormat="1" ht="13.5" customHeight="1" thickBot="1">
      <c r="B74" s="273"/>
      <c r="C74" s="185"/>
      <c r="D74" s="185"/>
      <c r="E74" s="268"/>
      <c r="F74" s="185"/>
      <c r="G74" s="268"/>
      <c r="H74" s="185"/>
      <c r="I74" s="185"/>
      <c r="J74" s="185"/>
      <c r="K74" s="185"/>
      <c r="L74" s="268"/>
      <c r="M74" s="185"/>
      <c r="N74" s="185"/>
      <c r="O74" s="185"/>
      <c r="P74" s="268"/>
      <c r="Q74" s="271"/>
      <c r="R74" s="101"/>
      <c r="S74" s="102"/>
      <c r="T74" s="272"/>
      <c r="U74" s="185"/>
      <c r="V74" s="185"/>
      <c r="W74" s="185"/>
      <c r="X74" s="185"/>
      <c r="Y74" s="185"/>
      <c r="Z74" s="268"/>
      <c r="AA74" s="185"/>
      <c r="AB74" s="185"/>
      <c r="AC74" s="268"/>
      <c r="AD74" s="269"/>
      <c r="AE74" s="101"/>
      <c r="AF74" s="102"/>
      <c r="AG74" s="190" t="s">
        <v>186</v>
      </c>
      <c r="AH74" s="267"/>
      <c r="AI74" s="267"/>
      <c r="AJ74" s="267"/>
      <c r="AK74" s="267"/>
      <c r="AL74" s="267"/>
      <c r="AM74" s="267"/>
      <c r="AN74" s="267"/>
      <c r="AO74" s="268"/>
      <c r="AP74" s="268"/>
      <c r="AQ74" s="268"/>
      <c r="AR74" s="268"/>
      <c r="AS74" s="268"/>
    </row>
    <row r="75" spans="2:45" s="13" customFormat="1" ht="33.75" customHeight="1">
      <c r="B75" s="200"/>
      <c r="C75" s="185"/>
      <c r="D75" s="185"/>
      <c r="E75" s="184"/>
      <c r="F75" s="185"/>
      <c r="G75" s="184"/>
      <c r="H75" s="185"/>
      <c r="I75" s="185"/>
      <c r="J75" s="185"/>
      <c r="K75" s="185"/>
      <c r="L75" s="184"/>
      <c r="M75" s="185"/>
      <c r="N75" s="245"/>
      <c r="O75" s="185"/>
      <c r="P75" s="184"/>
      <c r="Q75" s="271"/>
      <c r="R75" s="101"/>
      <c r="S75" s="102"/>
      <c r="T75" s="182"/>
      <c r="U75" s="185"/>
      <c r="V75" s="185"/>
      <c r="W75" s="185"/>
      <c r="X75" s="185"/>
      <c r="Y75" s="185"/>
      <c r="Z75" s="184"/>
      <c r="AA75" s="185"/>
      <c r="AB75" s="185"/>
      <c r="AC75" s="184"/>
      <c r="AD75" s="270"/>
      <c r="AE75" s="101"/>
      <c r="AF75" s="102"/>
      <c r="AG75" s="110" t="s">
        <v>22</v>
      </c>
      <c r="AH75" s="35" t="s">
        <v>1</v>
      </c>
      <c r="AI75" s="35" t="s">
        <v>17</v>
      </c>
      <c r="AJ75" s="35" t="s">
        <v>19</v>
      </c>
      <c r="AK75" s="35" t="s">
        <v>18</v>
      </c>
      <c r="AL75" s="35" t="s">
        <v>21</v>
      </c>
      <c r="AM75" s="82" t="s">
        <v>7</v>
      </c>
      <c r="AN75" s="82" t="s">
        <v>8</v>
      </c>
      <c r="AO75" s="184"/>
      <c r="AP75" s="184"/>
      <c r="AQ75" s="184"/>
      <c r="AR75" s="184"/>
      <c r="AS75" s="184"/>
    </row>
    <row r="76" spans="2:45" s="13" customFormat="1" ht="42" customHeight="1">
      <c r="B76" s="174"/>
      <c r="C76" s="167" t="s">
        <v>29</v>
      </c>
      <c r="D76" s="297">
        <f>'[2]Eje 4- Infrestructura y ambient'!$R$31</f>
        <v>1</v>
      </c>
      <c r="E76" s="167">
        <v>20</v>
      </c>
      <c r="F76" s="265">
        <f>'[2]Eje 4- Infrestructura y ambient'!$AB$31</f>
        <v>1</v>
      </c>
      <c r="G76" s="167" t="s">
        <v>31</v>
      </c>
      <c r="H76" s="167">
        <v>0</v>
      </c>
      <c r="I76" s="167">
        <v>20</v>
      </c>
      <c r="J76" s="167">
        <v>20</v>
      </c>
      <c r="K76" s="222">
        <f>$Y$76</f>
        <v>0</v>
      </c>
      <c r="L76" s="167" t="s">
        <v>77</v>
      </c>
      <c r="M76" s="40" t="s">
        <v>112</v>
      </c>
      <c r="N76" s="56" t="s">
        <v>59</v>
      </c>
      <c r="O76" s="40">
        <v>5</v>
      </c>
      <c r="P76" s="40"/>
      <c r="Q76" s="95">
        <v>5</v>
      </c>
      <c r="R76" s="101"/>
      <c r="S76" s="102"/>
      <c r="T76" s="53"/>
      <c r="U76" s="40">
        <v>5</v>
      </c>
      <c r="V76" s="40"/>
      <c r="W76" s="40">
        <v>5</v>
      </c>
      <c r="X76" s="40"/>
      <c r="Y76" s="222">
        <f>H76+P76+T76+V76+X76</f>
        <v>0</v>
      </c>
      <c r="Z76" s="255">
        <f>(P76+T76+V76+X76)*100/E76</f>
        <v>0</v>
      </c>
      <c r="AA76" s="42">
        <v>40544</v>
      </c>
      <c r="AB76" s="42">
        <v>40908</v>
      </c>
      <c r="AC76" s="279" t="s">
        <v>257</v>
      </c>
      <c r="AD76" s="330">
        <v>70000</v>
      </c>
      <c r="AE76" s="101"/>
      <c r="AF76" s="102"/>
      <c r="AG76" s="332">
        <v>70000</v>
      </c>
      <c r="AH76" s="167"/>
      <c r="AI76" s="167"/>
      <c r="AJ76" s="167"/>
      <c r="AK76" s="167"/>
      <c r="AL76" s="167"/>
      <c r="AM76" s="167"/>
      <c r="AN76" s="246">
        <f>SUM(AG76:AM77)</f>
        <v>70000</v>
      </c>
      <c r="AO76" s="214">
        <v>0</v>
      </c>
      <c r="AP76" s="253">
        <f>AO76*100/AN76</f>
        <v>0</v>
      </c>
      <c r="AQ76" s="285" t="s">
        <v>126</v>
      </c>
      <c r="AR76" s="285" t="s">
        <v>37</v>
      </c>
      <c r="AS76" s="265"/>
    </row>
    <row r="77" spans="2:45" s="13" customFormat="1" ht="43.5" customHeight="1">
      <c r="B77" s="175"/>
      <c r="C77" s="168"/>
      <c r="D77" s="298"/>
      <c r="E77" s="168"/>
      <c r="F77" s="266"/>
      <c r="G77" s="168"/>
      <c r="H77" s="168"/>
      <c r="I77" s="168"/>
      <c r="J77" s="168"/>
      <c r="K77" s="223"/>
      <c r="L77" s="168"/>
      <c r="M77" s="40" t="s">
        <v>103</v>
      </c>
      <c r="N77" s="43" t="s">
        <v>61</v>
      </c>
      <c r="O77" s="40">
        <v>5</v>
      </c>
      <c r="P77" s="43"/>
      <c r="Q77" s="95">
        <v>5</v>
      </c>
      <c r="R77" s="101"/>
      <c r="S77" s="102"/>
      <c r="T77" s="118"/>
      <c r="U77" s="40">
        <v>5</v>
      </c>
      <c r="V77" s="43"/>
      <c r="W77" s="40">
        <v>5</v>
      </c>
      <c r="X77" s="40"/>
      <c r="Y77" s="223"/>
      <c r="Z77" s="256"/>
      <c r="AA77" s="42">
        <v>40544</v>
      </c>
      <c r="AB77" s="42">
        <v>40908</v>
      </c>
      <c r="AC77" s="281"/>
      <c r="AD77" s="331"/>
      <c r="AE77" s="101"/>
      <c r="AF77" s="102"/>
      <c r="AG77" s="333"/>
      <c r="AH77" s="168"/>
      <c r="AI77" s="168"/>
      <c r="AJ77" s="168"/>
      <c r="AK77" s="168"/>
      <c r="AL77" s="168"/>
      <c r="AM77" s="168"/>
      <c r="AN77" s="247"/>
      <c r="AO77" s="215"/>
      <c r="AP77" s="254"/>
      <c r="AQ77" s="286"/>
      <c r="AR77" s="286"/>
      <c r="AS77" s="266"/>
    </row>
    <row r="78" spans="2:45" s="13" customFormat="1" ht="21" customHeight="1">
      <c r="B78" s="65"/>
      <c r="C78" s="66"/>
      <c r="D78" s="106"/>
      <c r="E78" s="66"/>
      <c r="F78" s="66"/>
      <c r="G78" s="66"/>
      <c r="H78" s="66"/>
      <c r="I78" s="66"/>
      <c r="J78" s="66"/>
      <c r="K78" s="66"/>
      <c r="L78" s="66"/>
      <c r="M78" s="66"/>
      <c r="N78" s="66"/>
      <c r="O78" s="66"/>
      <c r="P78" s="66"/>
      <c r="Q78" s="46"/>
      <c r="R78" s="46"/>
      <c r="S78" s="46"/>
      <c r="T78" s="66"/>
      <c r="U78" s="46"/>
      <c r="V78" s="66"/>
      <c r="W78" s="46"/>
      <c r="X78" s="66"/>
      <c r="Y78" s="46"/>
      <c r="Z78" s="66"/>
      <c r="AA78" s="66"/>
      <c r="AB78" s="66"/>
      <c r="AC78" s="107"/>
      <c r="AD78" s="143"/>
      <c r="AE78" s="68"/>
      <c r="AF78" s="68"/>
      <c r="AG78" s="68"/>
      <c r="AH78" s="69"/>
      <c r="AI78" s="69"/>
      <c r="AJ78" s="69"/>
      <c r="AK78" s="69"/>
      <c r="AL78" s="69"/>
      <c r="AM78" s="69"/>
      <c r="AN78" s="70"/>
      <c r="AO78" s="80"/>
      <c r="AP78" s="108"/>
      <c r="AQ78" s="49"/>
      <c r="AR78" s="49"/>
      <c r="AS78" s="49"/>
    </row>
    <row r="79" spans="2:45" ht="24.75" customHeight="1">
      <c r="B79" s="204"/>
      <c r="C79" s="204"/>
      <c r="D79" s="205" t="s">
        <v>131</v>
      </c>
      <c r="E79" s="206"/>
      <c r="F79" s="206"/>
      <c r="G79" s="206"/>
      <c r="H79" s="206"/>
      <c r="I79" s="206"/>
      <c r="J79" s="206"/>
      <c r="K79" s="206"/>
      <c r="L79" s="206"/>
      <c r="M79" s="206"/>
      <c r="N79" s="206"/>
      <c r="O79" s="206"/>
      <c r="P79" s="206"/>
      <c r="Q79" s="206"/>
      <c r="R79" s="206"/>
      <c r="S79" s="206"/>
      <c r="T79" s="206"/>
      <c r="U79" s="206"/>
      <c r="V79" s="206"/>
      <c r="W79" s="206"/>
      <c r="X79" s="206"/>
      <c r="Y79" s="206"/>
      <c r="Z79" s="206"/>
      <c r="AA79" s="206"/>
      <c r="AB79" s="206"/>
      <c r="AC79" s="206"/>
      <c r="AD79" s="206"/>
      <c r="AE79" s="206"/>
      <c r="AF79" s="206"/>
      <c r="AG79" s="206"/>
      <c r="AH79" s="206"/>
      <c r="AI79" s="206"/>
      <c r="AJ79" s="206"/>
      <c r="AK79" s="206"/>
      <c r="AL79" s="206"/>
      <c r="AM79" s="206"/>
      <c r="AN79" s="206"/>
      <c r="AO79" s="206"/>
      <c r="AP79" s="206"/>
      <c r="AQ79" s="312"/>
      <c r="AR79" s="16" t="s">
        <v>132</v>
      </c>
      <c r="AS79" s="17"/>
    </row>
    <row r="80" spans="2:45" ht="12.75" customHeight="1">
      <c r="B80" s="204"/>
      <c r="C80" s="204"/>
      <c r="D80" s="89"/>
      <c r="E80" s="162"/>
      <c r="F80" s="90"/>
      <c r="G80" s="90"/>
      <c r="H80" s="162"/>
      <c r="I80" s="162"/>
      <c r="J80" s="162"/>
      <c r="K80" s="162"/>
      <c r="L80" s="90"/>
      <c r="M80" s="90"/>
      <c r="N80" s="90"/>
      <c r="O80" s="90"/>
      <c r="P80" s="90"/>
      <c r="Q80" s="90"/>
      <c r="R80" s="90"/>
      <c r="S80" s="90"/>
      <c r="T80" s="90"/>
      <c r="U80" s="90"/>
      <c r="V80" s="90"/>
      <c r="W80" s="90"/>
      <c r="X80" s="90"/>
      <c r="Y80" s="90"/>
      <c r="Z80" s="90"/>
      <c r="AA80" s="90"/>
      <c r="AB80" s="90"/>
      <c r="AC80" s="90"/>
      <c r="AD80" s="137"/>
      <c r="AE80" s="85"/>
      <c r="AF80" s="85"/>
      <c r="AG80" s="85"/>
      <c r="AH80" s="85"/>
      <c r="AI80" s="111"/>
      <c r="AJ80" s="111"/>
      <c r="AK80" s="112"/>
      <c r="AL80" s="112"/>
      <c r="AM80" s="112"/>
      <c r="AN80" s="112"/>
      <c r="AO80" s="112"/>
      <c r="AP80" s="112"/>
      <c r="AQ80" s="113"/>
      <c r="AR80" s="18" t="s">
        <v>133</v>
      </c>
      <c r="AS80" s="17" t="s">
        <v>134</v>
      </c>
    </row>
    <row r="81" spans="2:45" ht="10.5" customHeight="1">
      <c r="B81" s="204"/>
      <c r="C81" s="204"/>
      <c r="D81" s="205" t="s">
        <v>248</v>
      </c>
      <c r="E81" s="206"/>
      <c r="F81" s="206"/>
      <c r="G81" s="206"/>
      <c r="H81" s="206"/>
      <c r="I81" s="206"/>
      <c r="J81" s="206"/>
      <c r="K81" s="206"/>
      <c r="L81" s="206"/>
      <c r="M81" s="206"/>
      <c r="N81" s="206"/>
      <c r="O81" s="206"/>
      <c r="P81" s="206"/>
      <c r="Q81" s="206"/>
      <c r="R81" s="206"/>
      <c r="S81" s="206"/>
      <c r="T81" s="206"/>
      <c r="U81" s="206"/>
      <c r="V81" s="206"/>
      <c r="W81" s="206"/>
      <c r="X81" s="206"/>
      <c r="Y81" s="206"/>
      <c r="Z81" s="206"/>
      <c r="AA81" s="206"/>
      <c r="AB81" s="206"/>
      <c r="AC81" s="206"/>
      <c r="AD81" s="206"/>
      <c r="AE81" s="206"/>
      <c r="AF81" s="206"/>
      <c r="AG81" s="206"/>
      <c r="AH81" s="206"/>
      <c r="AI81" s="206"/>
      <c r="AJ81" s="206"/>
      <c r="AK81" s="206"/>
      <c r="AL81" s="206"/>
      <c r="AM81" s="206"/>
      <c r="AN81" s="206"/>
      <c r="AO81" s="206"/>
      <c r="AP81" s="206"/>
      <c r="AQ81" s="312"/>
      <c r="AR81" s="18" t="s">
        <v>135</v>
      </c>
      <c r="AS81" s="19">
        <v>40168</v>
      </c>
    </row>
    <row r="82" spans="2:45" ht="9.75" customHeight="1">
      <c r="B82" s="204"/>
      <c r="C82" s="204"/>
      <c r="D82" s="207"/>
      <c r="E82" s="208"/>
      <c r="F82" s="208"/>
      <c r="G82" s="208"/>
      <c r="H82" s="208"/>
      <c r="I82" s="208"/>
      <c r="J82" s="208"/>
      <c r="K82" s="208"/>
      <c r="L82" s="208"/>
      <c r="M82" s="208"/>
      <c r="N82" s="208"/>
      <c r="O82" s="208"/>
      <c r="P82" s="208"/>
      <c r="Q82" s="208"/>
      <c r="R82" s="208"/>
      <c r="S82" s="208"/>
      <c r="T82" s="208"/>
      <c r="U82" s="208"/>
      <c r="V82" s="208"/>
      <c r="W82" s="208"/>
      <c r="X82" s="208"/>
      <c r="Y82" s="208"/>
      <c r="Z82" s="208"/>
      <c r="AA82" s="208"/>
      <c r="AB82" s="208"/>
      <c r="AC82" s="208"/>
      <c r="AD82" s="208"/>
      <c r="AE82" s="208"/>
      <c r="AF82" s="208"/>
      <c r="AG82" s="208"/>
      <c r="AH82" s="208"/>
      <c r="AI82" s="208"/>
      <c r="AJ82" s="208"/>
      <c r="AK82" s="208"/>
      <c r="AL82" s="208"/>
      <c r="AM82" s="208"/>
      <c r="AN82" s="208"/>
      <c r="AO82" s="208"/>
      <c r="AP82" s="208"/>
      <c r="AQ82" s="313"/>
      <c r="AR82" s="18" t="s">
        <v>136</v>
      </c>
      <c r="AS82" s="20" t="s">
        <v>137</v>
      </c>
    </row>
    <row r="83" spans="2:45" s="13" customFormat="1" ht="14.25" customHeight="1">
      <c r="B83" s="21" t="s">
        <v>50</v>
      </c>
      <c r="C83" s="21"/>
      <c r="D83" s="21"/>
      <c r="E83" s="22"/>
      <c r="F83" s="23" t="s">
        <v>51</v>
      </c>
      <c r="G83" s="21"/>
      <c r="H83" s="21"/>
      <c r="I83" s="21"/>
      <c r="J83" s="21"/>
      <c r="K83" s="21"/>
      <c r="L83" s="21"/>
      <c r="M83" s="24"/>
      <c r="N83" s="25"/>
      <c r="O83" s="25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138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49"/>
      <c r="AR83" s="71"/>
      <c r="AS83" s="22"/>
    </row>
    <row r="84" spans="2:45" s="13" customFormat="1" ht="12" customHeight="1">
      <c r="B84" s="21" t="s">
        <v>49</v>
      </c>
      <c r="C84" s="21"/>
      <c r="D84" s="21"/>
      <c r="E84" s="22"/>
      <c r="F84" s="23" t="str">
        <f>'[1]Eje 4- Infrestructura y ambient'!$C$8</f>
        <v>Infraestructura y Ambiente</v>
      </c>
      <c r="G84" s="21"/>
      <c r="H84" s="21"/>
      <c r="I84" s="21"/>
      <c r="J84" s="21"/>
      <c r="K84" s="21"/>
      <c r="L84" s="21"/>
      <c r="M84" s="24"/>
      <c r="N84" s="25"/>
      <c r="O84" s="25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138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2"/>
    </row>
    <row r="85" spans="2:45" s="13" customFormat="1" ht="12.75" customHeight="1">
      <c r="B85" s="27" t="s">
        <v>54</v>
      </c>
      <c r="C85" s="27"/>
      <c r="D85" s="27" t="s">
        <v>45</v>
      </c>
      <c r="E85" s="28">
        <f>'[1]Eje 4- Infrestructura y ambient'!$H$9</f>
        <v>0.13</v>
      </c>
      <c r="F85" s="23" t="str">
        <f>'[1]Eje 4- Infrestructura y ambient'!$C$9</f>
        <v>Orientar la recuperación ambiental y el desarrollo armónico del territorio.</v>
      </c>
      <c r="G85" s="30"/>
      <c r="H85" s="30"/>
      <c r="I85" s="30"/>
      <c r="J85" s="30"/>
      <c r="K85" s="30"/>
      <c r="L85" s="30"/>
      <c r="M85" s="24"/>
      <c r="N85" s="31"/>
      <c r="O85" s="31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139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22"/>
    </row>
    <row r="86" spans="2:45" s="13" customFormat="1" ht="12.75" customHeight="1">
      <c r="B86" s="27" t="s">
        <v>75</v>
      </c>
      <c r="C86" s="27"/>
      <c r="D86" s="27"/>
      <c r="E86" s="22"/>
      <c r="F86" s="23" t="str">
        <f>'[1]Eje 4- Infrestructura y ambient'!$B$12</f>
        <v>Incrementar la pavimentación de vías </v>
      </c>
      <c r="G86" s="30"/>
      <c r="H86" s="30"/>
      <c r="I86" s="30"/>
      <c r="J86" s="30"/>
      <c r="K86" s="30"/>
      <c r="L86" s="30"/>
      <c r="M86" s="24"/>
      <c r="N86" s="31"/>
      <c r="O86" s="31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139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22"/>
    </row>
    <row r="87" spans="2:45" s="13" customFormat="1" ht="24" customHeight="1">
      <c r="B87" s="27" t="s">
        <v>55</v>
      </c>
      <c r="C87" s="27"/>
      <c r="D87" s="27" t="s">
        <v>45</v>
      </c>
      <c r="E87" s="28" t="s">
        <v>78</v>
      </c>
      <c r="F87" s="199" t="str">
        <f>'[4]Eje 4- Infrestructura y ambient'!$A$19</f>
        <v>4.1 Contribuir al desarrollo armónico del territorio mediante la gestión integral del diseño, conservación y construcción de la infraestructura vial y sectorial que requiera el municipio para elevar la calidad de vida de sus habitantes y el disfrute de un</v>
      </c>
      <c r="G87" s="199"/>
      <c r="H87" s="199"/>
      <c r="I87" s="199"/>
      <c r="J87" s="199"/>
      <c r="K87" s="199"/>
      <c r="L87" s="199"/>
      <c r="M87" s="199"/>
      <c r="N87" s="199"/>
      <c r="O87" s="199"/>
      <c r="P87" s="199"/>
      <c r="Q87" s="199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139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22"/>
    </row>
    <row r="88" spans="2:45" s="13" customFormat="1" ht="12" customHeight="1">
      <c r="B88" s="27" t="s">
        <v>48</v>
      </c>
      <c r="C88" s="27"/>
      <c r="D88" s="27"/>
      <c r="E88" s="22"/>
      <c r="F88" s="26" t="s">
        <v>43</v>
      </c>
      <c r="G88" s="30"/>
      <c r="H88" s="30"/>
      <c r="I88" s="30"/>
      <c r="J88" s="30"/>
      <c r="K88" s="30"/>
      <c r="L88" s="30"/>
      <c r="M88" s="24"/>
      <c r="N88" s="31"/>
      <c r="O88" s="31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139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22"/>
    </row>
    <row r="89" spans="2:45" s="13" customFormat="1" ht="13.5" customHeight="1">
      <c r="B89" s="27" t="s">
        <v>47</v>
      </c>
      <c r="C89" s="27"/>
      <c r="D89" s="27"/>
      <c r="E89" s="22"/>
      <c r="F89" s="23" t="str">
        <f>'[1]Eje 4- Infrestructura y ambient'!$C$19</f>
        <v>TRANSPORTE  (VÍAS)</v>
      </c>
      <c r="G89" s="30"/>
      <c r="H89" s="30"/>
      <c r="I89" s="30"/>
      <c r="J89" s="30"/>
      <c r="K89" s="30"/>
      <c r="L89" s="30"/>
      <c r="M89" s="29"/>
      <c r="N89" s="31"/>
      <c r="O89" s="31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139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22"/>
    </row>
    <row r="90" spans="2:45" s="13" customFormat="1" ht="12.75" customHeight="1">
      <c r="B90" s="27" t="s">
        <v>52</v>
      </c>
      <c r="C90" s="27"/>
      <c r="D90" s="27" t="s">
        <v>45</v>
      </c>
      <c r="E90" s="28" t="s">
        <v>96</v>
      </c>
      <c r="F90" s="26" t="str">
        <f>'[2]Eje 4- Infrestructura y ambient'!$E$33</f>
        <v>Pavimentación y construcciones</v>
      </c>
      <c r="G90" s="30"/>
      <c r="H90" s="30"/>
      <c r="I90" s="30"/>
      <c r="J90" s="30"/>
      <c r="K90" s="30"/>
      <c r="L90" s="30"/>
      <c r="M90" s="29"/>
      <c r="N90" s="31"/>
      <c r="O90" s="31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139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22"/>
    </row>
    <row r="91" spans="2:45" s="13" customFormat="1" ht="16.5" customHeight="1" thickBot="1">
      <c r="B91" s="27" t="s">
        <v>53</v>
      </c>
      <c r="C91" s="27"/>
      <c r="D91" s="27" t="s">
        <v>45</v>
      </c>
      <c r="E91" s="28">
        <f>'[2]Eje 4- Infrestructura y ambient'!$I$33</f>
        <v>0.15</v>
      </c>
      <c r="F91" s="23" t="s">
        <v>207</v>
      </c>
      <c r="G91" s="33"/>
      <c r="H91" s="33"/>
      <c r="I91" s="33"/>
      <c r="J91" s="33"/>
      <c r="K91" s="33"/>
      <c r="L91" s="33"/>
      <c r="M91" s="32"/>
      <c r="N91" s="34"/>
      <c r="O91" s="34"/>
      <c r="P91" s="33"/>
      <c r="Q91" s="33"/>
      <c r="R91" s="51"/>
      <c r="S91" s="51"/>
      <c r="T91" s="33"/>
      <c r="U91" s="33"/>
      <c r="V91" s="33"/>
      <c r="W91" s="33"/>
      <c r="X91" s="33"/>
      <c r="Y91" s="51"/>
      <c r="Z91" s="51"/>
      <c r="AA91" s="30"/>
      <c r="AB91" s="30"/>
      <c r="AC91" s="30"/>
      <c r="AD91" s="139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22"/>
    </row>
    <row r="92" spans="2:45" s="13" customFormat="1" ht="9.75" customHeight="1" thickBot="1">
      <c r="B92" s="273" t="s">
        <v>2</v>
      </c>
      <c r="C92" s="184" t="s">
        <v>28</v>
      </c>
      <c r="D92" s="184" t="s">
        <v>45</v>
      </c>
      <c r="E92" s="268" t="s">
        <v>235</v>
      </c>
      <c r="F92" s="184" t="s">
        <v>45</v>
      </c>
      <c r="G92" s="268" t="s">
        <v>58</v>
      </c>
      <c r="H92" s="184" t="s">
        <v>236</v>
      </c>
      <c r="I92" s="184" t="s">
        <v>46</v>
      </c>
      <c r="J92" s="184" t="s">
        <v>237</v>
      </c>
      <c r="K92" s="184" t="s">
        <v>238</v>
      </c>
      <c r="L92" s="268" t="s">
        <v>71</v>
      </c>
      <c r="M92" s="184" t="s">
        <v>23</v>
      </c>
      <c r="N92" s="184" t="s">
        <v>24</v>
      </c>
      <c r="O92" s="184" t="s">
        <v>239</v>
      </c>
      <c r="P92" s="268" t="s">
        <v>240</v>
      </c>
      <c r="Q92" s="191" t="s">
        <v>241</v>
      </c>
      <c r="R92" s="101"/>
      <c r="S92" s="102"/>
      <c r="T92" s="272" t="s">
        <v>242</v>
      </c>
      <c r="U92" s="184" t="s">
        <v>243</v>
      </c>
      <c r="V92" s="184" t="s">
        <v>244</v>
      </c>
      <c r="W92" s="184" t="s">
        <v>245</v>
      </c>
      <c r="X92" s="184" t="s">
        <v>246</v>
      </c>
      <c r="Y92" s="184" t="s">
        <v>247</v>
      </c>
      <c r="Z92" s="268" t="s">
        <v>249</v>
      </c>
      <c r="AA92" s="184" t="s">
        <v>72</v>
      </c>
      <c r="AB92" s="184" t="s">
        <v>73</v>
      </c>
      <c r="AC92" s="268" t="s">
        <v>250</v>
      </c>
      <c r="AD92" s="269" t="s">
        <v>251</v>
      </c>
      <c r="AE92" s="101"/>
      <c r="AF92" s="102"/>
      <c r="AG92" s="190" t="s">
        <v>25</v>
      </c>
      <c r="AH92" s="267"/>
      <c r="AI92" s="267"/>
      <c r="AJ92" s="267"/>
      <c r="AK92" s="267"/>
      <c r="AL92" s="267"/>
      <c r="AM92" s="267"/>
      <c r="AN92" s="267"/>
      <c r="AO92" s="268" t="s">
        <v>26</v>
      </c>
      <c r="AP92" s="268" t="s">
        <v>27</v>
      </c>
      <c r="AQ92" s="268" t="s">
        <v>5</v>
      </c>
      <c r="AR92" s="268" t="s">
        <v>6</v>
      </c>
      <c r="AS92" s="268" t="s">
        <v>10</v>
      </c>
    </row>
    <row r="93" spans="2:45" s="13" customFormat="1" ht="13.5" customHeight="1" thickBot="1">
      <c r="B93" s="273"/>
      <c r="C93" s="185"/>
      <c r="D93" s="185"/>
      <c r="E93" s="268"/>
      <c r="F93" s="185"/>
      <c r="G93" s="268"/>
      <c r="H93" s="185"/>
      <c r="I93" s="185"/>
      <c r="J93" s="185"/>
      <c r="K93" s="185"/>
      <c r="L93" s="268"/>
      <c r="M93" s="185"/>
      <c r="N93" s="185"/>
      <c r="O93" s="185"/>
      <c r="P93" s="268"/>
      <c r="Q93" s="271"/>
      <c r="R93" s="101"/>
      <c r="S93" s="102"/>
      <c r="T93" s="272"/>
      <c r="U93" s="185"/>
      <c r="V93" s="185"/>
      <c r="W93" s="185"/>
      <c r="X93" s="185"/>
      <c r="Y93" s="185"/>
      <c r="Z93" s="268"/>
      <c r="AA93" s="185"/>
      <c r="AB93" s="185"/>
      <c r="AC93" s="268"/>
      <c r="AD93" s="269"/>
      <c r="AE93" s="101"/>
      <c r="AF93" s="102"/>
      <c r="AG93" s="190" t="s">
        <v>186</v>
      </c>
      <c r="AH93" s="267"/>
      <c r="AI93" s="267"/>
      <c r="AJ93" s="267"/>
      <c r="AK93" s="267"/>
      <c r="AL93" s="267"/>
      <c r="AM93" s="267"/>
      <c r="AN93" s="267"/>
      <c r="AO93" s="268"/>
      <c r="AP93" s="268"/>
      <c r="AQ93" s="268"/>
      <c r="AR93" s="268"/>
      <c r="AS93" s="268"/>
    </row>
    <row r="94" spans="2:45" s="13" customFormat="1" ht="33.75" customHeight="1">
      <c r="B94" s="200"/>
      <c r="C94" s="185"/>
      <c r="D94" s="185"/>
      <c r="E94" s="184"/>
      <c r="F94" s="185"/>
      <c r="G94" s="184"/>
      <c r="H94" s="185"/>
      <c r="I94" s="185"/>
      <c r="J94" s="185"/>
      <c r="K94" s="185"/>
      <c r="L94" s="184"/>
      <c r="M94" s="185"/>
      <c r="N94" s="245"/>
      <c r="O94" s="185"/>
      <c r="P94" s="184"/>
      <c r="Q94" s="271"/>
      <c r="R94" s="101"/>
      <c r="S94" s="102"/>
      <c r="T94" s="182"/>
      <c r="U94" s="185"/>
      <c r="V94" s="185"/>
      <c r="W94" s="185"/>
      <c r="X94" s="185"/>
      <c r="Y94" s="185"/>
      <c r="Z94" s="184"/>
      <c r="AA94" s="185"/>
      <c r="AB94" s="185"/>
      <c r="AC94" s="184"/>
      <c r="AD94" s="270"/>
      <c r="AE94" s="101"/>
      <c r="AF94" s="102"/>
      <c r="AG94" s="110" t="s">
        <v>22</v>
      </c>
      <c r="AH94" s="35" t="s">
        <v>1</v>
      </c>
      <c r="AI94" s="35" t="s">
        <v>17</v>
      </c>
      <c r="AJ94" s="35" t="s">
        <v>19</v>
      </c>
      <c r="AK94" s="35" t="s">
        <v>18</v>
      </c>
      <c r="AL94" s="35" t="s">
        <v>21</v>
      </c>
      <c r="AM94" s="82" t="s">
        <v>7</v>
      </c>
      <c r="AN94" s="82" t="s">
        <v>8</v>
      </c>
      <c r="AO94" s="184"/>
      <c r="AP94" s="184"/>
      <c r="AQ94" s="184"/>
      <c r="AR94" s="184"/>
      <c r="AS94" s="184"/>
    </row>
    <row r="95" spans="2:45" s="13" customFormat="1" ht="36" customHeight="1">
      <c r="B95" s="174"/>
      <c r="C95" s="167" t="s">
        <v>30</v>
      </c>
      <c r="D95" s="297">
        <v>1</v>
      </c>
      <c r="E95" s="167">
        <v>8</v>
      </c>
      <c r="F95" s="297">
        <f>'[2]Eje 4- Infrestructura y ambient'!$AB$33</f>
        <v>1</v>
      </c>
      <c r="G95" s="167" t="s">
        <v>42</v>
      </c>
      <c r="H95" s="167">
        <v>12</v>
      </c>
      <c r="I95" s="167">
        <v>20</v>
      </c>
      <c r="J95" s="167">
        <v>20</v>
      </c>
      <c r="K95" s="222">
        <f>$Y$95</f>
        <v>20</v>
      </c>
      <c r="L95" s="167" t="s">
        <v>97</v>
      </c>
      <c r="M95" s="40" t="s">
        <v>121</v>
      </c>
      <c r="N95" s="40" t="s">
        <v>120</v>
      </c>
      <c r="O95" s="40">
        <v>2</v>
      </c>
      <c r="P95" s="40">
        <v>2</v>
      </c>
      <c r="Q95" s="95">
        <v>2</v>
      </c>
      <c r="R95" s="101"/>
      <c r="S95" s="102"/>
      <c r="T95" s="53">
        <v>2</v>
      </c>
      <c r="U95" s="40">
        <v>2</v>
      </c>
      <c r="V95" s="40">
        <v>2</v>
      </c>
      <c r="W95" s="40">
        <v>2</v>
      </c>
      <c r="X95" s="40">
        <v>2</v>
      </c>
      <c r="Y95" s="222">
        <f>H95+P96+T96+V96+X96</f>
        <v>20</v>
      </c>
      <c r="Z95" s="255">
        <f>(P95+T95+V95+X95)*100/E95</f>
        <v>100</v>
      </c>
      <c r="AA95" s="42">
        <v>40604</v>
      </c>
      <c r="AB95" s="42">
        <v>40908</v>
      </c>
      <c r="AC95" s="279" t="s">
        <v>258</v>
      </c>
      <c r="AD95" s="259">
        <v>780000</v>
      </c>
      <c r="AE95" s="114"/>
      <c r="AF95" s="115"/>
      <c r="AG95" s="261">
        <v>780000</v>
      </c>
      <c r="AH95" s="167"/>
      <c r="AI95" s="167"/>
      <c r="AJ95" s="167"/>
      <c r="AK95" s="167"/>
      <c r="AL95" s="167"/>
      <c r="AM95" s="167"/>
      <c r="AN95" s="194">
        <f>SUM(AG95:AM96)</f>
        <v>780000</v>
      </c>
      <c r="AO95" s="214">
        <v>11115</v>
      </c>
      <c r="AP95" s="253">
        <f>AO95*1/AN95</f>
        <v>0.01425</v>
      </c>
      <c r="AQ95" s="285" t="s">
        <v>126</v>
      </c>
      <c r="AR95" s="167" t="s">
        <v>35</v>
      </c>
      <c r="AS95" s="265"/>
    </row>
    <row r="96" spans="2:45" s="13" customFormat="1" ht="46.5" customHeight="1">
      <c r="B96" s="175"/>
      <c r="C96" s="168"/>
      <c r="D96" s="298"/>
      <c r="E96" s="168"/>
      <c r="F96" s="298"/>
      <c r="G96" s="168"/>
      <c r="H96" s="168"/>
      <c r="I96" s="168"/>
      <c r="J96" s="168"/>
      <c r="K96" s="223"/>
      <c r="L96" s="168"/>
      <c r="M96" s="56" t="s">
        <v>104</v>
      </c>
      <c r="N96" s="56" t="s">
        <v>61</v>
      </c>
      <c r="O96" s="40">
        <v>2</v>
      </c>
      <c r="P96" s="40">
        <v>2</v>
      </c>
      <c r="Q96" s="95">
        <v>2</v>
      </c>
      <c r="R96" s="101"/>
      <c r="S96" s="102"/>
      <c r="T96" s="53">
        <v>2</v>
      </c>
      <c r="U96" s="40">
        <v>2</v>
      </c>
      <c r="V96" s="53">
        <v>2</v>
      </c>
      <c r="W96" s="40">
        <v>2</v>
      </c>
      <c r="X96" s="40">
        <v>2</v>
      </c>
      <c r="Y96" s="223"/>
      <c r="Z96" s="256"/>
      <c r="AA96" s="42">
        <v>40604</v>
      </c>
      <c r="AB96" s="42">
        <v>40908</v>
      </c>
      <c r="AC96" s="281"/>
      <c r="AD96" s="260"/>
      <c r="AE96" s="114"/>
      <c r="AF96" s="115"/>
      <c r="AG96" s="262"/>
      <c r="AH96" s="168"/>
      <c r="AI96" s="168"/>
      <c r="AJ96" s="168"/>
      <c r="AK96" s="168"/>
      <c r="AL96" s="168"/>
      <c r="AM96" s="168"/>
      <c r="AN96" s="195"/>
      <c r="AO96" s="215"/>
      <c r="AP96" s="254"/>
      <c r="AQ96" s="286"/>
      <c r="AR96" s="168"/>
      <c r="AS96" s="266"/>
    </row>
    <row r="97" spans="2:45" s="13" customFormat="1" ht="24" customHeight="1">
      <c r="B97" s="72"/>
      <c r="C97" s="44"/>
      <c r="D97" s="44"/>
      <c r="E97" s="44"/>
      <c r="F97" s="44"/>
      <c r="G97" s="46"/>
      <c r="H97" s="46"/>
      <c r="I97" s="46"/>
      <c r="J97" s="46"/>
      <c r="K97" s="46"/>
      <c r="L97" s="46"/>
      <c r="M97" s="44"/>
      <c r="N97" s="46"/>
      <c r="O97" s="46"/>
      <c r="P97" s="46"/>
      <c r="Q97" s="46"/>
      <c r="R97" s="46"/>
      <c r="S97" s="46"/>
      <c r="T97" s="46"/>
      <c r="U97" s="46"/>
      <c r="V97" s="46"/>
      <c r="W97" s="46"/>
      <c r="X97" s="46"/>
      <c r="Y97" s="46"/>
      <c r="Z97" s="46"/>
      <c r="AA97" s="44"/>
      <c r="AB97" s="44"/>
      <c r="AC97" s="44"/>
      <c r="AD97" s="144"/>
      <c r="AE97" s="44"/>
      <c r="AF97" s="44"/>
      <c r="AG97" s="46"/>
      <c r="AH97" s="46"/>
      <c r="AI97" s="46"/>
      <c r="AJ97" s="46"/>
      <c r="AK97" s="46"/>
      <c r="AL97" s="46"/>
      <c r="AM97" s="52"/>
      <c r="AN97" s="52"/>
      <c r="AO97" s="52"/>
      <c r="AP97" s="52"/>
      <c r="AQ97" s="44"/>
      <c r="AR97" s="44"/>
      <c r="AS97" s="73"/>
    </row>
    <row r="98" spans="2:45" s="13" customFormat="1" ht="15.75" customHeight="1">
      <c r="B98" s="21" t="s">
        <v>50</v>
      </c>
      <c r="C98" s="21"/>
      <c r="D98" s="21"/>
      <c r="E98" s="22"/>
      <c r="F98" s="23" t="s">
        <v>51</v>
      </c>
      <c r="G98" s="21"/>
      <c r="H98" s="21"/>
      <c r="I98" s="21"/>
      <c r="J98" s="21"/>
      <c r="K98" s="21"/>
      <c r="L98" s="21"/>
      <c r="M98" s="24"/>
      <c r="N98" s="25"/>
      <c r="O98" s="25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138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  <c r="AP98" s="21"/>
      <c r="AQ98" s="21"/>
      <c r="AR98" s="21"/>
      <c r="AS98" s="22"/>
    </row>
    <row r="99" spans="2:45" s="13" customFormat="1" ht="12.75" customHeight="1">
      <c r="B99" s="21" t="s">
        <v>49</v>
      </c>
      <c r="C99" s="21"/>
      <c r="D99" s="21"/>
      <c r="E99" s="22"/>
      <c r="F99" s="23" t="str">
        <f>'[1]Eje 4- Infrestructura y ambient'!$C$8</f>
        <v>Infraestructura y Ambiente</v>
      </c>
      <c r="G99" s="21"/>
      <c r="H99" s="21"/>
      <c r="I99" s="21"/>
      <c r="J99" s="21"/>
      <c r="K99" s="21"/>
      <c r="L99" s="21"/>
      <c r="M99" s="24"/>
      <c r="N99" s="25"/>
      <c r="O99" s="25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138"/>
      <c r="AE99" s="21"/>
      <c r="AF99" s="21"/>
      <c r="AG99" s="21"/>
      <c r="AH99" s="21"/>
      <c r="AI99" s="21"/>
      <c r="AJ99" s="21"/>
      <c r="AK99" s="21"/>
      <c r="AL99" s="21"/>
      <c r="AM99" s="21"/>
      <c r="AN99" s="21"/>
      <c r="AO99" s="21"/>
      <c r="AP99" s="21"/>
      <c r="AQ99" s="21"/>
      <c r="AR99" s="21"/>
      <c r="AS99" s="22"/>
    </row>
    <row r="100" spans="2:45" s="13" customFormat="1" ht="14.25" customHeight="1">
      <c r="B100" s="27" t="s">
        <v>54</v>
      </c>
      <c r="C100" s="27"/>
      <c r="D100" s="27" t="s">
        <v>45</v>
      </c>
      <c r="E100" s="28">
        <f>'[1]Eje 4- Infrestructura y ambient'!$H$9</f>
        <v>0.13</v>
      </c>
      <c r="F100" s="23" t="str">
        <f>'[1]Eje 4- Infrestructura y ambient'!$C$9</f>
        <v>Orientar la recuperación ambiental y el desarrollo armónico del territorio.</v>
      </c>
      <c r="G100" s="30"/>
      <c r="H100" s="30"/>
      <c r="I100" s="30"/>
      <c r="J100" s="30"/>
      <c r="K100" s="30"/>
      <c r="L100" s="30"/>
      <c r="M100" s="24"/>
      <c r="N100" s="31"/>
      <c r="O100" s="31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139"/>
      <c r="AE100" s="30"/>
      <c r="AF100" s="30"/>
      <c r="AG100" s="30"/>
      <c r="AH100" s="30"/>
      <c r="AI100" s="30"/>
      <c r="AJ100" s="30"/>
      <c r="AK100" s="30"/>
      <c r="AL100" s="30"/>
      <c r="AM100" s="30"/>
      <c r="AN100" s="30"/>
      <c r="AO100" s="30"/>
      <c r="AP100" s="30"/>
      <c r="AQ100" s="30"/>
      <c r="AR100" s="30"/>
      <c r="AS100" s="22"/>
    </row>
    <row r="101" spans="2:45" s="13" customFormat="1" ht="14.25" customHeight="1">
      <c r="B101" s="27" t="s">
        <v>75</v>
      </c>
      <c r="C101" s="27"/>
      <c r="D101" s="27"/>
      <c r="E101" s="22"/>
      <c r="F101" s="23" t="str">
        <f>'[1]Eje 4- Infrestructura y ambient'!$B$12</f>
        <v>Incrementar la pavimentación de vías </v>
      </c>
      <c r="G101" s="30"/>
      <c r="H101" s="30"/>
      <c r="I101" s="30"/>
      <c r="J101" s="30"/>
      <c r="K101" s="30"/>
      <c r="L101" s="30"/>
      <c r="M101" s="24"/>
      <c r="N101" s="31"/>
      <c r="O101" s="31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139"/>
      <c r="AE101" s="30"/>
      <c r="AF101" s="30"/>
      <c r="AG101" s="30"/>
      <c r="AH101" s="30"/>
      <c r="AI101" s="30"/>
      <c r="AJ101" s="30"/>
      <c r="AK101" s="30"/>
      <c r="AL101" s="30"/>
      <c r="AM101" s="30"/>
      <c r="AN101" s="30"/>
      <c r="AO101" s="30"/>
      <c r="AP101" s="30"/>
      <c r="AQ101" s="30"/>
      <c r="AR101" s="30"/>
      <c r="AS101" s="22"/>
    </row>
    <row r="102" spans="2:45" s="13" customFormat="1" ht="24" customHeight="1">
      <c r="B102" s="27" t="s">
        <v>55</v>
      </c>
      <c r="C102" s="27"/>
      <c r="D102" s="27" t="s">
        <v>45</v>
      </c>
      <c r="E102" s="28" t="s">
        <v>78</v>
      </c>
      <c r="F102" s="199" t="str">
        <f>'[4]Eje 4- Infrestructura y ambient'!$A$19</f>
        <v>4.1 Contribuir al desarrollo armónico del territorio mediante la gestión integral del diseño, conservación y construcción de la infraestructura vial y sectorial que requiera el municipio para elevar la calidad de vida de sus habitantes y el disfrute de un</v>
      </c>
      <c r="G102" s="199"/>
      <c r="H102" s="199"/>
      <c r="I102" s="199"/>
      <c r="J102" s="199"/>
      <c r="K102" s="199"/>
      <c r="L102" s="199"/>
      <c r="M102" s="199"/>
      <c r="N102" s="199"/>
      <c r="O102" s="199"/>
      <c r="P102" s="199"/>
      <c r="Q102" s="199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139"/>
      <c r="AE102" s="30"/>
      <c r="AF102" s="30"/>
      <c r="AG102" s="30"/>
      <c r="AH102" s="30"/>
      <c r="AI102" s="30"/>
      <c r="AJ102" s="30"/>
      <c r="AK102" s="30"/>
      <c r="AL102" s="30"/>
      <c r="AM102" s="30"/>
      <c r="AN102" s="30"/>
      <c r="AO102" s="30"/>
      <c r="AP102" s="30"/>
      <c r="AQ102" s="30"/>
      <c r="AR102" s="30"/>
      <c r="AS102" s="22"/>
    </row>
    <row r="103" spans="2:45" s="13" customFormat="1" ht="15" customHeight="1">
      <c r="B103" s="27" t="s">
        <v>48</v>
      </c>
      <c r="C103" s="27"/>
      <c r="D103" s="27"/>
      <c r="E103" s="22"/>
      <c r="F103" s="26" t="s">
        <v>43</v>
      </c>
      <c r="G103" s="30"/>
      <c r="H103" s="30"/>
      <c r="I103" s="30"/>
      <c r="J103" s="30"/>
      <c r="K103" s="30"/>
      <c r="L103" s="30"/>
      <c r="M103" s="24"/>
      <c r="N103" s="31"/>
      <c r="O103" s="31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139"/>
      <c r="AE103" s="30"/>
      <c r="AF103" s="30"/>
      <c r="AG103" s="30"/>
      <c r="AH103" s="30"/>
      <c r="AI103" s="30"/>
      <c r="AJ103" s="30"/>
      <c r="AK103" s="30"/>
      <c r="AL103" s="30"/>
      <c r="AM103" s="30"/>
      <c r="AN103" s="30"/>
      <c r="AO103" s="30"/>
      <c r="AP103" s="30"/>
      <c r="AQ103" s="30"/>
      <c r="AR103" s="30"/>
      <c r="AS103" s="22"/>
    </row>
    <row r="104" spans="2:45" s="13" customFormat="1" ht="14.25" customHeight="1">
      <c r="B104" s="27" t="s">
        <v>47</v>
      </c>
      <c r="C104" s="27"/>
      <c r="D104" s="27"/>
      <c r="E104" s="22"/>
      <c r="F104" s="23" t="str">
        <f>'[1]Eje 4- Infrestructura y ambient'!$C$19</f>
        <v>TRANSPORTE  (VÍAS)</v>
      </c>
      <c r="G104" s="30"/>
      <c r="H104" s="30"/>
      <c r="I104" s="30"/>
      <c r="J104" s="30"/>
      <c r="K104" s="30"/>
      <c r="L104" s="30"/>
      <c r="M104" s="29"/>
      <c r="N104" s="31"/>
      <c r="O104" s="31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139"/>
      <c r="AE104" s="30"/>
      <c r="AF104" s="30"/>
      <c r="AG104" s="30"/>
      <c r="AH104" s="30"/>
      <c r="AI104" s="30"/>
      <c r="AJ104" s="30"/>
      <c r="AK104" s="30"/>
      <c r="AL104" s="30"/>
      <c r="AM104" s="30"/>
      <c r="AN104" s="30"/>
      <c r="AO104" s="30"/>
      <c r="AP104" s="30"/>
      <c r="AQ104" s="30"/>
      <c r="AR104" s="30"/>
      <c r="AS104" s="22"/>
    </row>
    <row r="105" spans="2:45" s="13" customFormat="1" ht="13.5" customHeight="1">
      <c r="B105" s="27" t="s">
        <v>52</v>
      </c>
      <c r="C105" s="27"/>
      <c r="D105" s="27" t="s">
        <v>45</v>
      </c>
      <c r="E105" s="28" t="s">
        <v>96</v>
      </c>
      <c r="F105" s="26" t="s">
        <v>81</v>
      </c>
      <c r="G105" s="30"/>
      <c r="H105" s="30"/>
      <c r="I105" s="30"/>
      <c r="J105" s="30"/>
      <c r="K105" s="30"/>
      <c r="L105" s="30"/>
      <c r="M105" s="29"/>
      <c r="N105" s="31"/>
      <c r="O105" s="31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139"/>
      <c r="AE105" s="30"/>
      <c r="AF105" s="30"/>
      <c r="AG105" s="30"/>
      <c r="AH105" s="30"/>
      <c r="AI105" s="30"/>
      <c r="AJ105" s="30"/>
      <c r="AK105" s="30"/>
      <c r="AL105" s="30"/>
      <c r="AM105" s="30"/>
      <c r="AN105" s="30"/>
      <c r="AO105" s="30"/>
      <c r="AP105" s="30"/>
      <c r="AQ105" s="30"/>
      <c r="AR105" s="30"/>
      <c r="AS105" s="22"/>
    </row>
    <row r="106" spans="2:45" s="13" customFormat="1" ht="18.75" customHeight="1" thickBot="1">
      <c r="B106" s="27" t="s">
        <v>53</v>
      </c>
      <c r="C106" s="27"/>
      <c r="D106" s="27" t="s">
        <v>45</v>
      </c>
      <c r="E106" s="28">
        <f>'[2]Eje 4- Infrestructura y ambient'!$I$35</f>
        <v>0.06</v>
      </c>
      <c r="F106" s="23" t="s">
        <v>208</v>
      </c>
      <c r="G106" s="33"/>
      <c r="H106" s="33"/>
      <c r="I106" s="33"/>
      <c r="J106" s="33"/>
      <c r="K106" s="33"/>
      <c r="L106" s="33"/>
      <c r="M106" s="23"/>
      <c r="N106" s="34"/>
      <c r="O106" s="34"/>
      <c r="P106" s="33"/>
      <c r="Q106" s="33"/>
      <c r="R106" s="51"/>
      <c r="S106" s="51"/>
      <c r="T106" s="33"/>
      <c r="U106" s="33"/>
      <c r="V106" s="33"/>
      <c r="W106" s="33"/>
      <c r="X106" s="33"/>
      <c r="Y106" s="51"/>
      <c r="Z106" s="51"/>
      <c r="AA106" s="30"/>
      <c r="AB106" s="30"/>
      <c r="AC106" s="30"/>
      <c r="AD106" s="139"/>
      <c r="AE106" s="30"/>
      <c r="AF106" s="30"/>
      <c r="AG106" s="30"/>
      <c r="AH106" s="30"/>
      <c r="AI106" s="30"/>
      <c r="AJ106" s="30"/>
      <c r="AK106" s="30"/>
      <c r="AL106" s="30"/>
      <c r="AM106" s="30"/>
      <c r="AN106" s="30"/>
      <c r="AO106" s="30"/>
      <c r="AP106" s="30"/>
      <c r="AQ106" s="30"/>
      <c r="AR106" s="30"/>
      <c r="AS106" s="22"/>
    </row>
    <row r="107" spans="2:45" s="13" customFormat="1" ht="9.75" customHeight="1" thickBot="1">
      <c r="B107" s="273" t="s">
        <v>2</v>
      </c>
      <c r="C107" s="184" t="s">
        <v>28</v>
      </c>
      <c r="D107" s="184" t="s">
        <v>45</v>
      </c>
      <c r="E107" s="268" t="s">
        <v>235</v>
      </c>
      <c r="F107" s="184" t="s">
        <v>45</v>
      </c>
      <c r="G107" s="268" t="s">
        <v>58</v>
      </c>
      <c r="H107" s="184" t="s">
        <v>236</v>
      </c>
      <c r="I107" s="184" t="s">
        <v>46</v>
      </c>
      <c r="J107" s="184" t="s">
        <v>237</v>
      </c>
      <c r="K107" s="184" t="s">
        <v>238</v>
      </c>
      <c r="L107" s="268" t="s">
        <v>71</v>
      </c>
      <c r="M107" s="184" t="s">
        <v>23</v>
      </c>
      <c r="N107" s="184" t="s">
        <v>24</v>
      </c>
      <c r="O107" s="184" t="s">
        <v>239</v>
      </c>
      <c r="P107" s="268" t="s">
        <v>240</v>
      </c>
      <c r="Q107" s="191" t="s">
        <v>241</v>
      </c>
      <c r="R107" s="101"/>
      <c r="S107" s="102"/>
      <c r="T107" s="272" t="s">
        <v>242</v>
      </c>
      <c r="U107" s="184" t="s">
        <v>243</v>
      </c>
      <c r="V107" s="184" t="s">
        <v>244</v>
      </c>
      <c r="W107" s="184" t="s">
        <v>245</v>
      </c>
      <c r="X107" s="184" t="s">
        <v>246</v>
      </c>
      <c r="Y107" s="184" t="s">
        <v>247</v>
      </c>
      <c r="Z107" s="268" t="s">
        <v>249</v>
      </c>
      <c r="AA107" s="184" t="s">
        <v>72</v>
      </c>
      <c r="AB107" s="184" t="s">
        <v>73</v>
      </c>
      <c r="AC107" s="268" t="s">
        <v>250</v>
      </c>
      <c r="AD107" s="269" t="s">
        <v>251</v>
      </c>
      <c r="AE107" s="101"/>
      <c r="AF107" s="102"/>
      <c r="AG107" s="190" t="s">
        <v>25</v>
      </c>
      <c r="AH107" s="267"/>
      <c r="AI107" s="267"/>
      <c r="AJ107" s="267"/>
      <c r="AK107" s="267"/>
      <c r="AL107" s="267"/>
      <c r="AM107" s="267"/>
      <c r="AN107" s="267"/>
      <c r="AO107" s="268" t="s">
        <v>26</v>
      </c>
      <c r="AP107" s="268" t="s">
        <v>27</v>
      </c>
      <c r="AQ107" s="268" t="s">
        <v>5</v>
      </c>
      <c r="AR107" s="268" t="s">
        <v>6</v>
      </c>
      <c r="AS107" s="268" t="s">
        <v>10</v>
      </c>
    </row>
    <row r="108" spans="2:45" s="13" customFormat="1" ht="13.5" customHeight="1" thickBot="1">
      <c r="B108" s="273"/>
      <c r="C108" s="185"/>
      <c r="D108" s="185"/>
      <c r="E108" s="268"/>
      <c r="F108" s="185"/>
      <c r="G108" s="268"/>
      <c r="H108" s="185"/>
      <c r="I108" s="185"/>
      <c r="J108" s="185"/>
      <c r="K108" s="185"/>
      <c r="L108" s="268"/>
      <c r="M108" s="185"/>
      <c r="N108" s="185"/>
      <c r="O108" s="185"/>
      <c r="P108" s="268"/>
      <c r="Q108" s="271"/>
      <c r="R108" s="101"/>
      <c r="S108" s="102"/>
      <c r="T108" s="272"/>
      <c r="U108" s="185"/>
      <c r="V108" s="185"/>
      <c r="W108" s="185"/>
      <c r="X108" s="185"/>
      <c r="Y108" s="185"/>
      <c r="Z108" s="268"/>
      <c r="AA108" s="185"/>
      <c r="AB108" s="185"/>
      <c r="AC108" s="268"/>
      <c r="AD108" s="269"/>
      <c r="AE108" s="101"/>
      <c r="AF108" s="102"/>
      <c r="AG108" s="190" t="s">
        <v>186</v>
      </c>
      <c r="AH108" s="267"/>
      <c r="AI108" s="267"/>
      <c r="AJ108" s="267"/>
      <c r="AK108" s="267"/>
      <c r="AL108" s="267"/>
      <c r="AM108" s="267"/>
      <c r="AN108" s="267"/>
      <c r="AO108" s="268"/>
      <c r="AP108" s="268"/>
      <c r="AQ108" s="268"/>
      <c r="AR108" s="268"/>
      <c r="AS108" s="268"/>
    </row>
    <row r="109" spans="2:45" s="13" customFormat="1" ht="33.75" customHeight="1">
      <c r="B109" s="200"/>
      <c r="C109" s="185"/>
      <c r="D109" s="185"/>
      <c r="E109" s="184"/>
      <c r="F109" s="185"/>
      <c r="G109" s="184"/>
      <c r="H109" s="185"/>
      <c r="I109" s="185"/>
      <c r="J109" s="185"/>
      <c r="K109" s="185"/>
      <c r="L109" s="184"/>
      <c r="M109" s="185"/>
      <c r="N109" s="245"/>
      <c r="O109" s="185"/>
      <c r="P109" s="184"/>
      <c r="Q109" s="271"/>
      <c r="R109" s="101"/>
      <c r="S109" s="102"/>
      <c r="T109" s="182"/>
      <c r="U109" s="185"/>
      <c r="V109" s="185"/>
      <c r="W109" s="185"/>
      <c r="X109" s="185"/>
      <c r="Y109" s="185"/>
      <c r="Z109" s="184"/>
      <c r="AA109" s="185"/>
      <c r="AB109" s="185"/>
      <c r="AC109" s="184"/>
      <c r="AD109" s="270"/>
      <c r="AE109" s="101"/>
      <c r="AF109" s="102"/>
      <c r="AG109" s="110" t="s">
        <v>22</v>
      </c>
      <c r="AH109" s="35" t="s">
        <v>1</v>
      </c>
      <c r="AI109" s="35" t="s">
        <v>17</v>
      </c>
      <c r="AJ109" s="35" t="s">
        <v>19</v>
      </c>
      <c r="AK109" s="35" t="s">
        <v>18</v>
      </c>
      <c r="AL109" s="35" t="s">
        <v>21</v>
      </c>
      <c r="AM109" s="82" t="s">
        <v>7</v>
      </c>
      <c r="AN109" s="82" t="s">
        <v>8</v>
      </c>
      <c r="AO109" s="184"/>
      <c r="AP109" s="184"/>
      <c r="AQ109" s="184"/>
      <c r="AR109" s="184"/>
      <c r="AS109" s="184"/>
    </row>
    <row r="110" spans="2:45" s="13" customFormat="1" ht="39.75" customHeight="1">
      <c r="B110" s="174"/>
      <c r="C110" s="167" t="s">
        <v>39</v>
      </c>
      <c r="D110" s="297">
        <f>'[2]Eje 4- Infrestructura y ambient'!$R$35</f>
        <v>1</v>
      </c>
      <c r="E110" s="167">
        <v>4195</v>
      </c>
      <c r="F110" s="265">
        <f>'[2]Eje 4- Infrestructura y ambient'!$AB$35</f>
        <v>1</v>
      </c>
      <c r="G110" s="167" t="s">
        <v>38</v>
      </c>
      <c r="H110" s="167">
        <v>805</v>
      </c>
      <c r="I110" s="167">
        <v>5000</v>
      </c>
      <c r="J110" s="167">
        <v>5000</v>
      </c>
      <c r="K110" s="167">
        <f>$Y$110</f>
        <v>1145</v>
      </c>
      <c r="L110" s="167" t="s">
        <v>76</v>
      </c>
      <c r="M110" s="40" t="s">
        <v>105</v>
      </c>
      <c r="N110" s="40" t="s">
        <v>106</v>
      </c>
      <c r="O110" s="40"/>
      <c r="P110" s="40"/>
      <c r="Q110" s="95">
        <v>2000</v>
      </c>
      <c r="R110" s="101"/>
      <c r="S110" s="102"/>
      <c r="T110" s="53">
        <v>340</v>
      </c>
      <c r="U110" s="40">
        <v>1195</v>
      </c>
      <c r="V110" s="40"/>
      <c r="W110" s="95">
        <v>1000</v>
      </c>
      <c r="X110" s="40"/>
      <c r="Y110" s="222">
        <f>H110+P110+T110+V110+X110</f>
        <v>1145</v>
      </c>
      <c r="Z110" s="255">
        <f>(P110+T110+V110+X110)*100/E110</f>
        <v>8.104886769964244</v>
      </c>
      <c r="AA110" s="42">
        <v>40725</v>
      </c>
      <c r="AB110" s="42">
        <v>40816</v>
      </c>
      <c r="AC110" s="167" t="s">
        <v>176</v>
      </c>
      <c r="AD110" s="334">
        <v>0</v>
      </c>
      <c r="AE110" s="157"/>
      <c r="AF110" s="158"/>
      <c r="AG110" s="287">
        <v>0</v>
      </c>
      <c r="AH110" s="167"/>
      <c r="AI110" s="167"/>
      <c r="AJ110" s="167"/>
      <c r="AK110" s="167"/>
      <c r="AL110" s="167"/>
      <c r="AM110" s="167"/>
      <c r="AN110" s="214">
        <f>SUM(AG110:AM111)</f>
        <v>0</v>
      </c>
      <c r="AO110" s="214">
        <v>0</v>
      </c>
      <c r="AP110" s="253" t="e">
        <f>AO110*1/AN110</f>
        <v>#DIV/0!</v>
      </c>
      <c r="AQ110" s="285" t="s">
        <v>126</v>
      </c>
      <c r="AR110" s="225" t="s">
        <v>37</v>
      </c>
      <c r="AS110" s="265"/>
    </row>
    <row r="111" spans="2:45" s="13" customFormat="1" ht="57" customHeight="1">
      <c r="B111" s="175"/>
      <c r="C111" s="168"/>
      <c r="D111" s="298"/>
      <c r="E111" s="168"/>
      <c r="F111" s="266"/>
      <c r="G111" s="168"/>
      <c r="H111" s="168"/>
      <c r="I111" s="168"/>
      <c r="J111" s="168"/>
      <c r="K111" s="168"/>
      <c r="L111" s="168"/>
      <c r="M111" s="56" t="s">
        <v>113</v>
      </c>
      <c r="N111" s="56" t="s">
        <v>66</v>
      </c>
      <c r="O111" s="40"/>
      <c r="P111" s="40"/>
      <c r="Q111" s="95">
        <v>3400</v>
      </c>
      <c r="R111" s="101"/>
      <c r="S111" s="102"/>
      <c r="T111" s="53">
        <v>578</v>
      </c>
      <c r="U111" s="56">
        <v>2456.5</v>
      </c>
      <c r="V111" s="40"/>
      <c r="W111" s="99">
        <v>1275</v>
      </c>
      <c r="X111" s="40"/>
      <c r="Y111" s="223"/>
      <c r="Z111" s="256"/>
      <c r="AA111" s="42">
        <v>40732</v>
      </c>
      <c r="AB111" s="42">
        <v>40816</v>
      </c>
      <c r="AC111" s="168"/>
      <c r="AD111" s="335"/>
      <c r="AE111" s="157"/>
      <c r="AF111" s="158"/>
      <c r="AG111" s="288"/>
      <c r="AH111" s="168"/>
      <c r="AI111" s="168"/>
      <c r="AJ111" s="168"/>
      <c r="AK111" s="168"/>
      <c r="AL111" s="168"/>
      <c r="AM111" s="168"/>
      <c r="AN111" s="215"/>
      <c r="AO111" s="215"/>
      <c r="AP111" s="254"/>
      <c r="AQ111" s="286"/>
      <c r="AR111" s="227"/>
      <c r="AS111" s="266"/>
    </row>
    <row r="112" spans="2:45" s="13" customFormat="1" ht="16.5" customHeight="1">
      <c r="B112" s="44"/>
      <c r="C112" s="44"/>
      <c r="D112" s="44"/>
      <c r="E112" s="46"/>
      <c r="F112" s="46"/>
      <c r="G112" s="46"/>
      <c r="H112" s="46"/>
      <c r="I112" s="46"/>
      <c r="J112" s="46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  <c r="V112" s="46"/>
      <c r="W112" s="46"/>
      <c r="X112" s="47"/>
      <c r="Y112" s="47"/>
      <c r="Z112" s="47"/>
      <c r="AA112" s="47"/>
      <c r="AB112" s="47"/>
      <c r="AC112" s="47"/>
      <c r="AD112" s="141"/>
      <c r="AE112" s="49"/>
      <c r="AF112" s="49"/>
      <c r="AG112" s="48"/>
      <c r="AH112" s="48"/>
      <c r="AI112" s="48"/>
      <c r="AJ112" s="48"/>
      <c r="AK112" s="48"/>
      <c r="AL112" s="48"/>
      <c r="AM112" s="48"/>
      <c r="AN112" s="60"/>
      <c r="AO112" s="60"/>
      <c r="AP112" s="60"/>
      <c r="AQ112" s="49"/>
      <c r="AR112" s="49"/>
      <c r="AS112" s="50"/>
    </row>
    <row r="113" spans="2:45" ht="24.75" customHeight="1">
      <c r="B113" s="204"/>
      <c r="C113" s="204"/>
      <c r="D113" s="205" t="s">
        <v>131</v>
      </c>
      <c r="E113" s="206"/>
      <c r="F113" s="206"/>
      <c r="G113" s="206"/>
      <c r="H113" s="206"/>
      <c r="I113" s="206"/>
      <c r="J113" s="206"/>
      <c r="K113" s="206"/>
      <c r="L113" s="206"/>
      <c r="M113" s="206"/>
      <c r="N113" s="206"/>
      <c r="O113" s="206"/>
      <c r="P113" s="206"/>
      <c r="Q113" s="206"/>
      <c r="R113" s="206"/>
      <c r="S113" s="206"/>
      <c r="T113" s="206"/>
      <c r="U113" s="206"/>
      <c r="V113" s="206"/>
      <c r="W113" s="206"/>
      <c r="X113" s="206"/>
      <c r="Y113" s="206"/>
      <c r="Z113" s="206"/>
      <c r="AA113" s="206"/>
      <c r="AB113" s="206"/>
      <c r="AC113" s="206"/>
      <c r="AD113" s="206"/>
      <c r="AE113" s="206"/>
      <c r="AF113" s="206"/>
      <c r="AG113" s="206"/>
      <c r="AH113" s="206"/>
      <c r="AI113" s="206"/>
      <c r="AJ113" s="206"/>
      <c r="AK113" s="206"/>
      <c r="AL113" s="206"/>
      <c r="AM113" s="206"/>
      <c r="AN113" s="206"/>
      <c r="AO113" s="206"/>
      <c r="AP113" s="206"/>
      <c r="AQ113" s="312"/>
      <c r="AR113" s="16" t="s">
        <v>132</v>
      </c>
      <c r="AS113" s="17"/>
    </row>
    <row r="114" spans="2:45" ht="12.75" customHeight="1">
      <c r="B114" s="204"/>
      <c r="C114" s="204"/>
      <c r="D114" s="89"/>
      <c r="E114" s="162"/>
      <c r="F114" s="90"/>
      <c r="G114" s="90"/>
      <c r="H114" s="162"/>
      <c r="I114" s="162"/>
      <c r="J114" s="162"/>
      <c r="K114" s="162"/>
      <c r="L114" s="90"/>
      <c r="M114" s="90"/>
      <c r="N114" s="90"/>
      <c r="O114" s="90"/>
      <c r="P114" s="90"/>
      <c r="Q114" s="90"/>
      <c r="R114" s="90"/>
      <c r="S114" s="90"/>
      <c r="T114" s="90"/>
      <c r="U114" s="90"/>
      <c r="V114" s="90"/>
      <c r="W114" s="90"/>
      <c r="X114" s="90"/>
      <c r="Y114" s="90"/>
      <c r="Z114" s="90"/>
      <c r="AA114" s="90"/>
      <c r="AB114" s="90"/>
      <c r="AC114" s="90"/>
      <c r="AD114" s="137"/>
      <c r="AE114" s="85"/>
      <c r="AF114" s="85"/>
      <c r="AG114" s="85"/>
      <c r="AH114" s="85"/>
      <c r="AI114" s="111"/>
      <c r="AJ114" s="111"/>
      <c r="AK114" s="112"/>
      <c r="AL114" s="112"/>
      <c r="AM114" s="112"/>
      <c r="AN114" s="112"/>
      <c r="AO114" s="112"/>
      <c r="AP114" s="112"/>
      <c r="AQ114" s="113"/>
      <c r="AR114" s="18" t="s">
        <v>133</v>
      </c>
      <c r="AS114" s="17" t="s">
        <v>134</v>
      </c>
    </row>
    <row r="115" spans="2:45" ht="10.5" customHeight="1">
      <c r="B115" s="204"/>
      <c r="C115" s="204"/>
      <c r="D115" s="205" t="s">
        <v>248</v>
      </c>
      <c r="E115" s="206"/>
      <c r="F115" s="206"/>
      <c r="G115" s="206"/>
      <c r="H115" s="206"/>
      <c r="I115" s="206"/>
      <c r="J115" s="206"/>
      <c r="K115" s="206"/>
      <c r="L115" s="206"/>
      <c r="M115" s="206"/>
      <c r="N115" s="206"/>
      <c r="O115" s="206"/>
      <c r="P115" s="206"/>
      <c r="Q115" s="206"/>
      <c r="R115" s="206"/>
      <c r="S115" s="206"/>
      <c r="T115" s="206"/>
      <c r="U115" s="206"/>
      <c r="V115" s="206"/>
      <c r="W115" s="206"/>
      <c r="X115" s="206"/>
      <c r="Y115" s="206"/>
      <c r="Z115" s="206"/>
      <c r="AA115" s="206"/>
      <c r="AB115" s="206"/>
      <c r="AC115" s="206"/>
      <c r="AD115" s="206"/>
      <c r="AE115" s="206"/>
      <c r="AF115" s="206"/>
      <c r="AG115" s="206"/>
      <c r="AH115" s="206"/>
      <c r="AI115" s="206"/>
      <c r="AJ115" s="206"/>
      <c r="AK115" s="206"/>
      <c r="AL115" s="206"/>
      <c r="AM115" s="206"/>
      <c r="AN115" s="206"/>
      <c r="AO115" s="206"/>
      <c r="AP115" s="206"/>
      <c r="AQ115" s="312"/>
      <c r="AR115" s="18" t="s">
        <v>135</v>
      </c>
      <c r="AS115" s="19">
        <v>40168</v>
      </c>
    </row>
    <row r="116" spans="2:45" ht="9.75" customHeight="1">
      <c r="B116" s="204"/>
      <c r="C116" s="204"/>
      <c r="D116" s="207"/>
      <c r="E116" s="208"/>
      <c r="F116" s="208"/>
      <c r="G116" s="208"/>
      <c r="H116" s="208"/>
      <c r="I116" s="208"/>
      <c r="J116" s="208"/>
      <c r="K116" s="208"/>
      <c r="L116" s="208"/>
      <c r="M116" s="208"/>
      <c r="N116" s="208"/>
      <c r="O116" s="208"/>
      <c r="P116" s="208"/>
      <c r="Q116" s="208"/>
      <c r="R116" s="208"/>
      <c r="S116" s="208"/>
      <c r="T116" s="208"/>
      <c r="U116" s="208"/>
      <c r="V116" s="208"/>
      <c r="W116" s="208"/>
      <c r="X116" s="208"/>
      <c r="Y116" s="208"/>
      <c r="Z116" s="208"/>
      <c r="AA116" s="208"/>
      <c r="AB116" s="208"/>
      <c r="AC116" s="208"/>
      <c r="AD116" s="208"/>
      <c r="AE116" s="208"/>
      <c r="AF116" s="208"/>
      <c r="AG116" s="208"/>
      <c r="AH116" s="208"/>
      <c r="AI116" s="208"/>
      <c r="AJ116" s="208"/>
      <c r="AK116" s="208"/>
      <c r="AL116" s="208"/>
      <c r="AM116" s="208"/>
      <c r="AN116" s="208"/>
      <c r="AO116" s="208"/>
      <c r="AP116" s="208"/>
      <c r="AQ116" s="313"/>
      <c r="AR116" s="18" t="s">
        <v>136</v>
      </c>
      <c r="AS116" s="20" t="s">
        <v>137</v>
      </c>
    </row>
    <row r="117" spans="2:45" s="13" customFormat="1" ht="16.5" customHeight="1">
      <c r="B117" s="21" t="s">
        <v>50</v>
      </c>
      <c r="C117" s="21"/>
      <c r="D117" s="21"/>
      <c r="E117" s="22"/>
      <c r="F117" s="23" t="s">
        <v>51</v>
      </c>
      <c r="G117" s="21"/>
      <c r="H117" s="21"/>
      <c r="I117" s="21"/>
      <c r="J117" s="21"/>
      <c r="K117" s="21"/>
      <c r="L117" s="21"/>
      <c r="M117" s="24"/>
      <c r="N117" s="25"/>
      <c r="O117" s="25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138"/>
      <c r="AE117" s="21"/>
      <c r="AF117" s="21"/>
      <c r="AG117" s="21"/>
      <c r="AH117" s="21"/>
      <c r="AI117" s="21"/>
      <c r="AJ117" s="21"/>
      <c r="AK117" s="21"/>
      <c r="AL117" s="21"/>
      <c r="AM117" s="21"/>
      <c r="AN117" s="21"/>
      <c r="AO117" s="21"/>
      <c r="AP117" s="21"/>
      <c r="AQ117" s="21"/>
      <c r="AR117" s="21"/>
      <c r="AS117" s="22"/>
    </row>
    <row r="118" spans="2:45" s="13" customFormat="1" ht="14.25" customHeight="1">
      <c r="B118" s="21" t="s">
        <v>49</v>
      </c>
      <c r="C118" s="21"/>
      <c r="D118" s="21"/>
      <c r="E118" s="22"/>
      <c r="F118" s="23" t="str">
        <f>'[1]Eje 4- Infrestructura y ambient'!$C$8</f>
        <v>Infraestructura y Ambiente</v>
      </c>
      <c r="G118" s="21"/>
      <c r="H118" s="21"/>
      <c r="I118" s="21"/>
      <c r="J118" s="21"/>
      <c r="K118" s="21"/>
      <c r="L118" s="21"/>
      <c r="M118" s="24"/>
      <c r="N118" s="25"/>
      <c r="O118" s="25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138"/>
      <c r="AE118" s="21"/>
      <c r="AF118" s="21"/>
      <c r="AG118" s="21"/>
      <c r="AH118" s="21"/>
      <c r="AI118" s="21"/>
      <c r="AJ118" s="21"/>
      <c r="AK118" s="21"/>
      <c r="AL118" s="21"/>
      <c r="AM118" s="21"/>
      <c r="AN118" s="21"/>
      <c r="AO118" s="21"/>
      <c r="AP118" s="21"/>
      <c r="AQ118" s="21"/>
      <c r="AR118" s="21"/>
      <c r="AS118" s="22"/>
    </row>
    <row r="119" spans="2:45" s="13" customFormat="1" ht="12.75" customHeight="1">
      <c r="B119" s="27" t="s">
        <v>54</v>
      </c>
      <c r="C119" s="27"/>
      <c r="D119" s="27" t="s">
        <v>45</v>
      </c>
      <c r="E119" s="28">
        <f>'[1]Eje 4- Infrestructura y ambient'!$H$9</f>
        <v>0.13</v>
      </c>
      <c r="F119" s="23" t="str">
        <f>'[1]Eje 4- Infrestructura y ambient'!$C$9</f>
        <v>Orientar la recuperación ambiental y el desarrollo armónico del territorio.</v>
      </c>
      <c r="G119" s="30"/>
      <c r="H119" s="30"/>
      <c r="I119" s="30"/>
      <c r="J119" s="30"/>
      <c r="K119" s="30"/>
      <c r="L119" s="30"/>
      <c r="M119" s="24"/>
      <c r="N119" s="31"/>
      <c r="O119" s="31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139"/>
      <c r="AE119" s="30"/>
      <c r="AF119" s="30"/>
      <c r="AG119" s="30"/>
      <c r="AH119" s="30"/>
      <c r="AI119" s="30"/>
      <c r="AJ119" s="30"/>
      <c r="AK119" s="30"/>
      <c r="AL119" s="30"/>
      <c r="AM119" s="30"/>
      <c r="AN119" s="30"/>
      <c r="AO119" s="30"/>
      <c r="AP119" s="30"/>
      <c r="AQ119" s="30"/>
      <c r="AR119" s="30"/>
      <c r="AS119" s="22"/>
    </row>
    <row r="120" spans="2:45" s="13" customFormat="1" ht="15.75" customHeight="1">
      <c r="B120" s="27" t="s">
        <v>75</v>
      </c>
      <c r="C120" s="27"/>
      <c r="D120" s="27"/>
      <c r="E120" s="22"/>
      <c r="F120" s="23" t="str">
        <f>'[1]Eje 4- Infrestructura y ambient'!$B$12</f>
        <v>Incrementar la pavimentación de vías </v>
      </c>
      <c r="G120" s="30"/>
      <c r="H120" s="30"/>
      <c r="I120" s="30"/>
      <c r="J120" s="30"/>
      <c r="K120" s="30"/>
      <c r="L120" s="30"/>
      <c r="M120" s="24"/>
      <c r="N120" s="31"/>
      <c r="O120" s="31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139"/>
      <c r="AE120" s="30"/>
      <c r="AF120" s="30"/>
      <c r="AG120" s="30"/>
      <c r="AH120" s="30"/>
      <c r="AI120" s="30"/>
      <c r="AJ120" s="30"/>
      <c r="AK120" s="30"/>
      <c r="AL120" s="30"/>
      <c r="AM120" s="30"/>
      <c r="AN120" s="30"/>
      <c r="AO120" s="30"/>
      <c r="AP120" s="30"/>
      <c r="AQ120" s="30"/>
      <c r="AR120" s="30"/>
      <c r="AS120" s="22"/>
    </row>
    <row r="121" spans="2:45" s="13" customFormat="1" ht="25.5" customHeight="1">
      <c r="B121" s="27" t="s">
        <v>55</v>
      </c>
      <c r="C121" s="27"/>
      <c r="D121" s="27" t="s">
        <v>45</v>
      </c>
      <c r="E121" s="28" t="s">
        <v>78</v>
      </c>
      <c r="F121" s="199" t="str">
        <f>'[4]Eje 4- Infrestructura y ambient'!$A$19</f>
        <v>4.1 Contribuir al desarrollo armónico del territorio mediante la gestión integral del diseño, conservación y construcción de la infraestructura vial y sectorial que requiera el municipio para elevar la calidad de vida de sus habitantes y el disfrute de un</v>
      </c>
      <c r="G121" s="199"/>
      <c r="H121" s="199"/>
      <c r="I121" s="199"/>
      <c r="J121" s="199"/>
      <c r="K121" s="199"/>
      <c r="L121" s="199"/>
      <c r="M121" s="199"/>
      <c r="N121" s="199"/>
      <c r="O121" s="199"/>
      <c r="P121" s="199"/>
      <c r="Q121" s="199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139"/>
      <c r="AE121" s="30"/>
      <c r="AF121" s="30"/>
      <c r="AG121" s="30"/>
      <c r="AH121" s="30"/>
      <c r="AI121" s="30"/>
      <c r="AJ121" s="30"/>
      <c r="AK121" s="30"/>
      <c r="AL121" s="30"/>
      <c r="AM121" s="30"/>
      <c r="AN121" s="30"/>
      <c r="AO121" s="30"/>
      <c r="AP121" s="30"/>
      <c r="AQ121" s="30"/>
      <c r="AR121" s="30"/>
      <c r="AS121" s="22"/>
    </row>
    <row r="122" spans="2:45" s="13" customFormat="1" ht="15" customHeight="1">
      <c r="B122" s="27" t="s">
        <v>48</v>
      </c>
      <c r="C122" s="27"/>
      <c r="D122" s="27"/>
      <c r="E122" s="22"/>
      <c r="F122" s="26" t="s">
        <v>43</v>
      </c>
      <c r="G122" s="30"/>
      <c r="H122" s="30"/>
      <c r="I122" s="30"/>
      <c r="J122" s="30"/>
      <c r="K122" s="30"/>
      <c r="L122" s="30"/>
      <c r="M122" s="24"/>
      <c r="N122" s="31"/>
      <c r="O122" s="31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139"/>
      <c r="AE122" s="30"/>
      <c r="AF122" s="30"/>
      <c r="AG122" s="30"/>
      <c r="AH122" s="30"/>
      <c r="AI122" s="30"/>
      <c r="AJ122" s="30"/>
      <c r="AK122" s="30"/>
      <c r="AL122" s="30"/>
      <c r="AM122" s="30"/>
      <c r="AN122" s="30"/>
      <c r="AO122" s="30"/>
      <c r="AP122" s="30"/>
      <c r="AQ122" s="30"/>
      <c r="AR122" s="30"/>
      <c r="AS122" s="22"/>
    </row>
    <row r="123" spans="2:45" s="13" customFormat="1" ht="13.5" customHeight="1">
      <c r="B123" s="27" t="s">
        <v>47</v>
      </c>
      <c r="C123" s="27"/>
      <c r="D123" s="27"/>
      <c r="E123" s="22"/>
      <c r="F123" s="23" t="str">
        <f>'[1]Eje 4- Infrestructura y ambient'!$C$19</f>
        <v>TRANSPORTE  (VÍAS)</v>
      </c>
      <c r="G123" s="30"/>
      <c r="H123" s="30"/>
      <c r="I123" s="30"/>
      <c r="J123" s="30"/>
      <c r="K123" s="30"/>
      <c r="L123" s="30"/>
      <c r="M123" s="29"/>
      <c r="N123" s="31"/>
      <c r="O123" s="31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139"/>
      <c r="AE123" s="30"/>
      <c r="AF123" s="30"/>
      <c r="AG123" s="30"/>
      <c r="AH123" s="30"/>
      <c r="AI123" s="30"/>
      <c r="AJ123" s="30"/>
      <c r="AK123" s="30"/>
      <c r="AL123" s="30"/>
      <c r="AM123" s="30"/>
      <c r="AN123" s="30"/>
      <c r="AO123" s="30"/>
      <c r="AP123" s="30"/>
      <c r="AQ123" s="30"/>
      <c r="AR123" s="30"/>
      <c r="AS123" s="22"/>
    </row>
    <row r="124" spans="2:45" s="13" customFormat="1" ht="14.25" customHeight="1">
      <c r="B124" s="27" t="s">
        <v>52</v>
      </c>
      <c r="C124" s="27"/>
      <c r="D124" s="27" t="s">
        <v>45</v>
      </c>
      <c r="E124" s="28" t="s">
        <v>96</v>
      </c>
      <c r="F124" s="26" t="s">
        <v>81</v>
      </c>
      <c r="G124" s="30"/>
      <c r="H124" s="30"/>
      <c r="I124" s="30"/>
      <c r="J124" s="30"/>
      <c r="K124" s="30"/>
      <c r="L124" s="30"/>
      <c r="M124" s="29"/>
      <c r="N124" s="31"/>
      <c r="O124" s="31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139"/>
      <c r="AE124" s="30"/>
      <c r="AF124" s="30"/>
      <c r="AG124" s="30"/>
      <c r="AH124" s="30"/>
      <c r="AI124" s="30"/>
      <c r="AJ124" s="30"/>
      <c r="AK124" s="30"/>
      <c r="AL124" s="30"/>
      <c r="AM124" s="30"/>
      <c r="AN124" s="30"/>
      <c r="AO124" s="30"/>
      <c r="AP124" s="30"/>
      <c r="AQ124" s="30"/>
      <c r="AR124" s="30"/>
      <c r="AS124" s="22"/>
    </row>
    <row r="125" spans="2:45" s="13" customFormat="1" ht="15.75" customHeight="1" thickBot="1">
      <c r="B125" s="27" t="s">
        <v>53</v>
      </c>
      <c r="C125" s="27"/>
      <c r="D125" s="27" t="s">
        <v>45</v>
      </c>
      <c r="E125" s="28">
        <f>'[2]Eje 4- Infrestructura y ambient'!$I$37</f>
        <v>0.06</v>
      </c>
      <c r="F125" s="23" t="s">
        <v>213</v>
      </c>
      <c r="G125" s="33"/>
      <c r="H125" s="33"/>
      <c r="I125" s="33"/>
      <c r="J125" s="33"/>
      <c r="K125" s="33"/>
      <c r="L125" s="33"/>
      <c r="M125" s="23"/>
      <c r="N125" s="34"/>
      <c r="O125" s="34"/>
      <c r="P125" s="33"/>
      <c r="Q125" s="33"/>
      <c r="R125" s="51"/>
      <c r="S125" s="51"/>
      <c r="T125" s="33"/>
      <c r="U125" s="33"/>
      <c r="V125" s="33"/>
      <c r="W125" s="33"/>
      <c r="X125" s="33"/>
      <c r="Y125" s="51"/>
      <c r="Z125" s="51"/>
      <c r="AA125" s="30"/>
      <c r="AB125" s="30"/>
      <c r="AC125" s="30"/>
      <c r="AD125" s="139"/>
      <c r="AE125" s="30"/>
      <c r="AF125" s="30"/>
      <c r="AG125" s="30"/>
      <c r="AH125" s="30"/>
      <c r="AI125" s="30"/>
      <c r="AJ125" s="30"/>
      <c r="AK125" s="30"/>
      <c r="AL125" s="30"/>
      <c r="AM125" s="30"/>
      <c r="AN125" s="30"/>
      <c r="AO125" s="30"/>
      <c r="AP125" s="30"/>
      <c r="AQ125" s="30"/>
      <c r="AR125" s="30"/>
      <c r="AS125" s="22"/>
    </row>
    <row r="126" spans="2:45" s="13" customFormat="1" ht="9.75" customHeight="1" thickBot="1">
      <c r="B126" s="273" t="s">
        <v>2</v>
      </c>
      <c r="C126" s="184" t="s">
        <v>28</v>
      </c>
      <c r="D126" s="184" t="s">
        <v>45</v>
      </c>
      <c r="E126" s="268" t="s">
        <v>235</v>
      </c>
      <c r="F126" s="184" t="s">
        <v>45</v>
      </c>
      <c r="G126" s="268" t="s">
        <v>58</v>
      </c>
      <c r="H126" s="184" t="s">
        <v>236</v>
      </c>
      <c r="I126" s="184" t="s">
        <v>46</v>
      </c>
      <c r="J126" s="184" t="s">
        <v>237</v>
      </c>
      <c r="K126" s="184" t="s">
        <v>238</v>
      </c>
      <c r="L126" s="268" t="s">
        <v>71</v>
      </c>
      <c r="M126" s="184" t="s">
        <v>23</v>
      </c>
      <c r="N126" s="184" t="s">
        <v>24</v>
      </c>
      <c r="O126" s="184" t="s">
        <v>239</v>
      </c>
      <c r="P126" s="268" t="s">
        <v>240</v>
      </c>
      <c r="Q126" s="191" t="s">
        <v>241</v>
      </c>
      <c r="R126" s="101"/>
      <c r="S126" s="102"/>
      <c r="T126" s="272" t="s">
        <v>242</v>
      </c>
      <c r="U126" s="184" t="s">
        <v>243</v>
      </c>
      <c r="V126" s="184" t="s">
        <v>244</v>
      </c>
      <c r="W126" s="184" t="s">
        <v>245</v>
      </c>
      <c r="X126" s="184" t="s">
        <v>246</v>
      </c>
      <c r="Y126" s="184" t="s">
        <v>247</v>
      </c>
      <c r="Z126" s="268" t="s">
        <v>249</v>
      </c>
      <c r="AA126" s="184" t="s">
        <v>72</v>
      </c>
      <c r="AB126" s="184" t="s">
        <v>73</v>
      </c>
      <c r="AC126" s="268" t="s">
        <v>250</v>
      </c>
      <c r="AD126" s="269" t="s">
        <v>251</v>
      </c>
      <c r="AE126" s="101"/>
      <c r="AF126" s="102"/>
      <c r="AG126" s="190" t="s">
        <v>25</v>
      </c>
      <c r="AH126" s="267"/>
      <c r="AI126" s="267"/>
      <c r="AJ126" s="267"/>
      <c r="AK126" s="267"/>
      <c r="AL126" s="267"/>
      <c r="AM126" s="267"/>
      <c r="AN126" s="267"/>
      <c r="AO126" s="268" t="s">
        <v>26</v>
      </c>
      <c r="AP126" s="268" t="s">
        <v>27</v>
      </c>
      <c r="AQ126" s="268" t="s">
        <v>5</v>
      </c>
      <c r="AR126" s="268" t="s">
        <v>6</v>
      </c>
      <c r="AS126" s="268" t="s">
        <v>10</v>
      </c>
    </row>
    <row r="127" spans="2:45" s="13" customFormat="1" ht="13.5" customHeight="1" thickBot="1">
      <c r="B127" s="273"/>
      <c r="C127" s="185"/>
      <c r="D127" s="185"/>
      <c r="E127" s="268"/>
      <c r="F127" s="185"/>
      <c r="G127" s="268"/>
      <c r="H127" s="185"/>
      <c r="I127" s="185"/>
      <c r="J127" s="185"/>
      <c r="K127" s="185"/>
      <c r="L127" s="268"/>
      <c r="M127" s="185"/>
      <c r="N127" s="185"/>
      <c r="O127" s="185"/>
      <c r="P127" s="268"/>
      <c r="Q127" s="271"/>
      <c r="R127" s="101"/>
      <c r="S127" s="102"/>
      <c r="T127" s="272"/>
      <c r="U127" s="185"/>
      <c r="V127" s="185"/>
      <c r="W127" s="185"/>
      <c r="X127" s="185"/>
      <c r="Y127" s="185"/>
      <c r="Z127" s="268"/>
      <c r="AA127" s="185"/>
      <c r="AB127" s="185"/>
      <c r="AC127" s="268"/>
      <c r="AD127" s="269"/>
      <c r="AE127" s="101"/>
      <c r="AF127" s="102"/>
      <c r="AG127" s="190" t="s">
        <v>186</v>
      </c>
      <c r="AH127" s="267"/>
      <c r="AI127" s="267"/>
      <c r="AJ127" s="267"/>
      <c r="AK127" s="267"/>
      <c r="AL127" s="267"/>
      <c r="AM127" s="267"/>
      <c r="AN127" s="267"/>
      <c r="AO127" s="268"/>
      <c r="AP127" s="268"/>
      <c r="AQ127" s="268"/>
      <c r="AR127" s="268"/>
      <c r="AS127" s="268"/>
    </row>
    <row r="128" spans="2:45" s="13" customFormat="1" ht="33.75" customHeight="1">
      <c r="B128" s="200"/>
      <c r="C128" s="185"/>
      <c r="D128" s="185"/>
      <c r="E128" s="184"/>
      <c r="F128" s="185"/>
      <c r="G128" s="184"/>
      <c r="H128" s="185"/>
      <c r="I128" s="185"/>
      <c r="J128" s="185"/>
      <c r="K128" s="185"/>
      <c r="L128" s="184"/>
      <c r="M128" s="185"/>
      <c r="N128" s="245"/>
      <c r="O128" s="185"/>
      <c r="P128" s="184"/>
      <c r="Q128" s="271"/>
      <c r="R128" s="101"/>
      <c r="S128" s="102"/>
      <c r="T128" s="182"/>
      <c r="U128" s="185"/>
      <c r="V128" s="185"/>
      <c r="W128" s="185"/>
      <c r="X128" s="185"/>
      <c r="Y128" s="185"/>
      <c r="Z128" s="184"/>
      <c r="AA128" s="185"/>
      <c r="AB128" s="185"/>
      <c r="AC128" s="184"/>
      <c r="AD128" s="270"/>
      <c r="AE128" s="101"/>
      <c r="AF128" s="102"/>
      <c r="AG128" s="110" t="s">
        <v>22</v>
      </c>
      <c r="AH128" s="35" t="s">
        <v>1</v>
      </c>
      <c r="AI128" s="35" t="s">
        <v>17</v>
      </c>
      <c r="AJ128" s="35" t="s">
        <v>19</v>
      </c>
      <c r="AK128" s="35" t="s">
        <v>18</v>
      </c>
      <c r="AL128" s="35" t="s">
        <v>21</v>
      </c>
      <c r="AM128" s="82" t="s">
        <v>7</v>
      </c>
      <c r="AN128" s="82" t="s">
        <v>8</v>
      </c>
      <c r="AO128" s="184"/>
      <c r="AP128" s="184"/>
      <c r="AQ128" s="184"/>
      <c r="AR128" s="184"/>
      <c r="AS128" s="184"/>
    </row>
    <row r="129" spans="2:45" s="13" customFormat="1" ht="31.5" customHeight="1">
      <c r="B129" s="238"/>
      <c r="C129" s="300" t="s">
        <v>32</v>
      </c>
      <c r="D129" s="263">
        <f>'[2]Eje 4- Infrestructura y ambient'!$R$37</f>
        <v>1</v>
      </c>
      <c r="E129" s="167">
        <v>1684</v>
      </c>
      <c r="F129" s="265">
        <f>'[2]Eje 4- Infrestructura y ambient'!$AB$37</f>
        <v>1</v>
      </c>
      <c r="G129" s="167" t="s">
        <v>33</v>
      </c>
      <c r="H129" s="167">
        <v>285816</v>
      </c>
      <c r="I129" s="167">
        <v>287500</v>
      </c>
      <c r="J129" s="167">
        <v>287500</v>
      </c>
      <c r="K129" s="222">
        <f>$Y$129</f>
        <v>287500</v>
      </c>
      <c r="L129" s="167" t="s">
        <v>114</v>
      </c>
      <c r="M129" s="43" t="s">
        <v>105</v>
      </c>
      <c r="N129" s="40" t="s">
        <v>62</v>
      </c>
      <c r="O129" s="40"/>
      <c r="P129" s="40"/>
      <c r="Q129" s="40">
        <v>1000</v>
      </c>
      <c r="R129" s="101"/>
      <c r="S129" s="102"/>
      <c r="T129" s="53">
        <v>1000</v>
      </c>
      <c r="U129" s="40">
        <v>384</v>
      </c>
      <c r="V129" s="40">
        <v>384</v>
      </c>
      <c r="W129" s="40">
        <v>300</v>
      </c>
      <c r="X129" s="40">
        <v>300</v>
      </c>
      <c r="Y129" s="167">
        <f>H129+P129+T129+V129+X129</f>
        <v>287500</v>
      </c>
      <c r="Z129" s="292">
        <f>(P129+T129+V129+X129)*100/E129</f>
        <v>100</v>
      </c>
      <c r="AA129" s="42">
        <v>40758</v>
      </c>
      <c r="AB129" s="42">
        <v>40908</v>
      </c>
      <c r="AC129" s="326" t="s">
        <v>175</v>
      </c>
      <c r="AD129" s="259">
        <v>155000</v>
      </c>
      <c r="AE129" s="114"/>
      <c r="AF129" s="115"/>
      <c r="AG129" s="261">
        <v>155000</v>
      </c>
      <c r="AH129" s="167"/>
      <c r="AI129" s="167"/>
      <c r="AJ129" s="167"/>
      <c r="AK129" s="167"/>
      <c r="AL129" s="167"/>
      <c r="AM129" s="167"/>
      <c r="AN129" s="214">
        <f>SUM(AG129:AM129)</f>
        <v>155000</v>
      </c>
      <c r="AO129" s="214">
        <v>15402</v>
      </c>
      <c r="AP129" s="253">
        <f>AO129*1/AN129</f>
        <v>0.09936774193548387</v>
      </c>
      <c r="AQ129" s="225" t="s">
        <v>126</v>
      </c>
      <c r="AR129" s="225" t="s">
        <v>37</v>
      </c>
      <c r="AS129" s="239"/>
    </row>
    <row r="130" spans="2:45" s="13" customFormat="1" ht="31.5" customHeight="1">
      <c r="B130" s="299"/>
      <c r="C130" s="301"/>
      <c r="D130" s="329"/>
      <c r="E130" s="234"/>
      <c r="F130" s="274"/>
      <c r="G130" s="234"/>
      <c r="H130" s="234"/>
      <c r="I130" s="234"/>
      <c r="J130" s="234"/>
      <c r="K130" s="251"/>
      <c r="L130" s="234"/>
      <c r="M130" s="43" t="s">
        <v>102</v>
      </c>
      <c r="N130" s="40" t="s">
        <v>107</v>
      </c>
      <c r="O130" s="40"/>
      <c r="P130" s="40"/>
      <c r="Q130" s="40">
        <v>400</v>
      </c>
      <c r="R130" s="101"/>
      <c r="S130" s="102"/>
      <c r="T130" s="53">
        <v>400</v>
      </c>
      <c r="U130" s="40">
        <v>200</v>
      </c>
      <c r="V130" s="40">
        <v>200</v>
      </c>
      <c r="W130" s="40">
        <v>230</v>
      </c>
      <c r="X130" s="40">
        <v>230</v>
      </c>
      <c r="Y130" s="234"/>
      <c r="Z130" s="293"/>
      <c r="AA130" s="42">
        <v>40765</v>
      </c>
      <c r="AB130" s="42">
        <v>40908</v>
      </c>
      <c r="AC130" s="327"/>
      <c r="AD130" s="289"/>
      <c r="AE130" s="114"/>
      <c r="AF130" s="115"/>
      <c r="AG130" s="290"/>
      <c r="AH130" s="234"/>
      <c r="AI130" s="234"/>
      <c r="AJ130" s="234"/>
      <c r="AK130" s="234"/>
      <c r="AL130" s="234"/>
      <c r="AM130" s="234"/>
      <c r="AN130" s="231"/>
      <c r="AO130" s="231"/>
      <c r="AP130" s="307"/>
      <c r="AQ130" s="226"/>
      <c r="AR130" s="226"/>
      <c r="AS130" s="275"/>
    </row>
    <row r="131" spans="2:45" s="13" customFormat="1" ht="33.75" customHeight="1">
      <c r="B131" s="291"/>
      <c r="C131" s="291"/>
      <c r="D131" s="291"/>
      <c r="E131" s="237"/>
      <c r="F131" s="291"/>
      <c r="G131" s="291"/>
      <c r="H131" s="237"/>
      <c r="I131" s="237"/>
      <c r="J131" s="237"/>
      <c r="K131" s="306"/>
      <c r="L131" s="168"/>
      <c r="M131" s="43" t="s">
        <v>115</v>
      </c>
      <c r="N131" s="40" t="s">
        <v>107</v>
      </c>
      <c r="O131" s="40"/>
      <c r="P131" s="40"/>
      <c r="Q131" s="40">
        <v>1300</v>
      </c>
      <c r="R131" s="101"/>
      <c r="S131" s="102"/>
      <c r="T131" s="53">
        <v>1300</v>
      </c>
      <c r="U131" s="40">
        <v>150</v>
      </c>
      <c r="V131" s="40">
        <v>150</v>
      </c>
      <c r="W131" s="40">
        <v>250</v>
      </c>
      <c r="X131" s="40">
        <v>250</v>
      </c>
      <c r="Y131" s="291"/>
      <c r="Z131" s="294"/>
      <c r="AA131" s="42">
        <v>40765</v>
      </c>
      <c r="AB131" s="42">
        <v>40908</v>
      </c>
      <c r="AC131" s="328"/>
      <c r="AD131" s="260"/>
      <c r="AE131" s="114"/>
      <c r="AF131" s="115"/>
      <c r="AG131" s="262"/>
      <c r="AH131" s="168"/>
      <c r="AI131" s="168"/>
      <c r="AJ131" s="168"/>
      <c r="AK131" s="168"/>
      <c r="AL131" s="168"/>
      <c r="AM131" s="168"/>
      <c r="AN131" s="215"/>
      <c r="AO131" s="215"/>
      <c r="AP131" s="291"/>
      <c r="AQ131" s="291"/>
      <c r="AR131" s="291"/>
      <c r="AS131" s="240"/>
    </row>
    <row r="132" spans="2:45" s="13" customFormat="1" ht="22.5" customHeight="1">
      <c r="B132" s="22"/>
      <c r="C132" s="22"/>
      <c r="D132" s="22"/>
      <c r="E132" s="75"/>
      <c r="F132" s="75"/>
      <c r="G132" s="22"/>
      <c r="H132" s="22"/>
      <c r="I132" s="22"/>
      <c r="J132" s="22"/>
      <c r="K132" s="22"/>
      <c r="L132" s="22"/>
      <c r="M132" s="76"/>
      <c r="N132" s="75"/>
      <c r="O132" s="75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145"/>
      <c r="AE132" s="22"/>
      <c r="AF132" s="22"/>
      <c r="AG132" s="22"/>
      <c r="AH132" s="22"/>
      <c r="AI132" s="22"/>
      <c r="AJ132" s="22"/>
      <c r="AK132" s="22"/>
      <c r="AL132" s="22"/>
      <c r="AM132" s="22"/>
      <c r="AN132" s="77"/>
      <c r="AO132" s="77"/>
      <c r="AP132" s="77"/>
      <c r="AQ132" s="22"/>
      <c r="AR132" s="22"/>
      <c r="AS132" s="22"/>
    </row>
    <row r="133" spans="2:45" s="13" customFormat="1" ht="18.75" customHeight="1">
      <c r="B133" s="21" t="s">
        <v>50</v>
      </c>
      <c r="C133" s="21"/>
      <c r="D133" s="21"/>
      <c r="E133" s="22"/>
      <c r="F133" s="23" t="s">
        <v>51</v>
      </c>
      <c r="G133" s="21"/>
      <c r="H133" s="21"/>
      <c r="I133" s="21"/>
      <c r="J133" s="21"/>
      <c r="K133" s="21"/>
      <c r="L133" s="21"/>
      <c r="M133" s="24"/>
      <c r="N133" s="25"/>
      <c r="O133" s="25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  <c r="AB133" s="21"/>
      <c r="AC133" s="21"/>
      <c r="AD133" s="138"/>
      <c r="AE133" s="21"/>
      <c r="AF133" s="21"/>
      <c r="AG133" s="21"/>
      <c r="AH133" s="21"/>
      <c r="AI133" s="21"/>
      <c r="AJ133" s="21"/>
      <c r="AK133" s="21"/>
      <c r="AL133" s="21"/>
      <c r="AM133" s="21"/>
      <c r="AN133" s="21"/>
      <c r="AO133" s="21"/>
      <c r="AP133" s="21"/>
      <c r="AQ133" s="21"/>
      <c r="AR133" s="21"/>
      <c r="AS133" s="22"/>
    </row>
    <row r="134" spans="2:45" s="13" customFormat="1" ht="15" customHeight="1">
      <c r="B134" s="21" t="s">
        <v>49</v>
      </c>
      <c r="C134" s="21"/>
      <c r="D134" s="21"/>
      <c r="E134" s="22"/>
      <c r="F134" s="23" t="str">
        <f>'[1]Eje 4- Infrestructura y ambient'!$C$8</f>
        <v>Infraestructura y Ambiente</v>
      </c>
      <c r="G134" s="21"/>
      <c r="H134" s="21"/>
      <c r="I134" s="21"/>
      <c r="J134" s="21"/>
      <c r="K134" s="21"/>
      <c r="L134" s="21"/>
      <c r="M134" s="24"/>
      <c r="N134" s="25"/>
      <c r="O134" s="25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  <c r="AB134" s="21"/>
      <c r="AC134" s="21"/>
      <c r="AD134" s="138"/>
      <c r="AE134" s="21"/>
      <c r="AF134" s="21"/>
      <c r="AG134" s="21"/>
      <c r="AH134" s="21"/>
      <c r="AI134" s="21"/>
      <c r="AJ134" s="21"/>
      <c r="AK134" s="21"/>
      <c r="AL134" s="21"/>
      <c r="AM134" s="21"/>
      <c r="AN134" s="21"/>
      <c r="AO134" s="21"/>
      <c r="AP134" s="21"/>
      <c r="AQ134" s="21"/>
      <c r="AR134" s="21"/>
      <c r="AS134" s="22"/>
    </row>
    <row r="135" spans="2:45" s="14" customFormat="1" ht="12.75" customHeight="1">
      <c r="B135" s="27" t="s">
        <v>54</v>
      </c>
      <c r="C135" s="27"/>
      <c r="D135" s="27" t="s">
        <v>45</v>
      </c>
      <c r="E135" s="28">
        <f>'[1]Eje 4- Infrestructura y ambient'!$H$9</f>
        <v>0.13</v>
      </c>
      <c r="F135" s="23" t="str">
        <f>'[1]Eje 4- Infrestructura y ambient'!$C$9</f>
        <v>Orientar la recuperación ambiental y el desarrollo armónico del territorio.</v>
      </c>
      <c r="G135" s="30"/>
      <c r="H135" s="30"/>
      <c r="I135" s="30"/>
      <c r="J135" s="30"/>
      <c r="K135" s="30"/>
      <c r="L135" s="30"/>
      <c r="M135" s="24"/>
      <c r="N135" s="31"/>
      <c r="O135" s="31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139"/>
      <c r="AE135" s="30"/>
      <c r="AF135" s="30"/>
      <c r="AG135" s="30"/>
      <c r="AH135" s="30"/>
      <c r="AI135" s="30"/>
      <c r="AJ135" s="30"/>
      <c r="AK135" s="30"/>
      <c r="AL135" s="30"/>
      <c r="AM135" s="30"/>
      <c r="AN135" s="30"/>
      <c r="AO135" s="30"/>
      <c r="AP135" s="30"/>
      <c r="AQ135" s="30"/>
      <c r="AR135" s="30"/>
      <c r="AS135" s="22"/>
    </row>
    <row r="136" spans="2:45" s="13" customFormat="1" ht="13.5" customHeight="1">
      <c r="B136" s="27" t="s">
        <v>75</v>
      </c>
      <c r="C136" s="27"/>
      <c r="D136" s="27"/>
      <c r="E136" s="22"/>
      <c r="F136" s="23" t="str">
        <f>'[1]Eje 4- Infrestructura y ambient'!$B$12</f>
        <v>Incrementar la pavimentación de vías </v>
      </c>
      <c r="G136" s="30"/>
      <c r="H136" s="30"/>
      <c r="I136" s="30"/>
      <c r="J136" s="30"/>
      <c r="K136" s="30"/>
      <c r="L136" s="30"/>
      <c r="M136" s="24"/>
      <c r="N136" s="31"/>
      <c r="O136" s="31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139"/>
      <c r="AE136" s="30"/>
      <c r="AF136" s="30"/>
      <c r="AG136" s="30"/>
      <c r="AH136" s="30"/>
      <c r="AI136" s="30"/>
      <c r="AJ136" s="30"/>
      <c r="AK136" s="30"/>
      <c r="AL136" s="30"/>
      <c r="AM136" s="30"/>
      <c r="AN136" s="30"/>
      <c r="AO136" s="30"/>
      <c r="AP136" s="30"/>
      <c r="AQ136" s="30"/>
      <c r="AR136" s="30"/>
      <c r="AS136" s="22"/>
    </row>
    <row r="137" spans="2:45" s="13" customFormat="1" ht="23.25" customHeight="1">
      <c r="B137" s="27" t="s">
        <v>55</v>
      </c>
      <c r="C137" s="27"/>
      <c r="D137" s="27" t="s">
        <v>45</v>
      </c>
      <c r="E137" s="28" t="s">
        <v>78</v>
      </c>
      <c r="F137" s="199" t="str">
        <f>'[4]Eje 4- Infrestructura y ambient'!$A$19</f>
        <v>4.1 Contribuir al desarrollo armónico del territorio mediante la gestión integral del diseño, conservación y construcción de la infraestructura vial y sectorial que requiera el municipio para elevar la calidad de vida de sus habitantes y el disfrute de un</v>
      </c>
      <c r="G137" s="199"/>
      <c r="H137" s="199"/>
      <c r="I137" s="199"/>
      <c r="J137" s="199"/>
      <c r="K137" s="199"/>
      <c r="L137" s="199"/>
      <c r="M137" s="199"/>
      <c r="N137" s="199"/>
      <c r="O137" s="199"/>
      <c r="P137" s="199"/>
      <c r="Q137" s="199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139"/>
      <c r="AE137" s="30"/>
      <c r="AF137" s="30"/>
      <c r="AG137" s="30"/>
      <c r="AH137" s="30"/>
      <c r="AI137" s="30"/>
      <c r="AJ137" s="30"/>
      <c r="AK137" s="30"/>
      <c r="AL137" s="30"/>
      <c r="AM137" s="30"/>
      <c r="AN137" s="30"/>
      <c r="AO137" s="30"/>
      <c r="AP137" s="30"/>
      <c r="AQ137" s="30"/>
      <c r="AR137" s="30"/>
      <c r="AS137" s="22"/>
    </row>
    <row r="138" spans="2:45" s="13" customFormat="1" ht="14.25" customHeight="1">
      <c r="B138" s="27" t="s">
        <v>48</v>
      </c>
      <c r="C138" s="27"/>
      <c r="D138" s="27"/>
      <c r="E138" s="22"/>
      <c r="F138" s="26" t="s">
        <v>43</v>
      </c>
      <c r="G138" s="30"/>
      <c r="H138" s="30"/>
      <c r="I138" s="30"/>
      <c r="J138" s="30"/>
      <c r="K138" s="30"/>
      <c r="L138" s="30"/>
      <c r="M138" s="24"/>
      <c r="N138" s="31"/>
      <c r="O138" s="31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139"/>
      <c r="AE138" s="30"/>
      <c r="AF138" s="30"/>
      <c r="AG138" s="30"/>
      <c r="AH138" s="30"/>
      <c r="AI138" s="30"/>
      <c r="AJ138" s="30"/>
      <c r="AK138" s="30"/>
      <c r="AL138" s="30"/>
      <c r="AM138" s="30"/>
      <c r="AN138" s="30"/>
      <c r="AO138" s="30"/>
      <c r="AP138" s="30"/>
      <c r="AQ138" s="30"/>
      <c r="AR138" s="30"/>
      <c r="AS138" s="22"/>
    </row>
    <row r="139" spans="2:45" s="13" customFormat="1" ht="13.5" customHeight="1">
      <c r="B139" s="27" t="s">
        <v>47</v>
      </c>
      <c r="C139" s="27"/>
      <c r="D139" s="27"/>
      <c r="E139" s="22"/>
      <c r="F139" s="23" t="str">
        <f>'[1]Eje 4- Infrestructura y ambient'!$C$19</f>
        <v>TRANSPORTE  (VÍAS)</v>
      </c>
      <c r="G139" s="30"/>
      <c r="H139" s="30"/>
      <c r="I139" s="30"/>
      <c r="J139" s="30"/>
      <c r="K139" s="30"/>
      <c r="L139" s="30"/>
      <c r="M139" s="29"/>
      <c r="N139" s="31"/>
      <c r="O139" s="31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  <c r="AA139" s="30"/>
      <c r="AB139" s="30"/>
      <c r="AC139" s="30"/>
      <c r="AD139" s="139"/>
      <c r="AE139" s="30"/>
      <c r="AF139" s="30"/>
      <c r="AG139" s="30"/>
      <c r="AH139" s="30"/>
      <c r="AI139" s="30"/>
      <c r="AJ139" s="30"/>
      <c r="AK139" s="30"/>
      <c r="AL139" s="30"/>
      <c r="AM139" s="30"/>
      <c r="AN139" s="30"/>
      <c r="AO139" s="30"/>
      <c r="AP139" s="30"/>
      <c r="AQ139" s="30"/>
      <c r="AR139" s="30"/>
      <c r="AS139" s="22"/>
    </row>
    <row r="140" spans="2:45" s="13" customFormat="1" ht="13.5" customHeight="1">
      <c r="B140" s="27" t="s">
        <v>52</v>
      </c>
      <c r="C140" s="27"/>
      <c r="D140" s="27" t="s">
        <v>45</v>
      </c>
      <c r="E140" s="28" t="s">
        <v>96</v>
      </c>
      <c r="F140" s="26" t="s">
        <v>81</v>
      </c>
      <c r="G140" s="30"/>
      <c r="H140" s="30"/>
      <c r="I140" s="51"/>
      <c r="J140" s="51"/>
      <c r="K140" s="51"/>
      <c r="L140" s="51"/>
      <c r="M140" s="47"/>
      <c r="N140" s="31"/>
      <c r="O140" s="31"/>
      <c r="P140" s="30"/>
      <c r="Q140" s="30"/>
      <c r="R140" s="30"/>
      <c r="S140" s="30"/>
      <c r="T140" s="30"/>
      <c r="U140" s="30"/>
      <c r="V140" s="30"/>
      <c r="W140" s="30"/>
      <c r="X140" s="30"/>
      <c r="Y140" s="26"/>
      <c r="Z140" s="26"/>
      <c r="AA140" s="26"/>
      <c r="AB140" s="26"/>
      <c r="AC140" s="26"/>
      <c r="AD140" s="139"/>
      <c r="AE140" s="30"/>
      <c r="AF140" s="30"/>
      <c r="AG140" s="30"/>
      <c r="AH140" s="30"/>
      <c r="AI140" s="30"/>
      <c r="AJ140" s="30"/>
      <c r="AK140" s="30"/>
      <c r="AL140" s="30"/>
      <c r="AM140" s="30"/>
      <c r="AN140" s="30"/>
      <c r="AO140" s="30"/>
      <c r="AP140" s="30"/>
      <c r="AQ140" s="30"/>
      <c r="AR140" s="30"/>
      <c r="AS140" s="22"/>
    </row>
    <row r="141" spans="2:45" s="13" customFormat="1" ht="15.75" customHeight="1" thickBot="1">
      <c r="B141" s="27" t="s">
        <v>53</v>
      </c>
      <c r="C141" s="27"/>
      <c r="D141" s="27" t="s">
        <v>45</v>
      </c>
      <c r="E141" s="28">
        <f>'[2]Eje 4- Infrestructura y ambient'!$I$39</f>
        <v>0.47</v>
      </c>
      <c r="F141" s="23" t="s">
        <v>219</v>
      </c>
      <c r="G141" s="78"/>
      <c r="H141" s="78"/>
      <c r="I141" s="78"/>
      <c r="J141" s="78"/>
      <c r="K141" s="78"/>
      <c r="L141" s="78"/>
      <c r="M141" s="78"/>
      <c r="N141" s="78"/>
      <c r="O141" s="78"/>
      <c r="P141" s="78"/>
      <c r="Q141" s="78"/>
      <c r="R141" s="100"/>
      <c r="S141" s="100"/>
      <c r="T141" s="78"/>
      <c r="U141" s="78"/>
      <c r="V141" s="78"/>
      <c r="W141" s="78"/>
      <c r="X141" s="78"/>
      <c r="Y141" s="109"/>
      <c r="Z141" s="109"/>
      <c r="AA141" s="109"/>
      <c r="AB141" s="109"/>
      <c r="AC141" s="109"/>
      <c r="AD141" s="146"/>
      <c r="AE141" s="100"/>
      <c r="AF141" s="100"/>
      <c r="AG141" s="78"/>
      <c r="AH141" s="78"/>
      <c r="AI141" s="30"/>
      <c r="AJ141" s="30"/>
      <c r="AK141" s="30"/>
      <c r="AL141" s="30"/>
      <c r="AM141" s="30"/>
      <c r="AN141" s="30"/>
      <c r="AO141" s="30"/>
      <c r="AP141" s="30"/>
      <c r="AQ141" s="30"/>
      <c r="AR141" s="30"/>
      <c r="AS141" s="22"/>
    </row>
    <row r="142" spans="2:45" s="13" customFormat="1" ht="9.75" customHeight="1" thickBot="1">
      <c r="B142" s="273" t="s">
        <v>2</v>
      </c>
      <c r="C142" s="184" t="s">
        <v>28</v>
      </c>
      <c r="D142" s="184" t="s">
        <v>45</v>
      </c>
      <c r="E142" s="268" t="s">
        <v>235</v>
      </c>
      <c r="F142" s="184" t="s">
        <v>45</v>
      </c>
      <c r="G142" s="268" t="s">
        <v>58</v>
      </c>
      <c r="H142" s="184" t="s">
        <v>236</v>
      </c>
      <c r="I142" s="184" t="s">
        <v>46</v>
      </c>
      <c r="J142" s="184" t="s">
        <v>237</v>
      </c>
      <c r="K142" s="184" t="s">
        <v>238</v>
      </c>
      <c r="L142" s="268" t="s">
        <v>71</v>
      </c>
      <c r="M142" s="184" t="s">
        <v>23</v>
      </c>
      <c r="N142" s="184" t="s">
        <v>24</v>
      </c>
      <c r="O142" s="184" t="s">
        <v>239</v>
      </c>
      <c r="P142" s="268" t="s">
        <v>165</v>
      </c>
      <c r="Q142" s="191" t="s">
        <v>241</v>
      </c>
      <c r="R142" s="101"/>
      <c r="S142" s="102"/>
      <c r="T142" s="272" t="s">
        <v>242</v>
      </c>
      <c r="U142" s="184" t="s">
        <v>243</v>
      </c>
      <c r="V142" s="184" t="s">
        <v>244</v>
      </c>
      <c r="W142" s="184" t="s">
        <v>245</v>
      </c>
      <c r="X142" s="184" t="s">
        <v>246</v>
      </c>
      <c r="Y142" s="184" t="s">
        <v>247</v>
      </c>
      <c r="Z142" s="268" t="s">
        <v>249</v>
      </c>
      <c r="AA142" s="184" t="s">
        <v>72</v>
      </c>
      <c r="AB142" s="184" t="s">
        <v>73</v>
      </c>
      <c r="AC142" s="268" t="s">
        <v>250</v>
      </c>
      <c r="AD142" s="269" t="s">
        <v>251</v>
      </c>
      <c r="AE142" s="101"/>
      <c r="AF142" s="102"/>
      <c r="AG142" s="190" t="s">
        <v>25</v>
      </c>
      <c r="AH142" s="267"/>
      <c r="AI142" s="267"/>
      <c r="AJ142" s="267"/>
      <c r="AK142" s="267"/>
      <c r="AL142" s="267"/>
      <c r="AM142" s="267"/>
      <c r="AN142" s="267"/>
      <c r="AO142" s="268" t="s">
        <v>26</v>
      </c>
      <c r="AP142" s="268" t="s">
        <v>27</v>
      </c>
      <c r="AQ142" s="268" t="s">
        <v>5</v>
      </c>
      <c r="AR142" s="268" t="s">
        <v>6</v>
      </c>
      <c r="AS142" s="268" t="s">
        <v>10</v>
      </c>
    </row>
    <row r="143" spans="2:45" s="13" customFormat="1" ht="13.5" customHeight="1" thickBot="1">
      <c r="B143" s="273"/>
      <c r="C143" s="185"/>
      <c r="D143" s="185"/>
      <c r="E143" s="268"/>
      <c r="F143" s="185"/>
      <c r="G143" s="268"/>
      <c r="H143" s="185"/>
      <c r="I143" s="185"/>
      <c r="J143" s="185"/>
      <c r="K143" s="185"/>
      <c r="L143" s="268"/>
      <c r="M143" s="185"/>
      <c r="N143" s="185"/>
      <c r="O143" s="185"/>
      <c r="P143" s="268"/>
      <c r="Q143" s="271"/>
      <c r="R143" s="101"/>
      <c r="S143" s="102"/>
      <c r="T143" s="272"/>
      <c r="U143" s="185"/>
      <c r="V143" s="185"/>
      <c r="W143" s="185"/>
      <c r="X143" s="185"/>
      <c r="Y143" s="185"/>
      <c r="Z143" s="268"/>
      <c r="AA143" s="185"/>
      <c r="AB143" s="185"/>
      <c r="AC143" s="268"/>
      <c r="AD143" s="269"/>
      <c r="AE143" s="101"/>
      <c r="AF143" s="102"/>
      <c r="AG143" s="190" t="s">
        <v>186</v>
      </c>
      <c r="AH143" s="267"/>
      <c r="AI143" s="267"/>
      <c r="AJ143" s="267"/>
      <c r="AK143" s="267"/>
      <c r="AL143" s="267"/>
      <c r="AM143" s="267"/>
      <c r="AN143" s="267"/>
      <c r="AO143" s="268"/>
      <c r="AP143" s="268"/>
      <c r="AQ143" s="268"/>
      <c r="AR143" s="268"/>
      <c r="AS143" s="268"/>
    </row>
    <row r="144" spans="2:45" s="13" customFormat="1" ht="38.25" customHeight="1">
      <c r="B144" s="200"/>
      <c r="C144" s="185"/>
      <c r="D144" s="185"/>
      <c r="E144" s="184"/>
      <c r="F144" s="185"/>
      <c r="G144" s="184"/>
      <c r="H144" s="185"/>
      <c r="I144" s="185"/>
      <c r="J144" s="185"/>
      <c r="K144" s="185"/>
      <c r="L144" s="184"/>
      <c r="M144" s="185"/>
      <c r="N144" s="245"/>
      <c r="O144" s="185"/>
      <c r="P144" s="184"/>
      <c r="Q144" s="271"/>
      <c r="R144" s="101"/>
      <c r="S144" s="102"/>
      <c r="T144" s="182"/>
      <c r="U144" s="185"/>
      <c r="V144" s="185"/>
      <c r="W144" s="185"/>
      <c r="X144" s="185"/>
      <c r="Y144" s="185"/>
      <c r="Z144" s="184"/>
      <c r="AA144" s="185"/>
      <c r="AB144" s="185"/>
      <c r="AC144" s="184"/>
      <c r="AD144" s="270"/>
      <c r="AE144" s="101"/>
      <c r="AF144" s="102"/>
      <c r="AG144" s="110" t="s">
        <v>22</v>
      </c>
      <c r="AH144" s="35" t="s">
        <v>1</v>
      </c>
      <c r="AI144" s="35" t="s">
        <v>17</v>
      </c>
      <c r="AJ144" s="35" t="s">
        <v>19</v>
      </c>
      <c r="AK144" s="35" t="s">
        <v>18</v>
      </c>
      <c r="AL144" s="35" t="s">
        <v>21</v>
      </c>
      <c r="AM144" s="82" t="s">
        <v>7</v>
      </c>
      <c r="AN144" s="82" t="s">
        <v>8</v>
      </c>
      <c r="AO144" s="184"/>
      <c r="AP144" s="184"/>
      <c r="AQ144" s="184"/>
      <c r="AR144" s="184"/>
      <c r="AS144" s="184"/>
    </row>
    <row r="145" spans="2:45" s="13" customFormat="1" ht="27.75" customHeight="1">
      <c r="B145" s="238"/>
      <c r="C145" s="167" t="s">
        <v>34</v>
      </c>
      <c r="D145" s="263">
        <f>'[2]Eje 4- Infrestructura y ambient'!$R$39</f>
        <v>1</v>
      </c>
      <c r="E145" s="167">
        <v>89524</v>
      </c>
      <c r="F145" s="265">
        <f>'[2]Eje 4- Infrestructura y ambient'!$AB$39</f>
        <v>1</v>
      </c>
      <c r="G145" s="167" t="s">
        <v>122</v>
      </c>
      <c r="H145" s="220">
        <v>961001</v>
      </c>
      <c r="I145" s="167">
        <f>'[2]Eje 4- Infrestructura y ambient'!$Z$39</f>
        <v>1050525</v>
      </c>
      <c r="J145" s="167">
        <v>1050525</v>
      </c>
      <c r="K145" s="304">
        <f>$Y$145</f>
        <v>998212.2999999999</v>
      </c>
      <c r="L145" s="167" t="s">
        <v>69</v>
      </c>
      <c r="M145" s="41" t="s">
        <v>105</v>
      </c>
      <c r="N145" s="40" t="s">
        <v>116</v>
      </c>
      <c r="O145" s="40">
        <v>3174.6</v>
      </c>
      <c r="P145" s="40">
        <v>3174.6</v>
      </c>
      <c r="Q145" s="40">
        <v>3174.6</v>
      </c>
      <c r="R145" s="101"/>
      <c r="S145" s="102"/>
      <c r="T145" s="53">
        <v>2346.3</v>
      </c>
      <c r="U145" s="40">
        <v>3174.6</v>
      </c>
      <c r="V145" s="40"/>
      <c r="W145" s="95">
        <v>4686.3</v>
      </c>
      <c r="X145" s="344">
        <f>X146*W145/W146</f>
        <v>385.56738009754775</v>
      </c>
      <c r="Y145" s="220">
        <f>H145+P146+T146+V146+X146</f>
        <v>998212.2999999999</v>
      </c>
      <c r="Z145" s="255">
        <f>(P146+T146+V146+X146)*100/E145</f>
        <v>41.56572539207363</v>
      </c>
      <c r="AA145" s="42">
        <v>40604</v>
      </c>
      <c r="AB145" s="42">
        <v>40908</v>
      </c>
      <c r="AC145" s="326" t="s">
        <v>177</v>
      </c>
      <c r="AD145" s="338">
        <v>6077531</v>
      </c>
      <c r="AE145" s="114"/>
      <c r="AF145" s="115"/>
      <c r="AG145" s="295">
        <v>6077531</v>
      </c>
      <c r="AH145" s="167"/>
      <c r="AI145" s="167"/>
      <c r="AJ145" s="167"/>
      <c r="AK145" s="167"/>
      <c r="AL145" s="167"/>
      <c r="AM145" s="222"/>
      <c r="AN145" s="214">
        <f>SUM(AG145:AM145)</f>
        <v>6077531</v>
      </c>
      <c r="AO145" s="322">
        <v>3751589</v>
      </c>
      <c r="AP145" s="324">
        <f>AO145*1/AN145</f>
        <v>0.6172883363326325</v>
      </c>
      <c r="AQ145" s="167" t="s">
        <v>126</v>
      </c>
      <c r="AR145" s="167" t="s">
        <v>129</v>
      </c>
      <c r="AS145" s="167"/>
    </row>
    <row r="146" spans="2:45" s="13" customFormat="1" ht="39.75" customHeight="1">
      <c r="B146" s="303"/>
      <c r="C146" s="168"/>
      <c r="D146" s="302"/>
      <c r="E146" s="168"/>
      <c r="F146" s="266"/>
      <c r="G146" s="168"/>
      <c r="H146" s="221"/>
      <c r="I146" s="168"/>
      <c r="J146" s="168"/>
      <c r="K146" s="305"/>
      <c r="L146" s="168"/>
      <c r="M146" s="41" t="s">
        <v>110</v>
      </c>
      <c r="N146" s="40" t="s">
        <v>66</v>
      </c>
      <c r="O146" s="40">
        <v>20000</v>
      </c>
      <c r="P146" s="40">
        <v>20000</v>
      </c>
      <c r="Q146" s="40">
        <v>20000</v>
      </c>
      <c r="R146" s="101"/>
      <c r="S146" s="102"/>
      <c r="T146" s="53">
        <v>14782.2</v>
      </c>
      <c r="U146" s="40">
        <v>20000</v>
      </c>
      <c r="V146" s="40"/>
      <c r="W146" s="95">
        <v>29524</v>
      </c>
      <c r="X146" s="40">
        <v>2429.1</v>
      </c>
      <c r="Y146" s="168"/>
      <c r="Z146" s="256"/>
      <c r="AA146" s="42">
        <v>40611</v>
      </c>
      <c r="AB146" s="42">
        <v>40908</v>
      </c>
      <c r="AC146" s="328"/>
      <c r="AD146" s="339"/>
      <c r="AE146" s="114"/>
      <c r="AF146" s="115"/>
      <c r="AG146" s="296"/>
      <c r="AH146" s="168"/>
      <c r="AI146" s="168"/>
      <c r="AJ146" s="168"/>
      <c r="AK146" s="168"/>
      <c r="AL146" s="168"/>
      <c r="AM146" s="223"/>
      <c r="AN146" s="215"/>
      <c r="AO146" s="323"/>
      <c r="AP146" s="325"/>
      <c r="AQ146" s="168"/>
      <c r="AR146" s="168"/>
      <c r="AS146" s="168"/>
    </row>
    <row r="147" spans="2:45" s="13" customFormat="1" ht="19.5" customHeight="1">
      <c r="B147" s="72"/>
      <c r="C147" s="46"/>
      <c r="D147" s="132"/>
      <c r="E147" s="46"/>
      <c r="F147" s="125"/>
      <c r="G147" s="46"/>
      <c r="H147" s="165"/>
      <c r="I147" s="46"/>
      <c r="J147" s="46"/>
      <c r="K147" s="165"/>
      <c r="L147" s="46"/>
      <c r="M147" s="47"/>
      <c r="N147" s="46"/>
      <c r="O147" s="46"/>
      <c r="P147" s="46"/>
      <c r="Q147" s="46"/>
      <c r="R147" s="46"/>
      <c r="S147" s="46"/>
      <c r="T147" s="46"/>
      <c r="U147" s="46"/>
      <c r="V147" s="46"/>
      <c r="W147" s="46"/>
      <c r="X147" s="46"/>
      <c r="Y147" s="46"/>
      <c r="Z147" s="126"/>
      <c r="AA147" s="123"/>
      <c r="AB147" s="123"/>
      <c r="AC147" s="133"/>
      <c r="AD147" s="147"/>
      <c r="AE147" s="94"/>
      <c r="AF147" s="94"/>
      <c r="AG147" s="94"/>
      <c r="AH147" s="46"/>
      <c r="AI147" s="46"/>
      <c r="AJ147" s="46"/>
      <c r="AK147" s="46"/>
      <c r="AL147" s="46"/>
      <c r="AM147" s="134"/>
      <c r="AN147" s="105"/>
      <c r="AO147" s="135"/>
      <c r="AP147" s="136"/>
      <c r="AQ147" s="46"/>
      <c r="AR147" s="46"/>
      <c r="AS147" s="46"/>
    </row>
    <row r="148" spans="2:45" ht="24.75" customHeight="1">
      <c r="B148" s="204"/>
      <c r="C148" s="204"/>
      <c r="D148" s="205"/>
      <c r="E148" s="206"/>
      <c r="F148" s="206"/>
      <c r="G148" s="206"/>
      <c r="H148" s="206"/>
      <c r="I148" s="206"/>
      <c r="J148" s="206"/>
      <c r="K148" s="206"/>
      <c r="L148" s="206"/>
      <c r="M148" s="206"/>
      <c r="N148" s="206"/>
      <c r="O148" s="206"/>
      <c r="P148" s="206"/>
      <c r="Q148" s="206"/>
      <c r="R148" s="206"/>
      <c r="S148" s="206"/>
      <c r="T148" s="206"/>
      <c r="U148" s="206"/>
      <c r="V148" s="206"/>
      <c r="W148" s="206"/>
      <c r="X148" s="206"/>
      <c r="Y148" s="206"/>
      <c r="Z148" s="206"/>
      <c r="AA148" s="206"/>
      <c r="AB148" s="206"/>
      <c r="AC148" s="206"/>
      <c r="AD148" s="206"/>
      <c r="AE148" s="206"/>
      <c r="AF148" s="206"/>
      <c r="AG148" s="206"/>
      <c r="AH148" s="206"/>
      <c r="AI148" s="206"/>
      <c r="AJ148" s="206"/>
      <c r="AK148" s="206"/>
      <c r="AL148" s="206"/>
      <c r="AM148" s="206"/>
      <c r="AN148" s="206"/>
      <c r="AO148" s="206"/>
      <c r="AP148" s="206"/>
      <c r="AQ148" s="312"/>
      <c r="AR148" s="16" t="s">
        <v>132</v>
      </c>
      <c r="AS148" s="17"/>
    </row>
    <row r="149" spans="2:45" ht="12.75" customHeight="1">
      <c r="B149" s="204"/>
      <c r="C149" s="204"/>
      <c r="D149" s="89"/>
      <c r="E149" s="162"/>
      <c r="F149" s="90"/>
      <c r="G149" s="90"/>
      <c r="H149" s="162"/>
      <c r="I149" s="162"/>
      <c r="J149" s="162"/>
      <c r="K149" s="162"/>
      <c r="L149" s="90"/>
      <c r="M149" s="90"/>
      <c r="N149" s="90"/>
      <c r="O149" s="90"/>
      <c r="P149" s="90"/>
      <c r="Q149" s="90"/>
      <c r="R149" s="90"/>
      <c r="S149" s="90"/>
      <c r="T149" s="90"/>
      <c r="U149" s="90"/>
      <c r="V149" s="90"/>
      <c r="W149" s="90"/>
      <c r="X149" s="90"/>
      <c r="Y149" s="90"/>
      <c r="Z149" s="90"/>
      <c r="AA149" s="90"/>
      <c r="AB149" s="90"/>
      <c r="AC149" s="90"/>
      <c r="AD149" s="137"/>
      <c r="AE149" s="85"/>
      <c r="AF149" s="85"/>
      <c r="AG149" s="85"/>
      <c r="AH149" s="85"/>
      <c r="AI149" s="111"/>
      <c r="AJ149" s="111"/>
      <c r="AK149" s="112"/>
      <c r="AL149" s="112"/>
      <c r="AM149" s="112"/>
      <c r="AN149" s="112"/>
      <c r="AO149" s="112"/>
      <c r="AP149" s="112"/>
      <c r="AQ149" s="113"/>
      <c r="AR149" s="18" t="s">
        <v>133</v>
      </c>
      <c r="AS149" s="17" t="s">
        <v>134</v>
      </c>
    </row>
    <row r="150" spans="2:45" ht="10.5" customHeight="1">
      <c r="B150" s="204"/>
      <c r="C150" s="204"/>
      <c r="D150" s="205" t="s">
        <v>248</v>
      </c>
      <c r="E150" s="206"/>
      <c r="F150" s="206"/>
      <c r="G150" s="206"/>
      <c r="H150" s="206"/>
      <c r="I150" s="206"/>
      <c r="J150" s="206"/>
      <c r="K150" s="206"/>
      <c r="L150" s="206"/>
      <c r="M150" s="206"/>
      <c r="N150" s="206"/>
      <c r="O150" s="206"/>
      <c r="P150" s="206"/>
      <c r="Q150" s="206"/>
      <c r="R150" s="206"/>
      <c r="S150" s="206"/>
      <c r="T150" s="206"/>
      <c r="U150" s="206"/>
      <c r="V150" s="206"/>
      <c r="W150" s="206"/>
      <c r="X150" s="206"/>
      <c r="Y150" s="206"/>
      <c r="Z150" s="206"/>
      <c r="AA150" s="206"/>
      <c r="AB150" s="206"/>
      <c r="AC150" s="206"/>
      <c r="AD150" s="206"/>
      <c r="AE150" s="206"/>
      <c r="AF150" s="206"/>
      <c r="AG150" s="206"/>
      <c r="AH150" s="206"/>
      <c r="AI150" s="206"/>
      <c r="AJ150" s="206"/>
      <c r="AK150" s="206"/>
      <c r="AL150" s="206"/>
      <c r="AM150" s="206"/>
      <c r="AN150" s="206"/>
      <c r="AO150" s="206"/>
      <c r="AP150" s="206"/>
      <c r="AQ150" s="312"/>
      <c r="AR150" s="18" t="s">
        <v>135</v>
      </c>
      <c r="AS150" s="19">
        <v>40168</v>
      </c>
    </row>
    <row r="151" spans="2:45" ht="9.75" customHeight="1">
      <c r="B151" s="204"/>
      <c r="C151" s="204"/>
      <c r="D151" s="207"/>
      <c r="E151" s="208"/>
      <c r="F151" s="208"/>
      <c r="G151" s="208"/>
      <c r="H151" s="208"/>
      <c r="I151" s="208"/>
      <c r="J151" s="208"/>
      <c r="K151" s="208"/>
      <c r="L151" s="208"/>
      <c r="M151" s="208"/>
      <c r="N151" s="208"/>
      <c r="O151" s="208"/>
      <c r="P151" s="208"/>
      <c r="Q151" s="208"/>
      <c r="R151" s="208"/>
      <c r="S151" s="208"/>
      <c r="T151" s="208"/>
      <c r="U151" s="208"/>
      <c r="V151" s="208"/>
      <c r="W151" s="208"/>
      <c r="X151" s="208"/>
      <c r="Y151" s="208"/>
      <c r="Z151" s="208"/>
      <c r="AA151" s="208"/>
      <c r="AB151" s="208"/>
      <c r="AC151" s="208"/>
      <c r="AD151" s="208"/>
      <c r="AE151" s="208"/>
      <c r="AF151" s="208"/>
      <c r="AG151" s="208"/>
      <c r="AH151" s="208"/>
      <c r="AI151" s="208"/>
      <c r="AJ151" s="208"/>
      <c r="AK151" s="208"/>
      <c r="AL151" s="208"/>
      <c r="AM151" s="208"/>
      <c r="AN151" s="208"/>
      <c r="AO151" s="208"/>
      <c r="AP151" s="208"/>
      <c r="AQ151" s="313"/>
      <c r="AR151" s="18" t="s">
        <v>136</v>
      </c>
      <c r="AS151" s="20" t="s">
        <v>137</v>
      </c>
    </row>
    <row r="152" spans="2:45" s="13" customFormat="1" ht="16.5" customHeight="1">
      <c r="B152" s="21" t="s">
        <v>50</v>
      </c>
      <c r="C152" s="21"/>
      <c r="D152" s="21"/>
      <c r="E152" s="22"/>
      <c r="F152" s="23" t="s">
        <v>51</v>
      </c>
      <c r="G152" s="21"/>
      <c r="H152" s="21"/>
      <c r="I152" s="21"/>
      <c r="J152" s="21"/>
      <c r="K152" s="21"/>
      <c r="L152" s="21"/>
      <c r="M152" s="24"/>
      <c r="N152" s="25"/>
      <c r="O152" s="25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  <c r="AA152" s="21"/>
      <c r="AB152" s="21"/>
      <c r="AC152" s="21"/>
      <c r="AD152" s="138"/>
      <c r="AE152" s="21"/>
      <c r="AF152" s="21"/>
      <c r="AG152" s="21"/>
      <c r="AH152" s="21"/>
      <c r="AI152" s="21"/>
      <c r="AJ152" s="21"/>
      <c r="AK152" s="21"/>
      <c r="AL152" s="21"/>
      <c r="AM152" s="21"/>
      <c r="AN152" s="21"/>
      <c r="AO152" s="21"/>
      <c r="AP152" s="21"/>
      <c r="AQ152" s="21"/>
      <c r="AR152" s="21"/>
      <c r="AS152" s="22"/>
    </row>
    <row r="153" spans="2:45" s="13" customFormat="1" ht="12.75">
      <c r="B153" s="21" t="s">
        <v>49</v>
      </c>
      <c r="C153" s="21"/>
      <c r="D153" s="21"/>
      <c r="E153" s="22"/>
      <c r="F153" s="23" t="str">
        <f>'[1]Eje 4- Infrestructura y ambient'!$C$8</f>
        <v>Infraestructura y Ambiente</v>
      </c>
      <c r="G153" s="21"/>
      <c r="H153" s="21"/>
      <c r="I153" s="21"/>
      <c r="J153" s="21"/>
      <c r="K153" s="21"/>
      <c r="L153" s="21"/>
      <c r="M153" s="24"/>
      <c r="N153" s="25"/>
      <c r="O153" s="25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  <c r="AA153" s="21"/>
      <c r="AB153" s="21"/>
      <c r="AC153" s="21"/>
      <c r="AD153" s="138"/>
      <c r="AE153" s="21"/>
      <c r="AF153" s="21"/>
      <c r="AG153" s="21"/>
      <c r="AH153" s="21"/>
      <c r="AI153" s="21"/>
      <c r="AJ153" s="21"/>
      <c r="AK153" s="21"/>
      <c r="AL153" s="21"/>
      <c r="AM153" s="21"/>
      <c r="AN153" s="21"/>
      <c r="AO153" s="21"/>
      <c r="AP153" s="21"/>
      <c r="AQ153" s="21"/>
      <c r="AR153" s="21"/>
      <c r="AS153" s="22"/>
    </row>
    <row r="154" spans="2:45" s="13" customFormat="1" ht="12.75">
      <c r="B154" s="27" t="s">
        <v>54</v>
      </c>
      <c r="C154" s="27"/>
      <c r="D154" s="27" t="s">
        <v>45</v>
      </c>
      <c r="E154" s="28">
        <f>'[1]Eje 4- Infrestructura y ambient'!$H$9</f>
        <v>0.13</v>
      </c>
      <c r="F154" s="23" t="str">
        <f>'[1]Eje 4- Infrestructura y ambient'!$C$9</f>
        <v>Orientar la recuperación ambiental y el desarrollo armónico del territorio.</v>
      </c>
      <c r="G154" s="30"/>
      <c r="H154" s="30"/>
      <c r="I154" s="30"/>
      <c r="J154" s="30"/>
      <c r="K154" s="30"/>
      <c r="L154" s="30"/>
      <c r="M154" s="24"/>
      <c r="N154" s="31"/>
      <c r="O154" s="31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  <c r="AA154" s="30"/>
      <c r="AB154" s="30"/>
      <c r="AC154" s="30"/>
      <c r="AD154" s="139"/>
      <c r="AE154" s="30"/>
      <c r="AF154" s="30"/>
      <c r="AG154" s="30"/>
      <c r="AH154" s="30"/>
      <c r="AI154" s="30"/>
      <c r="AJ154" s="30"/>
      <c r="AK154" s="30"/>
      <c r="AL154" s="30"/>
      <c r="AM154" s="30"/>
      <c r="AN154" s="30"/>
      <c r="AO154" s="30"/>
      <c r="AP154" s="30"/>
      <c r="AQ154" s="30"/>
      <c r="AR154" s="30"/>
      <c r="AS154" s="22"/>
    </row>
    <row r="155" spans="2:45" s="13" customFormat="1" ht="15.75" customHeight="1">
      <c r="B155" s="27" t="s">
        <v>75</v>
      </c>
      <c r="C155" s="27"/>
      <c r="D155" s="27"/>
      <c r="E155" s="22"/>
      <c r="F155" s="23" t="str">
        <f>'[1]Eje 4- Infrestructura y ambient'!$B$12</f>
        <v>Incrementar la pavimentación de vías </v>
      </c>
      <c r="G155" s="30"/>
      <c r="H155" s="30"/>
      <c r="I155" s="30"/>
      <c r="J155" s="30"/>
      <c r="K155" s="30"/>
      <c r="L155" s="30"/>
      <c r="M155" s="24"/>
      <c r="N155" s="31"/>
      <c r="O155" s="31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  <c r="AA155" s="30"/>
      <c r="AB155" s="30"/>
      <c r="AC155" s="30"/>
      <c r="AD155" s="139"/>
      <c r="AE155" s="30"/>
      <c r="AF155" s="30"/>
      <c r="AG155" s="30"/>
      <c r="AH155" s="30"/>
      <c r="AI155" s="30"/>
      <c r="AJ155" s="30"/>
      <c r="AK155" s="30"/>
      <c r="AL155" s="30"/>
      <c r="AM155" s="30"/>
      <c r="AN155" s="30"/>
      <c r="AO155" s="30"/>
      <c r="AP155" s="30"/>
      <c r="AQ155" s="30"/>
      <c r="AR155" s="30"/>
      <c r="AS155" s="22"/>
    </row>
    <row r="156" spans="2:45" s="13" customFormat="1" ht="24.75" customHeight="1">
      <c r="B156" s="27" t="s">
        <v>55</v>
      </c>
      <c r="C156" s="27"/>
      <c r="D156" s="27" t="s">
        <v>45</v>
      </c>
      <c r="E156" s="28" t="s">
        <v>78</v>
      </c>
      <c r="F156" s="199" t="str">
        <f>'[4]Eje 4- Infrestructura y ambient'!$A$19</f>
        <v>4.1 Contribuir al desarrollo armónico del territorio mediante la gestión integral del diseño, conservación y construcción de la infraestructura vial y sectorial que requiera el municipio para elevar la calidad de vida de sus habitantes y el disfrute de un</v>
      </c>
      <c r="G156" s="199"/>
      <c r="H156" s="199"/>
      <c r="I156" s="199"/>
      <c r="J156" s="199"/>
      <c r="K156" s="199"/>
      <c r="L156" s="199"/>
      <c r="M156" s="199"/>
      <c r="N156" s="199"/>
      <c r="O156" s="199"/>
      <c r="P156" s="199"/>
      <c r="Q156" s="199"/>
      <c r="R156" s="30"/>
      <c r="S156" s="30"/>
      <c r="T156" s="30"/>
      <c r="U156" s="30"/>
      <c r="V156" s="30"/>
      <c r="W156" s="30"/>
      <c r="X156" s="30"/>
      <c r="Y156" s="30"/>
      <c r="Z156" s="30"/>
      <c r="AA156" s="30"/>
      <c r="AB156" s="30"/>
      <c r="AC156" s="30"/>
      <c r="AD156" s="139"/>
      <c r="AE156" s="30"/>
      <c r="AF156" s="30"/>
      <c r="AG156" s="30"/>
      <c r="AH156" s="30"/>
      <c r="AI156" s="30"/>
      <c r="AJ156" s="30"/>
      <c r="AK156" s="30"/>
      <c r="AL156" s="30"/>
      <c r="AM156" s="30"/>
      <c r="AN156" s="30"/>
      <c r="AO156" s="30"/>
      <c r="AP156" s="30"/>
      <c r="AQ156" s="30"/>
      <c r="AR156" s="30"/>
      <c r="AS156" s="22"/>
    </row>
    <row r="157" spans="2:45" s="13" customFormat="1" ht="15" customHeight="1">
      <c r="B157" s="27" t="s">
        <v>48</v>
      </c>
      <c r="C157" s="27"/>
      <c r="D157" s="27"/>
      <c r="E157" s="22"/>
      <c r="F157" s="26" t="s">
        <v>43</v>
      </c>
      <c r="G157" s="30"/>
      <c r="H157" s="30"/>
      <c r="I157" s="30"/>
      <c r="J157" s="30"/>
      <c r="K157" s="30"/>
      <c r="L157" s="30"/>
      <c r="M157" s="24"/>
      <c r="N157" s="31"/>
      <c r="O157" s="31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  <c r="AA157" s="30"/>
      <c r="AB157" s="30"/>
      <c r="AC157" s="30"/>
      <c r="AD157" s="139"/>
      <c r="AE157" s="30"/>
      <c r="AF157" s="30"/>
      <c r="AG157" s="30"/>
      <c r="AH157" s="30"/>
      <c r="AI157" s="30"/>
      <c r="AJ157" s="30"/>
      <c r="AK157" s="30"/>
      <c r="AL157" s="30"/>
      <c r="AM157" s="30"/>
      <c r="AN157" s="30"/>
      <c r="AO157" s="30"/>
      <c r="AP157" s="30"/>
      <c r="AQ157" s="30"/>
      <c r="AR157" s="30"/>
      <c r="AS157" s="22"/>
    </row>
    <row r="158" spans="2:45" s="13" customFormat="1" ht="14.25" customHeight="1">
      <c r="B158" s="27" t="s">
        <v>47</v>
      </c>
      <c r="C158" s="27"/>
      <c r="D158" s="27"/>
      <c r="E158" s="22"/>
      <c r="F158" s="23" t="str">
        <f>'[1]Eje 4- Infrestructura y ambient'!$C$19</f>
        <v>TRANSPORTE  (VÍAS)</v>
      </c>
      <c r="G158" s="30"/>
      <c r="H158" s="30"/>
      <c r="I158" s="30"/>
      <c r="J158" s="30"/>
      <c r="K158" s="30"/>
      <c r="L158" s="30"/>
      <c r="M158" s="29"/>
      <c r="N158" s="31"/>
      <c r="O158" s="31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  <c r="AA158" s="30"/>
      <c r="AB158" s="30"/>
      <c r="AC158" s="30"/>
      <c r="AD158" s="139"/>
      <c r="AE158" s="30"/>
      <c r="AF158" s="30"/>
      <c r="AG158" s="30"/>
      <c r="AH158" s="30"/>
      <c r="AI158" s="30"/>
      <c r="AJ158" s="30"/>
      <c r="AK158" s="30"/>
      <c r="AL158" s="30"/>
      <c r="AM158" s="30"/>
      <c r="AN158" s="30"/>
      <c r="AO158" s="30"/>
      <c r="AP158" s="30"/>
      <c r="AQ158" s="30"/>
      <c r="AR158" s="30"/>
      <c r="AS158" s="22"/>
    </row>
    <row r="159" spans="2:45" s="13" customFormat="1" ht="15" customHeight="1">
      <c r="B159" s="27" t="s">
        <v>52</v>
      </c>
      <c r="C159" s="27"/>
      <c r="D159" s="27" t="s">
        <v>45</v>
      </c>
      <c r="E159" s="28" t="s">
        <v>96</v>
      </c>
      <c r="F159" s="26" t="s">
        <v>81</v>
      </c>
      <c r="G159" s="51"/>
      <c r="H159" s="51"/>
      <c r="I159" s="51"/>
      <c r="J159" s="51"/>
      <c r="K159" s="51"/>
      <c r="L159" s="51"/>
      <c r="M159" s="47"/>
      <c r="N159" s="31"/>
      <c r="O159" s="31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  <c r="AA159" s="30"/>
      <c r="AB159" s="30"/>
      <c r="AC159" s="30"/>
      <c r="AD159" s="139"/>
      <c r="AE159" s="30"/>
      <c r="AF159" s="30"/>
      <c r="AG159" s="30"/>
      <c r="AH159" s="30"/>
      <c r="AI159" s="30"/>
      <c r="AJ159" s="30"/>
      <c r="AK159" s="30"/>
      <c r="AL159" s="30"/>
      <c r="AM159" s="30"/>
      <c r="AN159" s="30"/>
      <c r="AO159" s="30"/>
      <c r="AP159" s="30"/>
      <c r="AQ159" s="30"/>
      <c r="AR159" s="30"/>
      <c r="AS159" s="22"/>
    </row>
    <row r="160" spans="2:45" s="13" customFormat="1" ht="16.5" customHeight="1" thickBot="1">
      <c r="B160" s="27" t="s">
        <v>53</v>
      </c>
      <c r="C160" s="27"/>
      <c r="D160" s="27" t="s">
        <v>45</v>
      </c>
      <c r="E160" s="28">
        <f>'[1]Eje 4- Infrestructura y ambient'!$I$21</f>
        <v>0.13</v>
      </c>
      <c r="F160" s="23" t="s">
        <v>221</v>
      </c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7"/>
      <c r="AA160" s="27"/>
      <c r="AB160" s="27"/>
      <c r="AC160" s="27"/>
      <c r="AD160" s="148"/>
      <c r="AE160" s="27"/>
      <c r="AF160" s="27"/>
      <c r="AG160" s="27"/>
      <c r="AH160" s="27"/>
      <c r="AI160" s="30"/>
      <c r="AJ160" s="30"/>
      <c r="AK160" s="30"/>
      <c r="AL160" s="30"/>
      <c r="AM160" s="30"/>
      <c r="AN160" s="30"/>
      <c r="AO160" s="30"/>
      <c r="AP160" s="30"/>
      <c r="AQ160" s="30"/>
      <c r="AR160" s="30"/>
      <c r="AS160" s="22"/>
    </row>
    <row r="161" spans="2:45" s="13" customFormat="1" ht="9.75" customHeight="1" thickBot="1">
      <c r="B161" s="273" t="s">
        <v>2</v>
      </c>
      <c r="C161" s="184" t="s">
        <v>28</v>
      </c>
      <c r="D161" s="184" t="s">
        <v>45</v>
      </c>
      <c r="E161" s="268" t="s">
        <v>235</v>
      </c>
      <c r="F161" s="184" t="s">
        <v>45</v>
      </c>
      <c r="G161" s="268" t="s">
        <v>58</v>
      </c>
      <c r="H161" s="184" t="s">
        <v>236</v>
      </c>
      <c r="I161" s="184" t="s">
        <v>46</v>
      </c>
      <c r="J161" s="184" t="s">
        <v>237</v>
      </c>
      <c r="K161" s="184" t="s">
        <v>238</v>
      </c>
      <c r="L161" s="268" t="s">
        <v>71</v>
      </c>
      <c r="M161" s="184" t="s">
        <v>23</v>
      </c>
      <c r="N161" s="184" t="s">
        <v>24</v>
      </c>
      <c r="O161" s="184" t="s">
        <v>239</v>
      </c>
      <c r="P161" s="268" t="s">
        <v>240</v>
      </c>
      <c r="Q161" s="191" t="s">
        <v>241</v>
      </c>
      <c r="R161" s="101"/>
      <c r="S161" s="102"/>
      <c r="T161" s="272" t="s">
        <v>242</v>
      </c>
      <c r="U161" s="184" t="s">
        <v>243</v>
      </c>
      <c r="V161" s="184" t="s">
        <v>244</v>
      </c>
      <c r="W161" s="184" t="s">
        <v>245</v>
      </c>
      <c r="X161" s="184" t="s">
        <v>246</v>
      </c>
      <c r="Y161" s="184" t="s">
        <v>247</v>
      </c>
      <c r="Z161" s="268" t="s">
        <v>249</v>
      </c>
      <c r="AA161" s="184" t="s">
        <v>72</v>
      </c>
      <c r="AB161" s="184" t="s">
        <v>73</v>
      </c>
      <c r="AC161" s="268" t="s">
        <v>250</v>
      </c>
      <c r="AD161" s="269" t="s">
        <v>251</v>
      </c>
      <c r="AE161" s="101"/>
      <c r="AF161" s="102"/>
      <c r="AG161" s="190" t="s">
        <v>25</v>
      </c>
      <c r="AH161" s="267"/>
      <c r="AI161" s="267"/>
      <c r="AJ161" s="267"/>
      <c r="AK161" s="267"/>
      <c r="AL161" s="267"/>
      <c r="AM161" s="267"/>
      <c r="AN161" s="267"/>
      <c r="AO161" s="268" t="s">
        <v>26</v>
      </c>
      <c r="AP161" s="268" t="s">
        <v>27</v>
      </c>
      <c r="AQ161" s="268" t="s">
        <v>5</v>
      </c>
      <c r="AR161" s="268" t="s">
        <v>6</v>
      </c>
      <c r="AS161" s="268" t="s">
        <v>10</v>
      </c>
    </row>
    <row r="162" spans="2:45" s="13" customFormat="1" ht="13.5" customHeight="1" thickBot="1">
      <c r="B162" s="273"/>
      <c r="C162" s="185"/>
      <c r="D162" s="185"/>
      <c r="E162" s="268"/>
      <c r="F162" s="185"/>
      <c r="G162" s="268"/>
      <c r="H162" s="185"/>
      <c r="I162" s="185"/>
      <c r="J162" s="185"/>
      <c r="K162" s="185"/>
      <c r="L162" s="268"/>
      <c r="M162" s="185"/>
      <c r="N162" s="185"/>
      <c r="O162" s="185"/>
      <c r="P162" s="268"/>
      <c r="Q162" s="271"/>
      <c r="R162" s="101"/>
      <c r="S162" s="102"/>
      <c r="T162" s="272"/>
      <c r="U162" s="185"/>
      <c r="V162" s="185"/>
      <c r="W162" s="185"/>
      <c r="X162" s="185"/>
      <c r="Y162" s="185"/>
      <c r="Z162" s="268"/>
      <c r="AA162" s="185"/>
      <c r="AB162" s="185"/>
      <c r="AC162" s="268"/>
      <c r="AD162" s="269"/>
      <c r="AE162" s="101"/>
      <c r="AF162" s="102"/>
      <c r="AG162" s="190" t="s">
        <v>186</v>
      </c>
      <c r="AH162" s="267"/>
      <c r="AI162" s="267"/>
      <c r="AJ162" s="267"/>
      <c r="AK162" s="267"/>
      <c r="AL162" s="267"/>
      <c r="AM162" s="267"/>
      <c r="AN162" s="267"/>
      <c r="AO162" s="268"/>
      <c r="AP162" s="268"/>
      <c r="AQ162" s="268"/>
      <c r="AR162" s="268"/>
      <c r="AS162" s="268"/>
    </row>
    <row r="163" spans="2:45" s="13" customFormat="1" ht="33.75" customHeight="1">
      <c r="B163" s="200"/>
      <c r="C163" s="185"/>
      <c r="D163" s="185"/>
      <c r="E163" s="184"/>
      <c r="F163" s="185"/>
      <c r="G163" s="184"/>
      <c r="H163" s="185"/>
      <c r="I163" s="185"/>
      <c r="J163" s="185"/>
      <c r="K163" s="185"/>
      <c r="L163" s="184"/>
      <c r="M163" s="185"/>
      <c r="N163" s="245"/>
      <c r="O163" s="185"/>
      <c r="P163" s="184"/>
      <c r="Q163" s="271"/>
      <c r="R163" s="101"/>
      <c r="S163" s="102"/>
      <c r="T163" s="182"/>
      <c r="U163" s="185"/>
      <c r="V163" s="185"/>
      <c r="W163" s="185"/>
      <c r="X163" s="185"/>
      <c r="Y163" s="185"/>
      <c r="Z163" s="184"/>
      <c r="AA163" s="185"/>
      <c r="AB163" s="185"/>
      <c r="AC163" s="184"/>
      <c r="AD163" s="270"/>
      <c r="AE163" s="101"/>
      <c r="AF163" s="102"/>
      <c r="AG163" s="110" t="s">
        <v>22</v>
      </c>
      <c r="AH163" s="35" t="s">
        <v>1</v>
      </c>
      <c r="AI163" s="35" t="s">
        <v>17</v>
      </c>
      <c r="AJ163" s="35" t="s">
        <v>19</v>
      </c>
      <c r="AK163" s="35" t="s">
        <v>18</v>
      </c>
      <c r="AL163" s="35" t="s">
        <v>21</v>
      </c>
      <c r="AM163" s="82" t="s">
        <v>7</v>
      </c>
      <c r="AN163" s="82" t="s">
        <v>8</v>
      </c>
      <c r="AO163" s="184"/>
      <c r="AP163" s="184"/>
      <c r="AQ163" s="184"/>
      <c r="AR163" s="184"/>
      <c r="AS163" s="184"/>
    </row>
    <row r="164" spans="2:45" s="13" customFormat="1" ht="39.75" customHeight="1">
      <c r="B164" s="238"/>
      <c r="C164" s="169" t="s">
        <v>63</v>
      </c>
      <c r="D164" s="263">
        <f>'[2]Eje 4- Infrestructura y ambient'!$R$43</f>
        <v>1</v>
      </c>
      <c r="E164" s="167">
        <v>0.8</v>
      </c>
      <c r="F164" s="265">
        <f>'[2]Eje 4- Infrestructura y ambient'!$AB$43</f>
        <v>1</v>
      </c>
      <c r="G164" s="167" t="s">
        <v>123</v>
      </c>
      <c r="H164" s="167">
        <v>0.2</v>
      </c>
      <c r="I164" s="167">
        <f>'[2]Eje 4- Infrestructura y ambient'!$Z$43</f>
        <v>1</v>
      </c>
      <c r="J164" s="167">
        <v>1</v>
      </c>
      <c r="K164" s="309">
        <f>$Y$164</f>
        <v>0.2</v>
      </c>
      <c r="L164" s="167" t="s">
        <v>124</v>
      </c>
      <c r="M164" s="43" t="s">
        <v>118</v>
      </c>
      <c r="N164" s="79" t="s">
        <v>64</v>
      </c>
      <c r="O164" s="40"/>
      <c r="P164" s="43"/>
      <c r="Q164" s="95"/>
      <c r="R164" s="101"/>
      <c r="S164" s="102"/>
      <c r="T164" s="53"/>
      <c r="U164" s="40">
        <v>800</v>
      </c>
      <c r="V164" s="40"/>
      <c r="W164" s="40"/>
      <c r="X164" s="40"/>
      <c r="Y164" s="241">
        <f>H164+P165+T165+V165+X165</f>
        <v>0.2</v>
      </c>
      <c r="Z164" s="255">
        <f>(P165+T165+V165+X165)*100/E164</f>
        <v>0</v>
      </c>
      <c r="AA164" s="42">
        <v>40725</v>
      </c>
      <c r="AB164" s="42">
        <v>40816</v>
      </c>
      <c r="AC164" s="257" t="s">
        <v>173</v>
      </c>
      <c r="AD164" s="259">
        <v>60000</v>
      </c>
      <c r="AE164" s="114"/>
      <c r="AF164" s="115"/>
      <c r="AG164" s="261">
        <v>0</v>
      </c>
      <c r="AH164" s="167"/>
      <c r="AI164" s="167"/>
      <c r="AJ164" s="167"/>
      <c r="AK164" s="167"/>
      <c r="AL164" s="167"/>
      <c r="AM164" s="228">
        <v>60000</v>
      </c>
      <c r="AN164" s="194">
        <f>SUM(AG164:AM164)</f>
        <v>60000</v>
      </c>
      <c r="AO164" s="214">
        <v>0</v>
      </c>
      <c r="AP164" s="253">
        <f>(AO164+AN165)*1/(AN164+AN165)</f>
        <v>0</v>
      </c>
      <c r="AQ164" s="167" t="s">
        <v>126</v>
      </c>
      <c r="AR164" s="40" t="s">
        <v>36</v>
      </c>
      <c r="AS164" s="239"/>
    </row>
    <row r="165" spans="2:45" s="13" customFormat="1" ht="44.25" customHeight="1">
      <c r="B165" s="237"/>
      <c r="C165" s="169"/>
      <c r="D165" s="264"/>
      <c r="E165" s="237"/>
      <c r="F165" s="266"/>
      <c r="G165" s="237"/>
      <c r="H165" s="168"/>
      <c r="I165" s="168"/>
      <c r="J165" s="237"/>
      <c r="K165" s="310"/>
      <c r="L165" s="168"/>
      <c r="M165" s="43" t="s">
        <v>44</v>
      </c>
      <c r="N165" s="43" t="s">
        <v>117</v>
      </c>
      <c r="O165" s="40"/>
      <c r="P165" s="43"/>
      <c r="Q165" s="95"/>
      <c r="R165" s="101"/>
      <c r="S165" s="102"/>
      <c r="T165" s="53"/>
      <c r="U165" s="40"/>
      <c r="V165" s="40"/>
      <c r="W165" s="40">
        <v>2150</v>
      </c>
      <c r="X165" s="40"/>
      <c r="Y165" s="223"/>
      <c r="Z165" s="256"/>
      <c r="AA165" s="42">
        <v>40817</v>
      </c>
      <c r="AB165" s="42">
        <v>40908</v>
      </c>
      <c r="AC165" s="258"/>
      <c r="AD165" s="260"/>
      <c r="AE165" s="114"/>
      <c r="AF165" s="115"/>
      <c r="AG165" s="262"/>
      <c r="AH165" s="168"/>
      <c r="AI165" s="168"/>
      <c r="AJ165" s="168"/>
      <c r="AK165" s="168"/>
      <c r="AL165" s="168"/>
      <c r="AM165" s="229"/>
      <c r="AN165" s="195"/>
      <c r="AO165" s="215"/>
      <c r="AP165" s="254"/>
      <c r="AQ165" s="168"/>
      <c r="AR165" s="40" t="s">
        <v>74</v>
      </c>
      <c r="AS165" s="240"/>
    </row>
    <row r="166" spans="2:45" s="13" customFormat="1" ht="12.75">
      <c r="B166" s="4"/>
      <c r="C166" s="4"/>
      <c r="D166" s="4"/>
      <c r="E166" s="11"/>
      <c r="F166" s="11"/>
      <c r="G166" s="4"/>
      <c r="H166" s="4"/>
      <c r="I166" s="4"/>
      <c r="J166" s="4"/>
      <c r="K166" s="4"/>
      <c r="L166" s="4"/>
      <c r="M166" s="12"/>
      <c r="N166" s="11"/>
      <c r="O166" s="11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149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</row>
    <row r="167" spans="2:45" s="13" customFormat="1" ht="16.5" customHeight="1">
      <c r="B167" s="21" t="s">
        <v>50</v>
      </c>
      <c r="C167" s="21"/>
      <c r="D167" s="21"/>
      <c r="E167" s="22"/>
      <c r="F167" s="23" t="s">
        <v>51</v>
      </c>
      <c r="G167" s="21"/>
      <c r="H167" s="21"/>
      <c r="I167" s="21"/>
      <c r="J167" s="21"/>
      <c r="K167" s="21"/>
      <c r="L167" s="21"/>
      <c r="M167" s="24"/>
      <c r="N167" s="25"/>
      <c r="O167" s="25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  <c r="AA167" s="21"/>
      <c r="AB167" s="21"/>
      <c r="AC167" s="21"/>
      <c r="AD167" s="138"/>
      <c r="AE167" s="21"/>
      <c r="AF167" s="21"/>
      <c r="AG167" s="21"/>
      <c r="AH167" s="21"/>
      <c r="AI167" s="21"/>
      <c r="AJ167" s="21"/>
      <c r="AK167" s="21"/>
      <c r="AL167" s="21"/>
      <c r="AM167" s="21"/>
      <c r="AN167" s="21"/>
      <c r="AO167" s="21"/>
      <c r="AP167" s="21"/>
      <c r="AQ167" s="21"/>
      <c r="AR167" s="21"/>
      <c r="AS167" s="22"/>
    </row>
    <row r="168" spans="2:45" s="13" customFormat="1" ht="12.75">
      <c r="B168" s="21" t="s">
        <v>49</v>
      </c>
      <c r="C168" s="21"/>
      <c r="D168" s="21"/>
      <c r="E168" s="22"/>
      <c r="F168" s="23" t="str">
        <f>'[1]Eje 4- Infrestructura y ambient'!$C$8</f>
        <v>Infraestructura y Ambiente</v>
      </c>
      <c r="G168" s="21"/>
      <c r="H168" s="21"/>
      <c r="I168" s="21"/>
      <c r="J168" s="21"/>
      <c r="K168" s="21"/>
      <c r="L168" s="21"/>
      <c r="M168" s="24"/>
      <c r="N168" s="25"/>
      <c r="O168" s="25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  <c r="AA168" s="21"/>
      <c r="AB168" s="21"/>
      <c r="AC168" s="21"/>
      <c r="AD168" s="138"/>
      <c r="AE168" s="21"/>
      <c r="AF168" s="21"/>
      <c r="AG168" s="21"/>
      <c r="AH168" s="21"/>
      <c r="AI168" s="21"/>
      <c r="AJ168" s="21"/>
      <c r="AK168" s="21"/>
      <c r="AL168" s="21"/>
      <c r="AM168" s="21"/>
      <c r="AN168" s="21"/>
      <c r="AO168" s="21"/>
      <c r="AP168" s="21"/>
      <c r="AQ168" s="21"/>
      <c r="AR168" s="21"/>
      <c r="AS168" s="22"/>
    </row>
    <row r="169" spans="2:45" s="13" customFormat="1" ht="12.75">
      <c r="B169" s="27" t="s">
        <v>54</v>
      </c>
      <c r="C169" s="27"/>
      <c r="D169" s="27" t="s">
        <v>45</v>
      </c>
      <c r="E169" s="28">
        <f>'[1]Eje 4- Infrestructura y ambient'!$H$9</f>
        <v>0.13</v>
      </c>
      <c r="F169" s="23" t="str">
        <f>'[1]Eje 4- Infrestructura y ambient'!$C$9</f>
        <v>Orientar la recuperación ambiental y el desarrollo armónico del territorio.</v>
      </c>
      <c r="G169" s="30"/>
      <c r="H169" s="30"/>
      <c r="I169" s="30"/>
      <c r="J169" s="30"/>
      <c r="K169" s="30"/>
      <c r="L169" s="30"/>
      <c r="M169" s="24"/>
      <c r="N169" s="31"/>
      <c r="O169" s="31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  <c r="AA169" s="30"/>
      <c r="AB169" s="30"/>
      <c r="AC169" s="30"/>
      <c r="AD169" s="139"/>
      <c r="AE169" s="30"/>
      <c r="AF169" s="30"/>
      <c r="AG169" s="30"/>
      <c r="AH169" s="30"/>
      <c r="AI169" s="30"/>
      <c r="AJ169" s="30"/>
      <c r="AK169" s="30"/>
      <c r="AL169" s="30"/>
      <c r="AM169" s="30"/>
      <c r="AN169" s="30"/>
      <c r="AO169" s="30"/>
      <c r="AP169" s="30"/>
      <c r="AQ169" s="30"/>
      <c r="AR169" s="30"/>
      <c r="AS169" s="22"/>
    </row>
    <row r="170" spans="2:45" s="13" customFormat="1" ht="15.75" customHeight="1">
      <c r="B170" s="27" t="s">
        <v>75</v>
      </c>
      <c r="C170" s="27"/>
      <c r="D170" s="27"/>
      <c r="E170" s="22"/>
      <c r="F170" s="23" t="str">
        <f>'[1]Eje 4- Infrestructura y ambient'!$B$12</f>
        <v>Incrementar la pavimentación de vías </v>
      </c>
      <c r="G170" s="30"/>
      <c r="H170" s="30"/>
      <c r="I170" s="30"/>
      <c r="J170" s="30"/>
      <c r="K170" s="30"/>
      <c r="L170" s="30"/>
      <c r="M170" s="24"/>
      <c r="N170" s="31"/>
      <c r="O170" s="31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  <c r="AA170" s="30"/>
      <c r="AB170" s="30"/>
      <c r="AC170" s="30"/>
      <c r="AD170" s="139"/>
      <c r="AE170" s="30"/>
      <c r="AF170" s="30"/>
      <c r="AG170" s="30"/>
      <c r="AH170" s="30"/>
      <c r="AI170" s="30"/>
      <c r="AJ170" s="30"/>
      <c r="AK170" s="30"/>
      <c r="AL170" s="30"/>
      <c r="AM170" s="30"/>
      <c r="AN170" s="30"/>
      <c r="AO170" s="30"/>
      <c r="AP170" s="30"/>
      <c r="AQ170" s="30"/>
      <c r="AR170" s="30"/>
      <c r="AS170" s="22"/>
    </row>
    <row r="171" spans="2:45" s="13" customFormat="1" ht="24.75" customHeight="1">
      <c r="B171" s="27" t="s">
        <v>55</v>
      </c>
      <c r="C171" s="27"/>
      <c r="D171" s="27" t="s">
        <v>45</v>
      </c>
      <c r="E171" s="28" t="s">
        <v>78</v>
      </c>
      <c r="F171" s="199" t="str">
        <f>'[4]Eje 4- Infrestructura y ambient'!$A$19</f>
        <v>4.1 Contribuir al desarrollo armónico del territorio mediante la gestión integral del diseño, conservación y construcción de la infraestructura vial y sectorial que requiera el municipio para elevar la calidad de vida de sus habitantes y el disfrute de un</v>
      </c>
      <c r="G171" s="199"/>
      <c r="H171" s="199"/>
      <c r="I171" s="199"/>
      <c r="J171" s="199"/>
      <c r="K171" s="199"/>
      <c r="L171" s="199"/>
      <c r="M171" s="199"/>
      <c r="N171" s="199"/>
      <c r="O171" s="199"/>
      <c r="P171" s="199"/>
      <c r="Q171" s="199"/>
      <c r="R171" s="30"/>
      <c r="S171" s="30"/>
      <c r="T171" s="30"/>
      <c r="U171" s="30"/>
      <c r="V171" s="30"/>
      <c r="W171" s="30"/>
      <c r="X171" s="30"/>
      <c r="Y171" s="30"/>
      <c r="Z171" s="30"/>
      <c r="AA171" s="30"/>
      <c r="AB171" s="30"/>
      <c r="AC171" s="30"/>
      <c r="AD171" s="139"/>
      <c r="AE171" s="30"/>
      <c r="AF171" s="30"/>
      <c r="AG171" s="30"/>
      <c r="AH171" s="30"/>
      <c r="AI171" s="30"/>
      <c r="AJ171" s="30"/>
      <c r="AK171" s="30"/>
      <c r="AL171" s="30"/>
      <c r="AM171" s="30"/>
      <c r="AN171" s="30"/>
      <c r="AO171" s="30"/>
      <c r="AP171" s="30"/>
      <c r="AQ171" s="30"/>
      <c r="AR171" s="30"/>
      <c r="AS171" s="22"/>
    </row>
    <row r="172" spans="2:45" s="13" customFormat="1" ht="15" customHeight="1">
      <c r="B172" s="27" t="s">
        <v>48</v>
      </c>
      <c r="C172" s="27"/>
      <c r="D172" s="27"/>
      <c r="E172" s="22"/>
      <c r="F172" s="26" t="s">
        <v>43</v>
      </c>
      <c r="G172" s="30"/>
      <c r="H172" s="30"/>
      <c r="I172" s="30"/>
      <c r="J172" s="30"/>
      <c r="K172" s="30"/>
      <c r="L172" s="30"/>
      <c r="M172" s="24"/>
      <c r="N172" s="31"/>
      <c r="O172" s="31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  <c r="AA172" s="30"/>
      <c r="AB172" s="30"/>
      <c r="AC172" s="30"/>
      <c r="AD172" s="139"/>
      <c r="AE172" s="30"/>
      <c r="AF172" s="30"/>
      <c r="AG172" s="30"/>
      <c r="AH172" s="30"/>
      <c r="AI172" s="30"/>
      <c r="AJ172" s="30"/>
      <c r="AK172" s="30"/>
      <c r="AL172" s="30"/>
      <c r="AM172" s="30"/>
      <c r="AN172" s="30"/>
      <c r="AO172" s="30"/>
      <c r="AP172" s="30"/>
      <c r="AQ172" s="30"/>
      <c r="AR172" s="30"/>
      <c r="AS172" s="22"/>
    </row>
    <row r="173" spans="2:45" s="13" customFormat="1" ht="14.25" customHeight="1">
      <c r="B173" s="27" t="s">
        <v>47</v>
      </c>
      <c r="C173" s="27"/>
      <c r="D173" s="27"/>
      <c r="E173" s="22"/>
      <c r="F173" s="23" t="str">
        <f>'[1]Eje 4- Infrestructura y ambient'!$C$19</f>
        <v>TRANSPORTE  (VÍAS)</v>
      </c>
      <c r="G173" s="30"/>
      <c r="H173" s="30"/>
      <c r="I173" s="30"/>
      <c r="J173" s="30"/>
      <c r="K173" s="30"/>
      <c r="L173" s="30"/>
      <c r="M173" s="29"/>
      <c r="N173" s="31"/>
      <c r="O173" s="31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  <c r="AA173" s="30"/>
      <c r="AB173" s="30"/>
      <c r="AC173" s="30"/>
      <c r="AD173" s="139"/>
      <c r="AE173" s="30"/>
      <c r="AF173" s="30"/>
      <c r="AG173" s="30"/>
      <c r="AH173" s="30"/>
      <c r="AI173" s="30"/>
      <c r="AJ173" s="30"/>
      <c r="AK173" s="30"/>
      <c r="AL173" s="30"/>
      <c r="AM173" s="30"/>
      <c r="AN173" s="30"/>
      <c r="AO173" s="30"/>
      <c r="AP173" s="30"/>
      <c r="AQ173" s="30"/>
      <c r="AR173" s="30"/>
      <c r="AS173" s="22"/>
    </row>
    <row r="174" spans="2:45" s="13" customFormat="1" ht="15" customHeight="1">
      <c r="B174" s="27" t="s">
        <v>52</v>
      </c>
      <c r="C174" s="27"/>
      <c r="D174" s="27" t="s">
        <v>45</v>
      </c>
      <c r="E174" s="28" t="s">
        <v>96</v>
      </c>
      <c r="F174" s="26" t="s">
        <v>81</v>
      </c>
      <c r="G174" s="51"/>
      <c r="H174" s="51"/>
      <c r="I174" s="51"/>
      <c r="J174" s="51"/>
      <c r="K174" s="51"/>
      <c r="L174" s="51"/>
      <c r="M174" s="47"/>
      <c r="N174" s="31"/>
      <c r="O174" s="31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  <c r="AA174" s="30"/>
      <c r="AB174" s="30"/>
      <c r="AC174" s="30"/>
      <c r="AD174" s="139"/>
      <c r="AE174" s="30"/>
      <c r="AF174" s="30"/>
      <c r="AG174" s="30"/>
      <c r="AH174" s="30"/>
      <c r="AI174" s="30"/>
      <c r="AJ174" s="30"/>
      <c r="AK174" s="30"/>
      <c r="AL174" s="30"/>
      <c r="AM174" s="30"/>
      <c r="AN174" s="30"/>
      <c r="AO174" s="30"/>
      <c r="AP174" s="30"/>
      <c r="AQ174" s="30"/>
      <c r="AR174" s="30"/>
      <c r="AS174" s="22"/>
    </row>
    <row r="175" spans="2:45" s="13" customFormat="1" ht="16.5" customHeight="1" thickBot="1">
      <c r="B175" s="27" t="s">
        <v>53</v>
      </c>
      <c r="C175" s="27"/>
      <c r="D175" s="27" t="s">
        <v>45</v>
      </c>
      <c r="E175" s="28">
        <f>'[1]Eje 4- Infrestructura y ambient'!$I$21</f>
        <v>0.13</v>
      </c>
      <c r="F175" s="23" t="s">
        <v>222</v>
      </c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27"/>
      <c r="R175" s="27"/>
      <c r="S175" s="27"/>
      <c r="T175" s="27"/>
      <c r="U175" s="27"/>
      <c r="V175" s="27"/>
      <c r="W175" s="27"/>
      <c r="X175" s="27"/>
      <c r="Y175" s="27"/>
      <c r="Z175" s="27"/>
      <c r="AA175" s="27"/>
      <c r="AB175" s="27"/>
      <c r="AC175" s="27"/>
      <c r="AD175" s="148"/>
      <c r="AE175" s="27"/>
      <c r="AF175" s="27"/>
      <c r="AG175" s="27"/>
      <c r="AH175" s="27"/>
      <c r="AI175" s="30"/>
      <c r="AJ175" s="30"/>
      <c r="AK175" s="30"/>
      <c r="AL175" s="30"/>
      <c r="AM175" s="30"/>
      <c r="AN175" s="30"/>
      <c r="AO175" s="30"/>
      <c r="AP175" s="30"/>
      <c r="AQ175" s="30"/>
      <c r="AR175" s="30"/>
      <c r="AS175" s="22"/>
    </row>
    <row r="176" spans="2:45" s="13" customFormat="1" ht="9.75" customHeight="1" thickBot="1">
      <c r="B176" s="273" t="s">
        <v>2</v>
      </c>
      <c r="C176" s="184" t="s">
        <v>28</v>
      </c>
      <c r="D176" s="184" t="s">
        <v>45</v>
      </c>
      <c r="E176" s="268" t="s">
        <v>164</v>
      </c>
      <c r="F176" s="184" t="s">
        <v>45</v>
      </c>
      <c r="G176" s="268" t="s">
        <v>58</v>
      </c>
      <c r="H176" s="184" t="s">
        <v>236</v>
      </c>
      <c r="I176" s="184" t="s">
        <v>46</v>
      </c>
      <c r="J176" s="184" t="s">
        <v>237</v>
      </c>
      <c r="K176" s="184" t="s">
        <v>238</v>
      </c>
      <c r="L176" s="268" t="s">
        <v>71</v>
      </c>
      <c r="M176" s="184" t="s">
        <v>23</v>
      </c>
      <c r="N176" s="184" t="s">
        <v>24</v>
      </c>
      <c r="O176" s="184" t="s">
        <v>239</v>
      </c>
      <c r="P176" s="268" t="s">
        <v>240</v>
      </c>
      <c r="Q176" s="191" t="s">
        <v>241</v>
      </c>
      <c r="R176" s="101"/>
      <c r="S176" s="102"/>
      <c r="T176" s="272" t="s">
        <v>242</v>
      </c>
      <c r="U176" s="184" t="s">
        <v>243</v>
      </c>
      <c r="V176" s="184" t="s">
        <v>244</v>
      </c>
      <c r="W176" s="184" t="s">
        <v>245</v>
      </c>
      <c r="X176" s="184" t="s">
        <v>246</v>
      </c>
      <c r="Y176" s="184" t="s">
        <v>247</v>
      </c>
      <c r="Z176" s="268" t="s">
        <v>249</v>
      </c>
      <c r="AA176" s="184" t="s">
        <v>72</v>
      </c>
      <c r="AB176" s="184" t="s">
        <v>73</v>
      </c>
      <c r="AC176" s="268" t="s">
        <v>250</v>
      </c>
      <c r="AD176" s="269" t="s">
        <v>251</v>
      </c>
      <c r="AE176" s="101"/>
      <c r="AF176" s="102"/>
      <c r="AG176" s="190" t="s">
        <v>25</v>
      </c>
      <c r="AH176" s="267"/>
      <c r="AI176" s="267"/>
      <c r="AJ176" s="267"/>
      <c r="AK176" s="267"/>
      <c r="AL176" s="267"/>
      <c r="AM176" s="267"/>
      <c r="AN176" s="267"/>
      <c r="AO176" s="268" t="s">
        <v>26</v>
      </c>
      <c r="AP176" s="268" t="s">
        <v>27</v>
      </c>
      <c r="AQ176" s="268" t="s">
        <v>5</v>
      </c>
      <c r="AR176" s="268" t="s">
        <v>6</v>
      </c>
      <c r="AS176" s="268" t="s">
        <v>10</v>
      </c>
    </row>
    <row r="177" spans="2:45" s="13" customFormat="1" ht="13.5" customHeight="1" thickBot="1">
      <c r="B177" s="273"/>
      <c r="C177" s="185"/>
      <c r="D177" s="185"/>
      <c r="E177" s="268"/>
      <c r="F177" s="185"/>
      <c r="G177" s="268"/>
      <c r="H177" s="185"/>
      <c r="I177" s="185"/>
      <c r="J177" s="185"/>
      <c r="K177" s="185"/>
      <c r="L177" s="268"/>
      <c r="M177" s="185"/>
      <c r="N177" s="185"/>
      <c r="O177" s="185"/>
      <c r="P177" s="268"/>
      <c r="Q177" s="271"/>
      <c r="R177" s="101"/>
      <c r="S177" s="102"/>
      <c r="T177" s="272"/>
      <c r="U177" s="185"/>
      <c r="V177" s="185"/>
      <c r="W177" s="185"/>
      <c r="X177" s="185"/>
      <c r="Y177" s="185"/>
      <c r="Z177" s="268"/>
      <c r="AA177" s="185"/>
      <c r="AB177" s="185"/>
      <c r="AC177" s="268"/>
      <c r="AD177" s="269"/>
      <c r="AE177" s="101"/>
      <c r="AF177" s="102"/>
      <c r="AG177" s="190" t="s">
        <v>186</v>
      </c>
      <c r="AH177" s="267"/>
      <c r="AI177" s="267"/>
      <c r="AJ177" s="267"/>
      <c r="AK177" s="267"/>
      <c r="AL177" s="267"/>
      <c r="AM177" s="267"/>
      <c r="AN177" s="267"/>
      <c r="AO177" s="268"/>
      <c r="AP177" s="268"/>
      <c r="AQ177" s="268"/>
      <c r="AR177" s="268"/>
      <c r="AS177" s="268"/>
    </row>
    <row r="178" spans="2:45" s="13" customFormat="1" ht="33.75" customHeight="1">
      <c r="B178" s="200"/>
      <c r="C178" s="185"/>
      <c r="D178" s="185"/>
      <c r="E178" s="184"/>
      <c r="F178" s="185"/>
      <c r="G178" s="184"/>
      <c r="H178" s="185"/>
      <c r="I178" s="185"/>
      <c r="J178" s="185"/>
      <c r="K178" s="185"/>
      <c r="L178" s="184"/>
      <c r="M178" s="185"/>
      <c r="N178" s="245"/>
      <c r="O178" s="185"/>
      <c r="P178" s="184"/>
      <c r="Q178" s="271"/>
      <c r="R178" s="101"/>
      <c r="S178" s="102"/>
      <c r="T178" s="182"/>
      <c r="U178" s="185"/>
      <c r="V178" s="185"/>
      <c r="W178" s="185"/>
      <c r="X178" s="185"/>
      <c r="Y178" s="185"/>
      <c r="Z178" s="184"/>
      <c r="AA178" s="185"/>
      <c r="AB178" s="185"/>
      <c r="AC178" s="184"/>
      <c r="AD178" s="270"/>
      <c r="AE178" s="101"/>
      <c r="AF178" s="102"/>
      <c r="AG178" s="110" t="s">
        <v>22</v>
      </c>
      <c r="AH178" s="35" t="s">
        <v>1</v>
      </c>
      <c r="AI178" s="35" t="s">
        <v>17</v>
      </c>
      <c r="AJ178" s="35" t="s">
        <v>19</v>
      </c>
      <c r="AK178" s="35" t="s">
        <v>18</v>
      </c>
      <c r="AL178" s="35" t="s">
        <v>21</v>
      </c>
      <c r="AM178" s="82" t="s">
        <v>7</v>
      </c>
      <c r="AN178" s="82" t="s">
        <v>8</v>
      </c>
      <c r="AO178" s="184"/>
      <c r="AP178" s="184"/>
      <c r="AQ178" s="184"/>
      <c r="AR178" s="184"/>
      <c r="AS178" s="184"/>
    </row>
    <row r="179" spans="2:45" s="13" customFormat="1" ht="39.75" customHeight="1">
      <c r="B179" s="238"/>
      <c r="C179" s="169" t="s">
        <v>170</v>
      </c>
      <c r="D179" s="263">
        <f>'[2]Eje 4- Infrestructura y ambient'!$R$43</f>
        <v>1</v>
      </c>
      <c r="E179" s="167">
        <v>6</v>
      </c>
      <c r="F179" s="265">
        <f>'[2]Eje 4- Infrestructura y ambient'!$AB$43</f>
        <v>1</v>
      </c>
      <c r="G179" s="167" t="s">
        <v>171</v>
      </c>
      <c r="H179" s="167">
        <v>1</v>
      </c>
      <c r="I179" s="167">
        <v>7</v>
      </c>
      <c r="J179" s="167">
        <v>7</v>
      </c>
      <c r="K179" s="220">
        <f>$Y$179</f>
        <v>1</v>
      </c>
      <c r="L179" s="167" t="s">
        <v>172</v>
      </c>
      <c r="M179" s="40" t="s">
        <v>121</v>
      </c>
      <c r="N179" s="40" t="s">
        <v>120</v>
      </c>
      <c r="O179" s="40"/>
      <c r="P179" s="43"/>
      <c r="Q179" s="95">
        <v>2</v>
      </c>
      <c r="R179" s="101"/>
      <c r="S179" s="102"/>
      <c r="T179" s="53"/>
      <c r="U179" s="40">
        <v>2</v>
      </c>
      <c r="V179" s="40"/>
      <c r="W179" s="40">
        <v>2</v>
      </c>
      <c r="X179" s="40"/>
      <c r="Y179" s="241">
        <f>H179+P180+T180+V180+X180</f>
        <v>1</v>
      </c>
      <c r="Z179" s="255">
        <f>(P180+T180+V180+X180)*100/E179</f>
        <v>0</v>
      </c>
      <c r="AA179" s="42">
        <v>40725</v>
      </c>
      <c r="AB179" s="42">
        <v>40816</v>
      </c>
      <c r="AC179" s="257" t="s">
        <v>174</v>
      </c>
      <c r="AD179" s="259">
        <v>218000</v>
      </c>
      <c r="AE179" s="114"/>
      <c r="AF179" s="115"/>
      <c r="AG179" s="261">
        <v>218000</v>
      </c>
      <c r="AH179" s="167"/>
      <c r="AI179" s="167"/>
      <c r="AJ179" s="167"/>
      <c r="AK179" s="167"/>
      <c r="AL179" s="167"/>
      <c r="AM179" s="228"/>
      <c r="AN179" s="194">
        <f>SUM(AG179:AM179)</f>
        <v>218000</v>
      </c>
      <c r="AO179" s="214">
        <v>0</v>
      </c>
      <c r="AP179" s="253">
        <f>(AO179+AN180)*1/(AN179+AN180)</f>
        <v>0</v>
      </c>
      <c r="AQ179" s="167" t="s">
        <v>126</v>
      </c>
      <c r="AR179" s="167" t="s">
        <v>36</v>
      </c>
      <c r="AS179" s="239"/>
    </row>
    <row r="180" spans="2:45" s="13" customFormat="1" ht="44.25" customHeight="1">
      <c r="B180" s="237"/>
      <c r="C180" s="169"/>
      <c r="D180" s="264"/>
      <c r="E180" s="237"/>
      <c r="F180" s="266"/>
      <c r="G180" s="237"/>
      <c r="H180" s="168"/>
      <c r="I180" s="168"/>
      <c r="J180" s="237"/>
      <c r="K180" s="168"/>
      <c r="L180" s="168"/>
      <c r="M180" s="56" t="s">
        <v>104</v>
      </c>
      <c r="N180" s="56" t="s">
        <v>61</v>
      </c>
      <c r="O180" s="40"/>
      <c r="P180" s="43"/>
      <c r="Q180" s="95">
        <v>2</v>
      </c>
      <c r="R180" s="101"/>
      <c r="S180" s="102"/>
      <c r="T180" s="53"/>
      <c r="U180" s="40">
        <v>2</v>
      </c>
      <c r="V180" s="40"/>
      <c r="W180" s="40">
        <v>2</v>
      </c>
      <c r="X180" s="40"/>
      <c r="Y180" s="223"/>
      <c r="Z180" s="256"/>
      <c r="AA180" s="42">
        <v>40817</v>
      </c>
      <c r="AB180" s="42">
        <v>40908</v>
      </c>
      <c r="AC180" s="258"/>
      <c r="AD180" s="260"/>
      <c r="AE180" s="114"/>
      <c r="AF180" s="115"/>
      <c r="AG180" s="262"/>
      <c r="AH180" s="168"/>
      <c r="AI180" s="168"/>
      <c r="AJ180" s="168"/>
      <c r="AK180" s="168"/>
      <c r="AL180" s="168"/>
      <c r="AM180" s="229"/>
      <c r="AN180" s="195"/>
      <c r="AO180" s="215"/>
      <c r="AP180" s="254"/>
      <c r="AQ180" s="168"/>
      <c r="AR180" s="168"/>
      <c r="AS180" s="240"/>
    </row>
    <row r="213" ht="9.75"/>
    <row r="214" ht="9.75"/>
    <row r="215" ht="9.75"/>
    <row r="216" ht="9.75"/>
    <row r="217" ht="9.75"/>
    <row r="218" ht="9.75"/>
    <row r="219" ht="9.75"/>
    <row r="220" ht="9.75"/>
    <row r="221" ht="9.75"/>
    <row r="222" ht="9.75"/>
    <row r="223" ht="9.75"/>
    <row r="224" ht="9.75"/>
    <row r="225" ht="9.75"/>
    <row r="226" ht="9.75"/>
    <row r="227" ht="9.75"/>
    <row r="228" ht="9.75"/>
    <row r="229" ht="9.75"/>
    <row r="230" ht="9.75"/>
    <row r="231" ht="9.75"/>
    <row r="232" ht="9.75"/>
    <row r="233" ht="9.75"/>
    <row r="234" ht="9.75"/>
    <row r="235" ht="9.75"/>
    <row r="236" ht="9.75"/>
    <row r="237" ht="9.75"/>
    <row r="238" ht="9.75"/>
    <row r="239" ht="9.75"/>
    <row r="240" ht="9.75"/>
    <row r="241" ht="9.75"/>
    <row r="242" ht="9.75"/>
    <row r="243" ht="9.75"/>
    <row r="244" ht="9.75"/>
    <row r="245" ht="9.75"/>
    <row r="246" ht="9.75"/>
    <row r="247" ht="9.75"/>
    <row r="248" ht="9.75"/>
    <row r="249" ht="9.75"/>
    <row r="250" ht="9.75"/>
    <row r="251" ht="9.75"/>
    <row r="252" ht="9.75"/>
    <row r="253" ht="9.75"/>
    <row r="254" ht="9.75"/>
    <row r="255" ht="9.75"/>
    <row r="256" ht="9.75"/>
    <row r="257" ht="9.75"/>
    <row r="258" ht="9.75"/>
    <row r="259" ht="9.75"/>
    <row r="260" ht="9.75"/>
    <row r="261" ht="9.75"/>
    <row r="262" ht="9.75"/>
    <row r="263" ht="9.75"/>
    <row r="264" ht="9.75"/>
    <row r="265" ht="9.75"/>
    <row r="266" ht="9.75"/>
    <row r="267" ht="9.75"/>
    <row r="268" ht="9.75"/>
  </sheetData>
  <sheetProtection/>
  <mergeCells count="703">
    <mergeCell ref="B43:C46"/>
    <mergeCell ref="D43:AQ43"/>
    <mergeCell ref="D45:AQ46"/>
    <mergeCell ref="B79:C82"/>
    <mergeCell ref="D79:AQ79"/>
    <mergeCell ref="B73:B75"/>
    <mergeCell ref="B76:B77"/>
    <mergeCell ref="D76:D77"/>
    <mergeCell ref="C73:C75"/>
    <mergeCell ref="D73:D75"/>
    <mergeCell ref="B148:C151"/>
    <mergeCell ref="D148:AQ148"/>
    <mergeCell ref="D150:AQ151"/>
    <mergeCell ref="AQ36:AQ41"/>
    <mergeCell ref="AO36:AO37"/>
    <mergeCell ref="AH38:AH39"/>
    <mergeCell ref="AI38:AI39"/>
    <mergeCell ref="L38:L39"/>
    <mergeCell ref="AA73:AA75"/>
    <mergeCell ref="Z38:Z39"/>
    <mergeCell ref="B1:C4"/>
    <mergeCell ref="AM36:AM37"/>
    <mergeCell ref="E76:E77"/>
    <mergeCell ref="F76:F77"/>
    <mergeCell ref="AM40:AM41"/>
    <mergeCell ref="AI36:AI37"/>
    <mergeCell ref="AH36:AH37"/>
    <mergeCell ref="AJ38:AJ39"/>
    <mergeCell ref="AK38:AK39"/>
    <mergeCell ref="D1:AQ1"/>
    <mergeCell ref="D3:AQ4"/>
    <mergeCell ref="AK164:AK165"/>
    <mergeCell ref="AL164:AL165"/>
    <mergeCell ref="AM164:AM165"/>
    <mergeCell ref="L164:L165"/>
    <mergeCell ref="AD164:AD165"/>
    <mergeCell ref="AG164:AG165"/>
    <mergeCell ref="AC38:AC39"/>
    <mergeCell ref="Y38:Y39"/>
    <mergeCell ref="AQ76:AQ77"/>
    <mergeCell ref="AS36:AS37"/>
    <mergeCell ref="AS40:AS41"/>
    <mergeCell ref="AI40:AI41"/>
    <mergeCell ref="AJ36:AJ37"/>
    <mergeCell ref="AR38:AR39"/>
    <mergeCell ref="AS38:AS39"/>
    <mergeCell ref="AL38:AL39"/>
    <mergeCell ref="AO38:AO39"/>
    <mergeCell ref="AL40:AL41"/>
    <mergeCell ref="AO40:AO41"/>
    <mergeCell ref="AD38:AD39"/>
    <mergeCell ref="AN38:AN39"/>
    <mergeCell ref="AR36:AR37"/>
    <mergeCell ref="AR40:AR41"/>
    <mergeCell ref="D81:AQ82"/>
    <mergeCell ref="AK76:AK77"/>
    <mergeCell ref="AJ76:AJ77"/>
    <mergeCell ref="AM38:AM39"/>
    <mergeCell ref="AL36:AL37"/>
    <mergeCell ref="AO164:AO165"/>
    <mergeCell ref="AN164:AN165"/>
    <mergeCell ref="AS129:AS131"/>
    <mergeCell ref="AR76:AR77"/>
    <mergeCell ref="AS76:AS77"/>
    <mergeCell ref="AP126:AP128"/>
    <mergeCell ref="AO76:AO77"/>
    <mergeCell ref="AP129:AP131"/>
    <mergeCell ref="AQ95:AQ96"/>
    <mergeCell ref="AS142:AS144"/>
    <mergeCell ref="AJ164:AJ165"/>
    <mergeCell ref="AH164:AH165"/>
    <mergeCell ref="AI164:AI165"/>
    <mergeCell ref="AL76:AL77"/>
    <mergeCell ref="AK145:AK146"/>
    <mergeCell ref="AH95:AH96"/>
    <mergeCell ref="AH76:AH77"/>
    <mergeCell ref="AI76:AI77"/>
    <mergeCell ref="AI95:AI96"/>
    <mergeCell ref="AJ95:AJ96"/>
    <mergeCell ref="AN40:AN41"/>
    <mergeCell ref="AG40:AG41"/>
    <mergeCell ref="AG36:AG37"/>
    <mergeCell ref="AH40:AH41"/>
    <mergeCell ref="AJ40:AJ41"/>
    <mergeCell ref="AK40:AK41"/>
    <mergeCell ref="AK36:AK37"/>
    <mergeCell ref="AG38:AG39"/>
    <mergeCell ref="Y36:Y37"/>
    <mergeCell ref="Y40:Y41"/>
    <mergeCell ref="AC40:AC41"/>
    <mergeCell ref="Z76:Z77"/>
    <mergeCell ref="Y76:Y77"/>
    <mergeCell ref="AB73:AB75"/>
    <mergeCell ref="AD145:AD146"/>
    <mergeCell ref="AD126:AD128"/>
    <mergeCell ref="AC107:AC109"/>
    <mergeCell ref="D113:AQ113"/>
    <mergeCell ref="D115:AQ116"/>
    <mergeCell ref="AD107:AD109"/>
    <mergeCell ref="Z107:Z109"/>
    <mergeCell ref="AQ129:AQ131"/>
    <mergeCell ref="P73:P75"/>
    <mergeCell ref="L73:L75"/>
    <mergeCell ref="M73:M75"/>
    <mergeCell ref="N73:N75"/>
    <mergeCell ref="O73:O75"/>
    <mergeCell ref="AC145:AC146"/>
    <mergeCell ref="AB107:AB109"/>
    <mergeCell ref="AC110:AC111"/>
    <mergeCell ref="AA126:AA128"/>
    <mergeCell ref="K38:K39"/>
    <mergeCell ref="L36:L37"/>
    <mergeCell ref="L40:L41"/>
    <mergeCell ref="H40:H41"/>
    <mergeCell ref="I40:I41"/>
    <mergeCell ref="I36:I37"/>
    <mergeCell ref="F38:F39"/>
    <mergeCell ref="G38:G39"/>
    <mergeCell ref="H36:H37"/>
    <mergeCell ref="J36:J37"/>
    <mergeCell ref="J40:J41"/>
    <mergeCell ref="K36:K37"/>
    <mergeCell ref="K40:K41"/>
    <mergeCell ref="H38:H39"/>
    <mergeCell ref="I38:I39"/>
    <mergeCell ref="J38:J39"/>
    <mergeCell ref="AQ17:AQ18"/>
    <mergeCell ref="AR17:AR18"/>
    <mergeCell ref="AS17:AS18"/>
    <mergeCell ref="E36:E37"/>
    <mergeCell ref="E40:E41"/>
    <mergeCell ref="F36:F37"/>
    <mergeCell ref="F40:F41"/>
    <mergeCell ref="G36:G37"/>
    <mergeCell ref="G40:G41"/>
    <mergeCell ref="E38:E39"/>
    <mergeCell ref="Z17:Z18"/>
    <mergeCell ref="AM17:AM18"/>
    <mergeCell ref="AN17:AN18"/>
    <mergeCell ref="AO17:AO18"/>
    <mergeCell ref="AL17:AL18"/>
    <mergeCell ref="AH17:AH18"/>
    <mergeCell ref="AC17:AC18"/>
    <mergeCell ref="AD142:AD144"/>
    <mergeCell ref="AC92:AC94"/>
    <mergeCell ref="AD110:AD111"/>
    <mergeCell ref="AA107:AA109"/>
    <mergeCell ref="L76:L77"/>
    <mergeCell ref="E17:E18"/>
    <mergeCell ref="F17:F18"/>
    <mergeCell ref="G17:G18"/>
    <mergeCell ref="H17:H18"/>
    <mergeCell ref="I17:I18"/>
    <mergeCell ref="AN110:AN111"/>
    <mergeCell ref="AG95:AG96"/>
    <mergeCell ref="C76:C77"/>
    <mergeCell ref="J76:J77"/>
    <mergeCell ref="K76:K77"/>
    <mergeCell ref="Y107:Y109"/>
    <mergeCell ref="Z95:Z96"/>
    <mergeCell ref="Y95:Y96"/>
    <mergeCell ref="AA92:AA94"/>
    <mergeCell ref="AB92:AB94"/>
    <mergeCell ref="AO110:AO111"/>
    <mergeCell ref="AP76:AP77"/>
    <mergeCell ref="AP95:AP96"/>
    <mergeCell ref="AN76:AN77"/>
    <mergeCell ref="AO129:AO131"/>
    <mergeCell ref="AM76:AM77"/>
    <mergeCell ref="AO107:AO109"/>
    <mergeCell ref="AG107:AN107"/>
    <mergeCell ref="AG76:AG77"/>
    <mergeCell ref="AL95:AL96"/>
    <mergeCell ref="AK95:AK96"/>
    <mergeCell ref="AD92:AD94"/>
    <mergeCell ref="AG92:AN92"/>
    <mergeCell ref="AM95:AM96"/>
    <mergeCell ref="AC76:AC77"/>
    <mergeCell ref="AD76:AD77"/>
    <mergeCell ref="AS73:AS75"/>
    <mergeCell ref="AG74:AN74"/>
    <mergeCell ref="AC73:AC75"/>
    <mergeCell ref="AD73:AD75"/>
    <mergeCell ref="AG73:AN73"/>
    <mergeCell ref="AR73:AR75"/>
    <mergeCell ref="AO73:AO75"/>
    <mergeCell ref="AP73:AP75"/>
    <mergeCell ref="AQ73:AQ75"/>
    <mergeCell ref="E73:E75"/>
    <mergeCell ref="F73:F75"/>
    <mergeCell ref="J73:J75"/>
    <mergeCell ref="G76:G77"/>
    <mergeCell ref="G73:G75"/>
    <mergeCell ref="I76:I77"/>
    <mergeCell ref="H76:H77"/>
    <mergeCell ref="I73:I75"/>
    <mergeCell ref="X92:X94"/>
    <mergeCell ref="C92:C94"/>
    <mergeCell ref="H92:H94"/>
    <mergeCell ref="W92:W94"/>
    <mergeCell ref="I92:I94"/>
    <mergeCell ref="E92:E94"/>
    <mergeCell ref="D92:D94"/>
    <mergeCell ref="P92:P94"/>
    <mergeCell ref="L142:L144"/>
    <mergeCell ref="K129:K131"/>
    <mergeCell ref="B92:B94"/>
    <mergeCell ref="Q92:Q94"/>
    <mergeCell ref="O92:O94"/>
    <mergeCell ref="K92:K94"/>
    <mergeCell ref="F142:F144"/>
    <mergeCell ref="C126:C128"/>
    <mergeCell ref="E129:E131"/>
    <mergeCell ref="D129:D131"/>
    <mergeCell ref="W107:W109"/>
    <mergeCell ref="I129:I131"/>
    <mergeCell ref="I142:I144"/>
    <mergeCell ref="G142:G144"/>
    <mergeCell ref="N142:N144"/>
    <mergeCell ref="M142:M144"/>
    <mergeCell ref="U142:U144"/>
    <mergeCell ref="T142:T144"/>
    <mergeCell ref="P142:P144"/>
    <mergeCell ref="O107:O109"/>
    <mergeCell ref="E95:E96"/>
    <mergeCell ref="E126:E128"/>
    <mergeCell ref="C95:C96"/>
    <mergeCell ref="J129:J131"/>
    <mergeCell ref="C107:C109"/>
    <mergeCell ref="J126:J128"/>
    <mergeCell ref="G129:G131"/>
    <mergeCell ref="B113:C116"/>
    <mergeCell ref="G95:G96"/>
    <mergeCell ref="E107:E109"/>
    <mergeCell ref="F129:F131"/>
    <mergeCell ref="H107:H109"/>
    <mergeCell ref="M126:M128"/>
    <mergeCell ref="I110:I111"/>
    <mergeCell ref="I107:I109"/>
    <mergeCell ref="F126:F128"/>
    <mergeCell ref="G126:G128"/>
    <mergeCell ref="L145:L146"/>
    <mergeCell ref="O142:O144"/>
    <mergeCell ref="E145:E146"/>
    <mergeCell ref="D142:D144"/>
    <mergeCell ref="X142:X144"/>
    <mergeCell ref="V142:V144"/>
    <mergeCell ref="K142:K144"/>
    <mergeCell ref="H142:H144"/>
    <mergeCell ref="AB126:AB128"/>
    <mergeCell ref="AB142:AB144"/>
    <mergeCell ref="W142:W144"/>
    <mergeCell ref="Z142:Z144"/>
    <mergeCell ref="AC142:AC144"/>
    <mergeCell ref="Y129:Y131"/>
    <mergeCell ref="AC129:AC131"/>
    <mergeCell ref="AC126:AC128"/>
    <mergeCell ref="AA142:AA144"/>
    <mergeCell ref="Y142:Y144"/>
    <mergeCell ref="F9:Q9"/>
    <mergeCell ref="AC33:AC35"/>
    <mergeCell ref="V33:V35"/>
    <mergeCell ref="Y14:Y16"/>
    <mergeCell ref="AA33:AA35"/>
    <mergeCell ref="U14:U16"/>
    <mergeCell ref="X14:X16"/>
    <mergeCell ref="V14:V16"/>
    <mergeCell ref="Q14:Q16"/>
    <mergeCell ref="P14:P16"/>
    <mergeCell ref="W73:W75"/>
    <mergeCell ref="AG14:AN14"/>
    <mergeCell ref="Y92:Y94"/>
    <mergeCell ref="G92:G94"/>
    <mergeCell ref="M92:M94"/>
    <mergeCell ref="Z92:Z94"/>
    <mergeCell ref="T92:T94"/>
    <mergeCell ref="K73:K75"/>
    <mergeCell ref="H73:H75"/>
    <mergeCell ref="Z73:Z75"/>
    <mergeCell ref="AO161:AO163"/>
    <mergeCell ref="AO145:AO146"/>
    <mergeCell ref="AP145:AP146"/>
    <mergeCell ref="AI145:AI146"/>
    <mergeCell ref="N33:N35"/>
    <mergeCell ref="X33:X35"/>
    <mergeCell ref="Y33:Y35"/>
    <mergeCell ref="AL129:AL131"/>
    <mergeCell ref="X73:X75"/>
    <mergeCell ref="AP161:AP163"/>
    <mergeCell ref="AR161:AR163"/>
    <mergeCell ref="AS126:AS128"/>
    <mergeCell ref="Q73:Q75"/>
    <mergeCell ref="AJ17:AJ18"/>
    <mergeCell ref="AK17:AK18"/>
    <mergeCell ref="V73:V75"/>
    <mergeCell ref="AC95:AC96"/>
    <mergeCell ref="AD95:AD96"/>
    <mergeCell ref="X126:X128"/>
    <mergeCell ref="AR142:AR144"/>
    <mergeCell ref="AQ161:AQ163"/>
    <mergeCell ref="AS161:AS163"/>
    <mergeCell ref="AQ145:AQ146"/>
    <mergeCell ref="AR145:AR146"/>
    <mergeCell ref="AS145:AS146"/>
    <mergeCell ref="O126:O128"/>
    <mergeCell ref="W126:W128"/>
    <mergeCell ref="W161:W163"/>
    <mergeCell ref="AG143:AN143"/>
    <mergeCell ref="AQ126:AQ128"/>
    <mergeCell ref="F95:F96"/>
    <mergeCell ref="D95:D96"/>
    <mergeCell ref="Y126:Y128"/>
    <mergeCell ref="F107:F109"/>
    <mergeCell ref="D107:D109"/>
    <mergeCell ref="Z126:Z128"/>
    <mergeCell ref="D126:D128"/>
    <mergeCell ref="H126:H128"/>
    <mergeCell ref="J95:J96"/>
    <mergeCell ref="T107:T109"/>
    <mergeCell ref="Q107:Q109"/>
    <mergeCell ref="Q126:Q128"/>
    <mergeCell ref="T126:T128"/>
    <mergeCell ref="N126:N128"/>
    <mergeCell ref="L126:L128"/>
    <mergeCell ref="K107:K109"/>
    <mergeCell ref="K95:K96"/>
    <mergeCell ref="U73:U75"/>
    <mergeCell ref="L33:L35"/>
    <mergeCell ref="F68:Q68"/>
    <mergeCell ref="K56:K58"/>
    <mergeCell ref="G56:G58"/>
    <mergeCell ref="F51:Q51"/>
    <mergeCell ref="U33:U35"/>
    <mergeCell ref="T33:T35"/>
    <mergeCell ref="K33:K35"/>
    <mergeCell ref="O33:O35"/>
    <mergeCell ref="AD40:AD41"/>
    <mergeCell ref="AB33:AB35"/>
    <mergeCell ref="AC56:AC58"/>
    <mergeCell ref="T14:T16"/>
    <mergeCell ref="Q33:Q35"/>
    <mergeCell ref="W14:W16"/>
    <mergeCell ref="V56:V58"/>
    <mergeCell ref="T56:T58"/>
    <mergeCell ref="U56:U58"/>
    <mergeCell ref="Y17:Y18"/>
    <mergeCell ref="AC36:AC37"/>
    <mergeCell ref="AD36:AD37"/>
    <mergeCell ref="AP33:AP35"/>
    <mergeCell ref="AG15:AN15"/>
    <mergeCell ref="AD14:AD16"/>
    <mergeCell ref="AP14:AP16"/>
    <mergeCell ref="AP17:AP18"/>
    <mergeCell ref="AN36:AN37"/>
    <mergeCell ref="P33:P35"/>
    <mergeCell ref="L14:L16"/>
    <mergeCell ref="N14:N16"/>
    <mergeCell ref="AI17:AI18"/>
    <mergeCell ref="M14:M16"/>
    <mergeCell ref="AG17:AG18"/>
    <mergeCell ref="Z33:Z35"/>
    <mergeCell ref="AD17:AD18"/>
    <mergeCell ref="O14:O16"/>
    <mergeCell ref="L17:L18"/>
    <mergeCell ref="I14:I16"/>
    <mergeCell ref="H14:H16"/>
    <mergeCell ref="J14:J16"/>
    <mergeCell ref="K14:K16"/>
    <mergeCell ref="G14:G16"/>
    <mergeCell ref="H33:H35"/>
    <mergeCell ref="K17:K18"/>
    <mergeCell ref="J33:J35"/>
    <mergeCell ref="J17:J18"/>
    <mergeCell ref="C33:C35"/>
    <mergeCell ref="B14:B16"/>
    <mergeCell ref="C14:C16"/>
    <mergeCell ref="E14:E16"/>
    <mergeCell ref="D14:D16"/>
    <mergeCell ref="F14:F16"/>
    <mergeCell ref="C17:C18"/>
    <mergeCell ref="D17:D18"/>
    <mergeCell ref="F28:Q28"/>
    <mergeCell ref="M33:M35"/>
    <mergeCell ref="B36:B41"/>
    <mergeCell ref="C36:C41"/>
    <mergeCell ref="D36:D41"/>
    <mergeCell ref="B33:B35"/>
    <mergeCell ref="E33:E35"/>
    <mergeCell ref="B17:B18"/>
    <mergeCell ref="B20:C23"/>
    <mergeCell ref="D20:AQ20"/>
    <mergeCell ref="D22:AQ23"/>
    <mergeCell ref="Z36:Z37"/>
    <mergeCell ref="B95:B96"/>
    <mergeCell ref="B107:B109"/>
    <mergeCell ref="AG162:AN162"/>
    <mergeCell ref="D161:D163"/>
    <mergeCell ref="F161:F163"/>
    <mergeCell ref="AG33:AN33"/>
    <mergeCell ref="Z145:Z146"/>
    <mergeCell ref="Y145:Y146"/>
    <mergeCell ref="X107:X109"/>
    <mergeCell ref="C161:C163"/>
    <mergeCell ref="AQ164:AQ165"/>
    <mergeCell ref="J161:J163"/>
    <mergeCell ref="AD161:AD163"/>
    <mergeCell ref="AG161:AN161"/>
    <mergeCell ref="P161:P163"/>
    <mergeCell ref="M161:M163"/>
    <mergeCell ref="Y161:Y163"/>
    <mergeCell ref="AC164:AC165"/>
    <mergeCell ref="X161:X163"/>
    <mergeCell ref="Y164:Y165"/>
    <mergeCell ref="N161:N163"/>
    <mergeCell ref="V161:V163"/>
    <mergeCell ref="K161:K163"/>
    <mergeCell ref="K164:K165"/>
    <mergeCell ref="O161:O163"/>
    <mergeCell ref="Q161:Q163"/>
    <mergeCell ref="U161:U163"/>
    <mergeCell ref="L161:L163"/>
    <mergeCell ref="D164:D165"/>
    <mergeCell ref="F164:F165"/>
    <mergeCell ref="I164:I165"/>
    <mergeCell ref="I161:I163"/>
    <mergeCell ref="E161:E163"/>
    <mergeCell ref="G164:G165"/>
    <mergeCell ref="G161:G163"/>
    <mergeCell ref="H164:H165"/>
    <mergeCell ref="AS164:AS165"/>
    <mergeCell ref="H161:H163"/>
    <mergeCell ref="B164:B165"/>
    <mergeCell ref="C164:C165"/>
    <mergeCell ref="E164:E165"/>
    <mergeCell ref="B161:B163"/>
    <mergeCell ref="AP164:AP165"/>
    <mergeCell ref="AA161:AA163"/>
    <mergeCell ref="AB161:AB163"/>
    <mergeCell ref="T161:T163"/>
    <mergeCell ref="AR95:AR96"/>
    <mergeCell ref="AS107:AS109"/>
    <mergeCell ref="AS95:AS96"/>
    <mergeCell ref="AQ107:AQ109"/>
    <mergeCell ref="AP107:AP109"/>
    <mergeCell ref="AS33:AS35"/>
    <mergeCell ref="AQ92:AQ94"/>
    <mergeCell ref="AR33:AR35"/>
    <mergeCell ref="AP92:AP94"/>
    <mergeCell ref="AR107:AR109"/>
    <mergeCell ref="AS14:AS16"/>
    <mergeCell ref="AC14:AC16"/>
    <mergeCell ref="Z14:Z16"/>
    <mergeCell ref="AR14:AR16"/>
    <mergeCell ref="AD33:AD35"/>
    <mergeCell ref="AG34:AN34"/>
    <mergeCell ref="AO14:AO16"/>
    <mergeCell ref="AB14:AB16"/>
    <mergeCell ref="AQ14:AQ16"/>
    <mergeCell ref="AA14:AA16"/>
    <mergeCell ref="T73:T75"/>
    <mergeCell ref="W33:W35"/>
    <mergeCell ref="AQ33:AQ35"/>
    <mergeCell ref="AG93:AN93"/>
    <mergeCell ref="V92:V94"/>
    <mergeCell ref="U92:U94"/>
    <mergeCell ref="Y73:Y75"/>
    <mergeCell ref="AP36:AP41"/>
    <mergeCell ref="AG56:AN56"/>
    <mergeCell ref="AO56:AO58"/>
    <mergeCell ref="AO92:AO94"/>
    <mergeCell ref="AK129:AK131"/>
    <mergeCell ref="P107:P109"/>
    <mergeCell ref="H129:H131"/>
    <mergeCell ref="H110:H111"/>
    <mergeCell ref="G107:G109"/>
    <mergeCell ref="J92:J94"/>
    <mergeCell ref="N92:N94"/>
    <mergeCell ref="I95:I96"/>
    <mergeCell ref="K145:K146"/>
    <mergeCell ref="K126:K128"/>
    <mergeCell ref="V126:V128"/>
    <mergeCell ref="H145:H146"/>
    <mergeCell ref="V107:V109"/>
    <mergeCell ref="P126:P128"/>
    <mergeCell ref="J142:J144"/>
    <mergeCell ref="Q142:Q144"/>
    <mergeCell ref="I126:I128"/>
    <mergeCell ref="B142:B144"/>
    <mergeCell ref="C142:C144"/>
    <mergeCell ref="J145:J146"/>
    <mergeCell ref="D145:D146"/>
    <mergeCell ref="B145:B146"/>
    <mergeCell ref="G145:G146"/>
    <mergeCell ref="F145:F146"/>
    <mergeCell ref="I145:I146"/>
    <mergeCell ref="C145:C146"/>
    <mergeCell ref="E142:E144"/>
    <mergeCell ref="Z164:Z165"/>
    <mergeCell ref="AC161:AC163"/>
    <mergeCell ref="Z161:Z163"/>
    <mergeCell ref="L95:L96"/>
    <mergeCell ref="M107:M109"/>
    <mergeCell ref="N107:N109"/>
    <mergeCell ref="L107:L109"/>
    <mergeCell ref="U107:U109"/>
    <mergeCell ref="F137:Q137"/>
    <mergeCell ref="J164:J165"/>
    <mergeCell ref="B110:B111"/>
    <mergeCell ref="C110:C111"/>
    <mergeCell ref="D110:D111"/>
    <mergeCell ref="E110:E111"/>
    <mergeCell ref="F110:F111"/>
    <mergeCell ref="AJ129:AJ131"/>
    <mergeCell ref="U126:U128"/>
    <mergeCell ref="B129:B131"/>
    <mergeCell ref="C129:C131"/>
    <mergeCell ref="B126:B128"/>
    <mergeCell ref="AM145:AM146"/>
    <mergeCell ref="AO126:AO128"/>
    <mergeCell ref="AG142:AN142"/>
    <mergeCell ref="AJ145:AJ146"/>
    <mergeCell ref="AG145:AG146"/>
    <mergeCell ref="AL145:AL146"/>
    <mergeCell ref="AN129:AN131"/>
    <mergeCell ref="AN145:AN146"/>
    <mergeCell ref="AH145:AH146"/>
    <mergeCell ref="AM129:AM131"/>
    <mergeCell ref="AR110:AR111"/>
    <mergeCell ref="AL110:AL111"/>
    <mergeCell ref="AG127:AN127"/>
    <mergeCell ref="AR129:AR131"/>
    <mergeCell ref="AQ142:AQ144"/>
    <mergeCell ref="AR126:AR128"/>
    <mergeCell ref="AG126:AN126"/>
    <mergeCell ref="AP142:AP144"/>
    <mergeCell ref="AO142:AO144"/>
    <mergeCell ref="AS110:AS111"/>
    <mergeCell ref="L129:L131"/>
    <mergeCell ref="AD129:AD131"/>
    <mergeCell ref="AG129:AG131"/>
    <mergeCell ref="AH129:AH131"/>
    <mergeCell ref="AI129:AI131"/>
    <mergeCell ref="Z110:Z111"/>
    <mergeCell ref="Z129:Z131"/>
    <mergeCell ref="F121:Q121"/>
    <mergeCell ref="F87:Q87"/>
    <mergeCell ref="F102:Q102"/>
    <mergeCell ref="G110:G111"/>
    <mergeCell ref="J110:J111"/>
    <mergeCell ref="K110:K111"/>
    <mergeCell ref="L110:L111"/>
    <mergeCell ref="L92:L94"/>
    <mergeCell ref="H95:H96"/>
    <mergeCell ref="F92:F94"/>
    <mergeCell ref="J107:J109"/>
    <mergeCell ref="D33:D35"/>
    <mergeCell ref="AO33:AO35"/>
    <mergeCell ref="G33:G35"/>
    <mergeCell ref="F33:F35"/>
    <mergeCell ref="I33:I35"/>
    <mergeCell ref="F156:Q156"/>
    <mergeCell ref="AH110:AH111"/>
    <mergeCell ref="AN95:AN96"/>
    <mergeCell ref="AM110:AM111"/>
    <mergeCell ref="AG110:AG111"/>
    <mergeCell ref="AP110:AP111"/>
    <mergeCell ref="Y110:Y111"/>
    <mergeCell ref="AK110:AK111"/>
    <mergeCell ref="AI110:AI111"/>
    <mergeCell ref="AJ110:AJ111"/>
    <mergeCell ref="AR56:AR58"/>
    <mergeCell ref="Y56:Y58"/>
    <mergeCell ref="Z56:Z58"/>
    <mergeCell ref="AA56:AA58"/>
    <mergeCell ref="AB56:AB58"/>
    <mergeCell ref="AS56:AS58"/>
    <mergeCell ref="AR59:AR62"/>
    <mergeCell ref="AS59:AS62"/>
    <mergeCell ref="AQ110:AQ111"/>
    <mergeCell ref="Z40:Z41"/>
    <mergeCell ref="AO95:AO96"/>
    <mergeCell ref="AG108:AN108"/>
    <mergeCell ref="AS92:AS94"/>
    <mergeCell ref="AR92:AR94"/>
    <mergeCell ref="AQ56:AQ58"/>
    <mergeCell ref="AD56:AD58"/>
    <mergeCell ref="AP56:AP58"/>
    <mergeCell ref="AG57:AN57"/>
    <mergeCell ref="L56:L58"/>
    <mergeCell ref="M56:M58"/>
    <mergeCell ref="N56:N58"/>
    <mergeCell ref="O56:O58"/>
    <mergeCell ref="P56:P58"/>
    <mergeCell ref="Q56:Q58"/>
    <mergeCell ref="X56:X58"/>
    <mergeCell ref="AQ59:AQ62"/>
    <mergeCell ref="AK59:AK62"/>
    <mergeCell ref="AP59:AP62"/>
    <mergeCell ref="AN59:AN62"/>
    <mergeCell ref="AO59:AO62"/>
    <mergeCell ref="Z59:Z62"/>
    <mergeCell ref="B56:B58"/>
    <mergeCell ref="C56:C58"/>
    <mergeCell ref="D56:D58"/>
    <mergeCell ref="E56:E58"/>
    <mergeCell ref="F56:F58"/>
    <mergeCell ref="AM59:AM62"/>
    <mergeCell ref="H56:H58"/>
    <mergeCell ref="I56:I58"/>
    <mergeCell ref="J56:J58"/>
    <mergeCell ref="H59:H62"/>
    <mergeCell ref="I59:I62"/>
    <mergeCell ref="AJ59:AJ62"/>
    <mergeCell ref="L59:L60"/>
    <mergeCell ref="AD59:AD62"/>
    <mergeCell ref="W56:W58"/>
    <mergeCell ref="AC59:AC62"/>
    <mergeCell ref="L61:L62"/>
    <mergeCell ref="J59:J62"/>
    <mergeCell ref="K59:K62"/>
    <mergeCell ref="Y59:Y62"/>
    <mergeCell ref="F59:F62"/>
    <mergeCell ref="G59:G62"/>
    <mergeCell ref="AL59:AL62"/>
    <mergeCell ref="AG59:AG62"/>
    <mergeCell ref="AH59:AH62"/>
    <mergeCell ref="B59:B62"/>
    <mergeCell ref="C59:C62"/>
    <mergeCell ref="AI59:AI62"/>
    <mergeCell ref="D59:D62"/>
    <mergeCell ref="E59:E62"/>
    <mergeCell ref="F171:Q171"/>
    <mergeCell ref="B176:B178"/>
    <mergeCell ref="C176:C178"/>
    <mergeCell ref="D176:D178"/>
    <mergeCell ref="E176:E178"/>
    <mergeCell ref="F176:F178"/>
    <mergeCell ref="G176:G178"/>
    <mergeCell ref="H176:H178"/>
    <mergeCell ref="I176:I178"/>
    <mergeCell ref="J176:J178"/>
    <mergeCell ref="K176:K178"/>
    <mergeCell ref="L176:L178"/>
    <mergeCell ref="M176:M178"/>
    <mergeCell ref="N176:N178"/>
    <mergeCell ref="O176:O178"/>
    <mergeCell ref="P176:P178"/>
    <mergeCell ref="Q176:Q178"/>
    <mergeCell ref="T176:T178"/>
    <mergeCell ref="U176:U178"/>
    <mergeCell ref="V176:V178"/>
    <mergeCell ref="W176:W178"/>
    <mergeCell ref="X176:X178"/>
    <mergeCell ref="Y176:Y178"/>
    <mergeCell ref="Z176:Z178"/>
    <mergeCell ref="AA176:AA178"/>
    <mergeCell ref="AB176:AB178"/>
    <mergeCell ref="AC176:AC178"/>
    <mergeCell ref="AD176:AD178"/>
    <mergeCell ref="AG176:AN176"/>
    <mergeCell ref="AO176:AO178"/>
    <mergeCell ref="AP176:AP178"/>
    <mergeCell ref="AQ176:AQ178"/>
    <mergeCell ref="AR176:AR178"/>
    <mergeCell ref="AS176:AS178"/>
    <mergeCell ref="AG177:AN177"/>
    <mergeCell ref="B179:B180"/>
    <mergeCell ref="C179:C180"/>
    <mergeCell ref="D179:D180"/>
    <mergeCell ref="E179:E180"/>
    <mergeCell ref="F179:F180"/>
    <mergeCell ref="G179:G180"/>
    <mergeCell ref="H179:H180"/>
    <mergeCell ref="I179:I180"/>
    <mergeCell ref="J179:J180"/>
    <mergeCell ref="K179:K180"/>
    <mergeCell ref="L179:L180"/>
    <mergeCell ref="Y179:Y180"/>
    <mergeCell ref="Z179:Z180"/>
    <mergeCell ref="AC179:AC180"/>
    <mergeCell ref="AD179:AD180"/>
    <mergeCell ref="AG179:AG180"/>
    <mergeCell ref="AH179:AH180"/>
    <mergeCell ref="AI179:AI180"/>
    <mergeCell ref="AP179:AP180"/>
    <mergeCell ref="AQ179:AQ180"/>
    <mergeCell ref="AS179:AS180"/>
    <mergeCell ref="AR179:AR180"/>
    <mergeCell ref="AJ179:AJ180"/>
    <mergeCell ref="AK179:AK180"/>
    <mergeCell ref="AL179:AL180"/>
    <mergeCell ref="AM179:AM180"/>
    <mergeCell ref="AN179:AN180"/>
    <mergeCell ref="AO179:AO180"/>
  </mergeCells>
  <printOptions/>
  <pageMargins left="0.2362204724409449" right="0.2362204724409449" top="0.7480314960629921" bottom="0.7480314960629921" header="0.31496062992125984" footer="0.31496062992125984"/>
  <pageSetup horizontalDpi="300" verticalDpi="300" orientation="landscape" paperSize="5" scale="72" r:id="rId4"/>
  <rowBreaks count="5" manualBreakCount="5">
    <brk id="19" max="44" man="1"/>
    <brk id="42" max="44" man="1"/>
    <brk id="78" max="44" man="1"/>
    <brk id="112" max="44" man="1"/>
    <brk id="147" max="44" man="1"/>
  </rowBreaks>
  <colBreaks count="2" manualBreakCount="2">
    <brk id="18" max="209" man="1"/>
    <brk id="31" max="209" man="1"/>
  </col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Planneacion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Maribel</dc:creator>
  <cp:keywords/>
  <dc:description/>
  <cp:lastModifiedBy>Victor</cp:lastModifiedBy>
  <cp:lastPrinted>2011-12-28T18:56:22Z</cp:lastPrinted>
  <dcterms:created xsi:type="dcterms:W3CDTF">2005-09-14T19:50:31Z</dcterms:created>
  <dcterms:modified xsi:type="dcterms:W3CDTF">2011-12-28T19:10:05Z</dcterms:modified>
  <cp:category/>
  <cp:version/>
  <cp:contentType/>
  <cp:contentStatus/>
</cp:coreProperties>
</file>