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72" activeTab="0"/>
  </bookViews>
  <sheets>
    <sheet name="Balanc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<sst xmlns="http://schemas.openxmlformats.org/spreadsheetml/2006/main" count="123" uniqueCount="109">
  <si>
    <t>EFECTIVO</t>
  </si>
  <si>
    <t>DEUDORES</t>
  </si>
  <si>
    <t>OTROS ACTIVOS</t>
  </si>
  <si>
    <t>CUENTAS POR PAGAR</t>
  </si>
  <si>
    <t>PASIVOS ESTIMADOS</t>
  </si>
  <si>
    <t>OTROS PASIVOS</t>
  </si>
  <si>
    <t>CUENTAS DE ORDEN ACREEDORAS</t>
  </si>
  <si>
    <t>RESPONSABILIDADES CONTINGENTES</t>
  </si>
  <si>
    <t>Litigios y demandas</t>
  </si>
  <si>
    <t>ANEXO No. 1</t>
  </si>
  <si>
    <t>MUNICIPIO DE SAN SEBASTIAN ( CAUCA)</t>
  </si>
  <si>
    <t>BALANCE GENERAL</t>
  </si>
  <si>
    <t>( Cifras en miles de pesos )</t>
  </si>
  <si>
    <t>ACTIVO</t>
  </si>
  <si>
    <t>PASIVO</t>
  </si>
  <si>
    <t>CODIGO</t>
  </si>
  <si>
    <t>PERIODO</t>
  </si>
  <si>
    <t>PERIDO</t>
  </si>
  <si>
    <t>ACTUAL</t>
  </si>
  <si>
    <t>ANTERIOR</t>
  </si>
  <si>
    <t>CORRIENTE (1)</t>
  </si>
  <si>
    <t>CORRIENTE (4)</t>
  </si>
  <si>
    <t>OPERACIONES DE FINANCIAMIENTO</t>
  </si>
  <si>
    <t>Operaciones de financiamiento interna</t>
  </si>
  <si>
    <t>Caja</t>
  </si>
  <si>
    <t>Adquisicion bienes y servicios</t>
  </si>
  <si>
    <t>Bancos y Corporaciones</t>
  </si>
  <si>
    <t>Transferencias por Pagar</t>
  </si>
  <si>
    <t>Fondos en Transito</t>
  </si>
  <si>
    <t>Acreedores</t>
  </si>
  <si>
    <t>Subsidios asignados</t>
  </si>
  <si>
    <t>RENTAS POR COBRAR</t>
  </si>
  <si>
    <t>Retención en la Fuente e Imp.</t>
  </si>
  <si>
    <t>Vigencia actual</t>
  </si>
  <si>
    <t>Recursos recibidos en administracion</t>
  </si>
  <si>
    <t>vigencia anterior</t>
  </si>
  <si>
    <t>Creditos judiciales</t>
  </si>
  <si>
    <t>Admon y Prestacion de Serv de Salud</t>
  </si>
  <si>
    <t>Ingresos no Tributarios</t>
  </si>
  <si>
    <t>OBLIGACIONES LABORALES</t>
  </si>
  <si>
    <t>Transferencias por cobrar</t>
  </si>
  <si>
    <t>SALARIOS Y PRESTACIONES</t>
  </si>
  <si>
    <t>Recusrsos entregados en Admon</t>
  </si>
  <si>
    <t>Depositos Entregados</t>
  </si>
  <si>
    <t>Otros Deudores</t>
  </si>
  <si>
    <t>Provision para Contingencias</t>
  </si>
  <si>
    <t>Recaudos a fovor de Terceros</t>
  </si>
  <si>
    <t>NO CORRIENTE (2)</t>
  </si>
  <si>
    <t>NO CORRIENTE (5)</t>
  </si>
  <si>
    <t>DEUDA PUBLICA</t>
  </si>
  <si>
    <t>INVERSIONES</t>
  </si>
  <si>
    <t>Deuda Publica</t>
  </si>
  <si>
    <t>Inversiones Administracion de liquidez</t>
  </si>
  <si>
    <t>Inversiones Patrimoniales en Entidades no Controladas</t>
  </si>
  <si>
    <t>PROPIEDAD PLANTA/EQUIPO</t>
  </si>
  <si>
    <t>Terrenos</t>
  </si>
  <si>
    <t>Construcciones en curso</t>
  </si>
  <si>
    <t>Edificaciones</t>
  </si>
  <si>
    <t>Plantas ductos</t>
  </si>
  <si>
    <t>Redes, lineas y cables</t>
  </si>
  <si>
    <t>Maquinaria y Equipo</t>
  </si>
  <si>
    <t>Muebles,enseres y equipo de oficina</t>
  </si>
  <si>
    <t>Provision para pensiones</t>
  </si>
  <si>
    <t>Equipo de comunicación y computacion</t>
  </si>
  <si>
    <t>Equipo de transporte,traccion y elevacion</t>
  </si>
  <si>
    <t>Depreciacion acumulada</t>
  </si>
  <si>
    <t>Recaudos a Favor de Terceros</t>
  </si>
  <si>
    <t>PASIVO  (6)</t>
  </si>
  <si>
    <t>BIENES DE BENEFICIO Y USO PUBLICO</t>
  </si>
  <si>
    <t>Bienes de Beneficio y Uso pub.</t>
  </si>
  <si>
    <t>Amortizacion acumulada de bienes de Ben y uso pub.</t>
  </si>
  <si>
    <t>PATRIMONIO  (7)</t>
  </si>
  <si>
    <t>HACIENDA PUBLICA</t>
  </si>
  <si>
    <t>Capital Fiscal</t>
  </si>
  <si>
    <t>Reserva financiera Actuarial</t>
  </si>
  <si>
    <t>Resultado del ejercicio</t>
  </si>
  <si>
    <t>Bienes de Arte y Cultura</t>
  </si>
  <si>
    <t>Superavit por valorizacion</t>
  </si>
  <si>
    <t>Intangibles</t>
  </si>
  <si>
    <t>Patrimonio Publico incorporado</t>
  </si>
  <si>
    <t>Amortizacion acumulada de intangibles</t>
  </si>
  <si>
    <t>Provisiones,Agotamiento,Depresiaciones y Amortizaciones</t>
  </si>
  <si>
    <t>Valorizaciones</t>
  </si>
  <si>
    <t>TOTAL ACTIVO (3)</t>
  </si>
  <si>
    <t>TOTAL PASIVO Y PATRIMONIO  (8)</t>
  </si>
  <si>
    <t>ACREDORAS DE CONTROL</t>
  </si>
  <si>
    <t>Otras cuentas acredoras de Control</t>
  </si>
  <si>
    <t>ACREEDORAS POR CONTRA.</t>
  </si>
  <si>
    <t>Responsabilidades contingentes contra(DB)</t>
  </si>
  <si>
    <t>Acredoras de Control por Contra.(DB)</t>
  </si>
  <si>
    <t>ARMANDO GOMEZ ORDOÑEZ</t>
  </si>
  <si>
    <t>Contador Publico</t>
  </si>
  <si>
    <t xml:space="preserve">  T.P.58072-T</t>
  </si>
  <si>
    <t>Notas</t>
  </si>
  <si>
    <t>( Presentacion por cuentas )</t>
  </si>
  <si>
    <t>Alcalde</t>
  </si>
  <si>
    <t>(Adjunto certificacion)</t>
  </si>
  <si>
    <t>A 31 DE DICIEMBRE DE 2012</t>
  </si>
  <si>
    <t>MAURICIO JAVIER ORDOÑEZ</t>
  </si>
  <si>
    <t>Provision para Pensiones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</si>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</sst>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&quot;$&quot;\ #.##000;\(&quot;$&quot;\ #.##000\)"/>
    <numFmt numFmtId="172" formatCode="_(* #,##0_);_(* \(#,##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color indexed="8"/>
      <name val="Arial"/>
      <family val="0"/>
    </font>
    <font>
      <sz val="8"/>
      <color indexed="8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2" fillId="0" borderId="10" xfId="47" applyNumberFormat="1" applyFont="1" applyFill="1" applyBorder="1" applyAlignment="1">
      <alignment/>
    </xf>
    <xf numFmtId="172" fontId="2" fillId="0" borderId="0" xfId="47" applyNumberFormat="1" applyFont="1" applyFill="1" applyBorder="1" applyAlignment="1">
      <alignment/>
    </xf>
    <xf numFmtId="172" fontId="3" fillId="0" borderId="0" xfId="47" applyNumberFormat="1" applyFont="1" applyFill="1" applyBorder="1" applyAlignment="1">
      <alignment/>
    </xf>
    <xf numFmtId="172" fontId="3" fillId="0" borderId="0" xfId="47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2" fontId="6" fillId="0" borderId="10" xfId="47" applyNumberFormat="1" applyFont="1" applyFill="1" applyBorder="1" applyAlignment="1">
      <alignment/>
    </xf>
    <xf numFmtId="172" fontId="5" fillId="0" borderId="0" xfId="47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>
      <alignment/>
    </xf>
    <xf numFmtId="172" fontId="2" fillId="0" borderId="11" xfId="47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2" fontId="4" fillId="0" borderId="0" xfId="47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1%20ISNOS%20FORMU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c a dic  sumas"/>
      <sheetName val="Enero-Marzo PALNO CON CTAS CERO"/>
      <sheetName val="Hoja4"/>
      <sheetName val="oct a dic plano"/>
    </sheetNames>
    <sheetDataSet>
      <sheetData sheetId="3">
        <row r="111">
          <cell r="F111">
            <v>0</v>
          </cell>
        </row>
        <row r="138">
          <cell r="F138">
            <v>0</v>
          </cell>
        </row>
        <row r="160">
          <cell r="F1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PageLayoutView="0" workbookViewId="0" topLeftCell="A1">
      <selection activeCell="J76" sqref="J76"/>
    </sheetView>
  </sheetViews>
  <sheetFormatPr defaultColWidth="11.421875" defaultRowHeight="12.75"/>
  <cols>
    <col min="1" max="1" width="5.421875" style="5" customWidth="1"/>
    <col min="2" max="2" width="37.57421875" style="2" customWidth="1"/>
    <col min="3" max="3" width="11.7109375" style="36" customWidth="1"/>
    <col min="4" max="4" width="13.421875" style="2" customWidth="1"/>
    <col min="5" max="5" width="0.71875" style="6" customWidth="1"/>
    <col min="6" max="6" width="13.421875" style="2" customWidth="1"/>
    <col min="7" max="7" width="2.00390625" style="6" customWidth="1"/>
    <col min="8" max="8" width="6.57421875" style="2" customWidth="1"/>
    <col min="9" max="9" width="33.28125" style="2" customWidth="1"/>
    <col min="10" max="10" width="10.140625" style="36" customWidth="1"/>
    <col min="11" max="11" width="12.140625" style="2" customWidth="1"/>
    <col min="12" max="12" width="0.85546875" style="6" customWidth="1"/>
    <col min="13" max="13" width="15.421875" style="2" customWidth="1"/>
    <col min="14" max="14" width="12.140625" style="2" customWidth="1"/>
    <col min="15" max="15" width="12.28125" style="2" bestFit="1" customWidth="1"/>
    <col min="16" max="16384" width="11.421875" style="2" customWidth="1"/>
  </cols>
  <sheetData>
    <row r="1" spans="1:13" ht="13.5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3.5" customHeight="1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3.5" customHeight="1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3.5" customHeight="1">
      <c r="A4" s="40" t="s">
        <v>97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3.5" customHeight="1">
      <c r="A5" s="40" t="s">
        <v>12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3.5" customHeight="1">
      <c r="A6" s="40" t="s">
        <v>94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3.5" customHeight="1">
      <c r="A7" s="1"/>
      <c r="B7" s="1"/>
      <c r="C7" s="35"/>
      <c r="D7" s="1"/>
      <c r="E7" s="1"/>
      <c r="F7" s="1"/>
      <c r="G7" s="1"/>
      <c r="H7" s="1"/>
      <c r="I7" s="1"/>
      <c r="J7" s="35"/>
      <c r="K7" s="1"/>
      <c r="L7" s="1"/>
      <c r="M7" s="1"/>
    </row>
    <row r="8" spans="1:13" ht="13.5" customHeight="1">
      <c r="A8" s="3"/>
      <c r="B8" s="1"/>
      <c r="C8" s="35"/>
      <c r="D8" s="1"/>
      <c r="E8" s="4"/>
      <c r="F8" s="1"/>
      <c r="G8" s="4"/>
      <c r="H8" s="1"/>
      <c r="I8" s="1"/>
      <c r="J8" s="35"/>
      <c r="K8" s="1"/>
      <c r="L8" s="4"/>
      <c r="M8" s="1"/>
    </row>
    <row r="9" spans="2:10" ht="13.5" customHeight="1">
      <c r="B9" s="1" t="s">
        <v>13</v>
      </c>
      <c r="C9" s="35"/>
      <c r="H9" s="5"/>
      <c r="I9" s="1" t="s">
        <v>14</v>
      </c>
      <c r="J9" s="35"/>
    </row>
    <row r="10" spans="1:13" ht="13.5" customHeight="1">
      <c r="A10" s="5" t="s">
        <v>15</v>
      </c>
      <c r="C10" s="36" t="s">
        <v>93</v>
      </c>
      <c r="D10" s="7" t="s">
        <v>16</v>
      </c>
      <c r="F10" s="7" t="s">
        <v>16</v>
      </c>
      <c r="G10" s="8"/>
      <c r="H10" s="5" t="s">
        <v>15</v>
      </c>
      <c r="J10" s="36" t="s">
        <v>93</v>
      </c>
      <c r="K10" s="7" t="s">
        <v>17</v>
      </c>
      <c r="L10" s="9"/>
      <c r="M10" s="7" t="s">
        <v>16</v>
      </c>
    </row>
    <row r="11" spans="4:13" ht="13.5" customHeight="1">
      <c r="D11" s="7" t="s">
        <v>18</v>
      </c>
      <c r="F11" s="7" t="s">
        <v>19</v>
      </c>
      <c r="G11" s="10"/>
      <c r="H11" s="5"/>
      <c r="K11" s="7" t="s">
        <v>18</v>
      </c>
      <c r="L11" s="9"/>
      <c r="M11" s="7" t="s">
        <v>19</v>
      </c>
    </row>
    <row r="12" spans="4:13" ht="13.5" customHeight="1">
      <c r="D12" s="7">
        <v>2012</v>
      </c>
      <c r="F12" s="7">
        <v>2011</v>
      </c>
      <c r="G12" s="10"/>
      <c r="H12" s="5"/>
      <c r="K12" s="7">
        <v>2012</v>
      </c>
      <c r="L12" s="9"/>
      <c r="M12" s="7">
        <v>2011</v>
      </c>
    </row>
    <row r="13" spans="4:13" ht="13.5" customHeight="1">
      <c r="D13" s="7"/>
      <c r="F13" s="11"/>
      <c r="G13" s="10"/>
      <c r="H13" s="5"/>
      <c r="K13" s="7"/>
      <c r="L13" s="9"/>
      <c r="M13" s="11"/>
    </row>
    <row r="14" spans="2:13" ht="13.5" customHeight="1">
      <c r="B14" s="12" t="s">
        <v>20</v>
      </c>
      <c r="C14" s="35"/>
      <c r="D14" s="13">
        <f>+D19+D24+D28</f>
        <v>3705056</v>
      </c>
      <c r="E14" s="14">
        <f>+E19+E28</f>
        <v>0</v>
      </c>
      <c r="F14" s="13">
        <f>+F19+F24+F28</f>
        <v>2769158</v>
      </c>
      <c r="G14" s="14"/>
      <c r="H14" s="5"/>
      <c r="I14" s="12" t="s">
        <v>21</v>
      </c>
      <c r="J14" s="35"/>
      <c r="K14" s="13">
        <f>+K19+K29+K33+K37+K16</f>
        <v>220844</v>
      </c>
      <c r="L14" s="14">
        <f>+L19+L29+L33+L37+L16</f>
        <v>0</v>
      </c>
      <c r="M14" s="13">
        <f>+M19+M29+M33+M37+M16</f>
        <v>123506</v>
      </c>
    </row>
    <row r="15" spans="2:13" ht="13.5" customHeight="1">
      <c r="B15" s="12"/>
      <c r="C15" s="35"/>
      <c r="D15" s="14"/>
      <c r="E15" s="14"/>
      <c r="F15" s="14"/>
      <c r="G15" s="14"/>
      <c r="H15" s="5"/>
      <c r="I15" s="12"/>
      <c r="J15" s="35"/>
      <c r="K15" s="14"/>
      <c r="L15" s="14"/>
      <c r="M15" s="14"/>
    </row>
    <row r="16" spans="1:13" s="12" customFormat="1" ht="13.5" customHeight="1">
      <c r="A16" s="3"/>
      <c r="C16" s="35"/>
      <c r="D16" s="14"/>
      <c r="E16" s="14"/>
      <c r="F16" s="14"/>
      <c r="G16" s="14"/>
      <c r="H16" s="3">
        <v>23</v>
      </c>
      <c r="I16" s="12" t="s">
        <v>22</v>
      </c>
      <c r="J16" s="35"/>
      <c r="K16" s="13">
        <f>+K17</f>
        <v>0</v>
      </c>
      <c r="L16" s="14">
        <f>+L17</f>
        <v>0</v>
      </c>
      <c r="M16" s="13">
        <f>+M17</f>
        <v>0</v>
      </c>
    </row>
    <row r="17" spans="4:13" ht="13.5" customHeight="1">
      <c r="D17" s="15"/>
      <c r="E17" s="15"/>
      <c r="F17" s="15"/>
      <c r="G17" s="15"/>
      <c r="H17" s="5">
        <v>2306</v>
      </c>
      <c r="I17" s="2" t="s">
        <v>23</v>
      </c>
      <c r="K17" s="15">
        <v>0</v>
      </c>
      <c r="L17" s="15"/>
      <c r="M17" s="15">
        <v>0</v>
      </c>
    </row>
    <row r="18" spans="2:13" ht="13.5" customHeight="1">
      <c r="B18" s="12"/>
      <c r="C18" s="35"/>
      <c r="D18" s="14"/>
      <c r="E18" s="14"/>
      <c r="F18" s="14"/>
      <c r="G18" s="14"/>
      <c r="H18" s="5"/>
      <c r="I18" s="12"/>
      <c r="J18" s="35"/>
      <c r="K18" s="14"/>
      <c r="L18" s="14"/>
      <c r="M18" s="14"/>
    </row>
    <row r="19" spans="1:13" ht="13.5" customHeight="1">
      <c r="A19" s="3">
        <v>11</v>
      </c>
      <c r="B19" s="12" t="s">
        <v>0</v>
      </c>
      <c r="C19" s="35"/>
      <c r="D19" s="13">
        <f>SUM(D20:D22)</f>
        <v>2143899</v>
      </c>
      <c r="E19" s="14">
        <f>SUM(E20:E22)</f>
        <v>0</v>
      </c>
      <c r="F19" s="13">
        <f>SUM(F20:F22)</f>
        <v>2039618</v>
      </c>
      <c r="G19" s="14"/>
      <c r="H19" s="3">
        <v>24</v>
      </c>
      <c r="I19" s="12" t="s">
        <v>3</v>
      </c>
      <c r="J19" s="35"/>
      <c r="K19" s="13">
        <f>SUM(K20:K27)</f>
        <v>220844</v>
      </c>
      <c r="L19" s="14">
        <f>SUM(L20:L23)</f>
        <v>0</v>
      </c>
      <c r="M19" s="13">
        <f>SUM(M20:M27)</f>
        <v>123506</v>
      </c>
    </row>
    <row r="20" spans="1:13" ht="13.5" customHeight="1">
      <c r="A20" s="5">
        <v>1105</v>
      </c>
      <c r="B20" s="2" t="s">
        <v>24</v>
      </c>
      <c r="D20" s="16">
        <v>903</v>
      </c>
      <c r="E20" s="15"/>
      <c r="F20" s="16">
        <v>877</v>
      </c>
      <c r="G20" s="15"/>
      <c r="H20" s="5">
        <v>2401</v>
      </c>
      <c r="I20" s="2" t="s">
        <v>25</v>
      </c>
      <c r="K20" s="16">
        <v>181360</v>
      </c>
      <c r="L20" s="15"/>
      <c r="M20" s="16">
        <v>99405</v>
      </c>
    </row>
    <row r="21" spans="1:13" ht="13.5" customHeight="1">
      <c r="A21" s="5">
        <v>1110</v>
      </c>
      <c r="B21" s="2" t="s">
        <v>26</v>
      </c>
      <c r="C21" s="36" t="s">
        <v>100</v>
      </c>
      <c r="D21" s="16">
        <v>2142996</v>
      </c>
      <c r="E21" s="15"/>
      <c r="F21" s="16">
        <v>2038741</v>
      </c>
      <c r="G21" s="15"/>
      <c r="H21" s="5">
        <v>2403</v>
      </c>
      <c r="I21" s="2" t="s">
        <v>27</v>
      </c>
      <c r="K21" s="16">
        <f>+'[1]oct a dic plano'!$F$111</f>
        <v>0</v>
      </c>
      <c r="L21" s="15"/>
      <c r="M21" s="16">
        <f>+'[1]oct a dic plano'!$F$111</f>
        <v>0</v>
      </c>
    </row>
    <row r="22" spans="1:13" ht="13.5" customHeight="1">
      <c r="A22" s="5">
        <v>1120</v>
      </c>
      <c r="B22" s="2" t="s">
        <v>28</v>
      </c>
      <c r="D22" s="16">
        <v>0</v>
      </c>
      <c r="E22" s="15"/>
      <c r="F22" s="16">
        <v>0</v>
      </c>
      <c r="G22" s="15"/>
      <c r="H22" s="5">
        <v>2425</v>
      </c>
      <c r="I22" s="2" t="s">
        <v>29</v>
      </c>
      <c r="K22" s="17">
        <v>15539</v>
      </c>
      <c r="L22" s="15"/>
      <c r="M22" s="17">
        <v>4390</v>
      </c>
    </row>
    <row r="23" spans="4:13" ht="13.5" customHeight="1">
      <c r="D23" s="16"/>
      <c r="E23" s="15"/>
      <c r="F23" s="16"/>
      <c r="G23" s="15"/>
      <c r="H23" s="5">
        <v>2430</v>
      </c>
      <c r="I23" s="2" t="s">
        <v>30</v>
      </c>
      <c r="K23" s="17">
        <v>0</v>
      </c>
      <c r="L23" s="15"/>
      <c r="M23" s="17">
        <v>0</v>
      </c>
    </row>
    <row r="24" spans="1:13" ht="13.5" customHeight="1">
      <c r="A24" s="18">
        <v>13</v>
      </c>
      <c r="B24" s="19" t="s">
        <v>31</v>
      </c>
      <c r="C24" s="37"/>
      <c r="D24" s="20">
        <f>SUM(D25:D26)</f>
        <v>386812</v>
      </c>
      <c r="E24" s="20"/>
      <c r="F24" s="20">
        <f>SUM(F25:F26)</f>
        <v>386812</v>
      </c>
      <c r="G24" s="14"/>
      <c r="H24" s="5">
        <v>2436</v>
      </c>
      <c r="I24" s="2" t="s">
        <v>32</v>
      </c>
      <c r="K24" s="17">
        <f>+'[1]oct a dic plano'!$F$138</f>
        <v>0</v>
      </c>
      <c r="L24" s="15"/>
      <c r="M24" s="17">
        <f>+'[1]oct a dic plano'!$F$138</f>
        <v>0</v>
      </c>
    </row>
    <row r="25" spans="1:13" ht="13.5" customHeight="1">
      <c r="A25" s="18">
        <v>1305</v>
      </c>
      <c r="B25" s="19" t="s">
        <v>33</v>
      </c>
      <c r="C25" s="37" t="s">
        <v>102</v>
      </c>
      <c r="D25" s="21">
        <v>173442</v>
      </c>
      <c r="E25" s="21"/>
      <c r="F25" s="21">
        <v>173442</v>
      </c>
      <c r="G25" s="15"/>
      <c r="H25" s="5">
        <v>2453</v>
      </c>
      <c r="I25" s="2" t="s">
        <v>34</v>
      </c>
      <c r="J25" s="36" t="s">
        <v>107</v>
      </c>
      <c r="K25" s="17">
        <v>19711</v>
      </c>
      <c r="L25" s="15"/>
      <c r="M25" s="17">
        <v>19711</v>
      </c>
    </row>
    <row r="26" spans="1:13" ht="13.5" customHeight="1">
      <c r="A26" s="18">
        <v>1310</v>
      </c>
      <c r="B26" s="19" t="s">
        <v>35</v>
      </c>
      <c r="C26" s="37"/>
      <c r="D26" s="21">
        <v>213370</v>
      </c>
      <c r="E26" s="21"/>
      <c r="F26" s="21">
        <v>213370</v>
      </c>
      <c r="G26" s="15"/>
      <c r="H26" s="5">
        <v>2460</v>
      </c>
      <c r="I26" s="2" t="s">
        <v>36</v>
      </c>
      <c r="K26" s="17">
        <v>0</v>
      </c>
      <c r="L26" s="15"/>
      <c r="M26" s="17">
        <v>0</v>
      </c>
    </row>
    <row r="27" spans="4:13" ht="13.5" customHeight="1">
      <c r="D27" s="16"/>
      <c r="E27" s="15"/>
      <c r="F27" s="16"/>
      <c r="G27" s="14"/>
      <c r="H27" s="5">
        <v>2480</v>
      </c>
      <c r="I27" s="2" t="s">
        <v>37</v>
      </c>
      <c r="K27" s="22">
        <v>4234</v>
      </c>
      <c r="M27" s="22">
        <v>0</v>
      </c>
    </row>
    <row r="28" spans="1:12" ht="13.5" customHeight="1">
      <c r="A28" s="3">
        <v>14</v>
      </c>
      <c r="B28" s="12" t="s">
        <v>1</v>
      </c>
      <c r="C28" s="35"/>
      <c r="D28" s="13">
        <f>SUM(D29:D33)</f>
        <v>1174345</v>
      </c>
      <c r="E28" s="14">
        <f>SUM(E29:E33)</f>
        <v>0</v>
      </c>
      <c r="F28" s="13">
        <f>SUM(F29:F33)</f>
        <v>342728</v>
      </c>
      <c r="G28" s="15"/>
      <c r="L28" s="14">
        <f>+L29</f>
        <v>0</v>
      </c>
    </row>
    <row r="29" spans="1:13" ht="13.5" customHeight="1">
      <c r="A29" s="5">
        <v>1401</v>
      </c>
      <c r="B29" s="2" t="s">
        <v>38</v>
      </c>
      <c r="D29" s="16">
        <v>0</v>
      </c>
      <c r="E29" s="15"/>
      <c r="F29" s="16">
        <v>0</v>
      </c>
      <c r="G29" s="15"/>
      <c r="H29" s="3">
        <v>25</v>
      </c>
      <c r="I29" s="12" t="s">
        <v>39</v>
      </c>
      <c r="J29" s="35"/>
      <c r="K29" s="13">
        <f>+K30</f>
        <v>0</v>
      </c>
      <c r="L29" s="15"/>
      <c r="M29" s="13">
        <f>+M30</f>
        <v>0</v>
      </c>
    </row>
    <row r="30" spans="1:13" ht="13.5" customHeight="1">
      <c r="A30" s="5">
        <v>1413</v>
      </c>
      <c r="B30" s="2" t="s">
        <v>40</v>
      </c>
      <c r="D30" s="16">
        <v>589994</v>
      </c>
      <c r="E30" s="15"/>
      <c r="F30" s="16">
        <v>0</v>
      </c>
      <c r="G30" s="15"/>
      <c r="H30" s="5">
        <v>2505</v>
      </c>
      <c r="I30" s="2" t="s">
        <v>41</v>
      </c>
      <c r="K30" s="16">
        <v>0</v>
      </c>
      <c r="L30" s="15"/>
      <c r="M30" s="16">
        <v>0</v>
      </c>
    </row>
    <row r="31" spans="1:13" ht="13.5" customHeight="1">
      <c r="A31" s="5">
        <v>1424</v>
      </c>
      <c r="B31" s="2" t="s">
        <v>42</v>
      </c>
      <c r="C31" s="36" t="s">
        <v>103</v>
      </c>
      <c r="D31" s="16">
        <v>482567</v>
      </c>
      <c r="E31" s="15"/>
      <c r="F31" s="16">
        <v>240944</v>
      </c>
      <c r="G31" s="15"/>
      <c r="H31" s="5"/>
      <c r="K31" s="16"/>
      <c r="L31" s="15"/>
      <c r="M31" s="16"/>
    </row>
    <row r="32" spans="1:13" ht="13.5" customHeight="1">
      <c r="A32" s="5">
        <v>1425</v>
      </c>
      <c r="B32" s="2" t="s">
        <v>43</v>
      </c>
      <c r="D32" s="16">
        <v>0</v>
      </c>
      <c r="E32" s="15"/>
      <c r="F32" s="16">
        <v>0</v>
      </c>
      <c r="G32" s="14">
        <f>+G34+G37+G42+G47+G59+G63+G67</f>
        <v>0</v>
      </c>
      <c r="H32" s="5"/>
      <c r="K32" s="16"/>
      <c r="L32" s="15"/>
      <c r="M32" s="16"/>
    </row>
    <row r="33" spans="1:13" ht="13.5" customHeight="1">
      <c r="A33" s="5">
        <v>1470</v>
      </c>
      <c r="B33" s="2" t="s">
        <v>44</v>
      </c>
      <c r="C33" s="36" t="s">
        <v>104</v>
      </c>
      <c r="D33" s="16">
        <v>101784</v>
      </c>
      <c r="F33" s="16">
        <v>101784</v>
      </c>
      <c r="H33" s="3">
        <v>27</v>
      </c>
      <c r="I33" s="12" t="s">
        <v>4</v>
      </c>
      <c r="J33" s="35"/>
      <c r="K33" s="13">
        <f>SUM(K34:K35)</f>
        <v>0</v>
      </c>
      <c r="L33" s="15"/>
      <c r="M33" s="13">
        <f>SUM(M34:M35)</f>
        <v>0</v>
      </c>
    </row>
    <row r="34" spans="4:13" ht="13.5" customHeight="1">
      <c r="D34" s="16"/>
      <c r="F34" s="16"/>
      <c r="G34" s="14"/>
      <c r="H34" s="5">
        <v>2710</v>
      </c>
      <c r="I34" s="2" t="s">
        <v>45</v>
      </c>
      <c r="K34" s="22">
        <v>0</v>
      </c>
      <c r="L34" s="14">
        <f>+L35</f>
        <v>0</v>
      </c>
      <c r="M34" s="22">
        <v>0</v>
      </c>
    </row>
    <row r="35" spans="4:13" ht="13.5" customHeight="1">
      <c r="D35" s="16"/>
      <c r="F35" s="16"/>
      <c r="G35" s="15"/>
      <c r="H35" s="5">
        <v>2720</v>
      </c>
      <c r="I35" s="2" t="s">
        <v>99</v>
      </c>
      <c r="K35" s="16">
        <v>0</v>
      </c>
      <c r="L35" s="15"/>
      <c r="M35" s="16">
        <f>+'[1]oct a dic plano'!$F$160</f>
        <v>0</v>
      </c>
    </row>
    <row r="36" spans="4:13" ht="13.5" customHeight="1">
      <c r="D36" s="16"/>
      <c r="F36" s="16"/>
      <c r="G36" s="15"/>
      <c r="H36" s="5"/>
      <c r="I36" s="19"/>
      <c r="J36" s="37"/>
      <c r="K36" s="16"/>
      <c r="L36" s="15"/>
      <c r="M36" s="16"/>
    </row>
    <row r="37" spans="4:13" ht="13.5" customHeight="1">
      <c r="D37" s="16"/>
      <c r="F37" s="16"/>
      <c r="G37" s="15"/>
      <c r="H37" s="3">
        <v>29</v>
      </c>
      <c r="I37" s="23" t="s">
        <v>5</v>
      </c>
      <c r="J37" s="39"/>
      <c r="K37" s="13">
        <f>+K38</f>
        <v>0</v>
      </c>
      <c r="L37" s="15"/>
      <c r="M37" s="13">
        <f>+M38</f>
        <v>0</v>
      </c>
    </row>
    <row r="38" spans="1:13" ht="13.5" customHeight="1">
      <c r="A38" s="24"/>
      <c r="B38" s="6"/>
      <c r="C38" s="38"/>
      <c r="D38" s="15"/>
      <c r="E38" s="15"/>
      <c r="F38" s="15"/>
      <c r="G38" s="15"/>
      <c r="H38" s="5">
        <v>2905</v>
      </c>
      <c r="I38" s="2" t="s">
        <v>46</v>
      </c>
      <c r="K38" s="16">
        <v>0</v>
      </c>
      <c r="L38" s="14">
        <f>+L39</f>
        <v>0</v>
      </c>
      <c r="M38" s="16">
        <v>0</v>
      </c>
    </row>
    <row r="39" spans="2:13" ht="13.5" customHeight="1">
      <c r="B39" s="12" t="s">
        <v>47</v>
      </c>
      <c r="C39" s="35"/>
      <c r="D39" s="13">
        <f>+D45+D50+D63+D68</f>
        <v>13352734</v>
      </c>
      <c r="E39" s="14" t="e">
        <f>+E45+#REF!+#REF!+E51+E64+#REF!+E69</f>
        <v>#REF!</v>
      </c>
      <c r="F39" s="13">
        <f>+F45+F50+F63+F68</f>
        <v>9695191</v>
      </c>
      <c r="G39" s="15"/>
      <c r="H39" s="5"/>
      <c r="K39" s="16"/>
      <c r="L39" s="15"/>
      <c r="M39" s="16"/>
    </row>
    <row r="40" spans="2:13" ht="13.5" customHeight="1">
      <c r="B40" s="12"/>
      <c r="C40" s="35"/>
      <c r="D40" s="14"/>
      <c r="E40" s="14"/>
      <c r="F40" s="14"/>
      <c r="G40" s="15"/>
      <c r="H40" s="5"/>
      <c r="K40" s="16"/>
      <c r="L40" s="15"/>
      <c r="M40" s="16"/>
    </row>
    <row r="41" spans="2:13" ht="13.5" customHeight="1">
      <c r="B41" s="12"/>
      <c r="C41" s="35"/>
      <c r="D41" s="14"/>
      <c r="E41" s="14"/>
      <c r="F41" s="14"/>
      <c r="G41" s="15"/>
      <c r="H41" s="3"/>
      <c r="I41" s="12" t="s">
        <v>48</v>
      </c>
      <c r="J41" s="35"/>
      <c r="K41" s="13">
        <f>+K44+K47+K52+K56+K59</f>
        <v>3389088</v>
      </c>
      <c r="L41" s="15"/>
      <c r="M41" s="13">
        <f>+M44+M47+M52+M56+M59</f>
        <v>3116518</v>
      </c>
    </row>
    <row r="42" spans="2:13" ht="13.5" customHeight="1">
      <c r="B42" s="12"/>
      <c r="C42" s="35"/>
      <c r="D42" s="14"/>
      <c r="E42" s="14"/>
      <c r="F42" s="14"/>
      <c r="G42" s="14"/>
      <c r="H42" s="3"/>
      <c r="I42" s="12"/>
      <c r="J42" s="35"/>
      <c r="K42" s="14"/>
      <c r="L42" s="14">
        <f>+L45+L48+L54+L57+L60</f>
        <v>0</v>
      </c>
      <c r="M42" s="14"/>
    </row>
    <row r="43" spans="2:13" ht="13.5" customHeight="1">
      <c r="B43" s="12"/>
      <c r="C43" s="35"/>
      <c r="D43" s="14"/>
      <c r="E43" s="14"/>
      <c r="F43" s="14"/>
      <c r="G43" s="15"/>
      <c r="H43" s="3"/>
      <c r="I43" s="12"/>
      <c r="J43" s="35"/>
      <c r="K43" s="14"/>
      <c r="L43" s="14"/>
      <c r="M43" s="14"/>
    </row>
    <row r="44" spans="4:13" ht="13.5" customHeight="1">
      <c r="D44" s="16"/>
      <c r="E44" s="15"/>
      <c r="F44" s="16"/>
      <c r="G44" s="14"/>
      <c r="H44" s="3">
        <v>22</v>
      </c>
      <c r="I44" s="12" t="s">
        <v>49</v>
      </c>
      <c r="J44" s="35"/>
      <c r="K44" s="13">
        <f>+K45</f>
        <v>0</v>
      </c>
      <c r="L44" s="14"/>
      <c r="M44" s="13">
        <f>+M45</f>
        <v>0</v>
      </c>
    </row>
    <row r="45" spans="1:13" ht="13.5" customHeight="1">
      <c r="A45" s="3">
        <v>12</v>
      </c>
      <c r="B45" s="12" t="s">
        <v>50</v>
      </c>
      <c r="C45" s="35"/>
      <c r="D45" s="13">
        <f>SUM(D46:D47)</f>
        <v>42527</v>
      </c>
      <c r="E45" s="14">
        <f>+E47</f>
        <v>0</v>
      </c>
      <c r="F45" s="13">
        <f>SUM(F46:F47)</f>
        <v>42527</v>
      </c>
      <c r="G45" s="15"/>
      <c r="H45" s="5">
        <v>2208</v>
      </c>
      <c r="I45" s="2" t="s">
        <v>51</v>
      </c>
      <c r="K45" s="16">
        <v>0</v>
      </c>
      <c r="L45" s="14">
        <f>+L46</f>
        <v>0</v>
      </c>
      <c r="M45" s="16">
        <v>0</v>
      </c>
    </row>
    <row r="46" spans="1:13" ht="13.5" customHeight="1">
      <c r="A46" s="5">
        <v>1201</v>
      </c>
      <c r="B46" s="2" t="s">
        <v>52</v>
      </c>
      <c r="G46" s="15"/>
      <c r="H46" s="5"/>
      <c r="K46" s="16"/>
      <c r="L46" s="15"/>
      <c r="M46" s="16"/>
    </row>
    <row r="47" spans="1:13" ht="13.5" customHeight="1">
      <c r="A47" s="5">
        <v>1207</v>
      </c>
      <c r="B47" s="2" t="s">
        <v>53</v>
      </c>
      <c r="C47" s="36" t="s">
        <v>101</v>
      </c>
      <c r="D47" s="16">
        <v>42527</v>
      </c>
      <c r="E47" s="15"/>
      <c r="F47" s="16">
        <v>42527</v>
      </c>
      <c r="G47" s="14"/>
      <c r="H47" s="3">
        <v>24</v>
      </c>
      <c r="I47" s="12" t="s">
        <v>3</v>
      </c>
      <c r="J47" s="35"/>
      <c r="K47" s="25">
        <f>SUM(K48:K51)</f>
        <v>0</v>
      </c>
      <c r="L47" s="15"/>
      <c r="M47" s="25">
        <f>SUM(M48:M51)</f>
        <v>0</v>
      </c>
    </row>
    <row r="48" spans="4:13" ht="13.5" customHeight="1">
      <c r="D48" s="16"/>
      <c r="E48" s="15"/>
      <c r="F48" s="16"/>
      <c r="G48" s="15"/>
      <c r="H48" s="5">
        <v>2401</v>
      </c>
      <c r="I48" s="2" t="s">
        <v>25</v>
      </c>
      <c r="K48" s="16">
        <v>0</v>
      </c>
      <c r="L48" s="26">
        <f>SUM(L49:L51)</f>
        <v>0</v>
      </c>
      <c r="M48" s="16">
        <v>0</v>
      </c>
    </row>
    <row r="49" spans="4:13" ht="13.5" customHeight="1">
      <c r="D49" s="16"/>
      <c r="F49" s="16"/>
      <c r="G49" s="15"/>
      <c r="H49" s="5">
        <v>2403</v>
      </c>
      <c r="I49" s="2" t="s">
        <v>27</v>
      </c>
      <c r="K49" s="16">
        <v>0</v>
      </c>
      <c r="L49" s="15"/>
      <c r="M49" s="16">
        <v>0</v>
      </c>
    </row>
    <row r="50" spans="1:13" ht="13.5" customHeight="1">
      <c r="A50" s="3">
        <v>16</v>
      </c>
      <c r="B50" s="12" t="s">
        <v>54</v>
      </c>
      <c r="C50" s="35" t="s">
        <v>105</v>
      </c>
      <c r="D50" s="13">
        <f>SUM(D51:D60)</f>
        <v>3891920</v>
      </c>
      <c r="F50" s="13">
        <f>SUM(F51:F60)</f>
        <v>3852745</v>
      </c>
      <c r="G50" s="15"/>
      <c r="H50" s="5">
        <v>2425</v>
      </c>
      <c r="I50" s="2" t="s">
        <v>29</v>
      </c>
      <c r="K50" s="17">
        <v>0</v>
      </c>
      <c r="L50" s="15"/>
      <c r="M50" s="17">
        <v>0</v>
      </c>
    </row>
    <row r="51" spans="1:13" ht="13.5" customHeight="1">
      <c r="A51" s="5">
        <v>1605</v>
      </c>
      <c r="B51" s="2" t="s">
        <v>55</v>
      </c>
      <c r="D51" s="16">
        <v>34300</v>
      </c>
      <c r="E51" s="14">
        <f>SUM(E52:E61)</f>
        <v>0</v>
      </c>
      <c r="F51" s="16">
        <v>34300</v>
      </c>
      <c r="G51" s="15"/>
      <c r="H51" s="5"/>
      <c r="K51" s="17"/>
      <c r="L51" s="15"/>
      <c r="M51" s="17"/>
    </row>
    <row r="52" spans="1:13" ht="13.5" customHeight="1">
      <c r="A52" s="5">
        <v>1615</v>
      </c>
      <c r="B52" s="2" t="s">
        <v>56</v>
      </c>
      <c r="D52" s="16">
        <v>0</v>
      </c>
      <c r="E52" s="15"/>
      <c r="F52" s="16">
        <v>0</v>
      </c>
      <c r="G52" s="15"/>
      <c r="H52" s="3">
        <v>25</v>
      </c>
      <c r="I52" s="12" t="s">
        <v>39</v>
      </c>
      <c r="J52" s="35"/>
      <c r="K52" s="13">
        <f>+K54</f>
        <v>0</v>
      </c>
      <c r="L52" s="15"/>
      <c r="M52" s="13">
        <f>+M54</f>
        <v>0</v>
      </c>
    </row>
    <row r="53" spans="1:13" ht="13.5" customHeight="1">
      <c r="A53" s="5">
        <v>1640</v>
      </c>
      <c r="B53" s="2" t="s">
        <v>57</v>
      </c>
      <c r="D53" s="16">
        <v>2812900</v>
      </c>
      <c r="E53" s="15"/>
      <c r="F53" s="16">
        <v>2763305</v>
      </c>
      <c r="G53" s="15"/>
      <c r="H53" s="3"/>
      <c r="I53" s="12"/>
      <c r="J53" s="35"/>
      <c r="K53" s="14"/>
      <c r="L53" s="15"/>
      <c r="M53" s="14"/>
    </row>
    <row r="54" spans="1:13" ht="13.5" customHeight="1">
      <c r="A54" s="5">
        <v>1645</v>
      </c>
      <c r="B54" s="2" t="s">
        <v>58</v>
      </c>
      <c r="D54" s="16">
        <v>1242902</v>
      </c>
      <c r="E54" s="15"/>
      <c r="F54" s="16">
        <v>1206923</v>
      </c>
      <c r="G54" s="15"/>
      <c r="H54" s="5">
        <v>2505</v>
      </c>
      <c r="I54" s="2" t="s">
        <v>41</v>
      </c>
      <c r="K54" s="16">
        <v>0</v>
      </c>
      <c r="L54" s="14">
        <f>+L55</f>
        <v>0</v>
      </c>
      <c r="M54" s="16">
        <v>0</v>
      </c>
    </row>
    <row r="55" spans="1:13" ht="13.5" customHeight="1">
      <c r="A55" s="5">
        <v>1650</v>
      </c>
      <c r="B55" s="2" t="s">
        <v>59</v>
      </c>
      <c r="D55" s="16">
        <v>255611</v>
      </c>
      <c r="E55" s="15"/>
      <c r="F55" s="16">
        <v>255611</v>
      </c>
      <c r="G55" s="15"/>
      <c r="H55" s="5"/>
      <c r="K55" s="16"/>
      <c r="L55" s="15"/>
      <c r="M55" s="16"/>
    </row>
    <row r="56" spans="1:13" ht="13.5" customHeight="1">
      <c r="A56" s="5">
        <v>1655</v>
      </c>
      <c r="B56" s="2" t="s">
        <v>60</v>
      </c>
      <c r="D56" s="16">
        <v>262632</v>
      </c>
      <c r="E56" s="15"/>
      <c r="F56" s="16">
        <v>262632</v>
      </c>
      <c r="G56" s="15"/>
      <c r="H56" s="3">
        <v>27</v>
      </c>
      <c r="I56" s="12" t="s">
        <v>4</v>
      </c>
      <c r="J56" s="35"/>
      <c r="K56" s="13">
        <f>+K57</f>
        <v>3389088</v>
      </c>
      <c r="L56" s="15"/>
      <c r="M56" s="13">
        <f>+M57</f>
        <v>3104278</v>
      </c>
    </row>
    <row r="57" spans="1:13" ht="13.5" customHeight="1">
      <c r="A57" s="5">
        <v>1665</v>
      </c>
      <c r="B57" s="2" t="s">
        <v>61</v>
      </c>
      <c r="D57" s="16">
        <v>87001</v>
      </c>
      <c r="E57" s="15"/>
      <c r="F57" s="16">
        <f>98887-11886</f>
        <v>87001</v>
      </c>
      <c r="G57" s="15"/>
      <c r="H57" s="5">
        <v>2720</v>
      </c>
      <c r="I57" s="2" t="s">
        <v>62</v>
      </c>
      <c r="K57" s="16">
        <v>3389088</v>
      </c>
      <c r="L57" s="14">
        <f>+L58</f>
        <v>0</v>
      </c>
      <c r="M57" s="16">
        <v>3104278</v>
      </c>
    </row>
    <row r="58" spans="1:13" ht="13.5" customHeight="1">
      <c r="A58" s="5">
        <v>1670</v>
      </c>
      <c r="B58" s="2" t="s">
        <v>63</v>
      </c>
      <c r="D58" s="16">
        <v>86484</v>
      </c>
      <c r="E58" s="15"/>
      <c r="F58" s="16">
        <v>53715</v>
      </c>
      <c r="G58" s="15"/>
      <c r="H58" s="5"/>
      <c r="K58" s="17"/>
      <c r="L58" s="15"/>
      <c r="M58" s="17"/>
    </row>
    <row r="59" spans="1:13" ht="13.5" customHeight="1">
      <c r="A59" s="5">
        <v>1675</v>
      </c>
      <c r="B59" s="2" t="s">
        <v>64</v>
      </c>
      <c r="D59" s="16">
        <v>211961</v>
      </c>
      <c r="E59" s="15"/>
      <c r="F59" s="16">
        <v>98531</v>
      </c>
      <c r="G59" s="15"/>
      <c r="H59" s="3">
        <v>29</v>
      </c>
      <c r="I59" s="12" t="s">
        <v>5</v>
      </c>
      <c r="J59" s="35"/>
      <c r="K59" s="13">
        <f>+K60</f>
        <v>0</v>
      </c>
      <c r="L59" s="15"/>
      <c r="M59" s="13">
        <f>+M60</f>
        <v>12240</v>
      </c>
    </row>
    <row r="60" spans="1:13" ht="13.5" customHeight="1">
      <c r="A60" s="5">
        <v>1685</v>
      </c>
      <c r="B60" s="2" t="s">
        <v>65</v>
      </c>
      <c r="D60" s="16">
        <v>-1101871</v>
      </c>
      <c r="E60" s="15"/>
      <c r="F60" s="16">
        <v>-909273</v>
      </c>
      <c r="H60" s="5">
        <v>2905</v>
      </c>
      <c r="I60" s="2" t="s">
        <v>66</v>
      </c>
      <c r="K60" s="16"/>
      <c r="L60" s="14">
        <f>+L61</f>
        <v>0</v>
      </c>
      <c r="M60" s="16">
        <v>12240</v>
      </c>
    </row>
    <row r="61" spans="4:13" ht="13.5" customHeight="1">
      <c r="D61" s="16"/>
      <c r="F61" s="16"/>
      <c r="G61" s="14"/>
      <c r="H61" s="5"/>
      <c r="K61" s="15"/>
      <c r="L61" s="15"/>
      <c r="M61" s="15"/>
    </row>
    <row r="62" spans="4:13" ht="13.5" customHeight="1">
      <c r="D62" s="16"/>
      <c r="F62" s="16"/>
      <c r="G62" s="15"/>
      <c r="H62" s="5"/>
      <c r="I62" s="12" t="s">
        <v>67</v>
      </c>
      <c r="J62" s="35"/>
      <c r="K62" s="13">
        <f>+K14+K41</f>
        <v>3609932</v>
      </c>
      <c r="M62" s="13">
        <f>+M14+M41</f>
        <v>3240024</v>
      </c>
    </row>
    <row r="63" spans="1:14" ht="13.5" customHeight="1">
      <c r="A63" s="3">
        <v>17</v>
      </c>
      <c r="B63" s="12" t="s">
        <v>68</v>
      </c>
      <c r="C63" s="35" t="s">
        <v>106</v>
      </c>
      <c r="D63" s="13">
        <f>SUM(D64:D65)</f>
        <v>1141145</v>
      </c>
      <c r="F63" s="13">
        <f>SUM(F64:F65)</f>
        <v>1105195</v>
      </c>
      <c r="G63" s="15"/>
      <c r="H63" s="5"/>
      <c r="I63" s="12"/>
      <c r="J63" s="35"/>
      <c r="K63" s="14"/>
      <c r="L63" s="14">
        <f>+L14+L42</f>
        <v>0</v>
      </c>
      <c r="M63" s="14"/>
      <c r="N63" s="27"/>
    </row>
    <row r="64" spans="1:14" ht="13.5" customHeight="1">
      <c r="A64" s="5">
        <v>1710</v>
      </c>
      <c r="B64" s="2" t="s">
        <v>69</v>
      </c>
      <c r="D64" s="15">
        <v>1461794</v>
      </c>
      <c r="E64" s="14">
        <f>SUM(E65:E66)</f>
        <v>0</v>
      </c>
      <c r="F64" s="15">
        <v>1397794</v>
      </c>
      <c r="G64" s="15"/>
      <c r="H64" s="5"/>
      <c r="K64" s="16"/>
      <c r="L64" s="14"/>
      <c r="M64" s="16"/>
      <c r="N64" s="27"/>
    </row>
    <row r="65" spans="1:14" ht="13.5" customHeight="1">
      <c r="A65" s="5">
        <v>1785</v>
      </c>
      <c r="B65" s="2" t="s">
        <v>70</v>
      </c>
      <c r="D65" s="16">
        <v>-320649</v>
      </c>
      <c r="F65" s="16">
        <v>-292599</v>
      </c>
      <c r="G65" s="14"/>
      <c r="H65" s="5"/>
      <c r="I65" s="12" t="s">
        <v>71</v>
      </c>
      <c r="J65" s="35"/>
      <c r="K65" s="13">
        <f>+K67</f>
        <v>13447858</v>
      </c>
      <c r="L65" s="15"/>
      <c r="M65" s="13">
        <f>+M67</f>
        <v>9224325</v>
      </c>
      <c r="N65" s="27"/>
    </row>
    <row r="66" spans="4:14" ht="13.5" customHeight="1">
      <c r="D66" s="16"/>
      <c r="F66" s="16"/>
      <c r="G66" s="15"/>
      <c r="H66" s="5"/>
      <c r="K66" s="16"/>
      <c r="L66" s="14">
        <f>+L68</f>
        <v>0</v>
      </c>
      <c r="M66" s="16"/>
      <c r="N66" s="27"/>
    </row>
    <row r="67" spans="4:14" ht="13.5" customHeight="1">
      <c r="D67" s="16"/>
      <c r="F67" s="16"/>
      <c r="G67" s="15"/>
      <c r="H67" s="3">
        <v>31</v>
      </c>
      <c r="I67" s="12" t="s">
        <v>72</v>
      </c>
      <c r="J67" s="36" t="s">
        <v>108</v>
      </c>
      <c r="K67" s="13">
        <f>SUM(K68:K72)</f>
        <v>13447858</v>
      </c>
      <c r="L67" s="15"/>
      <c r="M67" s="13">
        <f>SUM(M68:M72)</f>
        <v>9224325</v>
      </c>
      <c r="N67" s="27"/>
    </row>
    <row r="68" spans="1:14" ht="13.5" customHeight="1">
      <c r="A68" s="3">
        <v>19</v>
      </c>
      <c r="B68" s="12" t="s">
        <v>2</v>
      </c>
      <c r="C68" s="35"/>
      <c r="D68" s="13">
        <f>SUM(D69:D73)</f>
        <v>8277142</v>
      </c>
      <c r="F68" s="13">
        <f>SUM(F69:F73)</f>
        <v>4694724</v>
      </c>
      <c r="G68" s="15"/>
      <c r="H68" s="5">
        <v>3105</v>
      </c>
      <c r="I68" s="2" t="s">
        <v>73</v>
      </c>
      <c r="K68" s="16">
        <v>9171275</v>
      </c>
      <c r="L68" s="14">
        <f>SUM(L69:L73)</f>
        <v>0</v>
      </c>
      <c r="M68" s="16">
        <v>7353997</v>
      </c>
      <c r="N68" s="27"/>
    </row>
    <row r="69" spans="1:14" ht="13.5" customHeight="1">
      <c r="A69" s="5">
        <v>1901</v>
      </c>
      <c r="B69" s="2" t="s">
        <v>74</v>
      </c>
      <c r="D69" s="16">
        <v>7878649</v>
      </c>
      <c r="E69" s="14">
        <f>SUM(E71:E74)</f>
        <v>0</v>
      </c>
      <c r="F69" s="16">
        <v>4403246</v>
      </c>
      <c r="G69" s="14"/>
      <c r="H69" s="5">
        <v>3110</v>
      </c>
      <c r="I69" s="2" t="s">
        <v>75</v>
      </c>
      <c r="K69" s="16">
        <v>4337167</v>
      </c>
      <c r="L69" s="15"/>
      <c r="M69" s="16">
        <v>1817279</v>
      </c>
      <c r="N69" s="27"/>
    </row>
    <row r="70" spans="1:13" ht="13.5" customHeight="1">
      <c r="A70" s="5">
        <v>1960</v>
      </c>
      <c r="B70" s="2" t="s">
        <v>76</v>
      </c>
      <c r="D70" s="16">
        <v>0</v>
      </c>
      <c r="E70" s="14"/>
      <c r="F70" s="16">
        <v>0</v>
      </c>
      <c r="G70" s="14"/>
      <c r="H70" s="5">
        <v>3115</v>
      </c>
      <c r="I70" s="2" t="s">
        <v>77</v>
      </c>
      <c r="K70" s="16">
        <v>398493</v>
      </c>
      <c r="M70" s="16">
        <v>291478</v>
      </c>
    </row>
    <row r="71" spans="1:14" ht="13.5" customHeight="1">
      <c r="A71" s="5">
        <v>1970</v>
      </c>
      <c r="B71" s="2" t="s">
        <v>78</v>
      </c>
      <c r="D71" s="16">
        <v>18900</v>
      </c>
      <c r="F71" s="16">
        <v>18900</v>
      </c>
      <c r="G71" s="14"/>
      <c r="H71" s="5">
        <v>3125</v>
      </c>
      <c r="I71" s="2" t="s">
        <v>79</v>
      </c>
      <c r="K71" s="16">
        <v>0</v>
      </c>
      <c r="M71" s="16">
        <v>0</v>
      </c>
      <c r="N71" s="27"/>
    </row>
    <row r="72" spans="1:15" ht="13.5" customHeight="1">
      <c r="A72" s="5">
        <v>1975</v>
      </c>
      <c r="B72" s="2" t="s">
        <v>80</v>
      </c>
      <c r="D72" s="16">
        <v>-18900</v>
      </c>
      <c r="F72" s="16">
        <v>-18900</v>
      </c>
      <c r="G72" s="15"/>
      <c r="H72" s="5">
        <v>3128</v>
      </c>
      <c r="I72" s="2" t="s">
        <v>81</v>
      </c>
      <c r="K72" s="28">
        <v>-459077</v>
      </c>
      <c r="L72" s="15"/>
      <c r="M72" s="28">
        <v>-238429</v>
      </c>
      <c r="N72" s="27"/>
      <c r="O72" s="27"/>
    </row>
    <row r="73" spans="1:14" s="12" customFormat="1" ht="13.5" customHeight="1">
      <c r="A73" s="5">
        <v>1999</v>
      </c>
      <c r="B73" s="2" t="s">
        <v>82</v>
      </c>
      <c r="C73" s="36"/>
      <c r="D73" s="16">
        <v>398493</v>
      </c>
      <c r="E73" s="6"/>
      <c r="F73" s="16">
        <v>291478</v>
      </c>
      <c r="G73" s="14"/>
      <c r="H73" s="5"/>
      <c r="I73" s="2"/>
      <c r="J73" s="36"/>
      <c r="K73" s="28"/>
      <c r="L73" s="29"/>
      <c r="M73" s="28"/>
      <c r="N73" s="27"/>
    </row>
    <row r="74" spans="1:14" s="12" customFormat="1" ht="13.5" customHeight="1" thickBot="1">
      <c r="A74" s="5"/>
      <c r="B74" s="12" t="s">
        <v>83</v>
      </c>
      <c r="C74" s="35"/>
      <c r="D74" s="30">
        <f>+D14+D39</f>
        <v>17057790</v>
      </c>
      <c r="E74" s="6"/>
      <c r="F74" s="30">
        <f>+F14+F39</f>
        <v>12464349</v>
      </c>
      <c r="G74" s="14"/>
      <c r="H74" s="3" t="s">
        <v>84</v>
      </c>
      <c r="J74" s="35"/>
      <c r="K74" s="30">
        <f>+K62+K65</f>
        <v>17057790</v>
      </c>
      <c r="L74" s="29"/>
      <c r="M74" s="30">
        <f>+M62+M65</f>
        <v>12464349</v>
      </c>
      <c r="N74" s="2"/>
    </row>
    <row r="75" spans="1:13" s="12" customFormat="1" ht="13.5" customHeight="1" thickTop="1">
      <c r="A75" s="5"/>
      <c r="C75" s="35"/>
      <c r="D75" s="14"/>
      <c r="E75" s="14"/>
      <c r="F75" s="14"/>
      <c r="G75" s="14"/>
      <c r="H75" s="3"/>
      <c r="J75" s="35"/>
      <c r="K75" s="14"/>
      <c r="L75" s="14">
        <f>+L63+L66</f>
        <v>0</v>
      </c>
      <c r="M75" s="14"/>
    </row>
    <row r="76" spans="2:14" ht="13.5" customHeight="1">
      <c r="B76" s="12"/>
      <c r="C76" s="35"/>
      <c r="D76" s="14"/>
      <c r="E76" s="14"/>
      <c r="F76" s="14"/>
      <c r="G76" s="15"/>
      <c r="H76" s="3"/>
      <c r="I76" s="12"/>
      <c r="J76" s="35"/>
      <c r="K76" s="14"/>
      <c r="L76" s="14"/>
      <c r="M76" s="14"/>
      <c r="N76" s="12"/>
    </row>
    <row r="77" spans="5:14" ht="13.5" customHeight="1">
      <c r="E77" s="14"/>
      <c r="G77" s="15"/>
      <c r="H77" s="5"/>
      <c r="L77" s="14"/>
      <c r="N77" s="31"/>
    </row>
    <row r="78" spans="1:14" s="12" customFormat="1" ht="13.5" customHeight="1">
      <c r="A78" s="5"/>
      <c r="B78" s="2"/>
      <c r="C78" s="36"/>
      <c r="D78" s="2"/>
      <c r="E78" s="6"/>
      <c r="F78" s="2"/>
      <c r="G78" s="14"/>
      <c r="H78" s="5"/>
      <c r="I78" s="2"/>
      <c r="J78" s="36"/>
      <c r="K78" s="2"/>
      <c r="L78" s="6"/>
      <c r="M78" s="2"/>
      <c r="N78" s="6"/>
    </row>
    <row r="79" spans="3:14" s="12" customFormat="1" ht="13.5" customHeight="1" thickBot="1">
      <c r="C79" s="35"/>
      <c r="G79" s="14"/>
      <c r="H79" s="3">
        <v>9</v>
      </c>
      <c r="I79" s="12" t="s">
        <v>6</v>
      </c>
      <c r="J79" s="35"/>
      <c r="K79" s="30">
        <f>+K81+K87</f>
        <v>0</v>
      </c>
      <c r="L79" s="6"/>
      <c r="M79" s="30">
        <f>+M81+M87</f>
        <v>0</v>
      </c>
      <c r="N79" s="6"/>
    </row>
    <row r="80" spans="7:14" ht="13.5" customHeight="1" thickTop="1">
      <c r="G80" s="15"/>
      <c r="H80" s="3"/>
      <c r="I80" s="12"/>
      <c r="J80" s="35"/>
      <c r="K80" s="12"/>
      <c r="L80" s="14"/>
      <c r="M80" s="12"/>
      <c r="N80" s="6"/>
    </row>
    <row r="81" spans="7:14" ht="13.5" customHeight="1">
      <c r="G81" s="14"/>
      <c r="H81" s="3">
        <v>91</v>
      </c>
      <c r="I81" s="12" t="s">
        <v>7</v>
      </c>
      <c r="J81" s="35"/>
      <c r="K81" s="13">
        <f>+K82</f>
        <v>70563</v>
      </c>
      <c r="L81" s="31"/>
      <c r="M81" s="13">
        <f>+M82</f>
        <v>70563</v>
      </c>
      <c r="N81" s="31"/>
    </row>
    <row r="82" spans="7:14" ht="13.5" customHeight="1">
      <c r="G82" s="15"/>
      <c r="H82" s="5">
        <v>9120</v>
      </c>
      <c r="I82" s="2" t="s">
        <v>8</v>
      </c>
      <c r="K82" s="16">
        <v>70563</v>
      </c>
      <c r="L82" s="14"/>
      <c r="M82" s="16">
        <v>70563</v>
      </c>
      <c r="N82" s="6"/>
    </row>
    <row r="83" spans="7:14" ht="13.5" customHeight="1">
      <c r="G83" s="15"/>
      <c r="H83" s="5"/>
      <c r="K83" s="22"/>
      <c r="L83" s="14"/>
      <c r="M83" s="22"/>
      <c r="N83" s="6"/>
    </row>
    <row r="84" spans="7:14" ht="13.5" customHeight="1">
      <c r="G84" s="14"/>
      <c r="H84" s="3">
        <v>93</v>
      </c>
      <c r="I84" s="12" t="s">
        <v>85</v>
      </c>
      <c r="J84" s="35"/>
      <c r="K84" s="13">
        <f>+K85</f>
        <v>24163</v>
      </c>
      <c r="L84" s="31"/>
      <c r="M84" s="13">
        <f>+M85</f>
        <v>24163</v>
      </c>
      <c r="N84" s="31"/>
    </row>
    <row r="85" spans="7:14" ht="13.5" customHeight="1">
      <c r="G85" s="15"/>
      <c r="H85" s="5">
        <v>9390</v>
      </c>
      <c r="I85" s="2" t="s">
        <v>86</v>
      </c>
      <c r="K85" s="16">
        <v>24163</v>
      </c>
      <c r="L85" s="14"/>
      <c r="M85" s="16">
        <v>24163</v>
      </c>
      <c r="N85" s="6"/>
    </row>
    <row r="86" spans="8:14" ht="13.5" customHeight="1">
      <c r="H86" s="5"/>
      <c r="N86" s="6"/>
    </row>
    <row r="87" spans="8:14" ht="12.75">
      <c r="H87" s="3">
        <v>99</v>
      </c>
      <c r="I87" s="12" t="s">
        <v>87</v>
      </c>
      <c r="J87" s="35"/>
      <c r="K87" s="13">
        <f>+K88</f>
        <v>-70563</v>
      </c>
      <c r="M87" s="13">
        <f>+M88</f>
        <v>-70563</v>
      </c>
      <c r="N87" s="32"/>
    </row>
    <row r="88" spans="7:14" ht="12.75">
      <c r="G88" s="33"/>
      <c r="H88" s="5">
        <v>9905</v>
      </c>
      <c r="I88" s="2" t="s">
        <v>88</v>
      </c>
      <c r="K88" s="16">
        <v>-70563</v>
      </c>
      <c r="L88" s="14"/>
      <c r="M88" s="16">
        <v>-70563</v>
      </c>
      <c r="N88" s="32"/>
    </row>
    <row r="89" spans="7:14" ht="12.75">
      <c r="G89" s="33"/>
      <c r="H89" s="5">
        <v>9915</v>
      </c>
      <c r="I89" s="2" t="s">
        <v>89</v>
      </c>
      <c r="K89" s="16">
        <v>-24163</v>
      </c>
      <c r="L89" s="14"/>
      <c r="M89" s="16">
        <v>-24163</v>
      </c>
      <c r="N89" s="32"/>
    </row>
    <row r="90" spans="8:13" ht="12.75">
      <c r="H90" s="12"/>
      <c r="I90" s="12"/>
      <c r="J90" s="35"/>
      <c r="K90" s="14"/>
      <c r="L90" s="14"/>
      <c r="M90" s="14"/>
    </row>
    <row r="91" spans="8:13" ht="12.75">
      <c r="H91" s="12"/>
      <c r="I91" s="12"/>
      <c r="J91" s="35"/>
      <c r="K91" s="14"/>
      <c r="L91" s="14"/>
      <c r="M91" s="14"/>
    </row>
    <row r="92" spans="8:13" ht="12.75">
      <c r="H92" s="12"/>
      <c r="I92" s="12"/>
      <c r="J92" s="35"/>
      <c r="K92" s="14"/>
      <c r="L92" s="14"/>
      <c r="M92" s="14"/>
    </row>
    <row r="93" spans="8:13" ht="12.75">
      <c r="H93" s="12"/>
      <c r="I93" s="12"/>
      <c r="J93" s="35"/>
      <c r="K93" s="14"/>
      <c r="L93" s="14"/>
      <c r="M93" s="14"/>
    </row>
    <row r="94" spans="8:13" ht="12.75">
      <c r="H94" s="12"/>
      <c r="I94" s="12"/>
      <c r="J94" s="35"/>
      <c r="K94" s="14"/>
      <c r="L94" s="14"/>
      <c r="M94" s="14"/>
    </row>
    <row r="95" spans="8:13" ht="12.75">
      <c r="H95" s="12"/>
      <c r="I95" s="12"/>
      <c r="J95" s="35"/>
      <c r="K95" s="14"/>
      <c r="L95" s="14"/>
      <c r="M95" s="14"/>
    </row>
    <row r="96" spans="8:13" ht="12.75">
      <c r="H96" s="12"/>
      <c r="I96" s="12"/>
      <c r="J96" s="35"/>
      <c r="K96" s="14"/>
      <c r="L96" s="14"/>
      <c r="M96" s="14"/>
    </row>
    <row r="97" spans="8:13" ht="12.75">
      <c r="H97" s="12"/>
      <c r="I97" s="12"/>
      <c r="J97" s="35"/>
      <c r="K97" s="14"/>
      <c r="L97" s="14"/>
      <c r="M97" s="14"/>
    </row>
    <row r="98" spans="8:13" ht="12.75">
      <c r="H98" s="12"/>
      <c r="I98" s="12"/>
      <c r="J98" s="35"/>
      <c r="K98" s="14"/>
      <c r="L98" s="14"/>
      <c r="M98" s="14"/>
    </row>
    <row r="99" spans="8:13" ht="12.75">
      <c r="H99" s="12"/>
      <c r="I99" s="12"/>
      <c r="J99" s="35"/>
      <c r="K99" s="14"/>
      <c r="L99" s="14"/>
      <c r="M99" s="14"/>
    </row>
    <row r="100" spans="8:13" ht="12.75">
      <c r="H100" s="12"/>
      <c r="I100" s="12"/>
      <c r="J100" s="35"/>
      <c r="K100" s="14"/>
      <c r="L100" s="14"/>
      <c r="M100" s="14"/>
    </row>
    <row r="101" spans="8:13" ht="12.75">
      <c r="H101" s="12"/>
      <c r="I101" s="12"/>
      <c r="J101" s="35"/>
      <c r="K101" s="14"/>
      <c r="L101" s="14"/>
      <c r="M101" s="14"/>
    </row>
    <row r="102" spans="1:13" ht="12.75">
      <c r="A102" s="32" t="s">
        <v>98</v>
      </c>
      <c r="B102" s="32"/>
      <c r="D102" s="32"/>
      <c r="F102" s="2" t="s">
        <v>90</v>
      </c>
      <c r="K102" s="32"/>
      <c r="L102" s="14"/>
      <c r="M102" s="32"/>
    </row>
    <row r="103" spans="1:13" ht="12.75">
      <c r="A103" s="32" t="s">
        <v>95</v>
      </c>
      <c r="B103" s="32"/>
      <c r="D103" s="32"/>
      <c r="E103" s="5"/>
      <c r="F103" s="5" t="s">
        <v>91</v>
      </c>
      <c r="H103" s="2" t="s">
        <v>92</v>
      </c>
      <c r="K103" s="32"/>
      <c r="L103" s="32"/>
      <c r="M103" s="32"/>
    </row>
    <row r="104" spans="1:12" ht="14.25">
      <c r="A104" s="5" t="s">
        <v>96</v>
      </c>
      <c r="E104" s="34"/>
      <c r="L104" s="32"/>
    </row>
  </sheetData>
  <sheetProtection/>
  <mergeCells count="6">
    <mergeCell ref="A1:M1"/>
    <mergeCell ref="A2:M2"/>
    <mergeCell ref="A3:M3"/>
    <mergeCell ref="A4:M4"/>
    <mergeCell ref="A5:M5"/>
    <mergeCell ref="A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Jose Hebert Riascos Riascos</cp:lastModifiedBy>
  <dcterms:created xsi:type="dcterms:W3CDTF">2013-02-26T14:50:10Z</dcterms:created>
  <dcterms:modified xsi:type="dcterms:W3CDTF">2013-04-26T20:53:01Z</dcterms:modified>
  <cp:category/>
  <cp:version/>
  <cp:contentType/>
  <cp:contentStatus/>
</cp:coreProperties>
</file>