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480" windowHeight="10545" activeTab="0"/>
  </bookViews>
  <sheets>
    <sheet name="PLAN DE COMPRAS 2012" sheetId="1" r:id="rId1"/>
    <sheet name="EJECUCION PLAN DE COMPRAS 2012" sheetId="2" r:id="rId2"/>
    <sheet name="Hoja1" sheetId="3" r:id="rId3"/>
    <sheet name="Hoja2" sheetId="4" r:id="rId4"/>
  </sheets>
  <definedNames>
    <definedName name="_xlnm.Print_Titles" localSheetId="0">'PLAN DE COMPRAS 2012'!$6:$7</definedName>
  </definedNames>
  <calcPr fullCalcOnLoad="1"/>
</workbook>
</file>

<file path=xl/sharedStrings.xml><?xml version="1.0" encoding="utf-8"?>
<sst xmlns="http://schemas.openxmlformats.org/spreadsheetml/2006/main" count="8019" uniqueCount="2227">
  <si>
    <t>varillas de hierro de 3/8</t>
  </si>
  <si>
    <t>Grifos</t>
  </si>
  <si>
    <t>Llaves de paso</t>
  </si>
  <si>
    <t>Lavaplatos aluminio 0,8x0,4</t>
  </si>
  <si>
    <t>M2 ceramica tableta</t>
  </si>
  <si>
    <t>M2 ceramica pared 20x30</t>
  </si>
  <si>
    <t>Estuco plastico cuñete</t>
  </si>
  <si>
    <t>Botella varsol</t>
  </si>
  <si>
    <t>Tejas zinc 3,05 mts</t>
  </si>
  <si>
    <t>Tejas zinc 2,15 mts</t>
  </si>
  <si>
    <t>Amarras</t>
  </si>
  <si>
    <t>Ladrillo comun</t>
  </si>
  <si>
    <t>Varillas 8,5 x 6 mts</t>
  </si>
  <si>
    <t>Tejas ac no. 8</t>
  </si>
  <si>
    <t>Ventana lamina</t>
  </si>
  <si>
    <t>Luceta con varilla 1,8x0,4</t>
  </si>
  <si>
    <t>Puerta lamina cal 22 0,8 x 2</t>
  </si>
  <si>
    <t>Alambre cobre no. 8</t>
  </si>
  <si>
    <t>Alambre cobre no. 10</t>
  </si>
  <si>
    <t>Tubos conduit 3/4"</t>
  </si>
  <si>
    <t>Curvas de 3/4</t>
  </si>
  <si>
    <t>Breaker 1-30 amp</t>
  </si>
  <si>
    <t>Caja contador antifraude</t>
  </si>
  <si>
    <t>Hidrosolta paq x 15 kg</t>
  </si>
  <si>
    <t>Conduleta de 3/4 x 3 mts</t>
  </si>
  <si>
    <t>Interruptor sencillo</t>
  </si>
  <si>
    <t>Interruptor doble</t>
  </si>
  <si>
    <t>Interruptor triple</t>
  </si>
  <si>
    <t>Resaltadores</t>
  </si>
  <si>
    <t>Teja metálica ondulada fabricada en zinc x 3.05 mts</t>
  </si>
  <si>
    <t>Semilla de frijol</t>
  </si>
  <si>
    <t>Semilla de maíz</t>
  </si>
  <si>
    <t>Pegacor</t>
  </si>
  <si>
    <t>Tubo PVC 2"</t>
  </si>
  <si>
    <t>Codo PVC 2"</t>
  </si>
  <si>
    <t>Tubo 1 1/2"</t>
  </si>
  <si>
    <t>Cemento Gris</t>
  </si>
  <si>
    <t>Hojas de zinc de 2.15</t>
  </si>
  <si>
    <t>Correctores</t>
  </si>
  <si>
    <t>Cosedora</t>
  </si>
  <si>
    <t>Fechador</t>
  </si>
  <si>
    <t>Lapices</t>
  </si>
  <si>
    <t>Huellero</t>
  </si>
  <si>
    <t>RENDICION CUENTA FISCAL : FORMATO N° 4</t>
  </si>
  <si>
    <t>PLAN DE COMPRAS</t>
  </si>
  <si>
    <t>N°</t>
  </si>
  <si>
    <t>CANTIDAD DE BIENES Y
 SERVICIOS ADQUIRIDOS</t>
  </si>
  <si>
    <t xml:space="preserve">CANTIDAD </t>
  </si>
  <si>
    <t>DESCRIPCION DEL BIEN O 
SERVICIO ADQUIRIDO O PRESTADO</t>
  </si>
  <si>
    <t>PRECIO UNITARIO
DEL BIEN O SERVICIO
ADQUIRIDO</t>
  </si>
  <si>
    <t>VALOR TOTAL DE UNIDAD
BIEN O SERVICIO ADQUIRIDO</t>
  </si>
  <si>
    <t>PARTIDA
PRESUPUESTAL 
AFECTADA</t>
  </si>
  <si>
    <t>MODALIDAD DE 
ADQUISICION
DE BIENES O 
SERVICIOS</t>
  </si>
  <si>
    <t>PERIODO DE ADQUISICIÓN
DE BIENES O
SERVICIOS</t>
  </si>
  <si>
    <t xml:space="preserve">
N°
</t>
  </si>
  <si>
    <t>IDENTIDAD: MUNICIPIO DE Piendamó</t>
  </si>
  <si>
    <t>REPRESENTANTE LEGAL: WILSON RODALLEGA QUILINDO</t>
  </si>
  <si>
    <t xml:space="preserve">PERIODO INFORMADO: 01 DE ENERO  A 31 DE DICIEMBRE </t>
  </si>
  <si>
    <t>RENDICION CUENTA FISCAL : FORMATO N°4</t>
  </si>
  <si>
    <t>DESCRIPCION DEL BIEN O SERVICIO
ADQUIRIDO</t>
  </si>
  <si>
    <t>PERIODO DE 
ADQUISICION</t>
  </si>
  <si>
    <t xml:space="preserve">  UNIDAD DE 
    MEDIDA</t>
  </si>
  <si>
    <t xml:space="preserve">     VALOR
  UNITARIO</t>
  </si>
  <si>
    <t xml:space="preserve">      VALOR
     TOTAL</t>
  </si>
  <si>
    <t xml:space="preserve">  MODO DE 
ADQUISICION</t>
  </si>
  <si>
    <t xml:space="preserve">     PARTIDA
PRESUPUESTAL</t>
  </si>
  <si>
    <t xml:space="preserve">    
    NUMERO
</t>
  </si>
  <si>
    <t xml:space="preserve">EJECUCION PLAN DE COMPRAS </t>
  </si>
  <si>
    <t>UNIDAD</t>
  </si>
  <si>
    <t>CAJA</t>
  </si>
  <si>
    <t>PAQUETE</t>
  </si>
  <si>
    <t>METRO</t>
  </si>
  <si>
    <t>PACA</t>
  </si>
  <si>
    <r>
      <rPr>
        <b/>
        <sz val="8"/>
        <color indexed="8"/>
        <rFont val="Arial"/>
        <family val="2"/>
      </rPr>
      <t>ENTIDAD</t>
    </r>
    <r>
      <rPr>
        <sz val="8"/>
        <color indexed="8"/>
        <rFont val="Arial"/>
        <family val="2"/>
      </rPr>
      <t xml:space="preserve"> : MUNICIPIO DE Piendamó</t>
    </r>
  </si>
  <si>
    <r>
      <rPr>
        <b/>
        <sz val="8"/>
        <color indexed="8"/>
        <rFont val="Arial"/>
        <family val="2"/>
      </rPr>
      <t>REPRESENTANTE LEGAL</t>
    </r>
    <r>
      <rPr>
        <sz val="8"/>
        <color indexed="8"/>
        <rFont val="Arial"/>
        <family val="2"/>
      </rPr>
      <t>:  WILSON RODALLEGA QUILINDO</t>
    </r>
  </si>
  <si>
    <r>
      <rPr>
        <b/>
        <sz val="8"/>
        <color indexed="8"/>
        <rFont val="Arial"/>
        <family val="2"/>
      </rPr>
      <t>PERIODO INFORMADO</t>
    </r>
    <r>
      <rPr>
        <sz val="8"/>
        <color indexed="8"/>
        <rFont val="Arial"/>
        <family val="2"/>
      </rPr>
      <t>: 01 DE ENERO A 31 DE DICIEMBRE DE 2011</t>
    </r>
  </si>
  <si>
    <t>UNIDAD DE 
  MEDIDA</t>
  </si>
  <si>
    <t>Lapiceros</t>
  </si>
  <si>
    <t>Borrador</t>
  </si>
  <si>
    <t xml:space="preserve">Sacapuntas </t>
  </si>
  <si>
    <t>Reglas</t>
  </si>
  <si>
    <t>Cosedoras</t>
  </si>
  <si>
    <t>Sacaganchos</t>
  </si>
  <si>
    <t>Cinta transparente ancha</t>
  </si>
  <si>
    <t>Folder colgante</t>
  </si>
  <si>
    <t>carpetas</t>
  </si>
  <si>
    <t>Clip mariposa mediano</t>
  </si>
  <si>
    <t>Clip mariposa grande</t>
  </si>
  <si>
    <t>Grapas para cosedora</t>
  </si>
  <si>
    <t>Perforadora con 2 orificios</t>
  </si>
  <si>
    <t>Perforadora con 3 orificios</t>
  </si>
  <si>
    <t xml:space="preserve">Pasta argollada  de 3 aros </t>
  </si>
  <si>
    <t>cd</t>
  </si>
  <si>
    <t>Sobres para cd</t>
  </si>
  <si>
    <t>Tóner para impresora  HP Laser Jet P1006</t>
  </si>
  <si>
    <t>Tinta Morin, para impresora  color amarillo</t>
  </si>
  <si>
    <t>Tinta Morín, para impresora color rojo</t>
  </si>
  <si>
    <t>Tinta Morín para impresora color negro</t>
  </si>
  <si>
    <t>Tinta Morín, para impresora color azul</t>
  </si>
  <si>
    <t>Decamétro</t>
  </si>
  <si>
    <t>Flexómetro</t>
  </si>
  <si>
    <t>Pegastic</t>
  </si>
  <si>
    <t>Cajas para archivar N° 12</t>
  </si>
  <si>
    <t>Bolsas plásticas tamaño carta para planos</t>
  </si>
  <si>
    <t>Tijeras</t>
  </si>
  <si>
    <t xml:space="preserve">exactos </t>
  </si>
  <si>
    <t>Lápiz Borrador con escobilla</t>
  </si>
  <si>
    <t>colbon</t>
  </si>
  <si>
    <t>Cinta para impresora marca Epson</t>
  </si>
  <si>
    <t xml:space="preserve">Libros radicadores </t>
  </si>
  <si>
    <t>Tinta para almohailla</t>
  </si>
  <si>
    <t>Registradora</t>
  </si>
  <si>
    <t>Sillas Ergonómicas</t>
  </si>
  <si>
    <t>almohadillas</t>
  </si>
  <si>
    <t>perforadora industrial</t>
  </si>
  <si>
    <t>cosedora Industrial</t>
  </si>
  <si>
    <t>Marcadores Borrables</t>
  </si>
  <si>
    <t>Monitor</t>
  </si>
  <si>
    <t xml:space="preserve">estatuto de Contratación estatal </t>
  </si>
  <si>
    <t>Escritorio Sencillo</t>
  </si>
  <si>
    <t>Porta cd</t>
  </si>
  <si>
    <t xml:space="preserve">Set de persianas </t>
  </si>
  <si>
    <t>Memoria USB  de 8 GB</t>
  </si>
  <si>
    <t xml:space="preserve">Modulo de archivo rodante  para archivo de Gestión </t>
  </si>
  <si>
    <t>Dulceabrigo</t>
  </si>
  <si>
    <t xml:space="preserve">Caja de Limpiavirdios </t>
  </si>
  <si>
    <t>Tijera Mediana</t>
  </si>
  <si>
    <t xml:space="preserve">Tabla porta documentos </t>
  </si>
  <si>
    <t>Cámara fotográfica  mediana resolución</t>
  </si>
  <si>
    <t>Impresora Multifuncional  epson L200</t>
  </si>
  <si>
    <t>Computador portatil de 14"</t>
  </si>
  <si>
    <t>Cinta de enmascarar grande</t>
  </si>
  <si>
    <t>Cinta Transparente delgada</t>
  </si>
  <si>
    <t xml:space="preserve">Pliegos de cartulina colores variados </t>
  </si>
  <si>
    <t>Pliegos de papel periodico</t>
  </si>
  <si>
    <t xml:space="preserve">Talonario para citaciones </t>
  </si>
  <si>
    <t>Mesa en madera para conferencias</t>
  </si>
  <si>
    <t>Sillas en madera</t>
  </si>
  <si>
    <t>Equipos de computo</t>
  </si>
  <si>
    <t>Archivador Horizontal</t>
  </si>
  <si>
    <t>Sello</t>
  </si>
  <si>
    <t>Tinta para huellero</t>
  </si>
  <si>
    <t>Tóner para impresora ML 2010 SAMSUNG</t>
  </si>
  <si>
    <t>Cartucho de tinta  de color Impresora HP Desjet 2050</t>
  </si>
  <si>
    <t>Cartucho  d e tinta negra  impresora HP Desjet 2050</t>
  </si>
  <si>
    <t>Cinta de enmascarar delgada</t>
  </si>
  <si>
    <t>Talonarios de asistencia con copia</t>
  </si>
  <si>
    <t>Pendones Institucionales</t>
  </si>
  <si>
    <t>mouse</t>
  </si>
  <si>
    <t>Motocicleta 125 c.c</t>
  </si>
  <si>
    <t>Cámara fotográfica digital</t>
  </si>
  <si>
    <t xml:space="preserve">Impermeables Vulcanizados </t>
  </si>
  <si>
    <t>Morrales  en lona multiservicios</t>
  </si>
  <si>
    <t xml:space="preserve">Botas  La macha </t>
  </si>
  <si>
    <t>Gorras con logo Institucional</t>
  </si>
  <si>
    <t>Lupas</t>
  </si>
  <si>
    <t>Kit de arrastre  moto Skigo 1.25</t>
  </si>
  <si>
    <t xml:space="preserve">Llanta moto 4.10 x 18 </t>
  </si>
  <si>
    <t>Llanta moto 2.75 x 21</t>
  </si>
  <si>
    <t>Gramera exactitud 5 gr. Capacidad 1 kilo</t>
  </si>
  <si>
    <t>Balanza capacidad 50 kilos</t>
  </si>
  <si>
    <t xml:space="preserve">Termómetro rango 0 -110 grados centígrados </t>
  </si>
  <si>
    <t>Medidor Ph</t>
  </si>
  <si>
    <t xml:space="preserve">Impresora Multifuncional </t>
  </si>
  <si>
    <t xml:space="preserve">Numerador automático </t>
  </si>
  <si>
    <t>Varsol</t>
  </si>
  <si>
    <t>Cajas para archivo N° 12</t>
  </si>
  <si>
    <t>Tóner Fotocopiadora KYOCERA KM 2035</t>
  </si>
  <si>
    <t>Portaminas</t>
  </si>
  <si>
    <t>Tóner para impresora SAMSUNG  ML - 1640</t>
  </si>
  <si>
    <t>Impresora Laser HP P1102</t>
  </si>
  <si>
    <t>Portalapiceros</t>
  </si>
  <si>
    <t>Fax</t>
  </si>
  <si>
    <t>Canastas plásticas para la basura</t>
  </si>
  <si>
    <t>papelera en madera sencilla</t>
  </si>
  <si>
    <t xml:space="preserve">Mesa para computador </t>
  </si>
  <si>
    <t>Marcador de Cd</t>
  </si>
  <si>
    <t xml:space="preserve">Cortinas grandes para ventana </t>
  </si>
  <si>
    <t>Torre de 50 cds</t>
  </si>
  <si>
    <t>Chapa de bola para puerta</t>
  </si>
  <si>
    <t>Sillas rimax</t>
  </si>
  <si>
    <t>Calculadora</t>
  </si>
  <si>
    <t>Numerador</t>
  </si>
  <si>
    <t>agenda</t>
  </si>
  <si>
    <t>Tinta para impresora HP Photosmart C5280 all in one Scanner</t>
  </si>
  <si>
    <t>Cinta para máquina de escribir manual  Olivetti Linea 98</t>
  </si>
  <si>
    <t>Tóner para impresora Industrial XEROS</t>
  </si>
  <si>
    <t>Escoba</t>
  </si>
  <si>
    <t>Trapeadores</t>
  </si>
  <si>
    <t>Recogedores</t>
  </si>
  <si>
    <t>Teléfonos fijos</t>
  </si>
  <si>
    <t>Línea Telefónica</t>
  </si>
  <si>
    <t>Juego de sillas en línea x 4 und.</t>
  </si>
  <si>
    <t>Bolsas para basura</t>
  </si>
  <si>
    <t>Bombillos ahorradores  de 25w</t>
  </si>
  <si>
    <t>Barniz</t>
  </si>
  <si>
    <t xml:space="preserve">Pintura de color para interior </t>
  </si>
  <si>
    <t>Sonbuffer</t>
  </si>
  <si>
    <t>Software inteligente con Licencia de funcionamiento para base de 
datos y resoluciones control Secretaría de Tránsito</t>
  </si>
  <si>
    <t xml:space="preserve">Aviso Luminoso 1.80 x 3 mts. Exterior </t>
  </si>
  <si>
    <t>Aviso secretaría de Tránsito interior 1mt x 60</t>
  </si>
  <si>
    <t xml:space="preserve">Puerta Oficina (Secretaria) 0.90 x 1.80 </t>
  </si>
  <si>
    <t>Cinta para impresora FX 2190</t>
  </si>
  <si>
    <t xml:space="preserve">Televisor LCD 32" sala espera tránsito </t>
  </si>
  <si>
    <t>Teléfono movil con plan de 1000 minutos</t>
  </si>
  <si>
    <t>Memoria USB de 4 GB</t>
  </si>
  <si>
    <t>Rollos de papel Higiénico blanco  doble hoja</t>
  </si>
  <si>
    <t>Escoba de uso industrial cerda dura</t>
  </si>
  <si>
    <t>Cepillos para lavar piso</t>
  </si>
  <si>
    <t>Bugui Tolva de plástico</t>
  </si>
  <si>
    <t>Candados de seguridad</t>
  </si>
  <si>
    <t>Sobre de manila extraoficio</t>
  </si>
  <si>
    <t>Cinta para impresora Epson FX 890</t>
  </si>
  <si>
    <t>Libros radicadores Biblioteca</t>
  </si>
  <si>
    <t>Nevera</t>
  </si>
  <si>
    <t>Impresora Multifuncional Epson Tx 125</t>
  </si>
  <si>
    <t>Discos Formato Dvd</t>
  </si>
  <si>
    <t>Libro de actas  x 400 folios</t>
  </si>
  <si>
    <t>Cesta para la basura en madera</t>
  </si>
  <si>
    <t>Candados Vale</t>
  </si>
  <si>
    <t>Vinilo en colores surtidos</t>
  </si>
  <si>
    <t xml:space="preserve">Marcadores punta fina </t>
  </si>
  <si>
    <t>Libreta de apuntes</t>
  </si>
  <si>
    <t>Tarjetero</t>
  </si>
  <si>
    <t xml:space="preserve">Botiquin </t>
  </si>
  <si>
    <t>Colador mediano para café</t>
  </si>
  <si>
    <t>Olla grande</t>
  </si>
  <si>
    <t>Termo Grande</t>
  </si>
  <si>
    <t>Jarra de Cristal</t>
  </si>
  <si>
    <t>churruscos para lavar  sanitarios</t>
  </si>
  <si>
    <t>Par de Guantes Domésticos talla M</t>
  </si>
  <si>
    <t>Limpia telarañas</t>
  </si>
  <si>
    <t>Pila recargable triple A</t>
  </si>
  <si>
    <t>Cargador pilas tripleA</t>
  </si>
  <si>
    <t>Lámpara Grande</t>
  </si>
  <si>
    <t>Router</t>
  </si>
  <si>
    <t>Escalera de aluminio</t>
  </si>
  <si>
    <t>Cámara Fotográfica</t>
  </si>
  <si>
    <t>Material Bibliográfico infantil : libros</t>
  </si>
  <si>
    <t>Material Bibliográfico General</t>
  </si>
  <si>
    <t>Aspiradora de Hidrofiltro, sin accesorios</t>
  </si>
  <si>
    <t>Servicio de amplificación de sonido</t>
  </si>
  <si>
    <t>Servicio para organizar  y ejecutar desfiles, concursos, encuentros 
festivales artísticos, exposiciones artesanales, exposiciones pictóricas
con o sin acompañamiento de murgas, comparsas, chirimias, 
incluyendo vestuarios,  parafaernalia, máscaras u otros.</t>
  </si>
  <si>
    <t>Servicio artístico con la presentación de artístas locales, nacionales
e internacionales</t>
  </si>
  <si>
    <t>Servicio de comedor para participantes en eventos culturales</t>
  </si>
  <si>
    <t>Pago impuesto Sayco Y Accimpro por reproducción demúsica en 
formato fotograbado o ejecución en vivo</t>
  </si>
  <si>
    <t>Servicio para ejecutar talleres de formación artística, artesanal y 
cultural. Talleres de lectura y Bibioteca, capacitaciones en diferentes 
líneas</t>
  </si>
  <si>
    <t>Elaboración de investigaciones culturales</t>
  </si>
  <si>
    <t>Servicio de impresión, edición, diagramación y elaboración de afiches,
pendones, vallas, libros, escritos plegables, placas artesanales.
Diplomas, certificados, broches, botones, con símbolos patrios yotros.</t>
  </si>
  <si>
    <t>Servicio de Publicidad movil. Publicidad radial, publicidad televisiva,
transmisión en directo via radial y telvisión.</t>
  </si>
  <si>
    <t>Asesorias Técnicas</t>
  </si>
  <si>
    <t>Servicio de transporte</t>
  </si>
  <si>
    <t>Servicio de elaboración de silletas</t>
  </si>
  <si>
    <t>Servicio de registro fotográfico y fílmico</t>
  </si>
  <si>
    <t>Obras de cosntrucción para adecuación y remodelación de 
infraestructura cultural x mt2</t>
  </si>
  <si>
    <t>Elaboración de proyectos con estudios previos</t>
  </si>
  <si>
    <t>Tablero en acrílico. Pentagramado</t>
  </si>
  <si>
    <t>Clarinetes</t>
  </si>
  <si>
    <t>Saxofón alto</t>
  </si>
  <si>
    <t>Trompeta</t>
  </si>
  <si>
    <t>Violines</t>
  </si>
  <si>
    <t>Violas</t>
  </si>
  <si>
    <t>Violonchelos</t>
  </si>
  <si>
    <t>Contrabajos</t>
  </si>
  <si>
    <t>Atriles</t>
  </si>
  <si>
    <t>Radio Grabadora</t>
  </si>
  <si>
    <t>Bombo de desfile</t>
  </si>
  <si>
    <t>Zampoñas</t>
  </si>
  <si>
    <t>Quena y quenacho</t>
  </si>
  <si>
    <t>Instrumental Orff</t>
  </si>
  <si>
    <t>Papelografo</t>
  </si>
  <si>
    <t>Stand en madera para organizar sala Primera Infani</t>
  </si>
  <si>
    <t>Cojines colores surtidos para organizar sala primera Infancia</t>
  </si>
  <si>
    <t>Alfombra o tapete para organizar sala primera Infancia</t>
  </si>
  <si>
    <t>Sillas Pequeñas</t>
  </si>
  <si>
    <t>Equipo de computo Completo</t>
  </si>
  <si>
    <t>Cartelera</t>
  </si>
  <si>
    <t>Poltronas</t>
  </si>
  <si>
    <t>Estantes plásticos</t>
  </si>
  <si>
    <t>Sistemas diversos de detección y alarmas de seguridad</t>
  </si>
  <si>
    <t>atados de cebolla</t>
  </si>
  <si>
    <t>panales de huevos</t>
  </si>
  <si>
    <t>Subsidios Transporte escolar</t>
  </si>
  <si>
    <t>ladrillo farol liso primera</t>
  </si>
  <si>
    <t>Hierro 3/8</t>
  </si>
  <si>
    <t>Sanitario Blanco económico</t>
  </si>
  <si>
    <t>Mixto de rio</t>
  </si>
  <si>
    <t>Alambre de amarre</t>
  </si>
  <si>
    <t>Teja eternit en fibrocemento N° 10</t>
  </si>
  <si>
    <t>Teja en fibrocemento N° 6</t>
  </si>
  <si>
    <t>Cemento gris</t>
  </si>
  <si>
    <t>Puertas en lámina de 1.0 mts. X 2.00 mteros</t>
  </si>
  <si>
    <t>Convenios con Institución educativa, CRIC Y OTROS</t>
  </si>
  <si>
    <t xml:space="preserve">Fetilizante con composición N:P:K:  de 17::06:18, con micronutrientes,
granulado, y otros  fertilizantes en saco, </t>
  </si>
  <si>
    <t xml:space="preserve">Concentrado e insumos  para proyectos pecuarios </t>
  </si>
  <si>
    <t>Equipo y maquinaria agropecuaria</t>
  </si>
  <si>
    <t>Alambre  de puas N° 12 x 350 mts</t>
  </si>
  <si>
    <t>Equipo de computo Sofware y otros</t>
  </si>
  <si>
    <t>Biofertilizante nitrafox en bulto, presentación por 50 KG</t>
  </si>
  <si>
    <t>Semillas agrícolas, café y frutales</t>
  </si>
  <si>
    <t>Servicios profesionales representativos asistencia técnica para 
seguimiento, proyectos productivos</t>
  </si>
  <si>
    <t>Compra lote construcción IPS</t>
  </si>
  <si>
    <t>Ladrillo tolete común</t>
  </si>
  <si>
    <t>arena mixta</t>
  </si>
  <si>
    <t>arena de  pega</t>
  </si>
  <si>
    <t>teja eternit N° 10</t>
  </si>
  <si>
    <t>estudios y diseños</t>
  </si>
  <si>
    <t>Servicios técnicos representativos para construcción IPS</t>
  </si>
  <si>
    <t>Contrato a todo costo para obras de mejoramiento servicio de 
abastecimiento de agua</t>
  </si>
  <si>
    <t>Servicios técnicos para contrato a todo costo obras de construcción
centro de acopio</t>
  </si>
  <si>
    <t>Grapas</t>
  </si>
  <si>
    <t>Semilla y planta forestal</t>
  </si>
  <si>
    <t>servicio plantación de árboles en Bosque</t>
  </si>
  <si>
    <t>Biofertilizantes de compost, en bulto, presentación por 50 Kg</t>
  </si>
  <si>
    <t>Portafolio plegables ASOCIACIONES</t>
  </si>
  <si>
    <t>Animales vivos criados para comida</t>
  </si>
  <si>
    <t>Alimento Pecuario</t>
  </si>
  <si>
    <t>Cal</t>
  </si>
  <si>
    <t>Servicios técnicos representativos</t>
  </si>
  <si>
    <t>Bolsas Plásticas</t>
  </si>
  <si>
    <t>Semilla de café</t>
  </si>
  <si>
    <t>Maquinaria Industrial para la reducción de tamaños</t>
  </si>
  <si>
    <t>Leche Liquida</t>
  </si>
  <si>
    <t>Azucar</t>
  </si>
  <si>
    <t>Levadura</t>
  </si>
  <si>
    <t>Crema de leche</t>
  </si>
  <si>
    <t>Mantequilla</t>
  </si>
  <si>
    <t>Molino</t>
  </si>
  <si>
    <t>Termómetro</t>
  </si>
  <si>
    <t>Grameras</t>
  </si>
  <si>
    <t>Almidón</t>
  </si>
  <si>
    <t>Equipo para planta y cocina</t>
  </si>
  <si>
    <t>Mesa de trabajo planat y cocina</t>
  </si>
  <si>
    <t>Utencilios de cocina y mesa</t>
  </si>
  <si>
    <t>Biofertilizante de compost, en bulto, presentación por 50 KG</t>
  </si>
  <si>
    <t>Otros servicios de transporte, viajes y reubicación</t>
  </si>
  <si>
    <t>Semilla de hortalizas por libras</t>
  </si>
  <si>
    <t>Semilla forestal y ornamental</t>
  </si>
  <si>
    <t>Alambre de púas</t>
  </si>
  <si>
    <t>Contenedor para desechos</t>
  </si>
  <si>
    <t>Malla Hexagonal tipo gallinero</t>
  </si>
  <si>
    <t>Productos químicos</t>
  </si>
  <si>
    <t>Herramientas manuales/ herramientas de corte y de golpe sin fuerza
motriz</t>
  </si>
  <si>
    <t>Adquisición de predios de reserva hidrica y zonas de reserva</t>
  </si>
  <si>
    <t xml:space="preserve">Buguí </t>
  </si>
  <si>
    <t>Palendras</t>
  </si>
  <si>
    <t>Palín</t>
  </si>
  <si>
    <t>Fumigadora de espalda</t>
  </si>
  <si>
    <t>Perdiga para realizar labores de medición  de lodo</t>
  </si>
  <si>
    <t>cepillos de cabo largo</t>
  </si>
  <si>
    <t>alicate</t>
  </si>
  <si>
    <t>Manguera para Motobomba gualguero de 2" alta presión. X 6 metros</t>
  </si>
  <si>
    <t>Par de Botas pantaneras N° 38 Marca Royal</t>
  </si>
  <si>
    <t>Overol Impermeable de calibre grueso</t>
  </si>
  <si>
    <t>Par de guantes de caucho color negro, que recubra todo el brazo</t>
  </si>
  <si>
    <t>Mascarilla antigases de alta densidad</t>
  </si>
  <si>
    <t>Par de guantes de carnaza</t>
  </si>
  <si>
    <t>Cinturon personal</t>
  </si>
  <si>
    <t xml:space="preserve">bolsa de masilla </t>
  </si>
  <si>
    <t>Regulador para equipo de computo</t>
  </si>
  <si>
    <t>Bombillo de 220 Kw (Galeria)</t>
  </si>
  <si>
    <t>Servicio de Mantenimiento de redes eléctricas en la plaza de mercado</t>
  </si>
  <si>
    <t>Adquisición de predio para reubicación de familias por ola invernal</t>
  </si>
  <si>
    <t>Servicio de Técnicos Agropecuarios</t>
  </si>
  <si>
    <t>Apoyo enlace indigena Municipio de Piendamó</t>
  </si>
  <si>
    <t>Hojas de Eternit N° 6</t>
  </si>
  <si>
    <t>Mano de obra (jornales)</t>
  </si>
  <si>
    <t>Varillas de Hierro de 3/4</t>
  </si>
  <si>
    <t>Chipas de Hierro de 3/8</t>
  </si>
  <si>
    <t>Fertilizante con composición N:P:K de 17:06:18, con micronutrientes, 
granulado, en saco, presentación por 50 Kg</t>
  </si>
  <si>
    <t>Amplificación y sonido (Día del niño en abril - 31 de octubre)</t>
  </si>
  <si>
    <t>Servicio de perifonéo  (Día del niño, vacaciones recreativas ,
31 de octubre)</t>
  </si>
  <si>
    <t>Alquiler de finca  (Vacaciones recreativas en el mes de Julio)</t>
  </si>
  <si>
    <t>Salchichon (Vacaciones recreativas)</t>
  </si>
  <si>
    <t>Pan (Vacaciones Recreativas)</t>
  </si>
  <si>
    <t>Panelas (vacaciones recreativas)</t>
  </si>
  <si>
    <t>Queso (Vacaciones recreativas)</t>
  </si>
  <si>
    <t>panales de huevos (vacaciones recreativas)</t>
  </si>
  <si>
    <t>Jabon Lava (Vacaciones Recreativas)</t>
  </si>
  <si>
    <t>Transporte alimentos y Colchonetas (vacaciones recreativas)</t>
  </si>
  <si>
    <t>Regalos para concursos (Día del Niño en el mes de abril, 31 de Oct)</t>
  </si>
  <si>
    <t>Servicio Elaboración de Plegables ( mes del niño en abril)</t>
  </si>
  <si>
    <t>Muñecos de Disney (día del niño en abril)</t>
  </si>
  <si>
    <t>Servicio de Refrigerio(Día del niño, vacaciones recreativas, 31 de Oct)</t>
  </si>
  <si>
    <t>Gaseosa (Vacaciones recreativas)</t>
  </si>
  <si>
    <t>Registro Fílmico y Fotográfico de las diferentes  actividades durante el
año 2012, (día del niño, 31 de octubre, Vacaciones recreativas, Novena
de Navidad)</t>
  </si>
  <si>
    <t>Juegos y Juguetes</t>
  </si>
  <si>
    <t>Libros Infantiles</t>
  </si>
  <si>
    <t>Show central, 31 de octubre</t>
  </si>
  <si>
    <t>Helados (Día del Niño, 31 de oct)</t>
  </si>
  <si>
    <t>Prestación de Servicios Profesionales en asesoría  y Asistencia Jurídica
Externa en la gestión y Desarrollo Administrativo del Municipio de 
Piendamó Cauca</t>
  </si>
  <si>
    <t xml:space="preserve">Apoyo al Municipio de Piendamó Cauca, en la Asesoría  Jurídica para
la elaboración de la contratación, en cada una de sus etapas con el fin 
de que se cumpla con todos los requisitos de orden legal </t>
  </si>
  <si>
    <t>Prestación del servicio  de aseo y Limpieza con personal no calificado
ni uniformado para los edificios: Casa de la cultura, Biblioteca Pública y 
Ludoteca Naves del Municipio de Piendamó</t>
  </si>
  <si>
    <t>Prestación de servicio de aseo y limpieza con personal no calificado ni 
uniformado para el Edificio CAM del Municipio de Piendamó</t>
  </si>
  <si>
    <t>Prestación de los servicios  como operario de la retroexcavadora de 
propiedad del Municipio de Piendamó que trabajan en el mantenimiento de 
la red vial de Piendamó</t>
  </si>
  <si>
    <t>Contrato de servicio de apoyo a la gestión en las labores operativas, 
administrativas y acompañamiento en el ingreso y correción de la base
de datos de la secretaría de Tránsito  y Transporte del Municipio de 
Piendamó en el Sistema Nacional RUNT</t>
  </si>
  <si>
    <t>Prestación de servicios para el apoyo administrativo en la secretaría de 
Desarrollo Agropecuario, Ambiental y Económico SDAE, en lo relacionado  con la prestación del servicio de asistencia Técnica directa rural a pequeños productores  del Municipio de Piendamó.</t>
  </si>
  <si>
    <t xml:space="preserve">Contrato de prestación de servicio de apoyo a la gestión administrativa
en la oficina de personal del Municipio de Piendamó en actividades 
relacionadas con la organización  del archivo de gestión y manejo de 
documentación </t>
  </si>
  <si>
    <t>Contrato de prestación de servicio de apoyo a la  gestión Administrativa
en la secretaria de tránsito del Municipio de Piendamó en actividades
 relacionadas con la organización del archivo de gestión y manejo de 
documentación</t>
  </si>
  <si>
    <t>Servicio de asistencia técnica ambiental a los habitantes del Municipio de Piendamó Cauca</t>
  </si>
  <si>
    <t>Servicio operativo para la optimización  del sistema de alcantarillado
mediante la recolección de residuos sólidos por el manejo y mantenimiento
 de las plantas de tratamiento de aguas residuales PTAR del Municipio de
Piendamó</t>
  </si>
  <si>
    <t xml:space="preserve">Servicio de apoyo a la gestión Administrativa  en la Secretaria de Tránsito
del Municipio de Piendamó en actividades  relacionadas con la 
administración del Sistema de Información de Multas - SIMIT, Base de Datos,reporte de Información y manejo de la Plataforma </t>
  </si>
  <si>
    <t>Servicios profesionales  de un médico veterinario para actividades de 
inspección, vigilancia y control de la  planta de Sacrificio  de Ganado Bovino del Municipio de  Piendamó y apoyo en la prestación de servicio de asistencia técnica a la Secretaría de  Desarrollo Agropecuario Ambiental y Económico SDAE</t>
  </si>
  <si>
    <t>Servicio de apoyo a la Gestión para operar la volqueta Placa OQE - 320, de 
propiedad del Municipio de Piendamó para el mejoramiento y mantenimiento 
correctivo y preventivo de las vías del Municipio de Piendamó</t>
  </si>
  <si>
    <t xml:space="preserve">Servicio para dar apoyo en la ejecución  de programas dirigidos  a los 
adultos mayores del Municipio de Piendamó Cauca </t>
  </si>
  <si>
    <t>Servicios profesionales de un (a) Ingeniero (a) de sistemas para la 
administración de la  Base de datos  del Regimén Subsidiado, Reporte
de Información y manejo de plataforma</t>
  </si>
  <si>
    <t>Servicios de apoyo a la gestión en actividades relacionadas con la FASE I
del procedimiento de  faneamiento que se realiza  en la planta de sacrificio de ganado bovino del Municipio de Piendamó.</t>
  </si>
  <si>
    <t>Servicio de apoyo a la gestión en actividades relacionadas con la fase II
del  procedimiento de faneamiento que se realiza en la planta de sacrificio 
de ganado Bovino del  Municipio de Piendamó</t>
  </si>
  <si>
    <t xml:space="preserve">Servicio de apoyo a la gestión en actividades relacionadas con la fase III
del procedimiento de faneamiento que se realiza en la planta de sacrificio
de ganado bovino del Municipio de Piendamó </t>
  </si>
  <si>
    <t>Servicio de apoyo a la gestión en actividades  relacionadas con la FASE IV
del procedimiento de faneamiento que se realiza en la planta de sacrificio
de ganado bovino del Municipio de Piendamó</t>
  </si>
  <si>
    <t>Servicio de apoyo a la gestión en actividades  relacionadas con la FASE V
del procedimiento de faneamiento que se realiza en la planta de sacrificio
de ganado bovino del Municipio de Piendamó</t>
  </si>
  <si>
    <t>Servicio de apoyo a la gestión en actividades  relacionadas con la FASE VI
del procedimiento de faneamiento que se realiza en la planta de sacrificio
de ganado bovino del Municipio de Piendamó</t>
  </si>
  <si>
    <t>Servicio de apoyo a la gestión en actividades  relacionadas con la FASE VII
del procedimiento de faneamiento que se realiza en la planta de sacrificio
de ganado bovino del Municipio de Piendamó</t>
  </si>
  <si>
    <t>Servicio de apoyo a la gestión en actividades  relacionadas con la FASE VIII
del procedimiento de faneamiento que se realiza en la planta de sacrificio
de ganado bovino del Municipio de Piendamó</t>
  </si>
  <si>
    <t>Servicio de apoyo a la gestión en actividades  relacionadas con la FASE IX
del procedimiento de faneamiento que se realiza en la planta de sacrificio
de ganado bovino del Municipio de Piendamó</t>
  </si>
  <si>
    <t>Servicio de apoyo a la gestión en actividades  relacionadas con la FASE X
del procedimiento de faneamiento que se realiza en la planta de sacrificio
de ganado bovino del Municipio de Piendamó</t>
  </si>
  <si>
    <t>Servicio de apoyo a la gestión en actividades  relacionadas con la FASE XI
del procedimiento de faneamiento que se realiza en la planta de sacrificio
de ganado bovino del Municipio de Piendamó</t>
  </si>
  <si>
    <t>Servicio de apoyo a la gestión en actividades  relacionadas con la FASE XII
del procedimiento de faneamiento que se realiza en la planta de sacrificio
de ganado bovino del Municipio de Piendamó</t>
  </si>
  <si>
    <t>Prestación de servicios de apoyo a la gestión en actividades relacionadas conla prestación del servicio de aseo no calificado en la planta de sacrificio  de ganado Bovino del Municipio de Piendamó</t>
  </si>
  <si>
    <t xml:space="preserve">Servicio para realizar  labores de apoyo a la gestión administrativa en La  secretaría de Planeación e Infraestructura  del Municipio de Piendamó </t>
  </si>
  <si>
    <t xml:space="preserve">Servicio para dar apoyo a la manipuladora que prepara los alimentos 
destinados a los niños y las niñas que reciben el servicio que brinda el 
hogar comunitario múltiple Piendamonitos </t>
  </si>
  <si>
    <t>Servicio de apoyo  en el mantenimiento del Hogar Comunitario Múltiple
Piendamonitos</t>
  </si>
  <si>
    <t xml:space="preserve">Prestación de servicio de apoyo para la manipulación de  los alimentos destinados  a los niños y niñas que reciben el servicio que brinda el hogar Comunitario múltiple Piendamonitos </t>
  </si>
  <si>
    <t>Prestación de servicios para el mantenimento  de las instalaciones, zonas
verdes y demás espacios de la villa olímpica del Municipio de Piendamó</t>
  </si>
  <si>
    <t>Servicio para el mantenimiento y ejecución de obras menores en las 
Instalaciones  de quebrada Grande de propiedad del Municipio de Piendamó</t>
  </si>
  <si>
    <t xml:space="preserve">Servicios profesionales de un ingeniero electrónico para realizar el mantenimiento correctivo del sistema Integrado de emergencia y Seguridad
1,2,3 del Municipio de Piendamó - Cauca </t>
  </si>
  <si>
    <t>Servicios Profesionales para asesorar a la Administración Municipal de 
Piendamó, en el fortalecimiento de la gestión financiera  mediante el apoyo
y acompañamiento a los procesos presupuestales, tributarios, financieros
y de deuda pública</t>
  </si>
  <si>
    <t>Prestación de servicios de un técnologo  en Ingeniería civil para el apoyo a
la gestión en la secretaría de Planeación e Infraestructura del Municipio de 
Piendamó</t>
  </si>
  <si>
    <t>Servicio de apoyo en el mantenimiento de las zonas verdes de la Ludoteca 
Municipal  y ejecución de obras menores</t>
  </si>
  <si>
    <t xml:space="preserve">Mantenimiento de equipos y redes de la administración  Municipal </t>
  </si>
  <si>
    <t xml:space="preserve">Transporte Escolar </t>
  </si>
  <si>
    <t>Coordinador  programa Familias en acción</t>
  </si>
  <si>
    <t>Inspector de Obras</t>
  </si>
  <si>
    <t>Manipuladora de alimentos Hogar agrupado Tunia</t>
  </si>
  <si>
    <t>Manipuladora de alimentos Hogar agrupado Santa Elena</t>
  </si>
  <si>
    <t>Coordinador Hogar agrupado Tunia</t>
  </si>
  <si>
    <t>Coordinador Hogar agrupado Santa Elena</t>
  </si>
  <si>
    <t xml:space="preserve">Apoyo al programa Sisben </t>
  </si>
  <si>
    <t>Mantenimiento Hogar agrupado Tunia</t>
  </si>
  <si>
    <t>Mantenimiento Hogar agrupado Santa Elena</t>
  </si>
  <si>
    <t>Auxiliar contable en la oficina de recaudo</t>
  </si>
  <si>
    <t xml:space="preserve">Apoyo a mantenimiento en Ludoteca </t>
  </si>
  <si>
    <t>Apoyo a la Asesoria en la Secretaria de salud</t>
  </si>
  <si>
    <t xml:space="preserve">Asesoría Plan de Desarrollo Municipal </t>
  </si>
  <si>
    <t>Operario Motoniveladora</t>
  </si>
  <si>
    <t>Operario Volqueta</t>
  </si>
  <si>
    <t>Psicologo - Comisaria</t>
  </si>
  <si>
    <t>Abogado - Comisaria de Familia</t>
  </si>
  <si>
    <t>mantenimiento de zonas verdes Municipio de Piendamó</t>
  </si>
  <si>
    <t>Plan de Desarrollo</t>
  </si>
  <si>
    <t>Ingeniero en Sistemas - Mantenimiento equipos de computo Admin. Mpal</t>
  </si>
  <si>
    <t>Aportes para subsidiar los servicios  de acueducto, alcantarillado y aseo en
Los Distrirtos  1,2,3, y 6 del Municipio de Piendamó - Departamento del Cauca</t>
  </si>
  <si>
    <t xml:space="preserve"> Curvas ½” PVC</t>
  </si>
  <si>
    <t>Aceite de motor 1350</t>
  </si>
  <si>
    <t>Aceite motor</t>
  </si>
  <si>
    <t>Acero de refuerzo</t>
  </si>
  <si>
    <t>Acometida electrica interna</t>
  </si>
  <si>
    <t>Acople de alta presión</t>
  </si>
  <si>
    <t>Acople para manguera contra incendioi</t>
  </si>
  <si>
    <t>Acronal</t>
  </si>
  <si>
    <t>Adaptador hembra con rosca de 2”</t>
  </si>
  <si>
    <t>Adaptadores  en PVC macho de 1 ½”</t>
  </si>
  <si>
    <t>Adaptadores conduit pvc macho ½</t>
  </si>
  <si>
    <t xml:space="preserve">Adaptadores EMT 3/4 </t>
  </si>
  <si>
    <t>Adaptadores en PVC  hembra de 1”</t>
  </si>
  <si>
    <t>Agregado grueso (Mixto)</t>
  </si>
  <si>
    <t>Alambre awg centelsa N 14 verde</t>
  </si>
  <si>
    <t>Alambre awg centelsa N° 12 blanco</t>
  </si>
  <si>
    <t>Angulo para sostener malla parte interior</t>
  </si>
  <si>
    <t>Anticorrosivo</t>
  </si>
  <si>
    <t>Aplicación anticorrosivo y pintura para  Puertas</t>
  </si>
  <si>
    <t>Aplicación anticorrosivo y pintura para  Ventanas</t>
  </si>
  <si>
    <t xml:space="preserve">arreglo de baches con material </t>
  </si>
  <si>
    <t>Bastidores</t>
  </si>
  <si>
    <t>Bombillas 45w fluorescentes</t>
  </si>
  <si>
    <t>Botas Blanca super macha talla 37-38-39-40</t>
  </si>
  <si>
    <t>Caballete en Fibrocemento</t>
  </si>
  <si>
    <t xml:space="preserve">Caballete Termoacústica </t>
  </si>
  <si>
    <t>Cabezal de descole en ccto ciclópeo 4(4*1.5*0.2)</t>
  </si>
  <si>
    <t>caja  octagonal</t>
  </si>
  <si>
    <t>Caja Breaker tipo riel Idn 6 cir</t>
  </si>
  <si>
    <t>Caja de breakers de 3 circuitos</t>
  </si>
  <si>
    <t>caja de inspección  en ccto 0.6*0.6</t>
  </si>
  <si>
    <t>Caja de recoleccion de aguas lluvias (50*50) H 70</t>
  </si>
  <si>
    <t>Caja octagonal</t>
  </si>
  <si>
    <t>Caja plastica 4*2</t>
  </si>
  <si>
    <t>Cajas en concreto ciclópeo 4(4*1.3*0.2)</t>
  </si>
  <si>
    <t xml:space="preserve">CAJAS FUNDIDAS (1X1) e=,12M CON TAPA </t>
  </si>
  <si>
    <t>canal en lámina con bajante</t>
  </si>
  <si>
    <t>Capacete x 3/4</t>
  </si>
  <si>
    <t>Carburo</t>
  </si>
  <si>
    <t>Carburo blanco Pintura en cubierta</t>
  </si>
  <si>
    <t>Cemento</t>
  </si>
  <si>
    <t>cemento blanco</t>
  </si>
  <si>
    <t>cerámica 30x20</t>
  </si>
  <si>
    <t>Ceramica Pared</t>
  </si>
  <si>
    <t>cinta 3M aislante normal</t>
  </si>
  <si>
    <t>cinta 3M autofundente- rollo</t>
  </si>
  <si>
    <t>Codo pvc 1/2</t>
  </si>
  <si>
    <t>codo PVC 4"</t>
  </si>
  <si>
    <t>codos 1/2</t>
  </si>
  <si>
    <t>Codos de presión  PVC de 1”</t>
  </si>
  <si>
    <t>Codos en PVC 1 ½</t>
  </si>
  <si>
    <t>Collarines de 5-6”</t>
  </si>
  <si>
    <t>columna reforzada</t>
  </si>
  <si>
    <t>columnas 12(02*0,2*0,2)</t>
  </si>
  <si>
    <t>Columnas 6 (2.2x0.2x0.15)</t>
  </si>
  <si>
    <t>Columnas de 20*20</t>
  </si>
  <si>
    <t>Columnas en ccto. De 21 Mpa. De 0.2*0.25</t>
  </si>
  <si>
    <t>columnetas 6(2,4*0,2*15)</t>
  </si>
  <si>
    <t xml:space="preserve">Combo sanitario con accesorios y acoples </t>
  </si>
  <si>
    <t xml:space="preserve">Compactación de subrasante </t>
  </si>
  <si>
    <t xml:space="preserve">CONCRETO SIMPLE PARA PISO </t>
  </si>
  <si>
    <t>Conduleta de ¾ * 3 mts</t>
  </si>
  <si>
    <t>Conector bimetalico</t>
  </si>
  <si>
    <t>conforamacion y ampliacion subrazante con
 buldozer</t>
  </si>
  <si>
    <t xml:space="preserve">Conjunto camisa manga corta, talla S-M -L y
 pantalón algodón color blanco sin bolsillos ni 
botones talla 30-34-36  </t>
  </si>
  <si>
    <t>Construcc. Recámara fundida con Brocal H: 1.2m</t>
  </si>
  <si>
    <t>Construcción caja de inspección fundida 
(0.5x0.5x0.3) con tapa</t>
  </si>
  <si>
    <t>construccion caja fundida con tapa 2(0,5*8)</t>
  </si>
  <si>
    <t>Construccion camara H=2,5m</t>
  </si>
  <si>
    <t>CONSTRUCCION CANALETA  RECTANG CTO 
RFZADO</t>
  </si>
  <si>
    <t xml:space="preserve">CONSTRUCCION CUNETA  CTO SIMPLE </t>
  </si>
  <si>
    <t>construccion de cajas en ccto</t>
  </si>
  <si>
    <t>Construcción de cuneta</t>
  </si>
  <si>
    <t>construccion de meson (2,5*0,4)+(2,8*0,6)</t>
  </si>
  <si>
    <t>Construcción de zapatas en ccto. 21 Mpa.</t>
  </si>
  <si>
    <t xml:space="preserve">CONSTRUCCION DISIPADOR CTO SIMPLE </t>
  </si>
  <si>
    <t>Construcción recamara fundidas H: 0.2m</t>
  </si>
  <si>
    <t>CONSTRUCCION SARDINEL CTO REFORZADO</t>
  </si>
  <si>
    <t>construccion tapas x pozo septico 2
(1,7*1,7)E=0,1m</t>
  </si>
  <si>
    <t>Contador de energia</t>
  </si>
  <si>
    <t>Correa metalica</t>
  </si>
  <si>
    <t>Corte de carpeta asfáltica</t>
  </si>
  <si>
    <t>Cubierta en Ac</t>
  </si>
  <si>
    <t xml:space="preserve">Cuñete de estuco plastico </t>
  </si>
  <si>
    <t>Curvas 1/2</t>
  </si>
  <si>
    <t>Demolicion de muro</t>
  </si>
  <si>
    <t xml:space="preserve">Demolición de pavimento flexible espesor promedio
 7 cm incluye retiro de sobrantes </t>
  </si>
  <si>
    <t>Demolicion de pisos ccto. 9*0,2 a maquina</t>
  </si>
  <si>
    <t>demolición de repello</t>
  </si>
  <si>
    <t>Descapote excavacion y const de canal aguas
 lluvias en concreto (25cm*30)</t>
  </si>
  <si>
    <t>Desmonte cielo raso</t>
  </si>
  <si>
    <t>Desmonte e instalacion ventanas</t>
  </si>
  <si>
    <t>Desmonte y monte de cubierta en teja AC</t>
  </si>
  <si>
    <t>ducha 1/2</t>
  </si>
  <si>
    <t>Edificaciones obras de urbanismo y mobiliario
urbano</t>
  </si>
  <si>
    <t>Eliminación de sustancias dañinas limpieza y 
servicio de desecho y apoyo opercional</t>
  </si>
  <si>
    <t>Enchape</t>
  </si>
  <si>
    <t>enchape cerámica 1:4</t>
  </si>
  <si>
    <t>Enchape de baño</t>
  </si>
  <si>
    <t>Enchape de muros(15,2*1,6)</t>
  </si>
  <si>
    <t>Enchape depisos con tableta (4*2,9)</t>
  </si>
  <si>
    <t>Enchape de muros y piso</t>
  </si>
  <si>
    <t>Estructura metálica (Cercha)</t>
  </si>
  <si>
    <t>Estructura Metálica para cubierta cerchas</t>
  </si>
  <si>
    <t>Estructura metálica para cubierta correas</t>
  </si>
  <si>
    <t>Estuco</t>
  </si>
  <si>
    <t>estuco acrílico</t>
  </si>
  <si>
    <t>Estuco de muro</t>
  </si>
  <si>
    <t>Estuco normal</t>
  </si>
  <si>
    <t>Estuco Plástico</t>
  </si>
  <si>
    <t>estuco y pintura</t>
  </si>
  <si>
    <t>Estuco y resane</t>
  </si>
  <si>
    <t>eternit N° 10</t>
  </si>
  <si>
    <t xml:space="preserve">Excavación </t>
  </si>
  <si>
    <t xml:space="preserve">Excavación de estructura  del pavimento 
existente , incluye retiro </t>
  </si>
  <si>
    <t>Excavación en material común</t>
  </si>
  <si>
    <t>excavacion para zapata (6*6*6)</t>
  </si>
  <si>
    <t>Extensión y compactación de mezcla asfáltica</t>
  </si>
  <si>
    <t>Fijamix</t>
  </si>
  <si>
    <t>Ganchos</t>
  </si>
  <si>
    <t xml:space="preserve">Ganchos  para estructura metálica Tornillo para 
Perlin </t>
  </si>
  <si>
    <t>Grava triturada</t>
  </si>
  <si>
    <t>Hierro de ¼</t>
  </si>
  <si>
    <t>Hierro de ½</t>
  </si>
  <si>
    <t>Hierro de ¼ Chipa</t>
  </si>
  <si>
    <t>Hierro de 5/8</t>
  </si>
  <si>
    <t>Hojas de asbesto cemento</t>
  </si>
  <si>
    <t>Hojas de eternit no. 6</t>
  </si>
  <si>
    <t>Hojas de Fibrocemento N° 6</t>
  </si>
  <si>
    <t>Hojas de zinc 2,15</t>
  </si>
  <si>
    <t>Hojas de zinc 3,00</t>
  </si>
  <si>
    <t>HOJAS DE ZINC DE 2,15</t>
  </si>
  <si>
    <t>Hojas de zinc de 3.05</t>
  </si>
  <si>
    <t>Hojas Termoacústica Color azul de 
ancho : 0.82 y L: 12m</t>
  </si>
  <si>
    <t>Imprimación con emulsión asfáltica</t>
  </si>
  <si>
    <t>instal lavamanos empotrado en meson</t>
  </si>
  <si>
    <t>instal orinal de pared</t>
  </si>
  <si>
    <t>instal. Lucetas (0,6*0,4)con reja de seguridad</t>
  </si>
  <si>
    <t>instal. Puertas en lamina (0,85*2)+(0,8*2)+
(0,65*1,9)</t>
  </si>
  <si>
    <t>instal. Ventanas 2(1,2*1)</t>
  </si>
  <si>
    <t>Instalacion cielo raso</t>
  </si>
  <si>
    <t>Instalacion puerta</t>
  </si>
  <si>
    <t xml:space="preserve">instalación puerta metálica </t>
  </si>
  <si>
    <t>Instalacion tuberia pvc sanitaria 16"</t>
  </si>
  <si>
    <t>Instalacion tuberia sanitaria 4¨excava</t>
  </si>
  <si>
    <t>Instalación tuberia sanitaria de 8”</t>
  </si>
  <si>
    <t>INSTALACIÓN TUBO CEMENTO D=18"</t>
  </si>
  <si>
    <t>Instalación Tubo PVC Sanitario D= 6”</t>
  </si>
  <si>
    <t>Instalación Tubo PVC Sanitario D= 8”</t>
  </si>
  <si>
    <t>instalacion y suministro de luminaria sodio 70w</t>
  </si>
  <si>
    <t>instalacion y suministro lamparas halógenas 74w</t>
  </si>
  <si>
    <t>Instalaciones electricas</t>
  </si>
  <si>
    <t>Interruptor</t>
  </si>
  <si>
    <t>Interruptor termagnetico 6 y 10 A</t>
  </si>
  <si>
    <t>interruptores</t>
  </si>
  <si>
    <t>Ladrillo común limpio</t>
  </si>
  <si>
    <t>Ladrillo fachada en arcilla, tipo extruido, macizo,
dimensiones 24x12x6 cm, comercializado
en unidad</t>
  </si>
  <si>
    <t>Ladrillo farol</t>
  </si>
  <si>
    <t>ladrillos tolete común</t>
  </si>
  <si>
    <t>lampara de 150w o 250w en sodio</t>
  </si>
  <si>
    <t>lampara de 70w en sodio</t>
  </si>
  <si>
    <t xml:space="preserve">lavamanos </t>
  </si>
  <si>
    <t xml:space="preserve">Lavamanos  linea economica con accesorios </t>
  </si>
  <si>
    <t>Lavaplatos</t>
  </si>
  <si>
    <t>levantamiento topografico</t>
  </si>
  <si>
    <t>Limpiador pvc 1/4</t>
  </si>
  <si>
    <t>Limpieza de alcantarillas</t>
  </si>
  <si>
    <t>limpieza de muros</t>
  </si>
  <si>
    <t>Limpieza y mantenimiento de lona de cubierta</t>
  </si>
  <si>
    <t>limpieza y retiro de accesorios</t>
  </si>
  <si>
    <t>Limpieza y retiro de escombros</t>
  </si>
  <si>
    <t xml:space="preserve">Limpieza y retiro de escombros </t>
  </si>
  <si>
    <t>Llave de paso en PVC  bola de 1 ½”</t>
  </si>
  <si>
    <t>llave para ducha 1/2</t>
  </si>
  <si>
    <t>Llaves de paso PVC  bola de 1”</t>
  </si>
  <si>
    <t xml:space="preserve">Localización y replanteo </t>
  </si>
  <si>
    <t>losa de cubierta 1,8*4E=0,1m</t>
  </si>
  <si>
    <t>lucetas 1x40cm</t>
  </si>
  <si>
    <t>Malla de vena</t>
  </si>
  <si>
    <t>Mantenimiento de vehículos</t>
  </si>
  <si>
    <t>mantenimiento electrico</t>
  </si>
  <si>
    <t>mantenimiento y mejoramiento de cubierta existente</t>
  </si>
  <si>
    <t>Mantenimiento y reparación de luminarias existentes</t>
  </si>
  <si>
    <t xml:space="preserve">Medidor de agua </t>
  </si>
  <si>
    <t>metros de placa de concreto 0,05 culatas</t>
  </si>
  <si>
    <t>Metros de piso en ceramica para baños , incluye 
repello</t>
  </si>
  <si>
    <t>Muro en ladrillo</t>
  </si>
  <si>
    <t>Muro en ladrillo común</t>
  </si>
  <si>
    <t>Muros en zoga con ladrillo comun</t>
  </si>
  <si>
    <t>Operación y mantenimiento de matadero</t>
  </si>
  <si>
    <t>Operadores maquinaria pesada ( retrocargadora,
volquetas y motoniveladora)</t>
  </si>
  <si>
    <t>orinal</t>
  </si>
  <si>
    <t xml:space="preserve">Orinal  de pared con accesorios </t>
  </si>
  <si>
    <t>orinal mediano</t>
  </si>
  <si>
    <t xml:space="preserve">Overol en dril, modelo enterizo, con 1 cremallera,
manga corta, sin combinacion color, logotipo
estampado color caqui sin bolsillos  talla 30-34-36   </t>
  </si>
  <si>
    <t>pago servicios públicos</t>
  </si>
  <si>
    <t>Pegante PVC</t>
  </si>
  <si>
    <t>Perlín Metálico de 10*2*2 Long 6m</t>
  </si>
  <si>
    <t>Perlín Metálico de 4*2 Long 6m</t>
  </si>
  <si>
    <t xml:space="preserve">Perlín metálico para correas </t>
  </si>
  <si>
    <t>Perlines Cbre 14</t>
  </si>
  <si>
    <t xml:space="preserve">pintura </t>
  </si>
  <si>
    <t>Pintura cerrajeria metalicas existentes</t>
  </si>
  <si>
    <t>pintura de correas</t>
  </si>
  <si>
    <t>Pintura de muro</t>
  </si>
  <si>
    <t>Pintura de muros con vinilo T 1 a 3 manos</t>
  </si>
  <si>
    <t>pintura de puertas y ventanas</t>
  </si>
  <si>
    <t>Pintura divisiones de baño</t>
  </si>
  <si>
    <t>Pintura en aceite Anoloc</t>
  </si>
  <si>
    <t>Pintura en vinilo exterior tipo 1 tres manos</t>
  </si>
  <si>
    <t xml:space="preserve">Pintura Koraza </t>
  </si>
  <si>
    <t>pintura para muros en vinilo T1</t>
  </si>
  <si>
    <t>Pintura puertas y ventanas</t>
  </si>
  <si>
    <t>Pintura y restauracion de bancas</t>
  </si>
  <si>
    <t>pinturade guardaescoba</t>
  </si>
  <si>
    <t>Piragua aluminio* 6mt</t>
  </si>
  <si>
    <t>piragua para baño</t>
  </si>
  <si>
    <t>Piso por cajas y descole en ccto ciclópeo
8(1*1.45*0.2)</t>
  </si>
  <si>
    <t>Piso primario  esmaltado(4.7x4) E= 0.075m</t>
  </si>
  <si>
    <t>piso primario 4,5*1,3E0,1m</t>
  </si>
  <si>
    <t>piso primario para patio e = 0.08</t>
  </si>
  <si>
    <t>Plafon de porcelana</t>
  </si>
  <si>
    <t>Puerta corrediza en tubo y malla 1.4*.2.4</t>
  </si>
  <si>
    <t>Puerta en lamina  cal 22 pintada con chapa y 
pasador 80.8*2+0.85*2</t>
  </si>
  <si>
    <t>puerta en malla 2.2*1.05</t>
  </si>
  <si>
    <t>Puerta metalica</t>
  </si>
  <si>
    <t>punto eléctrico</t>
  </si>
  <si>
    <t xml:space="preserve">puntos hidráulicos y sanitarios </t>
  </si>
  <si>
    <t>Reja de seguridad</t>
  </si>
  <si>
    <t>Reja metálica de long:18* H: 1.20m</t>
  </si>
  <si>
    <t>Relleno con material de sitio</t>
  </si>
  <si>
    <t>REPARACION DE LLANTAS DE LOS  VEHICULOS 
( VIBROCOMPACTADOR  Y RETROEXACAVADORA)</t>
  </si>
  <si>
    <t>Repello con impermeabilizante para humedad sika</t>
  </si>
  <si>
    <t>Resane y pintura de alfajia</t>
  </si>
  <si>
    <t>Retiro de tuberia existente</t>
  </si>
  <si>
    <t>Roseria de taludes</t>
  </si>
  <si>
    <t xml:space="preserve">servicio de agua para subsidios de agua en los 
estratos 1y 2 de los dsistrtos uno dos y tres 
del area de influecia del acueducto Piendamo 
Morales  </t>
  </si>
  <si>
    <t>Servicios de agua.</t>
  </si>
  <si>
    <t>Servicios de electricidad.</t>
  </si>
  <si>
    <t>Solado de limpieza 4(1.4*1.4*0.05)+4(1.5*1.5*0.05)</t>
  </si>
  <si>
    <t>SUM INSTALACION TUBO CEMENTO D=12"</t>
  </si>
  <si>
    <t>SUM INSTALACION TUBO CEMENTO D=18"</t>
  </si>
  <si>
    <t>sum. Instal. Combo sanitario</t>
  </si>
  <si>
    <t>sum. Instal. Lavamanos</t>
  </si>
  <si>
    <t xml:space="preserve">sum. Instal. Orinal de pared </t>
  </si>
  <si>
    <t>sum. Instal. Reja-puerta varilla cuadr 1/2" 1*2,3</t>
  </si>
  <si>
    <t>sum. Instal. Tubo pvc p1/2 con accesorios</t>
  </si>
  <si>
    <t>sum. Instal. Tubo pvc sant.2" con accesorios</t>
  </si>
  <si>
    <t>sum. Instal. Tubo pvc sant.4" con accesorios</t>
  </si>
  <si>
    <t>sum. Instal. Ventana en angulo y malla 0,8*1,2</t>
  </si>
  <si>
    <t>Suministro de canal para aguas lluvias en lamina</t>
  </si>
  <si>
    <t>Suministro e instalación  cubierta con zinc y grafil x
5mm. (6x4.5)</t>
  </si>
  <si>
    <t>Suministro e instalación  ventana lámina  con reja
de seguridad (1.5x2)</t>
  </si>
  <si>
    <t>Suministro e instalación cubierta teja ondulada 
FC (15*10.5)</t>
  </si>
  <si>
    <t xml:space="preserve">Suministro e instalación de base granular 
estabilizada con 22 klg cem m3 </t>
  </si>
  <si>
    <t xml:space="preserve">Suministro e instalación de material seleccionado
para relleno </t>
  </si>
  <si>
    <t>Suministro e instalacion de rompe olas</t>
  </si>
  <si>
    <t>Suministro e instalacion de tubo para aguas lluvia 6”</t>
  </si>
  <si>
    <t xml:space="preserve">Suministro e instalación lampara incandescente </t>
  </si>
  <si>
    <t>Suministro e instalación tubo PVC Sanitario 2”</t>
  </si>
  <si>
    <t xml:space="preserve">Suministro e instalacion yute </t>
  </si>
  <si>
    <t>Suministro e intalación tubo PVC Sanitario 3”</t>
  </si>
  <si>
    <t>suministro subbase</t>
  </si>
  <si>
    <t xml:space="preserve">Suministro y aplicación  de inmunizante </t>
  </si>
  <si>
    <t>Suministro y reposicion de lamparas de 150W o 
250W en sodio</t>
  </si>
  <si>
    <t>Suministro y reposicion de lamparas de sodio 70W</t>
  </si>
  <si>
    <t>Tabla de madera comun 40x3.5 centimetros para
formaleta</t>
  </si>
  <si>
    <t>Tableta Alfagres</t>
  </si>
  <si>
    <t>Tableta para piso</t>
  </si>
  <si>
    <t xml:space="preserve">Tablon Español </t>
  </si>
  <si>
    <t>tasa sanitaria en porcelana</t>
  </si>
  <si>
    <t>tasa sanitaria grande</t>
  </si>
  <si>
    <t>tasa sanitaria pequeña</t>
  </si>
  <si>
    <t>Te 1/2</t>
  </si>
  <si>
    <t>teja en fibrocemento No 8</t>
  </si>
  <si>
    <t>Teja ondulada en fibrocemento, perfil 10, de 
1,830 m de longitud por 1,053 m de ancho</t>
  </si>
  <si>
    <t>Teja ondulada teja de eternit  No 7</t>
  </si>
  <si>
    <t>Tejas Eternit</t>
  </si>
  <si>
    <t>Teleras de 5m</t>
  </si>
  <si>
    <t>Terminal pvc con tuerca</t>
  </si>
  <si>
    <t>Tiner</t>
  </si>
  <si>
    <t>Tornillo goloso 1</t>
  </si>
  <si>
    <t>Tuberia Sanitaria 2”*6M</t>
  </si>
  <si>
    <t>Tuberia sanitaria en PVC, diametro 4 "</t>
  </si>
  <si>
    <t>Tubo ½” agua potable</t>
  </si>
  <si>
    <t>Tubo Condui ½” PVC</t>
  </si>
  <si>
    <t>tubo de cerramiento de 1/2 de 2,30 ml paralelos 
en codo</t>
  </si>
  <si>
    <t>Tubo PVC  ½”</t>
  </si>
  <si>
    <t>Tubo PVC 1”</t>
  </si>
  <si>
    <t>tubo PVC 4"</t>
  </si>
  <si>
    <t>tubos alcantarillado durafort de 4</t>
  </si>
  <si>
    <t>tubos alcantarillado durafort de 8</t>
  </si>
  <si>
    <t>tubos de 4 pvc alcantarillado novafort</t>
  </si>
  <si>
    <t>tubos de 8 pvc alcantarillado novafort</t>
  </si>
  <si>
    <t>Tubos pvc 1”</t>
  </si>
  <si>
    <t>Unidades de caja 60*60</t>
  </si>
  <si>
    <t xml:space="preserve">unidades de cajas de inspecciones </t>
  </si>
  <si>
    <t>unidades de celocia</t>
  </si>
  <si>
    <t>unidades de ducha niquelada sencilla</t>
  </si>
  <si>
    <t>unidades de lavamanos tipo acuaser</t>
  </si>
  <si>
    <t>unidades de plinto sanitario</t>
  </si>
  <si>
    <t>Unidades de puerta  90 * 2</t>
  </si>
  <si>
    <t>unidades de puerta metalica cal 20 incluye marco</t>
  </si>
  <si>
    <t xml:space="preserve">unidades de punto hidraulico de 1/2 </t>
  </si>
  <si>
    <t>unidades de punto sanitario 2</t>
  </si>
  <si>
    <t>unidades de punto sanitario de 4</t>
  </si>
  <si>
    <t xml:space="preserve">Unidades de puntos sanitarios e hidraulicos </t>
  </si>
  <si>
    <t>unidades de rejilla de piso</t>
  </si>
  <si>
    <t>Unidades de tapa poso séptico 0.2*0.2</t>
  </si>
  <si>
    <t>Unidades de ventanas  150*120</t>
  </si>
  <si>
    <t>unidades de zapatas de 0,50,050 en concreto
reforzado</t>
  </si>
  <si>
    <t>unidades sanitario tipo acuaser</t>
  </si>
  <si>
    <t>unión PVC 4"</t>
  </si>
  <si>
    <t>uniones 1/2</t>
  </si>
  <si>
    <t>Uniones pvc 1/2</t>
  </si>
  <si>
    <t>uniones PVC 2"</t>
  </si>
  <si>
    <t>Varilla ½”*6M</t>
  </si>
  <si>
    <t>Varilla 3/8”*6M</t>
  </si>
  <si>
    <t>Varilla 5/8”*6M</t>
  </si>
  <si>
    <t>VARILLA corrugada de acero con diametro 3/8 
con una longitud de 6 metros</t>
  </si>
  <si>
    <t>Varilla corrugada de acero, con diametro de 1/2"
y con una longitud de 6 metros</t>
  </si>
  <si>
    <t>Varilla de ½</t>
  </si>
  <si>
    <t>Varilla de acero de refuerzo de 3/8</t>
  </si>
  <si>
    <t>Varilla de cobre de ½ x 1.5</t>
  </si>
  <si>
    <t>Varillas de ½ x 6 mts</t>
  </si>
  <si>
    <t>Varillas de 3/8</t>
  </si>
  <si>
    <t xml:space="preserve">Varillas de 5/8 x 6 mts </t>
  </si>
  <si>
    <t>Varillas de acero de refuerzo de 11 mlm</t>
  </si>
  <si>
    <t xml:space="preserve">Varillas de hierro de  ½ </t>
  </si>
  <si>
    <t>Ventana en lamina 2(1.2*.1)</t>
  </si>
  <si>
    <t xml:space="preserve">ventana en mallla y angulo </t>
  </si>
  <si>
    <t>Ventanas 2.50*1.30</t>
  </si>
  <si>
    <t>Ventanas metálicas de 1.65*1.40m</t>
  </si>
  <si>
    <t>Ventanas metálicas de 3.10*1.40m</t>
  </si>
  <si>
    <t>Vidrios</t>
  </si>
  <si>
    <t>Viga corona</t>
  </si>
  <si>
    <t>Viga de amarre (18x0.2x0.15)</t>
  </si>
  <si>
    <t>viga de amarre 13*0,2*0,15</t>
  </si>
  <si>
    <t>Viga de amarre de 15*20</t>
  </si>
  <si>
    <t>Viga de amarre en ccto 21 MPA 0.2*0.15</t>
  </si>
  <si>
    <t>Viga de amarre estructural de 0.2*0.25 en ccto.
De 21 Mpa.</t>
  </si>
  <si>
    <t>Viga de amarre intermedia de 0.12*0.2 en ccto. 
Dd 21 Mpa.</t>
  </si>
  <si>
    <t>viga de amarre reforzada</t>
  </si>
  <si>
    <t>viga de cimentacion 10,5*0,2*0,15</t>
  </si>
  <si>
    <t>Viga de cimentación en ccto. 21 Mpa. De 02.5*0.35</t>
  </si>
  <si>
    <t>Viga de cimentación(11x0.2x0.2)</t>
  </si>
  <si>
    <t>viga sobre ciemiento de 0,25*0,25</t>
  </si>
  <si>
    <t>Viga sobrecimiento 30*30</t>
  </si>
  <si>
    <t>zapata reforzada (6*6*3)</t>
  </si>
  <si>
    <t>Zapatas 6 (0.5x0.5x0.25)</t>
  </si>
  <si>
    <t>Zapatas 80*80</t>
  </si>
  <si>
    <t>Cofinanciación accion social , construcción polideportivos</t>
  </si>
  <si>
    <t xml:space="preserve">Cofinanciación ampliación galeria municipal </t>
  </si>
  <si>
    <t>IMPLEMENTACION SISTEMA DE EMERGENCIAS Y SEGURIDAD- SIES</t>
  </si>
  <si>
    <t>Organismos de seguridad apoyados POLICIA</t>
  </si>
  <si>
    <t>CONVENIO AUXILIARES DE POLICIA BACHILLERES</t>
  </si>
  <si>
    <t>PROMOCIÓN DE LA CULTURA Y CIUDADANÍA EN DERECHOS HUMANOS
Capacitaciones  a las Juntas de Acción Comunal</t>
  </si>
  <si>
    <t>Campañas educativas de sensibilizacion para recuperación del Espacio 
Público ocupados</t>
  </si>
  <si>
    <t>ELABORACION DEL PLAN INTEGRAL DE SEGURIDAD Y CONVIVENCIA 
CIUDADANA</t>
  </si>
  <si>
    <t>CONVENIO CON LA POLICIA PARA EL AGENTE DE TRANSITO</t>
  </si>
  <si>
    <t>IMPLEMENTACION COMPARENDO AMBIENTAL</t>
  </si>
  <si>
    <t>PLAN INTEGRADO UNICO -PIU</t>
  </si>
  <si>
    <t>CONTROL DE ESPACIO PÚBLICO
*Realizar operativos de control del espacio Publico. 
*Realizar la reubicación y organización de ocupantes del espacio Público.</t>
  </si>
  <si>
    <t>APOYO A ORGANISMOS EN LA ATENCIÓN Y PREVENCIÓN DE DESASTRES</t>
  </si>
  <si>
    <t>REACTIVACION CASA DE LA JUVENTUD Y OFICINA DE LA MUJER</t>
  </si>
  <si>
    <t>COMISARIA DE FAMILIA</t>
  </si>
  <si>
    <t>Proyecto Juvenil</t>
  </si>
  <si>
    <t>Adecuación Comisaria</t>
  </si>
  <si>
    <t>Aseo - Transporte (Ludoteca)</t>
  </si>
  <si>
    <t>Celebraciones: abril, octubre, diciembre (Ludoteca)</t>
  </si>
  <si>
    <t>Contratar los servicios para el apoyo en los servicios bibliotecarios básicos en la biblioteca Municipal y en una seccional de la vereda la Florida.</t>
  </si>
  <si>
    <t>Subsidiar los servicios de acueducto a los beneficiarios de escasos recursos del acueducto  Piendamó Morales de los estratos I - II - III, de los distritos 1,2,3 del Municipio de Piendamó.</t>
  </si>
  <si>
    <t>Suministro de combustible para los vehículos a cargo del comando de la Policia para su funcionamiento conforme al proyecto a organismos de seguridad del Municipio de Piendamó.</t>
  </si>
  <si>
    <t>Contratar los servicios para el apoyo administrativo para el mantenimiento del Centro de Desarrollo Comunitario de propiedad del Municipio de Piendamó.</t>
  </si>
  <si>
    <t>Contrato de servicios de apoyo a la gestión para orientar el taller de coros en la escuela de Musica del Municipio de Piendamó cauca.</t>
  </si>
  <si>
    <t xml:space="preserve">Apoyo a tradiciones de Semana Santa en Tunía y cabecera Municipal de Piendamó Cauca. </t>
  </si>
  <si>
    <t>Contratar de prestación de servicios de un Técnico en construcción para el apoyo a la gestión a la Secretaria de Planeacióne infraestructura del Municipio de Piendamó,</t>
  </si>
  <si>
    <t>Compra de seguro contra todo riesgo Vehículos, Edificaciones, Póliza Global de funcionarios públicos, muebles y enseres Municipio de Piendamó Cauca.</t>
  </si>
  <si>
    <t>Servicio profesional de una Ingeniera en sistemas para dar apoyo a la ejecución de actividades en salud pública del Municipio de Piendamó.</t>
  </si>
  <si>
    <t>Prestación de servicio a la gestion en actividades relacionadas con la operación y el mantenimiento de la maquinaria que trabaja en la malla vial del Municipio de Piendamó- operario Retroescavadora.</t>
  </si>
  <si>
    <t>Prestación de servicio a la gestion en actividades reloacionadas con la operación y el mantenimiento de la maquinaria que trabaja en la malla vial del Municipio de Piendamó- operario Volqueta OCD-858</t>
  </si>
  <si>
    <t>Prestación de servicio a la gestion en actividades reloacionadas con la operación y el mantenimiento de la maquinaria que trabaja en la malla vial del Municipio de Piendamó- operario Volqueta OCD-859</t>
  </si>
  <si>
    <t xml:space="preserve">Prestación de servicio a la gestion en actividades reloacionadas con la operación y el mantenimiento de la maquinaria que trabaja en la malla vial del Municipio de Piendamó- operario </t>
  </si>
  <si>
    <t>Mantenimiento de luminarias de alumbrado público en el centro poblado de Tunía y algunos sectores de la cabecera municipal  de Piendamó.</t>
  </si>
  <si>
    <t>Prestación de servicios de apoyo a la gestión administrativa para prestar el servicio como apoyo a las distintas areas o dependencias de la administración Municipal para el translado de personal en cumplimiento de sus funciones asignadas a cada uno.</t>
  </si>
  <si>
    <t>Compra de materiales de ferretería para el mejoramiento de vivienda de las familias afectadas por la ola invernal Municipio de Piendamó Cauca.</t>
  </si>
  <si>
    <t>Ejecución de obras para el mejoramiento y mantenimiento de la planta fisica de la biblioteca pública Municipal , matadero y galería Municipal.</t>
  </si>
  <si>
    <t>Compra de repuestos y lubricantes para el mantenimiento preventivo y correctivo de la motoniveladora , maquinaria que trabaja en elo mantenimiento y mejoramiento de la malla vial en el Municipio de Piendamó.</t>
  </si>
  <si>
    <t>Empresa de servicios públicos Empiendamó- acueducto (Subsidios)</t>
  </si>
  <si>
    <t>Empresa de servicios públicos Empiendamó- alcantarillado (Subsidios)</t>
  </si>
  <si>
    <t>Empresa de servicios públicos Empiendamó Aseo (Subsidios)</t>
  </si>
  <si>
    <t>suministro de combustible para la maquinaria de propiedad del municipio de piendamo que trabaja en el mantenimiento de la red vial municipal</t>
  </si>
  <si>
    <t>Recuperación y fortalecimiento de la seguridad alimentaria y de habitos nutricionales en comunidades campesinas del departamento del Cauca, como estrategia de apoyo al area de seguridad alimentaria y nutricional a familias vulnerables en el Municipio de Piendamó.</t>
  </si>
  <si>
    <t>Prestación de servicio de apoyo a la gestión administrativa en el Almacén Municipal.</t>
  </si>
  <si>
    <t xml:space="preserve">Compra de Muebles, señalitica, avisos y demás elementos, para desarrollo del proyecto fortalecimiento y aplicación de la imagen institucional corporativa del municipio de Piendamó através de estrategias diversas que contribuyan con el fortalecimiento de la identidad Municipal ( incluye diseño imagen corporativa e instalación de muebles) </t>
  </si>
  <si>
    <t>Servicio de aseo y limpieza para edificio CAM d.el Municipio de Piendamó</t>
  </si>
  <si>
    <t xml:space="preserve">Ejecucion de actividad para alcanzar el objeto del,proyecto vacaciones recreativas </t>
  </si>
  <si>
    <t xml:space="preserve">Contrar los servicios de un tecnico asistente bilingüe en pre escolar para el apoyo y coordinacion pedagogica en el hogar multiple piendamonitos en ejecucion del proyecto funcionamiento del hogar comunitario piendamonitos de piendamo cauca </t>
  </si>
  <si>
    <t>Taller de formacion musical en la modalidad de musica tradicional en el municipio de piendamo cauca</t>
  </si>
  <si>
    <t>Manejo de zonas verdes para contribuir al disfrute de los recursos naturales en el centro poblado de tunia y cabecera instituciones educativas  municipales</t>
  </si>
  <si>
    <t>Servicios para el desarrollo del proyecto:chiquiferia los niños y niñas somos todos piendamo cauca</t>
  </si>
  <si>
    <t>Contrato de prestacion de servicios de apoyo a la gestion en actividades relacionadas  con el mantenimiento del hogar piendamonitos de piendamo, labores de aseo a las intalaciones organización de mobiliario y de salones en ejecucion del proyecto funcionamiento del hogar comunitario multiple piendamonitos</t>
  </si>
  <si>
    <t>Servicio de comedor para el personal que viene apoyar al comando de estacion de policia piendamo durante la realizacion de la feria del café y las flores en su version numero 51 en ejecucion del proyecto apoyo oraganismos de seguria</t>
  </si>
  <si>
    <t>Atencion integral en la comisaria de familia- profecion en spicologia</t>
  </si>
  <si>
    <t>Aporte pára optimizar el funcionamiento dela planta de tratamiento PTAR media loma en el municipio de piendamo cauca</t>
  </si>
  <si>
    <t>Servicio de apoyo a la gestión para  la administración de la plaza de mercado del Municipio de Piendamó.</t>
  </si>
  <si>
    <t>Contrato de servicio de apoyo a la gestión para el mantenimiento de equipo de computo harware y sofware de la Administración Municipal de Piendamó, mantenimiento de la red de conectividad interna , ingreso de información a la página web del Municipio de Piendamó y apoyo para la aplicación y manejo del sistema unico de información de trámites suit del Municipio de Piendamó.</t>
  </si>
  <si>
    <t>Proyecto acompañamiento y asesoría profesional a la Tesorería Municipal en los cobros de las deudasfiscales a favor del Municipio por conceptos de arrendamientos , impuestos, multas, tasas y contribuciones, asi como el asesoramiento para el procedimiento y ejecuciónes fiscales en los cuales se adelantan cobros coactivos administrativos.</t>
  </si>
  <si>
    <t>Arrendamiento de bodega para uso exclusivo de almacenamiento de materiales de propiedad del Municipio.</t>
  </si>
  <si>
    <t>Servicio de transporte de la ludoteca viajera desde la cabecera municipal a distintas veredas de la zona urbana del Municipio y viceversa.</t>
  </si>
  <si>
    <t>Celebración de Asambleas Distritales.</t>
  </si>
  <si>
    <t xml:space="preserve">Reposición de la red de alcantarillado Barrio las veraneras  via principal </t>
  </si>
  <si>
    <t>Prestar el servicio de correo especializado para el envio de documentos de la administración Municipal de Piendamó Cauca ahacia otras ciudades.</t>
  </si>
  <si>
    <t xml:space="preserve">contratar la ejecucion y operación idonea del programa de alimentacion escolar consistente en brindar un complemento alimentario conforme a la minuta ,patron elaborado por el instituto colombiano de bienestar familiar, durante la jornada escolar a los niños, niñas y adolescentes  escolarizados en las areas rural y urbana, acorde  a los lineamientos tecnicos administrativos y estandares del programa de alimentacion escolar-PAE en el municipio de piendamo cauca </t>
  </si>
  <si>
    <t>muestra artistica durante la conmemoracion del dia del maestroen el municipio de piendamo</t>
  </si>
  <si>
    <t>desarrollo de encuentro comunitario con organizaciones productivas e institucionales del sector agropecuario en el municipio de Piendamo</t>
  </si>
  <si>
    <t>suministro de dos castillo para fiesta patronales de las veredas Melcho y Uvales del Municipio de Piendamo</t>
  </si>
  <si>
    <t>PRESTAR EL SERVICIO PARA DAR APOYO A LA POBLACION VULNERABLE ADULTO MAYOR DEL MUNICIPIO DE PIENDAMO ATRAVEZ DE UN TECNICO PROFESIONAL EN EDUCACION DEPORTIVA Y RECREATIVA EN EJECUCION DEL PROYECTO APOYO A LA POBLACION VULNERABLE ADULTO MAYOR DEL MUNICIPIO DE PIENDAMO A TRAVËS DE SU ANCIANATO Y COORDINACION DE PROGRAMAS SOCIALES</t>
  </si>
  <si>
    <t>PRESTACION DE SERVICIOS PARA LA CELEBRACION DEL DIA DEL ADULTO MAYOR CONFORME AL PROYECTO APOYO A LA POBLACION VULNERABLE ADULTO MAYOR DEL MUNICIPIO DE PIENDAMO ATRAVES DE SU ANCIANATO Y COORDINACION DE PROGRAMAS SOCIALES (COMEDOR, PERIFONEO, AMPLIFICACION DE SONIDO, PRESENTACION DE GRUPOS DE DANZAS</t>
  </si>
  <si>
    <t>SERVICIO DE APOYO AL MANTENIMIENTO DEL CENTRO DE DESARROLLO COMUNITARIO DE PROPIEDAD DEL MUNICIPIO DE PIENDAMO</t>
  </si>
  <si>
    <t>SUMINISTRO E INSTALACION DE UNA RED DE DATOS INALAMBRICA EN LA BIBLIOTECA PUBLICA MUNICIPAL UBICADA EN LA ANTIGUA ESTACION DEL FERROCARRIL DEL MUNICIPIO DE PIENDAMO</t>
  </si>
  <si>
    <t>ANUAR ESFUERZOS ENTRE EL MUNICIPIO DE PIENDAMO Y EMPIENDAMO PARA LA COMPRA DE UN VEHICULO RECOLECTOR COMPACTADOR DE RESIDUOS SOLIDOS, , PARA LA RECOLECCION DE RESIDUOS SOLIDOS EN EL MUNICIPIO DE PIENDAMO CAUCA</t>
  </si>
  <si>
    <t>COMPRA DE ELEMENTOS VARIOS DESTINADOS A LA CELEBRACION DEL DIA DEL ADULTO MAYOR CONFORME AL PROYECTO APOYO A LA POBLACION VULNERABLE ADULTO MAYOR MUNICIPIO DE PIENDAMO A TRAVES DE SU ANCIANATO Y COORDINACION DE PROGRAMAS SOCIALES</t>
  </si>
  <si>
    <t>PRESTAR EL SERVICIO DE APOYO A LA GESTION PARA LA EJECUCION DE ADECUACION, MEJORAMIENTO Y MANTENIMIENTO DE HOGARES COMUNITARIOS DE TUNIA Y SANTA ELENA, CON LA ACTIVIDAD DE MANIPULACION DE ALIMENTOS Y ASEO DE ESTAS INSTALACIONES, MUNICIPIO DE PIENDAMO CAUCA</t>
  </si>
  <si>
    <t>PRESTAR EL SERVICIO PARA EL TRANSPORTE DE LA LUOTECA VIAJERA DESDE LA CABECERA MUNICIPAL HACIA DISTINTAS VEREDAS DE LA ZONA URBANA DEL MUNICIPIO Y VICEVERSA EN EJECUCION DEL PROYECTO FUNCIONAMIENTO DE LA LUDOTECA NAVES MUNDO DEL SABER DEL MUNICIPIO DE PIENDAMO CAUCA</t>
  </si>
  <si>
    <t>COMPRA PARA DOTACION DE MIBILIARIO PARA EL SALON DE EDUCACION PREESCOLAR EN LA VEREDA SAN PEDRO PERTENECIENTE AL RESGUARDO LA LAGUNA DEL MUNICIPIO DE PIENDAMO CAUCA</t>
  </si>
  <si>
    <t xml:space="preserve">COMPRA DE MATERIALES DE FERRETERIA PARA EL MEJORAMIENTO DE TECHO A FAMILIAS COMUNERAS DEL RESGUARDO LA LAGUNA DEL MUNICIPIO DE PIENDAMO CAUCA.
</t>
  </si>
  <si>
    <t>SERVICIO A TODO COSTO PARA EL APOYO PARA LA REALIZACION DE LA JORNADA ELECTORAL PARA LAS CONSULTAS DE ALGUNOS PARTIDOS Y MOVIMIENTOS POLITICOS QUE SE LLEVARAN A CABO EN TODO EL TERRITORIO NACIONAL EN EL MES DE SEPTIEMBRE DE 2012 MUNICIPIO DE PIENDAMO CAUCA</t>
  </si>
  <si>
    <t>COMPRA DE PREDIO EL ENCENILLO COMO AREA ESTRATEGICA DE FUENTE DE AGUA QUE SURTE ACUEDUCTO MICROCUENCA AGUA VIEJA, ACUEDUCTO ZONA URBANA MUNICIPIO DE PIENDAMO</t>
  </si>
  <si>
    <t xml:space="preserve">COMPRA DE PREDIO VILLA DEL ROSARIO COMO AREA ESTRATEGICA DE FUENTE DE AGUA QUE SURTE ACUEDUCTO MICROCUENCA EL COLCHA – ACUEDUCTO CENTRO POBLADO </t>
  </si>
  <si>
    <t xml:space="preserve"> SERVICIOS PROFESIONALES PARA ASESORIA EN LA REVISION Y AJUSTE DEL PLAN DE ACCION TERRITORIAL PAT Y AJUSTE DEL PLAN INTEGRAL UNICO PIU PARA EL MUNICIPIO </t>
  </si>
  <si>
    <t>COMPRA DE MATERIAL DE FERRETERIA PARA CONTINUAR CON LA CONSTRUCCION DEL CENTRO DE ACOPIO DEL RESGUARDO LA LAGUNA CON JURIDICCION EN EL MUNICIPIO DE PIENDAMO</t>
  </si>
  <si>
    <t>EJECUCION DE OBRAS PARA LA CONSTRUCCION DE INFRAESTRUCTURA EDUCATIVA PARA LA POBLACION PREESCOLAR EN LA VEREDA BETANIA RESGUARDO LA LAGUNA EN LA JURIDICCION DEL MUNICIPIO DE PIENDAMO</t>
  </si>
  <si>
    <t xml:space="preserve">EJECUCION DE OBRAS PARA LA ADECUACION Y MEJORAMIENTO DEL HOGAR COMUNITARIO DEL CENTRO POBLADO DE TUNIA MUNICIPIO DE PIENDAMO.
</t>
  </si>
  <si>
    <t>PRESTACION DE SERVICIOS PARA EL ANALISIS FISICO QUIMICO Y MICROBIOLOGICO SITIO DE CAPTACION DEL AGUA PARA EL ABASTECIMIENTO DEL ACUEDUCTO INTERVEREDAL DISTRITO CUATRO – TUNIA DEL MUNICIPIO DE PIENDAMO</t>
  </si>
  <si>
    <t>SERVICIO DE COMEDOR, RECONOCIMIENTO Y DEMAS LOGISTICA PARA LA CELEBRACION DEL CUMPLEAÑOS DEL DIA DE LA POLICIA AÑO 2012 EN EJECUCION DEL PROYECTO APOYO A ORGANISMOS DE SEGURIDAD MUNICIPAL</t>
  </si>
  <si>
    <t>EJECUCION DE OBRAS PARA ENMALLADO PARTE FRONTAL Y LADO IZQUIERDO DEL HOGAR COMUNITARIO MULTIPLE PIENDAMONITOS DEL M UNICIPIO DE PIENDAMO</t>
  </si>
  <si>
    <t>SERVICIO PARA LA CELEBRACION 31 DE OCTUBRE DE 2012 ,DIA DE LA NIÑEZ,  MUNICIPIO DE PIENDAMO  CAUCA</t>
  </si>
  <si>
    <t>SERVICIO DE COMEDOR PARA EL PERSONAL PRESENTE EN LOS ENCUENTROS DE CUIDADO, PROGRAMA, MAS FAMILIAS EN ACCION MUNICIPIO DE PIENDAMO CAUCA</t>
  </si>
  <si>
    <t>FORTALECIMIENTO SECRETARIA DE PLANEACION E INFRAESTRUCTURA DEL MUNICIPIO DE PIENDAMO CAUCA.</t>
  </si>
  <si>
    <t>PRESTAR EL SERVICIO DE LOGISTICA PARA SALIDA RECREATIVA DE 200 ADULTOS MAYORES DEL MUNICIPIO DE PIENDAMO CAUCA</t>
  </si>
  <si>
    <t>APORTE A CONVENIO PARA LA REPOSICION DE UN TRAMO DE LA RED DE ALCANTARILLADO EN 95 ML. BARRIO SIMON BOLIVAR- BETANIA DEL MUNICIPIO DE PIENDAMO</t>
  </si>
  <si>
    <t>COFINANCIACION PROYECTO DE ATENCION INTEGRAL PARA NIÑOS MENORES DE CINCO AÑOS RESGUARDO LA MARIA MUNICIPIO DE PIENDAMO CAUCA</t>
  </si>
  <si>
    <t>APOYO PARA LA TRANSFERENCIA DE TECNOLOGIA ATRAVES DE LA RED DE COMPLEMENTARIEDAD Y EL USO DE LAS TICS PARA LOGRAR LA COMPETITIVIDAD DE LA ORGANIZACIÓN PRODUCTIVA</t>
  </si>
  <si>
    <t>FORTALECIMIENTO A LA PRODUCCION  AGROECOLOGICA ATRAVES DE LAS ALTERNATIVAS LOCALES QUE BUSQUEN UNA ALIMENTACION SANA PARA LOS NIÑOS Y EL ACCESO A MERCADOS ESPECIALES EN EL MUNICIPIO DE PIENDAMO CAUCA.</t>
  </si>
  <si>
    <t xml:space="preserve"> SUMINISTRO DE INSUMOS Y MATERIALES AGROPECUARIOS PARA EL MANTENIMIENTO, SOSTENIMIENTO E IMPLEMENTACION DE PROYECTOS PRODUCTIVOS AGROPECUARIOS EN PREDIO COLECTIVO LA ESPERANZA RESGUARDO LA LUGUNA SIBERIA MUNICIPIO DE PIENDAMO. </t>
  </si>
  <si>
    <t xml:space="preserve">ELABORACIÓN DE PROTESISDENTALES TOTALES O PARCIALES PARA BENEFICIARIOS DEL PROGRAMA ADULTO MAYOR (Elaborados en material ivoclart) MUNICIPIO DE PIENDAMO CAUCA. </t>
  </si>
  <si>
    <t>CONVENIO CON CUERPO DE BOMBEROS TUNIA</t>
  </si>
  <si>
    <t>COMPRA PARA LA DOTACION DE ELEMENTOS VARIOS PARA LA SECRETARIA DE PLANEACION E INFRAESTRUCTURA, EN EJECUCION DEL PROYECTO “ FORTALECIMIENTO DE LA SECRETARIA DE PLANEACION E INFRAESTRUCTURA DEL MUNICIPIO DE PIENDAMO CAUCA”</t>
  </si>
  <si>
    <t>ASESORIA EN LA SECRETARIA DE DESARROLLO AGROPECUARIO AMBIENTAL Y ECONOMICO EN LA FORMULACION DE LOS PROYECTOS PLAN DE MANEJO INTEGRAL DE LA MICROCUENCA AGUA VIEJA FARALLONES QUE ABASTECEN ACUEDUCTOS MUNICIPALES Y EL PROYECTO EDUCACION AMBIENTAL CON ENFASIS EN EL MANEJO DE RESIDUOS SOLIDOS EN EL MUNICIPIO DE PIENDAMO</t>
  </si>
  <si>
    <t>COMPRA PARA DOTACION DE EQUIPOS Y SOFTWARE PARA CENTRO DE INVESTIGACION Y FORMACION INTEGRAL DEL RESGUARDO LA MARIA, EN EJECUCION DEL PROYECTO:FORTALECIMIENTO DE LOS PROCESOS EJECUTIVOS, INVESTIGACION Y FORMACION INTEGRAL DE LA COMUNIDAD DEL RESGUARDO LA MARIA DEL MUNICIPIO DE PIENDAMO</t>
  </si>
  <si>
    <t>SERVICIOS PROFESIONALES DE UN INGENIERO CIVIL PARA LA ASESORIA TECNICA EN LA FORMULACION Y ELABORACION DE PROYECTOS DE LOS PROGRAMAS A EJECUTAR POR EL MUNICIPIO</t>
  </si>
  <si>
    <t>SERVICIOS PROFESIONALES PARA CAPACITACION Y ORIENTACION EN LAS MANIFESTACIONES DE POSIBLES DISCAPACIDADES COGNITIVAS EN LA POBLACION ESCOLARIZADA DEL MUNICIPIO DE PIENDAMO</t>
  </si>
  <si>
    <t>PRESTACION DE SERVICIOS DE PREVENCION Y ATENCION DE INCENDIOS, EXPROSIONES, Y CALAMIDADES CONEXAS AL TOTAL DE LA POBLACION DEL MUNICIPIO DE PIENDAMO Y APOYO AL CLOPAT MUNICIPAL(PIENDAMO)</t>
  </si>
  <si>
    <t>PRESTACION DE SERVICIOS DE PREVENCION Y ATENCION DE INCENDIOS, EXPROSIONES, Y CALAMIDADES CONEXAS AL TOTAL DE LA POBLACION DEL MUNICIPIO DE PIENDAMO Y APOYO AL CLOPAT MUNICIPAL(TUNIA)</t>
  </si>
  <si>
    <t>SERVICIO DE TRANSPORTE TERRESTRE PARA APOYO EN LA EJECUCIÓN DE UNA ACTIVIDAD DE LOS DISCAPACITADOS CON ENFASIS EN DEPORTE, RECREACIÓN Y CULTURA</t>
  </si>
  <si>
    <t>COMPRA DE INSUMOS PARA LA EJECUCION DEL PROYECTO DE APOYO A LA POBLACION DESPLAZADA PARA LA GENERACION DE INGRESOS Y LA SEGURIDAD ALIMENTARIA A TRAVES DE INSTALACION DE PROYECTOS PRODUCTIVOS EN EL MUNICIPIO DE PIENDAMO</t>
  </si>
  <si>
    <t>CONVENIO PARA CAPACITACION VIAL</t>
  </si>
  <si>
    <t>PRESTAR EL SERVICIO PROFECIONAL PARA LA FORMULACION DE TES PROYECTOS AMBIENTALES DEL PROGRAMA MEJORAMIENTO Y PROTECCION AMBIENTAL DEL PLAN DEL  DESARROLLO MUNICIPAL.</t>
  </si>
  <si>
    <t>APORTE SUBSIDIO DE SERVICIO DE ACUEDUCTO ZONA RURAL DE PIENDAMO</t>
  </si>
  <si>
    <t>CONSTRUCCION DE UNA CERCA DE ALAMBRE DE PUAS CON POSTES EN MADERA, EN PREDIOS QUE HACEN PARTE DEL AREA ESTRATÉGICA DE LA FUENTE DE AGUA QUE ABASTECE EL ACUEDUCTO DEL CENTRO POBLADO DE TUNIA</t>
  </si>
  <si>
    <t>VALOR ADICIONAL AL CONTRATO DE OBRA PUBLICA C5-001-2012, E IMPLEMENTACIÓN DE RINCONES ESCOLARES AMBIENTALES CON ESTRUCTURA ECOLOGICAS KIOSCOS EN MADERA DE FORMA RETANGULAR DE 8X6 MTRS SEGÚN DISEÑO DE LA CRC EN LAS INSTITUCIONES EDUCATIVAS SANTA ELENA, SIMON BOLIVAR Y EL CARMEN</t>
  </si>
  <si>
    <t>RECOPILACION DE LA DOCUMENTACION DE ESCRITORES TUNIANOS PARA PRESERVAR EL PATRIMONIO CULTURAL</t>
  </si>
  <si>
    <t>INTALACION A TODO COSTO DE REDES ELECTRICAS BIBLIOTECA MUNICIPAL SECCIONAL VEREDA LA FLORIDA</t>
  </si>
  <si>
    <t>DOTACION DE MOVILIARIO Y OTROS ELEMENTOS PARA LAS SALAS DE LECTURA PRIMERA INFANCIA DE LA BILBLIOTECA PUBLICA MUNICIPAL Y SU SECCIONAL VEREDA LA FLORIDA</t>
  </si>
  <si>
    <t>EJCUCION  DE OBRAS PARA LA DECUCION Y MANTENIMINETO DE LA INFRAESTUTARA FISICA DE LA CASA DE LA CULTURA DEL MUNICIPIO DE PIENDAMO CAUCA</t>
  </si>
  <si>
    <t>ASESORÍA TÉCNICA PARA LA FORMULACIÓN Y ELABORACIÓN DE PLANES DE MANEJO DE MICROCUENCAS EN LA METODOLOGÍA DE LA CRC PARA REALIZAR EL PLAN DE MANEJO INTEGRAL DE LAS MICROCUENCAS QUEBRADAS AGUA VIEJA Y QUEBRADA FARALLONES Y EL PROYECTO DE EDUCACIÓN AMBIENTAL CON ÉNFASIS EN MANEJO DE RESIDUOS SÓLIDOS EN EL MUNICIPIO DE PIENDAMÓ</t>
  </si>
  <si>
    <t>ADECUACIÓN MEJORAMIENTO Y MANTENIMIENTO INFRAESTRUCTURA ADMINISTRATIVA Y BIENES DE USO PÚBLICO UBICADOS EN LA CABECERA DEL MUNICIPIO DE PIENDAMÓ DEPARTAMENTO DEL CAUCA</t>
  </si>
  <si>
    <t>COMPRA DE JUGUETES DESTINADOS AL AGUINALDO DE LOS NIÑOS DE ESCASOS RECURSOS ECONOMICOS RESIDENCIADOS EN EL MUNICIPIO DE PIENDAMO CAUCA, DE LOS NIVELES 1,2 Y 3 DEL SISBEN A FIN DE ALCANZAR EL LOGRO DEL PROYECTO: APOYO INTEGRAL A LOS NIÑOS EN SITUACION DE POBREZA Y RECUPERACION DE TRADICIONES NAVIDEÑAS EN EL MUNICIPIO DE PIENDAMO DEPARTAMENTO DEL CAUCA</t>
  </si>
  <si>
    <t>PRESENTACION DE SERVICIOS PROFESIONALES DE UN ECONOMISTA (ESPECIALISTA EN PROYECTOS) PARA LA ASESORIA EN LA FORMULACION Y ELABORACION DE LOS PROYECTOS DE LOS PROGRAMAS A EJECUTAR POR EL MUNICIPIO DE PIENDAMO CAUCA</t>
  </si>
  <si>
    <t>PRESTACION DE SERVICIOS PROFESIONALES DE UN INGENIERO CIVIL PARA LA ASESORIA FINANCIERA EN LA FORMULACION Y ELABORACION DE PROYECTOS DE LOS PROGRAMAS A EJECUTAR POR EL MUNICIPIO DE PIENDAMO CAUCA</t>
  </si>
  <si>
    <t>SERVICIO A TODO COSTO PARA EJECUCION DEL COMPONENTE DE INSCRIPCION Y COBERTURA MAS FAMILIAS EN ACCION EN EJECUCION DEL PROYECTO ADMINISTRACION PROGRAMAS DISEÑADOS PARA LA SUPERACION DE LA POBREZA</t>
  </si>
  <si>
    <t>EJECUCION A TODO COSTO PARA DESARROLAR EL PROYECTO FOMENTO CULTURA NAVIDEÑA EN EL MUNICIPIO DE PIENDAMO CAUCA</t>
  </si>
  <si>
    <t>“REALIZACION DE LA AUDIENCIA PUBLICA DE RENDICION DE CUENTAS DEL SECTOR CULTURA 2012”</t>
  </si>
  <si>
    <t>: COORDINACION DE ACCIONES TENDIENTES A LA EFICAZ  EJECUCIÓN DEL PROYECTO TRANSPORTE ESCOLAR QUE SE DESARROLLA EN EL MUNICIPIO DE PIENDAMÓ , CON ESTUDIANTES DE LA INSTITUCIÓN EDUCATIVA AGROINDUSTRIAL LA MARÍA , MUNICIPIO DE PIENDAMÓ C</t>
  </si>
  <si>
    <t>COMPRA DE MATERIALES DE FERRETERIA PARA LA CONSTRUCCIÓN DE ANDENES EN LA INSTITUCIÓN EDUCATIVA EL CARMEN , EN EJECUCIÓN DEL PROYECTO: MANTENIMIENTO E INFRAESTRUCTURA EDUCATIVA EN ALGUNAS SEDES E INSTITUCIONES DEL MUNICIPIO DE PIENDAMÓ</t>
  </si>
  <si>
    <t>PRESTAR EL SERVICIO DE LOGISTICA PARA EVENTO DE DESPEDIDA DE FIN DE AÑO ADULTOS MAYORES DEL MUNICIPIO DE PIENDAMO CAUCA</t>
  </si>
  <si>
    <t>COMPRA DE INSUMOS AGRICOLAS PARA LA EJECUCION DEL PROYECTO PARA EL MEJORAMIENTO Y LA PROTECCION AMBIENTAL QUE PERMITA VIVIR MEJOR A LA POBLACION DEL MUNICIPIO DE PIENDAMO- ACTIVIDAD INSTALACION DE SISTEMAS PRODUCTIVOS COMO PAGO POR SERVICIOS PRESTADOS</t>
  </si>
  <si>
    <t>ENCUENTRO DE BANDAS MUSICALES EN EL CENTRO POBLADO DE TUNIA.</t>
  </si>
  <si>
    <t>COFINANCIACION DE PROYECTOS ETNOEDUCATIVOS PARA EL FORTALECIMIENTO POLÍTICO ORGANIZATIVO DE LA COMUNIDAD DEL RESGUARDO INDIGENA LA MARÍA MUNICIPIO DE PIENDAMÓ CAUCA</t>
  </si>
  <si>
    <t>COMPRA DE ZINC PARA LA ATENCIÓN DE FAMILIAS AFECTADAS POR LA OLA INVERNAL Y OTRAS CALAMIDADES EN EL MUNICIPIO DE PIENDAMÓ</t>
  </si>
  <si>
    <t>MEJORAMIENTO DE VIAS URBANAS DE LA CABECERA MUNICIPAL DE PIENDAMO</t>
  </si>
  <si>
    <t>APOYO EN LA SECRETARIA DE TRANSITO MUNICIPAL EN LA ORGANIZACIÓN DE ARCHIVO DE GESTION Y MANEJO DE DOCUMENTACION</t>
  </si>
  <si>
    <t>EJECUCION DE OBRAS PARA SEÑALIZACION DE VIAS EN EL MUNICIPIO DE PIENDAMO CAUCA</t>
  </si>
  <si>
    <t>COMPRA DE REPUESTOS PARA EL MANTENIMIENTO PREVENTIVO Y CORRECTIVO DE LA RETROEXCABADORA MAQUINARIA QUE TRABAJA EN EL MANTENIMINETO Y MEJORAMIENTO DE LA MALLA VIAL EN EL MUNICIPIO DE PIENDAMO</t>
  </si>
  <si>
    <t>PRESENTACION DE SERVICIOS PROFESIONALES PARA LA REALIZACION DE LEVANTAMMIENTOS TOPOGRAFICOS CON EL OBJETO DE FORMULAR Y ELABORAR PROYECTOS QUE EJECUTARA EL MUNICIPIO DE PIENDAMO</t>
  </si>
  <si>
    <t>COMPRA DE MATERIAL DIDACTICO DESTINADO A LA DOTACION DE ALGUNAS INSTITUCIONES EDUCATIVAS Y COMPRA DE JUEGOS, JUGUETES, MATERIALES DIDACTICOS,IMPLEMENTOS Y ENSERES DENTRO DEL PROYECTO "FUNCIONAMIENTO DE LA LUDOTECA NAVES MUNDO DEL SABER DEL MUNICIPIO DE PIENDAMO CAUCA"</t>
  </si>
  <si>
    <t xml:space="preserve">CONTRATO DE CONSULTORIA PARA LA ELBORACION DEL PROYECTO URBANO Y PAISAJISTICO DE LA REMODELACION DEL PARQUE PRINCIPAL DEL MUNICIPIO DE PIENDAMO CAUCA </t>
  </si>
  <si>
    <t>COMPRA DE ELMENTOS VARIOS PARA DOTACION DEL HOGAR INFANTIL JUANITA EN EJECUCION DEL PROYECTO: DOTACION HOGAR INFANTIL JUANITA</t>
  </si>
  <si>
    <t>COMPRA DE MATERIALES DE FERRETERIA PARA EL MEJORAMIENTO DE VIAS EN LOS BARRIOS BETANIA, VILLA LOS PINOS Y VEREDAS LA FLORIDA-SECTOR EL DIVISO  Y VILLA MERCEDES, EN EJECUCION DEL PROYECTO: ADECUACION MEJORAMIENTO Y MANTENIMIENTO DE LA RED VIAL EN LA ZONA URBANA Y RURAL DEL MUNICIPIO DE PIENDAMO CAUCA.</t>
  </si>
  <si>
    <t>OBRAS PARA REPARACION MEJORAMIENTO Y REPARCHEO DE SUPERFICIE ASFALTICA DE VIAS URBANAS ( SIMON BOLIVAR, AMAGA,CALLE 7,CENTRO POBLADO DE TUNIA) EN EJECUCION DEL PROYECTO TRANSPORTE,MEJORAMIENTO DE VIAS, OBRAS EN LA VIAS, EN EJECUCION DEL PROYECTO ADECUACION, MEJORAMIENTO Y MANTENIMIENTO DE LA RED VAL EN LA ZONA URBANA Y RURAL DEL MUNICIPIO DE PIENDAMO.</t>
  </si>
  <si>
    <t>320ml</t>
  </si>
  <si>
    <t>RESMA</t>
  </si>
  <si>
    <t xml:space="preserve"> Papel tamaño oficio </t>
  </si>
  <si>
    <t xml:space="preserve"> Papel tamaño carta</t>
  </si>
  <si>
    <t>Formas continuas  9 1/2 x 5 1/2 dos partes</t>
  </si>
  <si>
    <t xml:space="preserve"> formas continuas  carta</t>
  </si>
  <si>
    <t>Ganchos  legajar x 50 und.</t>
  </si>
  <si>
    <t xml:space="preserve"> clip pequeño x 100 und</t>
  </si>
  <si>
    <t xml:space="preserve"> Marcador permanente</t>
  </si>
  <si>
    <t>Sobres de manila  oficio</t>
  </si>
  <si>
    <t>Sobres de manila  carta</t>
  </si>
  <si>
    <t xml:space="preserve"> Guias  separadoras en plásticon con 3 perforaciones</t>
  </si>
  <si>
    <t xml:space="preserve"> Celuguias para legajadores x 100 und.</t>
  </si>
  <si>
    <t xml:space="preserve"> Ganchos  cosedora Industrial </t>
  </si>
  <si>
    <t>METROS</t>
  </si>
  <si>
    <t>KIT</t>
  </si>
  <si>
    <t xml:space="preserve"> Cartulina por octavos</t>
  </si>
  <si>
    <t xml:space="preserve"> Papel silueta x octavos</t>
  </si>
  <si>
    <t xml:space="preserve"> plastilina mediana</t>
  </si>
  <si>
    <t xml:space="preserve"> Colores grande</t>
  </si>
  <si>
    <t xml:space="preserve"> Chinches</t>
  </si>
  <si>
    <t xml:space="preserve"> Lapices</t>
  </si>
  <si>
    <t xml:space="preserve"> Guantes domésticos</t>
  </si>
  <si>
    <t>E 2012</t>
  </si>
  <si>
    <t>ANUAL : 2012</t>
  </si>
  <si>
    <t xml:space="preserve"> Lapiceros color fuscia</t>
  </si>
  <si>
    <t xml:space="preserve"> lapiceros color rojo</t>
  </si>
  <si>
    <t xml:space="preserve"> Bandas de caucho grande</t>
  </si>
  <si>
    <t>Papel contac</t>
  </si>
  <si>
    <t xml:space="preserve"> hojas de repuesto 23x30.3 c</t>
  </si>
  <si>
    <t>estante metalico de 5 entrepaños</t>
  </si>
  <si>
    <t xml:space="preserve"> Papel Carbon para escritura a mano</t>
  </si>
  <si>
    <t>CUÑETE</t>
  </si>
  <si>
    <t xml:space="preserve">  Detergente Industrial</t>
  </si>
  <si>
    <t xml:space="preserve"> Desincrustante</t>
  </si>
  <si>
    <t xml:space="preserve"> Desinfectante Sani Master</t>
  </si>
  <si>
    <t xml:space="preserve"> Desinfectante  Yodo Master</t>
  </si>
  <si>
    <t xml:space="preserve"> Hipoclórito</t>
  </si>
  <si>
    <t xml:space="preserve"> Jabón Antibacterial </t>
  </si>
  <si>
    <t>ARROBA</t>
  </si>
  <si>
    <t xml:space="preserve"> Jabón en polvo</t>
  </si>
  <si>
    <t xml:space="preserve"> Esponja sabra</t>
  </si>
  <si>
    <t xml:space="preserve"> manguera revestida x 1" </t>
  </si>
  <si>
    <t xml:space="preserve"> Tapabocas</t>
  </si>
  <si>
    <t xml:space="preserve"> Guantes quirurjicos </t>
  </si>
  <si>
    <t>TACOS</t>
  </si>
  <si>
    <t xml:space="preserve"> Papel Adhesivo</t>
  </si>
  <si>
    <t>PLIEGO</t>
  </si>
  <si>
    <t>Papel Kraft</t>
  </si>
  <si>
    <t xml:space="preserve"> Carton paja</t>
  </si>
  <si>
    <t xml:space="preserve"> Jabón en barra</t>
  </si>
  <si>
    <t>LITRO</t>
  </si>
  <si>
    <t xml:space="preserve"> alcohol industrial para limpieza de libros</t>
  </si>
  <si>
    <t xml:space="preserve"> azúcar</t>
  </si>
  <si>
    <t xml:space="preserve"> Café</t>
  </si>
  <si>
    <t xml:space="preserve">  Aromáticas</t>
  </si>
  <si>
    <t>DOCENA</t>
  </si>
  <si>
    <t xml:space="preserve"> Limpiones en toalla</t>
  </si>
  <si>
    <t xml:space="preserve"> vasos para café</t>
  </si>
  <si>
    <t xml:space="preserve"> cristales</t>
  </si>
  <si>
    <t xml:space="preserve"> cucharas </t>
  </si>
  <si>
    <t>PAUETE</t>
  </si>
  <si>
    <t>GALON</t>
  </si>
  <si>
    <t xml:space="preserve">  Esponjilla de brillo</t>
  </si>
  <si>
    <t xml:space="preserve"> Jabon para platos</t>
  </si>
  <si>
    <t xml:space="preserve"> Limpiavidrios</t>
  </si>
  <si>
    <t xml:space="preserve"> ambientador</t>
  </si>
  <si>
    <t xml:space="preserve"> Limpido</t>
  </si>
  <si>
    <t xml:space="preserve"> Jabon en polvo  x libras </t>
  </si>
  <si>
    <t xml:space="preserve"> Cera para piso color rojo</t>
  </si>
  <si>
    <t xml:space="preserve"> Arroz</t>
  </si>
  <si>
    <t>Harina de trigo</t>
  </si>
  <si>
    <t xml:space="preserve"> Papa parda</t>
  </si>
  <si>
    <t>Aceite de mesa</t>
  </si>
  <si>
    <t xml:space="preserve"> carne de res</t>
  </si>
  <si>
    <t xml:space="preserve"> Panela </t>
  </si>
  <si>
    <t>BULTO</t>
  </si>
  <si>
    <t>Papa colorada</t>
  </si>
  <si>
    <t xml:space="preserve"> Pollo</t>
  </si>
  <si>
    <t>KILOS</t>
  </si>
  <si>
    <t>KILO</t>
  </si>
  <si>
    <t>LIBRA</t>
  </si>
  <si>
    <t>ROLLO</t>
  </si>
  <si>
    <t>Herbicidal control  arvenses</t>
  </si>
  <si>
    <t>Repelente biológico  de ají</t>
  </si>
  <si>
    <t>Ange o sarán</t>
  </si>
  <si>
    <t xml:space="preserve"> cal</t>
  </si>
  <si>
    <t xml:space="preserve"> Alambre  púas * 500 m  calibre 14</t>
  </si>
  <si>
    <t>Alambre galvanizado calibre 14</t>
  </si>
  <si>
    <t>Grapa para cerca</t>
  </si>
  <si>
    <t xml:space="preserve">Cemento blanco </t>
  </si>
  <si>
    <t xml:space="preserve"> Pintura color blanco</t>
  </si>
  <si>
    <t xml:space="preserve"> Cemento Gris</t>
  </si>
  <si>
    <t>Arena mixta</t>
  </si>
  <si>
    <t>Arena fina</t>
  </si>
  <si>
    <t xml:space="preserve">Cerámica  </t>
  </si>
  <si>
    <t>Arroz  (Vacaciones recreativas)</t>
  </si>
  <si>
    <t>Aceite (Vacaciones Recreativas)</t>
  </si>
  <si>
    <t>Sal  (Vacaciones Recreativas)</t>
  </si>
  <si>
    <t>Chocolate  (Vacaciones recreativas)</t>
  </si>
  <si>
    <t>Azucar (vacaciones recreativas)</t>
  </si>
  <si>
    <t>Biofertilizante de compost* 50 KG</t>
  </si>
  <si>
    <t>Galleta Capri (Día del Niño, 31 de octubre)</t>
  </si>
  <si>
    <t xml:space="preserve"> Bola de chicle (día del niño )</t>
  </si>
  <si>
    <t xml:space="preserve"> Bombom  pirulito (dia del niño)</t>
  </si>
  <si>
    <t>Chupeta x 50 unidades (día del niño)</t>
  </si>
  <si>
    <t xml:space="preserve"> Caramelo Noel (Día del niño)</t>
  </si>
  <si>
    <t xml:space="preserve"> Sparkies x 50 unidades(Día del niño)</t>
  </si>
  <si>
    <t>Bananas x 100 Unidades ( Día del Niño)</t>
  </si>
  <si>
    <t xml:space="preserve"> Bolsas Plásticas x 100 Unidades (día del Niño)</t>
  </si>
  <si>
    <t xml:space="preserve"> Bolsas de Basura x 10 unidades (Día del Niño)</t>
  </si>
  <si>
    <t xml:space="preserve">Aceite  direccion y transmisión </t>
  </si>
  <si>
    <t>ceite motor</t>
  </si>
  <si>
    <t>Aceite caja</t>
  </si>
  <si>
    <t xml:space="preserve">ceite hidraúlico </t>
  </si>
  <si>
    <t>Pintura aceite</t>
  </si>
  <si>
    <t>Pintura t1</t>
  </si>
  <si>
    <t xml:space="preserve"> ACPM corriente </t>
  </si>
  <si>
    <t xml:space="preserve">asolina combustible </t>
  </si>
  <si>
    <t>Pintura en vinilo tipo 1</t>
  </si>
  <si>
    <t>Pintura aceite  tráfico blanco</t>
  </si>
  <si>
    <t>Pintura aceite tráfico amarillo</t>
  </si>
  <si>
    <t xml:space="preserve">Pintura aceite Tráfico azul </t>
  </si>
  <si>
    <t>Alambre negro</t>
  </si>
  <si>
    <t>Blanco de zinc</t>
  </si>
  <si>
    <t>Estucor</t>
  </si>
  <si>
    <t>Emboquillador</t>
  </si>
  <si>
    <t xml:space="preserve">Guaipe </t>
  </si>
  <si>
    <t>Puntilla 2 1/2"</t>
  </si>
  <si>
    <t>Soldadura</t>
  </si>
  <si>
    <t>Acero de refuerzo de 1/4</t>
  </si>
  <si>
    <t>Alambre</t>
  </si>
  <si>
    <t>Puntilla de 3"</t>
  </si>
  <si>
    <t>Angulo para sostener  malla parte inferior</t>
  </si>
  <si>
    <t>Cinta de amarre</t>
  </si>
  <si>
    <t>Cinta de amarre de culata</t>
  </si>
  <si>
    <t>Columna 1 piso y culatas</t>
  </si>
  <si>
    <t>Columna en concreto 3000 psi reforzado
de 0,25*0,25</t>
  </si>
  <si>
    <t>Columneta020*015</t>
  </si>
  <si>
    <t>Columnetas en concreto de 0,15*0,15*
0,50</t>
  </si>
  <si>
    <t>Construcción de muro en ladrillo  zoga  
(culatas2(10*0.8)</t>
  </si>
  <si>
    <t>Construcción de viga corona 2
( 10.5*0.2*0.15)</t>
  </si>
  <si>
    <t>Construcción de viga de amarre  
( 4*0.25*0.2)</t>
  </si>
  <si>
    <t>Cubierta en eternit</t>
  </si>
  <si>
    <t>Demolición de muro en ladrillo (7*0.8)</t>
  </si>
  <si>
    <t xml:space="preserve">Desmonte de cubierta y estructura de 
cubierta  (15.5*10)  </t>
  </si>
  <si>
    <t>Estructura  para  techo en perlin de 6</t>
  </si>
  <si>
    <t xml:space="preserve">Estuco sobre muros </t>
  </si>
  <si>
    <t>Excavación 020*020</t>
  </si>
  <si>
    <t>Excavación y retiro</t>
  </si>
  <si>
    <t>Losa de cimentación piso pulido  E=0,07</t>
  </si>
  <si>
    <t>Llosa entrepiso</t>
  </si>
  <si>
    <t>Mortero de pega</t>
  </si>
  <si>
    <t>Muro en ladrillo común limpio</t>
  </si>
  <si>
    <t>Pared en ladrillo</t>
  </si>
  <si>
    <t>Perlita</t>
  </si>
  <si>
    <t>Piedra mediana</t>
  </si>
  <si>
    <t>Pintura  eternit T2</t>
  </si>
  <si>
    <t>Pintura de cubierta con pintura externa  
y carburo interna</t>
  </si>
  <si>
    <t>Pintura de malla eslabonada</t>
  </si>
  <si>
    <t>Red sanitaria de 2</t>
  </si>
  <si>
    <t>Pintura de puertas y ventanas</t>
  </si>
  <si>
    <t xml:space="preserve">Pintura sobre muros </t>
  </si>
  <si>
    <t>Piso primario esmaltado E= 0.08</t>
  </si>
  <si>
    <t>Red sanitaria de 4</t>
  </si>
  <si>
    <t xml:space="preserve"> Replanteo y nivelación     </t>
  </si>
  <si>
    <t xml:space="preserve">Resane sobre muros </t>
  </si>
  <si>
    <t xml:space="preserve">Tendido hidrosanitario red 1/2 </t>
  </si>
  <si>
    <t>Tuberia de 2</t>
  </si>
  <si>
    <t>Tuberia pvc de 1/2</t>
  </si>
  <si>
    <t>Tubo de cerramiento  de 1/2 de 2,50 para 
diagonal</t>
  </si>
  <si>
    <t>Vidrios para ventanas</t>
  </si>
  <si>
    <t>Viga de amarre 020*015</t>
  </si>
  <si>
    <t>Viga sobre cimiento  020*020</t>
  </si>
  <si>
    <t xml:space="preserve"> zapatas</t>
  </si>
  <si>
    <t xml:space="preserve">Lijada y rasqueteada  de muros   </t>
  </si>
  <si>
    <t>Portada en tubo cerramiento de 1/2 y malla 
eslabonada de 4,50x2,00</t>
  </si>
  <si>
    <t>Suministro e instalaciones de malla 
eslabonada cal 0,10mm de 2/2 hueco</t>
  </si>
  <si>
    <t>1017+</t>
  </si>
  <si>
    <t>1056+</t>
  </si>
  <si>
    <t>6…12</t>
  </si>
  <si>
    <t>6..12</t>
  </si>
  <si>
    <t>08…12</t>
  </si>
  <si>
    <t>09…11</t>
  </si>
  <si>
    <t xml:space="preserve">15 Dias </t>
  </si>
  <si>
    <t xml:space="preserve"> </t>
  </si>
  <si>
    <t>Motoniveladora Marca Caterpillar Modelo 120K, año 2011, nueva cero horas, cabina R.O.P.S. y con los demás elementos para su normal funcionamiento acorde a declaración de importación anexa.</t>
  </si>
  <si>
    <t>Volqueta Marca International año 2012, Workstar nuevas,  cero kilometros, con volco capacidad de 7m3, y con los elementos para su normal funcionamiento, acorde a declaraciones de importación anexas.</t>
  </si>
  <si>
    <t>2.3.20.1.1.1.1</t>
  </si>
  <si>
    <t>Borrador para tinta, tipo  tamaño lápiz con escobilla, por 1 und.</t>
  </si>
  <si>
    <t>Tijeras de acero inoxidable, longitud de 11 cm x und</t>
  </si>
  <si>
    <t>Carpetas para archivo - folder Multiguia  horizontal en carton de 300 G/M2, con capacidad de hasta 200 hojas, con portaguia plástica vertical</t>
  </si>
  <si>
    <t>Tóner HP Laser Jet P1006</t>
  </si>
  <si>
    <t>Disco compacto gravable de 700 Mb 80 Min, por caja con sobre</t>
  </si>
  <si>
    <t>Lápiz para escritura, fabricado en madera, de forma hexagonal con borrador, mina negra de 2 m.m. y dureza N° 2 x 12</t>
  </si>
  <si>
    <t>Marcador permanente desechable contenido de tinta mayor a 2.5 y menor o igual a  5g, de punta biselada acrílica  para hacer líneas de aprox. 2-5 m.m, por 10 unidades surtido</t>
  </si>
  <si>
    <t xml:space="preserve">Ganchos para cosedora (Grapas estándar  26/6 x 5000) 23/10 </t>
  </si>
  <si>
    <t xml:space="preserve">Guantes quirurjicos - guantes de latex natural, talla 8", con ribete, calibre 16 mili de pulagada </t>
  </si>
  <si>
    <t>Fechador de entintado Manual, elaborado en metal, sello cuadrado, de tamaño menor a 40 x 20 m.m, sin placa y sin leyenda c omercial</t>
  </si>
  <si>
    <t xml:space="preserve">Numerador  de entintado manual, elaborado en metal, con medida de caracteres  de 3 m.m, en 6 bandas y sin leyenda comercial </t>
  </si>
  <si>
    <t>Tóner impresora KM 2035</t>
  </si>
  <si>
    <t>Pegante  líquido en presentación de 250 g sin glicerina (tipo colbon)</t>
  </si>
  <si>
    <t xml:space="preserve">Numerador Batez modelo RnMg - 7 numerador de entintado manual, elaborado en metal, con medida e de caracteres de 3 mm, en 6 bandas y sin leyenda comercial </t>
  </si>
  <si>
    <t>Repuesto  pasta americana 2630-3 G 234-30</t>
  </si>
  <si>
    <t>Cartulina surtidos  en 1/8</t>
  </si>
  <si>
    <t>Ganchos para legajar x 50</t>
  </si>
  <si>
    <t>Cinta Epson 8750-F</t>
  </si>
  <si>
    <t>Formas continuas con copia 3</t>
  </si>
  <si>
    <t>Tóner SAMSUNG ML 2010</t>
  </si>
  <si>
    <t xml:space="preserve">Mesa tipo computador, base en tablero aglomerado de partículas de madera con lámina melamínica de dimensiones mayores a 1,52 x 1,20 x 0,70m , de forma rectangular </t>
  </si>
  <si>
    <t>Perforadora Letz - 5180</t>
  </si>
  <si>
    <t>Cosedora Industrial</t>
  </si>
  <si>
    <t>Borradores de nata</t>
  </si>
  <si>
    <t>Marcadores para CD</t>
  </si>
  <si>
    <t>Cinta para impresora Epson 890</t>
  </si>
  <si>
    <t>Marcador Borraseco, contenido de tinta mayo a 2.5 y menor o igual a 5g, de punta biselada acrílica, para hacer líneas de aprox 2.5 mm x 10 unidades surtidos</t>
  </si>
  <si>
    <t xml:space="preserve">Resaltadores desechable, contenido de tinta mayor a 2.5 g y menor o igual a 5g, de punta biselada, elaborada en felpa acrílica, paravrealizar un trazo surtido </t>
  </si>
  <si>
    <t>Pilas recarbles corriente compuesta de NI - CD Tamaño AA, con voltaje de 1.2 V, con una capacidad de 700 MA y presentación en blister de 2 unidades con cargador</t>
  </si>
  <si>
    <t>Detergente líquido, presentación por 3500 ml, neutro con blanqueador, de uso general, con fragancia</t>
  </si>
  <si>
    <t>detergente en polvo, presentación por 1 Kg, alcalino con blanqueador, especial para uso en lavadora, con fragancia x arroba</t>
  </si>
  <si>
    <t>Escoba plástica Fuller</t>
  </si>
  <si>
    <t>Trapero mediano</t>
  </si>
  <si>
    <t>Ambientador general 1 Galon Liquido tapa rosca</t>
  </si>
  <si>
    <t>Cera para piso</t>
  </si>
  <si>
    <t>Café de consumo nacional, en grano, en bolsa metalizada x 500 g</t>
  </si>
  <si>
    <t>azúcar  morena, granulada en bolsa de polipropíleno, presentación x 5000G</t>
  </si>
  <si>
    <t>Aromáticas</t>
  </si>
  <si>
    <t>Sobre de bolsa en papel manila de 75g/m2, de tamaño 25,0x35,0 cm, sin burbuja plástica de amortiguación presentación exterior sin ventanilla de tipo solapa universal y engomado</t>
  </si>
  <si>
    <t xml:space="preserve">Sobre bolsa en papel manila de  75g/m2, de tamaño 22,5x29,0 cm, sin burbuja plástica de amortiguación, presentación exterior sin ventanilla, de tipo solapa universal y engomado </t>
  </si>
  <si>
    <t>Tapabocas desechable en papel filtro</t>
  </si>
  <si>
    <t>Papel Higiénico 3 en 1 x 24 unidades (paca)</t>
  </si>
  <si>
    <t>Taco adhesivo papel - Pos It (tacos)</t>
  </si>
  <si>
    <t>Tinta para sellos color negro</t>
  </si>
  <si>
    <t>Bombillo ahorrador 25 w</t>
  </si>
  <si>
    <t>Metro papel contac transparente</t>
  </si>
  <si>
    <t>Memoria USB 4 Gb</t>
  </si>
  <si>
    <t>Vasos para tinto x 6 grande</t>
  </si>
  <si>
    <t>Limpiavidrios x 500 cc</t>
  </si>
  <si>
    <t>Cinta metrica  de 50 mm de longitud fabricada en tela</t>
  </si>
  <si>
    <t>Flexométro de 5 mts</t>
  </si>
  <si>
    <t>Cd Dvd x 100</t>
  </si>
  <si>
    <t>Tinta impresora HP Photomarts</t>
  </si>
  <si>
    <t>Pasta americana 20 x 30 C RG 2330</t>
  </si>
  <si>
    <t>Bolsa para basura</t>
  </si>
  <si>
    <t>Botiquin en polipropileno tipo brigada, con material de curación y con medicamentos</t>
  </si>
  <si>
    <t>Cinta para impresora Epson FX 2190</t>
  </si>
  <si>
    <t>Cartulina surtida</t>
  </si>
  <si>
    <t>Bisturí elaborado en plástico, tamaño de la cuchilla de 18 mm con bloqueo de la cuchilla y con corta cuchilla</t>
  </si>
  <si>
    <t>sacaganchos</t>
  </si>
  <si>
    <t xml:space="preserve">Formas contínuas 9,5x5,2 2 partes </t>
  </si>
  <si>
    <t>Tóner impresora xerox</t>
  </si>
  <si>
    <t>Pegastic x 45 G</t>
  </si>
  <si>
    <t>Huellero mediano</t>
  </si>
  <si>
    <t>Libros radicadores x 600 folios pasta de lujo</t>
  </si>
  <si>
    <t>porta cd</t>
  </si>
  <si>
    <t>Tabla legajadora</t>
  </si>
  <si>
    <t xml:space="preserve">Perforadora 3 orificios </t>
  </si>
  <si>
    <t>Pasta argollada 3 aros de 3"</t>
  </si>
  <si>
    <t>Cartucho tinta color impresora HP Laser Jet 2050</t>
  </si>
  <si>
    <t>Cartucho tinta negra impresora HP Laser Jet 2050</t>
  </si>
  <si>
    <t>Candado Yale</t>
  </si>
  <si>
    <t>Detergente Industrial</t>
  </si>
  <si>
    <t>Desincrustante Oxen</t>
  </si>
  <si>
    <t>Desinfectante Sani Master</t>
  </si>
  <si>
    <t>Desinfectante Yodo Master</t>
  </si>
  <si>
    <t>Hipoclorito</t>
  </si>
  <si>
    <t>Jabon Manos Antibacterial</t>
  </si>
  <si>
    <t xml:space="preserve">Escoba uso industrial </t>
  </si>
  <si>
    <t>Jabon en polvo</t>
  </si>
  <si>
    <t>Botiquin</t>
  </si>
  <si>
    <t>Esponja zabra</t>
  </si>
  <si>
    <t>Recogedor plástico</t>
  </si>
  <si>
    <t>Trapero</t>
  </si>
  <si>
    <t>Bogui Plástico</t>
  </si>
  <si>
    <t>Manguera revestida por pulgada</t>
  </si>
  <si>
    <t xml:space="preserve">RESMA </t>
  </si>
  <si>
    <t xml:space="preserve"> Lapicero negro x 12 kilometrico retractil </t>
  </si>
  <si>
    <t>Marbete tamaño 5 x 2,15 cm, de 100 und</t>
  </si>
  <si>
    <t xml:space="preserve"> papel carta - papel Bond de 75 G/M2, tamaño carta por resmas de 500 hojas</t>
  </si>
  <si>
    <t xml:space="preserve"> papel Oficio - papel Bond de 75 G/M2, tamaño ofcio por resmas de 500 hojas</t>
  </si>
  <si>
    <t>TORRE</t>
  </si>
  <si>
    <t xml:space="preserve"> Tinta Epson L200</t>
  </si>
  <si>
    <t>TARRO</t>
  </si>
  <si>
    <t xml:space="preserve"> papel formas continuas 9 1/2 * 11 a 1 parte</t>
  </si>
  <si>
    <t xml:space="preserve">Impresora Laser P1102w (CE657A)
</t>
  </si>
  <si>
    <t xml:space="preserve">Computador portatil
</t>
  </si>
  <si>
    <t xml:space="preserve">Computador de escritorio
</t>
  </si>
  <si>
    <t xml:space="preserve">Fax para papel térmico:
Ref KX . FT981
</t>
  </si>
  <si>
    <t xml:space="preserve">Monitor LCD 18.5 LG
</t>
  </si>
  <si>
    <t xml:space="preserve">IPAD APPLE 2DA GENERACIÓN 3GB 32GB S/N DN6GYE2YDNNE
</t>
  </si>
  <si>
    <t xml:space="preserve">Cámara Fotografica
</t>
  </si>
  <si>
    <t>Estuche original para IPAD 2</t>
  </si>
  <si>
    <t>Castillos (Juegos Piroctécnicos ) Para fiestas patronales de la s veredas Uvales y melcho.</t>
  </si>
  <si>
    <t>I.2,7,1,2</t>
  </si>
  <si>
    <t>diseño de imagen corporativa para la administracion municipal que incluye el manual de imagen corporativa</t>
  </si>
  <si>
    <t>diseño de imagen corporativa para la dependecia secretaria de transito municipal que incluye el manual de imagen corporativa</t>
  </si>
  <si>
    <t>suministro de metros de opalizacion de ventanas altura 0.75 y puertas principal 120 mts , en linea horizontales tipo persiana(incluye mano de obra instalacion)</t>
  </si>
  <si>
    <t xml:space="preserve">señales para señalitica definiendo nombres asignados a cada dependencia y zona de riesgo en acrilico de 0.15*0.30 mts con adhesivo interno full color y topes cromados </t>
  </si>
  <si>
    <t>cartelera para aviso institucionales de 1.22*1.22 mts en melanico blanco,bordes en aluminio y con diseño lateral en acrilico full color, con nombre de su dependencia asignada en vinilo adhesivo full color.</t>
  </si>
  <si>
    <t xml:space="preserve">cartelera para aviso institucionales de 1.22*2.44 mts en melaminico blanco, borde en aluminio y  con diseño lateral en acrilico full color, con nombre de dependencia asignada en vinilo adhesivo full color </t>
  </si>
  <si>
    <t>señal principal de pasillo para señalitica tipo torre de tres caras en acrilico full color, soporte metalico, altura de 1.75</t>
  </si>
  <si>
    <t>stan vigilancia para atencion al publico de 2.00*1.10 de altura con casillero en mdf melanico. el stan es en estrutura metalica con division modular en paño de color verde y naranja, con chapa de seguridad en los cuatro casilleros, mdf color café cedro, incluidas dos cortinas de 1.00 mt color verde en plastico</t>
  </si>
  <si>
    <t>muebles para recaudo de 2.38*2.40*0.88 mt elaborado en mdf melanico color cedro con cuatro cajones cada uno con cerradura y llave</t>
  </si>
  <si>
    <t>escarapelas para eventos institucionales en papel fotografico de 120 gms, full color en sobre plastificado y cordon, en una sola cara</t>
  </si>
  <si>
    <t>stiker con logo imagen corporativa para eventos en papel adhesivo forma rectangular de 3*4 cmts, full color</t>
  </si>
  <si>
    <t>pendones de 2.00*1.00 mts con logo imagen institucional, en panaflex blanco imagen full color, imagen impresa en plotter impresión digital</t>
  </si>
  <si>
    <t xml:space="preserve">pendon tipo araña de 0.60*1.20 incluye logo imagen institucional, movil para eventos, en lona impresión digital, full color, estrutura en aluminio </t>
  </si>
  <si>
    <t>chaleco en driltipo periodista color verde limon, con imagen institucional bordada en lateral izquierdo y en la espalda el texto piendamó somos todos, full color</t>
  </si>
  <si>
    <t>gorra en drill color verde limon con imagen institucional bordada en frontal</t>
  </si>
  <si>
    <t>aviso externo en lona para secretaria de transito en 0.80*3.00 con estrutura metalica de tubo cuadrado de1" calibre 16, con imagen institucional a full collor, en impresion digital</t>
  </si>
  <si>
    <t>carnet pvc con yoyo tipo americano color con logo institucional full color doble cara medidas 5.5*9.3 cmt</t>
  </si>
  <si>
    <t>I.1.6.07.2</t>
  </si>
  <si>
    <t>Hojas de Zincde2,15Mtrs</t>
  </si>
  <si>
    <t>I.1.6.05.1</t>
  </si>
  <si>
    <t xml:space="preserve">Torre micro ATX,board MSI chipset HGI, intel core 13,2,20,3,30 6HZ, ram 2GB,4 DD de 1 tera y 2 DO de 500GB.  </t>
  </si>
  <si>
    <t>Camaras Web Genius sin micrófono</t>
  </si>
  <si>
    <t>Diademas indestructibles decordón</t>
  </si>
  <si>
    <t>Reguladores</t>
  </si>
  <si>
    <t>Mesas</t>
  </si>
  <si>
    <t xml:space="preserve">Terclado adicional </t>
  </si>
  <si>
    <t xml:space="preserve">Mouse adicional </t>
  </si>
  <si>
    <t>I.4.2.3</t>
  </si>
  <si>
    <t xml:space="preserve">Sudadera en tela universal color verde con bordado del logotipo según el modelo entregado por la Administración Municipal. </t>
  </si>
  <si>
    <t xml:space="preserve">Sudadera en tela universal color Rojo con bordado del logotipo según el modelo entregado por la Administración Municipal. </t>
  </si>
  <si>
    <t>Camibuso polo den 230 gramos blancos con bordados del logotipo según el modelo entregado por la Administración Municipal,</t>
  </si>
  <si>
    <t xml:space="preserve">Carnet en PVC, impreción Full colores dimenciones 0,05 x 0,08 institucionales según diseño entregado por la Administración Municipal de Piendamó   </t>
  </si>
  <si>
    <t>I,6,08,3,1,1</t>
  </si>
  <si>
    <t>Empaquetadura completa de bomba.</t>
  </si>
  <si>
    <t>Pistón de avance.</t>
  </si>
  <si>
    <t>Bomba de transferencia.</t>
  </si>
  <si>
    <t>Juegos de rodillos y pasadore</t>
  </si>
  <si>
    <t xml:space="preserve">Rodamiento carcaza y rectificación carcaza.      </t>
  </si>
  <si>
    <t>Cabezote</t>
  </si>
  <si>
    <t xml:space="preserve">Mano de Obra desarmada, lavada,armada y calibración bomba según especificaciones del fabricante  </t>
  </si>
  <si>
    <t>Servicio de Scaner</t>
  </si>
  <si>
    <t>Inyectores originales nuevos.</t>
  </si>
  <si>
    <t>Trampa drenadora de combustible stanadyne.</t>
  </si>
  <si>
    <t>Filtros Stanadyne.</t>
  </si>
  <si>
    <t>Reparación de tren delantero suministrando:dos crucetas, dos sellos pequeños, dos sellos gruesos, y dos rodamientos con sus pistas.</t>
  </si>
  <si>
    <t>Servicio de torno para adaptar crucetas, ejes, reconstruir base y rellenar base en fundición.</t>
  </si>
  <si>
    <t>Rodillos especiales con pistas y retenes</t>
  </si>
  <si>
    <t>Servicio de torno para la transmisión de la doble suministrando los repuestos necesarios</t>
  </si>
  <si>
    <t>Mantenimiento general gatos hidráulicos, cambiando empaquetadura.</t>
  </si>
  <si>
    <t>Manguera de alta presión.</t>
  </si>
  <si>
    <t>Cambios de acéite de motor movil 15W50 y los filtros de acéite</t>
  </si>
  <si>
    <t>Mantenimiento del motor de arranque cambiando escobillas y balinera, incluido mano dse obra.</t>
  </si>
  <si>
    <t>Mantenimiento del alternador</t>
  </si>
  <si>
    <t>Servicio técnico de bajar y montar bomba electrónicae inyectores.</t>
  </si>
  <si>
    <t>Engrasadoras</t>
  </si>
  <si>
    <t>Correas</t>
  </si>
  <si>
    <t>Tubos de silicona ultragrey</t>
  </si>
  <si>
    <t>Suministro de tubería de diferente medida</t>
  </si>
  <si>
    <t>Tubo de alta presión con sus accesorios.</t>
  </si>
  <si>
    <t>Filtros de aire primarios y secundarios.</t>
  </si>
  <si>
    <t>Manguera de aire</t>
  </si>
  <si>
    <t>Mantenimiento del sistema de dirección.</t>
  </si>
  <si>
    <t>Mantenimiento del sistema eléctrico de luces</t>
  </si>
  <si>
    <t>Valde de grasa</t>
  </si>
  <si>
    <t>Empaques</t>
  </si>
  <si>
    <t>Abrazaderas</t>
  </si>
  <si>
    <t>Tuercas suplemento</t>
  </si>
  <si>
    <t>Manguera de combustible</t>
  </si>
  <si>
    <t>Galones de acéite hidráulico.</t>
  </si>
  <si>
    <t>Juego de o,rings</t>
  </si>
  <si>
    <t xml:space="preserve">Sondeada del radiadory dervicio técnico de bajar y montar </t>
  </si>
  <si>
    <t>Reparación del gato del volco, incluido mano de obra.</t>
  </si>
  <si>
    <t xml:space="preserve">Filtros de aire primarios 245-6375 </t>
  </si>
  <si>
    <t>Filtros de aire secundarios 245-6375</t>
  </si>
  <si>
    <t>Filtros de combustible 1R-0762</t>
  </si>
  <si>
    <t>Filtros de combustible 326-1644</t>
  </si>
  <si>
    <t>Filtros de aceite de motor 1R-1807</t>
  </si>
  <si>
    <t>Manguera de alta presión con todos sus accesorios</t>
  </si>
  <si>
    <t>4.2.3.01</t>
  </si>
  <si>
    <t>Colinos de café variedad CATIMOR</t>
  </si>
  <si>
    <t>Rastrillo metálico con mango</t>
  </si>
  <si>
    <t>Conos fibra de polipropileno x 1500 metros</t>
  </si>
  <si>
    <t>Lt Rutinal Biologico</t>
  </si>
  <si>
    <t>Colinos de café variedad castillo tambo</t>
  </si>
  <si>
    <t>I.1.6.04.1.3</t>
  </si>
  <si>
    <t>I.1.6.04.1.4</t>
  </si>
  <si>
    <t>I.1.6.04.1.5</t>
  </si>
  <si>
    <t>I.1.6.04.1.6</t>
  </si>
  <si>
    <t>I.1.6.04.1.7</t>
  </si>
  <si>
    <t>I.1.6.04.1.8</t>
  </si>
  <si>
    <t>I.1.6.04.1.9</t>
  </si>
  <si>
    <t>I.1.6.04.1.10</t>
  </si>
  <si>
    <t>I.1.6.04.1.11</t>
  </si>
  <si>
    <t>I.1.6.04.1.12</t>
  </si>
  <si>
    <t>I.1.6.04.1.13</t>
  </si>
  <si>
    <t>I.1.6.04.1.14</t>
  </si>
  <si>
    <t>I.1.6.04.1.15</t>
  </si>
  <si>
    <t>I.1.6.04.1.16</t>
  </si>
  <si>
    <t>I.1.6.04.1.17</t>
  </si>
  <si>
    <t>I.1.6.04.1.18</t>
  </si>
  <si>
    <t>I.1.6.04.1.19</t>
  </si>
  <si>
    <t>I.1.6.04.1.20</t>
  </si>
  <si>
    <t>I.1.6.04.1.21</t>
  </si>
  <si>
    <t>I.1.6.04.1.22</t>
  </si>
  <si>
    <t>I.1.6.04.1.23</t>
  </si>
  <si>
    <t>I.1.6.04.1.24</t>
  </si>
  <si>
    <t>I.1.6.04.1.25</t>
  </si>
  <si>
    <t>I.1.6.04.1.26</t>
  </si>
  <si>
    <t>I.1.6.04.1.27</t>
  </si>
  <si>
    <t>I.1.6.04.1.28</t>
  </si>
  <si>
    <t>I.1.6.04.1.29</t>
  </si>
  <si>
    <t>I.1.6.04.1.30</t>
  </si>
  <si>
    <t>I.1.6.04.1.31</t>
  </si>
  <si>
    <t>I.1.6.04.1.32</t>
  </si>
  <si>
    <t>I.1.6.04.1.33</t>
  </si>
  <si>
    <t>I.1.6.04.1.34</t>
  </si>
  <si>
    <t>I.1.6.04.1.35</t>
  </si>
  <si>
    <t>I.1.6.04.1.36</t>
  </si>
  <si>
    <t>I.1.6.04.1.37</t>
  </si>
  <si>
    <t>I.1.6.04.1.38</t>
  </si>
  <si>
    <t>I.1.6.04.1.39</t>
  </si>
  <si>
    <t>I.1.6.04.1.40</t>
  </si>
  <si>
    <t>I.1.6.04.1.41</t>
  </si>
  <si>
    <t>I.1.6.04.1.42</t>
  </si>
  <si>
    <t>I.1.6.04.1.43</t>
  </si>
  <si>
    <t>I.1.6.04.1.44</t>
  </si>
  <si>
    <t>I.1.6.04.1.45</t>
  </si>
  <si>
    <t>I.1.6.04.1.46</t>
  </si>
  <si>
    <t>I.1.6.04.1.47</t>
  </si>
  <si>
    <t>I.1.6.04.1.48</t>
  </si>
  <si>
    <t>4.2.3.02</t>
  </si>
  <si>
    <t>4.2.3.03</t>
  </si>
  <si>
    <t>4.2.3.04</t>
  </si>
  <si>
    <t>4.2.3.05</t>
  </si>
  <si>
    <t>4.2.3.06</t>
  </si>
  <si>
    <t>4.2.3.07</t>
  </si>
  <si>
    <t>4.2.3.08</t>
  </si>
  <si>
    <t>4.2.3.09</t>
  </si>
  <si>
    <t>4.2.3.10</t>
  </si>
  <si>
    <t>4.2.3.11</t>
  </si>
  <si>
    <t>4.2.3.12</t>
  </si>
  <si>
    <t>4.2.3.13</t>
  </si>
  <si>
    <t>4.2.3.14</t>
  </si>
  <si>
    <t>4.2.3.15</t>
  </si>
  <si>
    <t>4.2.3.16</t>
  </si>
  <si>
    <t>4.2.3.17</t>
  </si>
  <si>
    <t>4.2.3.18</t>
  </si>
  <si>
    <t>4.2.3.19</t>
  </si>
  <si>
    <t>4.2.3.20</t>
  </si>
  <si>
    <t>4.2.3.21</t>
  </si>
  <si>
    <t>4.2.3.22</t>
  </si>
  <si>
    <t>4.2.3.23</t>
  </si>
  <si>
    <t>4.2.3.24</t>
  </si>
  <si>
    <t>4.2.3.25</t>
  </si>
  <si>
    <t>4.2.3.26</t>
  </si>
  <si>
    <t>4.2.3.27</t>
  </si>
  <si>
    <t>4.2.3.28</t>
  </si>
  <si>
    <t>4.2.3.29</t>
  </si>
  <si>
    <t>4.2.3.30</t>
  </si>
  <si>
    <t>4.2.3.31</t>
  </si>
  <si>
    <t>I.02.02.1</t>
  </si>
  <si>
    <t>Pluviometro</t>
  </si>
  <si>
    <t>Machete de 20"</t>
  </si>
  <si>
    <t>Varilla roscada 3/8</t>
  </si>
  <si>
    <t>Tuercas</t>
  </si>
  <si>
    <t>Arandelas</t>
  </si>
  <si>
    <t>Cono fibra de polipropileno X 1500 Mtrs</t>
  </si>
  <si>
    <t xml:space="preserve">Rollo manguera polietileno dimensión 1" x 100 Mtrs </t>
  </si>
  <si>
    <t>Alevinos tilapia roja</t>
  </si>
  <si>
    <t>Pollos de engorde * 15 dias</t>
  </si>
  <si>
    <t>Palin</t>
  </si>
  <si>
    <t>I.2.1.1 y I. 2.1.3</t>
  </si>
  <si>
    <t>colchoneta en tela 1 MT*1.9 en espuma rosada</t>
  </si>
  <si>
    <t>Cobija infantil</t>
  </si>
  <si>
    <t>Extinton 20 LBS clase A,B,C</t>
  </si>
  <si>
    <t>Sillas rimax blancas (3 años de garantia)</t>
  </si>
  <si>
    <t>Mesa rimax blancas</t>
  </si>
  <si>
    <t xml:space="preserve">TV LCD 32 </t>
  </si>
  <si>
    <t>DVD con USB</t>
  </si>
  <si>
    <t>Nevera de 417 LTS 2 puertas no  frost</t>
  </si>
  <si>
    <t xml:space="preserve">mesa en acero inoxidable 2 MT largo 50 alto y 50 ancho </t>
  </si>
  <si>
    <t>tablematico 1,2*1,2</t>
  </si>
  <si>
    <t>plato para seco en acero inoxidable</t>
  </si>
  <si>
    <t>platos para sopa en acero inoxidable</t>
  </si>
  <si>
    <t xml:space="preserve">vaso en acero ioxidable </t>
  </si>
  <si>
    <t>Juguete vehiculo tipo mula</t>
  </si>
  <si>
    <t>Juguete carro impulso</t>
  </si>
  <si>
    <t>Juguete volqueta mediana malla</t>
  </si>
  <si>
    <t xml:space="preserve">Juguete volqueta </t>
  </si>
  <si>
    <t>Juguete muñeca doll</t>
  </si>
  <si>
    <t>Juguete muñeca angie</t>
  </si>
  <si>
    <t>juguete bebe gesticos</t>
  </si>
  <si>
    <t>juguete muñeco jp</t>
  </si>
  <si>
    <t>juguete muñeca Diana</t>
  </si>
  <si>
    <t>I.02.04.1.8</t>
  </si>
  <si>
    <t>Hojas de eternit NO 8 de 2,40*90MTS</t>
  </si>
  <si>
    <t>2.3.3.1</t>
  </si>
  <si>
    <t xml:space="preserve"> Pollo de engorde de 22 dias de nacido</t>
  </si>
  <si>
    <t>Alimento inicio Composicion garantizada humeda</t>
  </si>
  <si>
    <t xml:space="preserve">Alimento engorde Composicion garantizada humeda </t>
  </si>
  <si>
    <t xml:space="preserve">Norfloxacina </t>
  </si>
  <si>
    <t>I.01.6.06.2</t>
  </si>
  <si>
    <t>desmonte de venal metalico a=2,87m h= 1,09 m</t>
  </si>
  <si>
    <t>desmonte de puerta metalica =0,88m h=2.02m</t>
  </si>
  <si>
    <t>demoliciones de antepecho en ladrillo comun revocado(2,87*0,93)</t>
  </si>
  <si>
    <t>demoliciones de esquinas curvas (r=0.30)de vano para la instalacion de puerta - ventacorediza</t>
  </si>
  <si>
    <t>demoliciones piso de baldosa para remplazar por ceramica</t>
  </si>
  <si>
    <t xml:space="preserve">demolicion piso de para guarda escobar en granito </t>
  </si>
  <si>
    <t>ante pecho en mamposteria-soga con ladrillo comun mortero 1:4</t>
  </si>
  <si>
    <t>revoque de pisos muro (de areas demilidas y antepecho nuevo )</t>
  </si>
  <si>
    <t>enchape de piso con ceramica de color negro (formato ,0,30*,030)</t>
  </si>
  <si>
    <t>guarda escobas media caña en granito lavado (piso=0.10 muro=0.10)</t>
  </si>
  <si>
    <t>aseo general de la obra</t>
  </si>
  <si>
    <t xml:space="preserve">Consola de sonido interfaz de audio usb alimentada a travez del bus a 24 bits/44.1 khz </t>
  </si>
  <si>
    <t>impresora multifuncional laser</t>
  </si>
  <si>
    <t>chalecos refletivos para auxiliares de policia bachillres</t>
  </si>
  <si>
    <t>gorras tipo beisboleras para auxiliares de policia</t>
  </si>
  <si>
    <t>camara con estabilizador de imagen steady shot optico con modo activo lentegrabacio en 24 bmps</t>
  </si>
  <si>
    <t>camara con 16 mp de resolucion video full hd zoom 42x optico</t>
  </si>
  <si>
    <t xml:space="preserve">triturador de papel con rodillo de aceros </t>
  </si>
  <si>
    <t xml:space="preserve"> dispensador de agua de mesa referencia k- wd5e con fuente110v -60hz</t>
  </si>
  <si>
    <t xml:space="preserve">tandem de 3 púestos con estructuras en tubo calibre 18 </t>
  </si>
  <si>
    <t xml:space="preserve">instalacion de puerta-ventana de aluinio color natural, con 2 naves </t>
  </si>
  <si>
    <t xml:space="preserve">instalacion de ventana de aluminio color natural, con 2 anves corredizas </t>
  </si>
  <si>
    <t>I.02.6.1</t>
  </si>
  <si>
    <t>Sillas plasticas verdes sin descansa</t>
  </si>
  <si>
    <t>mesas plasticas color verde</t>
  </si>
  <si>
    <t>tablero de acrilico 2.40*1.20mts</t>
  </si>
  <si>
    <t>Hoja de zinc de 2.15 mts</t>
  </si>
  <si>
    <t>I.02.03.2 y I.04.4.1</t>
  </si>
  <si>
    <t>torre micro atx- board msi chipset h61-intel core I3 2120ghz- ram 2 gb ddr3-dd de 1tera-card reader-dvd rw- teclado y mouse monitor 18.5</t>
  </si>
  <si>
    <t>impresora laser alto remdimineto</t>
  </si>
  <si>
    <t>resmas de papel tamaño carta</t>
  </si>
  <si>
    <t>toner para impresora laser ref05 a de alto rendimiento</t>
  </si>
  <si>
    <t>I.19.1</t>
  </si>
  <si>
    <t>Cerámica mangle cruz de 32 *32 x mt</t>
  </si>
  <si>
    <t xml:space="preserve">Combo sanitario blanco   </t>
  </si>
  <si>
    <t>Cerámica enchape baño 20*30</t>
  </si>
  <si>
    <t>Puerta metálica de lujo lamina 20de 1.20*2.10</t>
  </si>
  <si>
    <t xml:space="preserve"> Puerta metálica sencilla en lamina 20 de 1.20*2.10</t>
  </si>
  <si>
    <t>Puertas en madera de 70cm*2 mt</t>
  </si>
  <si>
    <t xml:space="preserve">Varilla de hierro corrugado 5/8 </t>
  </si>
  <si>
    <t>Hierro 3/8 kl</t>
  </si>
  <si>
    <t>Hierro pasamanos en lujo en forja y entorcha de 4,80 Mt</t>
  </si>
  <si>
    <t>Impresora multifuncional con fax con sistema de tinta continua.</t>
  </si>
  <si>
    <t>Software base de datos censo poblacional.</t>
  </si>
  <si>
    <t xml:space="preserve"> Software contable Delta</t>
  </si>
  <si>
    <t>Video Beam proyector LCD3100 lumens HDMI portatil</t>
  </si>
  <si>
    <t>Escritorio en Madera</t>
  </si>
  <si>
    <t>Portatil con procesador de segunda generación disco duro de 750GB</t>
  </si>
  <si>
    <t>4,2,1,01</t>
  </si>
  <si>
    <t>2.1.1.4</t>
  </si>
  <si>
    <t>Herbicida de aplicación al follaje</t>
  </si>
  <si>
    <t xml:space="preserve">Biofertilizante: abono orgánico </t>
  </si>
  <si>
    <t xml:space="preserve">Fertlilizante quimico: fertilizante complejo granulado n-p </t>
  </si>
  <si>
    <t xml:space="preserve">Ferilizante quimico: fertilizante orgánico mineral </t>
  </si>
  <si>
    <t>Fertilizante quimico fertilizante con composición: n:p:k 25-4-24 granulado</t>
  </si>
  <si>
    <t>Fertlilizante quimico grado17-6-18-2: fertilizante con composición: n:p:k 17-6-18 c</t>
  </si>
  <si>
    <t>Fosforita huila</t>
  </si>
  <si>
    <t xml:space="preserve"> Cal agricola</t>
  </si>
  <si>
    <t xml:space="preserve">Bugi:capacidad 4p3 </t>
  </si>
  <si>
    <t>Fumigadora: fumigadora manual con boquilla de cono hueco</t>
  </si>
  <si>
    <t xml:space="preserve">Alambre de pua  calibre14 x 500 metros </t>
  </si>
  <si>
    <t xml:space="preserve">Picapasto de 3 cuchillas con motor 3-5 hp monofásico </t>
  </si>
  <si>
    <t>Fertilizante organico mineral de suelos grano soluble</t>
  </si>
  <si>
    <t xml:space="preserve">Fertilizante: fertilizante altamente concentrado </t>
  </si>
  <si>
    <t>2.1.1.2</t>
  </si>
  <si>
    <t>Sistema Integrado RBT IV: El tamaño: 13 1/2″ X 12″ X 6″ El peso: 12lbs. La unidad RBT-IV consiste en un ALCO-SENSOR IV y una impresora con microprocesador. Este instrumento que se utiliza tanto en el sitio de trabajo como para el control de embriaguez.</t>
  </si>
  <si>
    <t>I.04.5.2</t>
  </si>
  <si>
    <t xml:space="preserve">Un juego para cada dia </t>
  </si>
  <si>
    <t>mega cuentos</t>
  </si>
  <si>
    <t>curso basico aprendamos ingles jugando</t>
  </si>
  <si>
    <t>valores para niños</t>
  </si>
  <si>
    <t xml:space="preserve">festiniño fabulas </t>
  </si>
  <si>
    <t>estimulacion temprana</t>
  </si>
  <si>
    <t xml:space="preserve">cuentos bilingues </t>
  </si>
  <si>
    <t>el castillo de ronny</t>
  </si>
  <si>
    <t>inventos experimentos y curiosidades</t>
  </si>
  <si>
    <t>proyecto globalizadores de primaria</t>
  </si>
  <si>
    <t xml:space="preserve">365 cuentos y algo mas </t>
  </si>
  <si>
    <t xml:space="preserve">a jugar y aprender matematicas </t>
  </si>
  <si>
    <t>a jugar y aprender ciencias</t>
  </si>
  <si>
    <t>a jugar y aprender ortografia</t>
  </si>
  <si>
    <t>pequeños creativos</t>
  </si>
  <si>
    <t>mi casita de virtudes -serie magica-10 DVD</t>
  </si>
  <si>
    <t>mi casita de virtudes-virtudes y valores -3 tomos</t>
  </si>
  <si>
    <t>pupos school</t>
  </si>
  <si>
    <t xml:space="preserve">jugando con plastilina </t>
  </si>
  <si>
    <t>el gigante ilustrado</t>
  </si>
  <si>
    <t>como trabajar con proyectos integradores en el pre-escolar</t>
  </si>
  <si>
    <t xml:space="preserve">autobus matematico de ana maria </t>
  </si>
  <si>
    <t>libros infantiles ilustrados para niños</t>
  </si>
  <si>
    <t>rompecabeza mediano motivos variados 24*30</t>
  </si>
  <si>
    <t>laberinto de unidades en madera de 30*30</t>
  </si>
  <si>
    <t xml:space="preserve">juego tipo tan-Gram en madera con base </t>
  </si>
  <si>
    <t xml:space="preserve">xilofono para niños </t>
  </si>
  <si>
    <t>cubo de la vida diaria 20*20 cms</t>
  </si>
  <si>
    <t>titeres familia bolsa *6</t>
  </si>
  <si>
    <t>titeres suelto variado*6</t>
  </si>
  <si>
    <t xml:space="preserve">cuerda para saltar con mango en madera </t>
  </si>
  <si>
    <t xml:space="preserve">domino de texturas </t>
  </si>
  <si>
    <t>loteria de persepcion de formas en madera</t>
  </si>
  <si>
    <t>loteria de colores en madera</t>
  </si>
  <si>
    <t xml:space="preserve">loteria de animales en madera </t>
  </si>
  <si>
    <t>loteria de frutas en madera</t>
  </si>
  <si>
    <t xml:space="preserve">torre de cubos en madera tamaño grande </t>
  </si>
  <si>
    <t>rompecabezas en madera modos varios</t>
  </si>
  <si>
    <t>cubo para encajar en madera tamaño grande</t>
  </si>
  <si>
    <t xml:space="preserve">mega bloques *150 piezas </t>
  </si>
  <si>
    <t xml:space="preserve"> balon de terapia con textura grande50cms</t>
  </si>
  <si>
    <t>balon de terapia con textura mediana 36cms</t>
  </si>
  <si>
    <t xml:space="preserve">encajable esquema corporal niño madera </t>
  </si>
  <si>
    <t>figuras geometricas *16 piezas</t>
  </si>
  <si>
    <t>bloques logicos grandes por 48 und</t>
  </si>
  <si>
    <t xml:space="preserve">bloques educativos ABC por 25 en madera </t>
  </si>
  <si>
    <t xml:space="preserve">incajable del municipio de piendamo </t>
  </si>
  <si>
    <t>casita de recreo en plastico</t>
  </si>
  <si>
    <t>rodadero multiusos</t>
  </si>
  <si>
    <t>animalitos saltarines</t>
  </si>
  <si>
    <t>abecedario en madera encajable SCRIPT</t>
  </si>
  <si>
    <t>cartulinas bristol de 1/8 color variado paq*10</t>
  </si>
  <si>
    <t>pegante papel 245 gramos</t>
  </si>
  <si>
    <t>lapiz n°2</t>
  </si>
  <si>
    <t xml:space="preserve">lapicero negro </t>
  </si>
  <si>
    <t xml:space="preserve">pincel # 12 plano </t>
  </si>
  <si>
    <t>fomi lamina de 2mm 1150</t>
  </si>
  <si>
    <t>vinilo acrilico 125cc</t>
  </si>
  <si>
    <t>cartulina española plana 1/8 paq*10</t>
  </si>
  <si>
    <t xml:space="preserve">tijera escolar punta roma </t>
  </si>
  <si>
    <t>pliego de papel kraet de 60 Grs</t>
  </si>
  <si>
    <t>silicona liquida de 250ml</t>
  </si>
  <si>
    <t>pliego de papel bond de 60 Grs blanco</t>
  </si>
  <si>
    <t>pincel #10 plano</t>
  </si>
  <si>
    <t>cuaderno cosido</t>
  </si>
  <si>
    <t>borrador de nata grande</t>
  </si>
  <si>
    <t>block iris carta 40hojas en papel bond</t>
  </si>
  <si>
    <t>caja de color doble punta *12und</t>
  </si>
  <si>
    <t xml:space="preserve">marcador color varios </t>
  </si>
  <si>
    <t xml:space="preserve">sacapunta metalico </t>
  </si>
  <si>
    <t>punzon plastico</t>
  </si>
  <si>
    <t>piñones satélites</t>
  </si>
  <si>
    <t>arandelas de los piñones</t>
  </si>
  <si>
    <t>piñón planetario</t>
  </si>
  <si>
    <t>piñón planetario diferencial</t>
  </si>
  <si>
    <t>arandelas planetarios</t>
  </si>
  <si>
    <t>pasadores crucetas</t>
  </si>
  <si>
    <t>rodamientos</t>
  </si>
  <si>
    <t>aceite para transmisión</t>
  </si>
  <si>
    <t>I.01.6.04.1.3</t>
  </si>
  <si>
    <t>Estufa de 4 boquillas industrial</t>
  </si>
  <si>
    <t>Olla no 50 caldero</t>
  </si>
  <si>
    <t>Olla no 40 caldero</t>
  </si>
  <si>
    <t>Olla no 30 caldero</t>
  </si>
  <si>
    <t>Caldero para arroz 6 lb</t>
  </si>
  <si>
    <t>Paila imusa de teflon</t>
  </si>
  <si>
    <t>Olla imusa universal de 13 lt</t>
  </si>
  <si>
    <t>Molino para grano</t>
  </si>
  <si>
    <t>Canecas para desinfeccion</t>
  </si>
  <si>
    <t>Caneca no 2 de 40lt vaniplas</t>
  </si>
  <si>
    <t>Tabla de picar de 40x70</t>
  </si>
  <si>
    <t>Jarra para chocolatede 3lt</t>
  </si>
  <si>
    <t>Pinzas grandes para manipular amilemntos</t>
  </si>
  <si>
    <t>Rayador inoxidable no 14</t>
  </si>
  <si>
    <t>Sarten pequeño</t>
  </si>
  <si>
    <t>Molino plastico grande</t>
  </si>
  <si>
    <t>Jarra plastica de 2lt</t>
  </si>
  <si>
    <t>Cucharas soperas</t>
  </si>
  <si>
    <t>Cucharas de postre</t>
  </si>
  <si>
    <t>Cucharones en aluminiio para servir hueco</t>
  </si>
  <si>
    <t>Cucharones en aluminiio para  servir sin hueco</t>
  </si>
  <si>
    <t>Cuchillo mango negro</t>
  </si>
  <si>
    <t>Bandejas plasticas para servir extra</t>
  </si>
  <si>
    <t>Platos para sopa en acero inoxidable</t>
  </si>
  <si>
    <t>Platos para seco en acero inoxidable</t>
  </si>
  <si>
    <t>Vasos para jugo en acero inoxidable</t>
  </si>
  <si>
    <t>Vasos para colada en acero inoxidable</t>
  </si>
  <si>
    <t>Vajilla 6 puestos corona</t>
  </si>
  <si>
    <t>Limpiones para cocina</t>
  </si>
  <si>
    <t>Toalla de mano</t>
  </si>
  <si>
    <t>Tarro grande para guardar grano</t>
  </si>
  <si>
    <t>Silla rimax kinder</t>
  </si>
  <si>
    <t>Mesas rimax 4 puestos</t>
  </si>
  <si>
    <t>Sillas sin brazo para adulto</t>
  </si>
  <si>
    <t>Estanteria metalica 90cm de ancho x 2 mt alto</t>
  </si>
  <si>
    <t>Extintor multiproposito</t>
  </si>
  <si>
    <t>Botiquin primeros auxilios</t>
  </si>
  <si>
    <t>Colchoneta 1,20x0,70x0,5 espuma rosada d25</t>
  </si>
  <si>
    <t>Licuadora</t>
  </si>
  <si>
    <t>Sellos de abecedario</t>
  </si>
  <si>
    <t>Sellos de objeto de animales, cosas x 60 und 5,8x4,3 cm</t>
  </si>
  <si>
    <t>Goteros para sellos 7cm alto</t>
  </si>
  <si>
    <t>Balones plasticos de numeros pequeños</t>
  </si>
  <si>
    <t>Rompecabezas o esquemas pequeños</t>
  </si>
  <si>
    <t>Rompecabezas de variados motivos para menores de 5 años</t>
  </si>
  <si>
    <t>Kit de herramientas y cocina didacticos</t>
  </si>
  <si>
    <t>Tablero en acrilico 1,20x 2,40 cm</t>
  </si>
  <si>
    <t>Carros plasticos</t>
  </si>
  <si>
    <t>Muñecas plasticas</t>
  </si>
  <si>
    <t>Muñecas de trapo</t>
  </si>
  <si>
    <t>Muñecas surtidas de buena calidad</t>
  </si>
  <si>
    <t>Platillos grandes (15 pares)</t>
  </si>
  <si>
    <t>Platillos pequeños (10 pares)</t>
  </si>
  <si>
    <t>Xilofonos medianos de colores</t>
  </si>
  <si>
    <t>Maracas grandes en totumo</t>
  </si>
  <si>
    <t>Maracas pequeñas</t>
  </si>
  <si>
    <t>Matracas</t>
  </si>
  <si>
    <t xml:space="preserve">I.02.04.1.6  </t>
  </si>
  <si>
    <t>I.02.04.1.6</t>
  </si>
  <si>
    <t>Pintura arena</t>
  </si>
  <si>
    <t>Pintura naranja</t>
  </si>
  <si>
    <t>Thiner</t>
  </si>
  <si>
    <t>Rodillo</t>
  </si>
  <si>
    <t>Brocha mona</t>
  </si>
  <si>
    <t>Brocha mona 4¨</t>
  </si>
  <si>
    <t>Brocha mona 3¨</t>
  </si>
  <si>
    <t>Estuco *10 kilos</t>
  </si>
  <si>
    <t>Lija no 80</t>
  </si>
  <si>
    <t>Lija no 1000</t>
  </si>
  <si>
    <t>Buggy arena</t>
  </si>
  <si>
    <t>Chapa bola</t>
  </si>
  <si>
    <t>Pintura aceite caoba</t>
  </si>
  <si>
    <t>Cinta enmascarar</t>
  </si>
  <si>
    <t>Pintura aceite blanco</t>
  </si>
  <si>
    <t>Alquiler andamio 2 cuerpos</t>
  </si>
  <si>
    <t>Llave lavamanos</t>
  </si>
  <si>
    <t>Manguera lavaplatos</t>
  </si>
  <si>
    <t>Estuco*40 kilos</t>
  </si>
  <si>
    <t>Rejilla</t>
  </si>
  <si>
    <t>Brocha</t>
  </si>
  <si>
    <t>Guante amarillo</t>
  </si>
  <si>
    <t>Chapetas</t>
  </si>
  <si>
    <t>Chazos</t>
  </si>
  <si>
    <t>Tornillos golosos</t>
  </si>
  <si>
    <t>Puntilla 3¨ * kilo</t>
  </si>
  <si>
    <t>Tubo lámpara</t>
  </si>
  <si>
    <t>Carbolina inmunizante</t>
  </si>
  <si>
    <t>Plafón porcelana</t>
  </si>
  <si>
    <t>Bombillos ahorradores</t>
  </si>
  <si>
    <t>Teleras</t>
  </si>
  <si>
    <t>Acronil</t>
  </si>
  <si>
    <t>Estuco plástico</t>
  </si>
  <si>
    <t>Pintura viniltex</t>
  </si>
  <si>
    <t>Tubo energía 75 w</t>
  </si>
  <si>
    <t>Estuco interior</t>
  </si>
  <si>
    <t>Buje caucho lavamanos</t>
  </si>
  <si>
    <t>Tornillos estructural - doble h</t>
  </si>
  <si>
    <t>Acido muriático</t>
  </si>
  <si>
    <t>Panel yeso</t>
  </si>
  <si>
    <t>Omegas</t>
  </si>
  <si>
    <t>Ángulos</t>
  </si>
  <si>
    <t>Tornillos pta broca fina</t>
  </si>
  <si>
    <t>Cinta mala*90 mts</t>
  </si>
  <si>
    <t>Juego sockets</t>
  </si>
  <si>
    <t>Puntilla acero 1 1/2¨</t>
  </si>
  <si>
    <t>Principales cielo raso</t>
  </si>
  <si>
    <t>Alambre no 18</t>
  </si>
  <si>
    <t>Bujes</t>
  </si>
  <si>
    <t>Tornillos drawl</t>
  </si>
  <si>
    <t>Adaptador hembra pvc 1/2¨</t>
  </si>
  <si>
    <t>Puerta dilatada con chapa</t>
  </si>
  <si>
    <t>Chapa vera</t>
  </si>
  <si>
    <t>Pintura blanca arena</t>
  </si>
  <si>
    <t>I.06.08.3.3.1</t>
  </si>
  <si>
    <t xml:space="preserve">Estante: es un mueble con anaqueles o entrepaños, y generalmente sin puertas, que sirve para colocar los libros. Debe permitir la exhibición de los libros de frente y no sólo de costado </t>
  </si>
  <si>
    <t>Exhibidor de libros: es un mueble que sirve para exponer de frente las portadas de una selección de libros.</t>
  </si>
  <si>
    <t>Cubos o cajones para libros: son ideales para agrupar y mover los libros para actividades, resaltar los recomendados del mes o agrupar los libros para talleres específicos. En colores surtidos</t>
  </si>
  <si>
    <t>Mesa de lectura y escritura:  mueble, que se compone de una o de varias tablas lisas sostenidas por uno o varios pies y sirve para realizar actividades que requieran de apoyo en su superficie plana.</t>
  </si>
  <si>
    <t>Cojin: almohadón que sirve para sentarse, arrodillarse o apoyarse. En colores surtidos</t>
  </si>
  <si>
    <t>Tapete: cubierta para la superficie del piso.  De 2m x 2m y de 3m x 3 m</t>
  </si>
  <si>
    <t>Poltronas  o sofas x juego (4 ) o combo: asiento cómodo para dos o más personas, que tiene respaldo y brazos.</t>
  </si>
  <si>
    <t>Extintor: aparato para extinguir incendios, que por lo común arroja sobre el fuego un chorro de agua o de una mezcla que dificulta la combustión.</t>
  </si>
  <si>
    <t>Botiquin: mueble, caja o maleta para guardar medicinas o implementos de primeros auxilios.</t>
  </si>
  <si>
    <t>I.01.5.3</t>
  </si>
  <si>
    <t>Cemento pórtland</t>
  </si>
  <si>
    <t>Mixto</t>
  </si>
  <si>
    <t>Hierro # 4</t>
  </si>
  <si>
    <t>Hierro # 2</t>
  </si>
  <si>
    <t>Alambre  #18 (amarre hierro y encofrados)</t>
  </si>
  <si>
    <t>Tabla cepillada(encofrados)</t>
  </si>
  <si>
    <t>Puntilla 3"</t>
  </si>
  <si>
    <t>I.01.1.1.1.3.1</t>
  </si>
  <si>
    <t>29-12-202</t>
  </si>
  <si>
    <t>29-12-203</t>
  </si>
  <si>
    <t>29-12-204</t>
  </si>
  <si>
    <t>29-12-205</t>
  </si>
  <si>
    <t xml:space="preserve">Papel tamaño carta de 75 grs  * 500 hojas </t>
  </si>
  <si>
    <t xml:space="preserve">Legajadores colgantes </t>
  </si>
  <si>
    <t xml:space="preserve">Legajadores celuguia tamaño oficio </t>
  </si>
  <si>
    <t xml:space="preserve">Gancho para legajar * 50 juegos todo plastico </t>
  </si>
  <si>
    <t xml:space="preserve">Toner impresora samsung 2010 </t>
  </si>
  <si>
    <t>Cintas para impresora lx 300</t>
  </si>
  <si>
    <t xml:space="preserve">Toner para impresora hp 35a original </t>
  </si>
  <si>
    <t xml:space="preserve">Toner para impresora ml 1640 samsung original </t>
  </si>
  <si>
    <t>A.1.2.1.2</t>
  </si>
  <si>
    <t>Cemento * 50 kg</t>
  </si>
  <si>
    <t>Arena</t>
  </si>
  <si>
    <t xml:space="preserve">Triturado ¾¨ y ½ ¨ </t>
  </si>
  <si>
    <t>I.06.08.3.2.2</t>
  </si>
  <si>
    <t>Bombillos de sodio de 70 w</t>
  </si>
  <si>
    <t>Bombillos de sodio de 250 w</t>
  </si>
  <si>
    <t>Bombillos de sodio de 150 w</t>
  </si>
  <si>
    <t>I.01.6.01.1</t>
  </si>
  <si>
    <t xml:space="preserve">Vasos </t>
  </si>
  <si>
    <t xml:space="preserve">Platos </t>
  </si>
  <si>
    <t xml:space="preserve">Cucharas </t>
  </si>
  <si>
    <t>Cuchillos</t>
  </si>
  <si>
    <t xml:space="preserve">Cernidores </t>
  </si>
  <si>
    <t>Cucharones</t>
  </si>
  <si>
    <t xml:space="preserve">Tabla para picar </t>
  </si>
  <si>
    <r>
      <t>Ollas aluminio</t>
    </r>
    <r>
      <rPr>
        <b/>
        <sz val="8"/>
        <color indexed="8"/>
        <rFont val="Arial"/>
        <family val="2"/>
      </rPr>
      <t xml:space="preserve"> </t>
    </r>
  </si>
  <si>
    <t xml:space="preserve">Pailas aluminio </t>
  </si>
  <si>
    <t>I.01.2.3</t>
  </si>
  <si>
    <t>BOLSA</t>
  </si>
  <si>
    <t xml:space="preserve"> Guías separadores plástico, 3 perforaciones</t>
  </si>
  <si>
    <t>GALONES</t>
  </si>
  <si>
    <t>POMA</t>
  </si>
  <si>
    <t>Fertilizante químico grado 28-4-0-6-8 (S).</t>
  </si>
  <si>
    <t>Fertilizante mezcla química grado 10-20-20</t>
  </si>
  <si>
    <t>Fertilizante mezcla física grado 25-4-24</t>
  </si>
  <si>
    <t>Aceite multigrado movil</t>
  </si>
  <si>
    <t>Maíz tradicional</t>
  </si>
  <si>
    <t>Semilla frijol calima ICA TONE</t>
  </si>
  <si>
    <t xml:space="preserve">Acondicionador de suelos M/ organismos eficientes  </t>
  </si>
  <si>
    <t>Cal dolomita al 35%</t>
  </si>
  <si>
    <t>Semilla de arveja piquinegra</t>
  </si>
  <si>
    <t xml:space="preserve">Semilla de habichuela agua azul </t>
  </si>
  <si>
    <t>Fertilizante mezcla química grado  10-30-10</t>
  </si>
  <si>
    <t>Fertilizante simple grado 0-0-60</t>
  </si>
  <si>
    <t>Fertilizante bórax x50 kilos</t>
  </si>
  <si>
    <t>Fertilizante mezcla química grado 18-46-0</t>
  </si>
  <si>
    <t>Cascarilla de arroz</t>
  </si>
  <si>
    <t>Derosal</t>
  </si>
  <si>
    <t>Amistar xtra</t>
  </si>
  <si>
    <t>Mertec 500 sc</t>
  </si>
  <si>
    <t>Control 500</t>
  </si>
  <si>
    <t>Semilla frijo cargamanto rojo</t>
  </si>
  <si>
    <t>Rimodil x 375GR</t>
  </si>
  <si>
    <t>Orthocide</t>
  </si>
  <si>
    <t>Fitoraz wp 76/500Gr</t>
  </si>
  <si>
    <t>Engeo</t>
  </si>
  <si>
    <t>Pirestar 38 EC</t>
  </si>
  <si>
    <t>Vertimec</t>
  </si>
  <si>
    <t>Sistemin 4 Ec</t>
  </si>
  <si>
    <t xml:space="preserve"> Fertilizante Químico grado 15-15-15 </t>
  </si>
  <si>
    <t>Fertilizante Químico para pastos.</t>
  </si>
  <si>
    <t>Acondicionador de suelos con microorganismos eficientes.</t>
  </si>
  <si>
    <t>Semilla maíz ICA clima frio.</t>
  </si>
  <si>
    <t>Semilla arveja piquinegra</t>
  </si>
  <si>
    <t>Alambre de puas x500 Mtrs calibre 14</t>
  </si>
  <si>
    <t>Acondicionador de suelos con microorganismos efientes.</t>
  </si>
  <si>
    <t>Semilla de Cilantro</t>
  </si>
  <si>
    <t>Semilla Zanahoria</t>
  </si>
  <si>
    <t>Semilla Acelgas</t>
  </si>
  <si>
    <t>Semilla de Lechuga</t>
  </si>
  <si>
    <t>Semilla de Repollo</t>
  </si>
  <si>
    <t>Semilla de Cebolla</t>
  </si>
  <si>
    <t>Semilla de Espinaca</t>
  </si>
  <si>
    <t>Semilla de Maíz V306</t>
  </si>
  <si>
    <t>Semilla frijol calima ICA tone</t>
  </si>
  <si>
    <t>Semilla Arveja Piquinegra</t>
  </si>
  <si>
    <t>Semilla de Habichuela</t>
  </si>
  <si>
    <t>Semilla pasto bracharia decumbens</t>
  </si>
  <si>
    <t>Semilla  Pasto bracharia humidícola CV piata</t>
  </si>
  <si>
    <t>Semilla Pasto bracharia Brizantha</t>
  </si>
  <si>
    <t>Semilla Pasto Panicum maximum CV Tanzania</t>
  </si>
  <si>
    <t>Semilla pasto Mombasa kilo 3</t>
  </si>
  <si>
    <t>Semilla pasto capica</t>
  </si>
  <si>
    <t>Fertilizante químico grado 25-4-24</t>
  </si>
  <si>
    <t>Fertilizante químicogrado 46-00-00</t>
  </si>
  <si>
    <t>Polisombra 47%</t>
  </si>
  <si>
    <t>Malla plástica</t>
  </si>
  <si>
    <t>Puntilla 2</t>
  </si>
  <si>
    <t>Fertilizante quimico DAP</t>
  </si>
  <si>
    <t>Borax 48 grado 0-0-0-15(B)</t>
  </si>
  <si>
    <t>Mojarra 45</t>
  </si>
  <si>
    <t>Mojarra 38</t>
  </si>
  <si>
    <t>Mojarra 32</t>
  </si>
  <si>
    <t>Alimento pollo inicio</t>
  </si>
  <si>
    <t>Alimento pollo engorde</t>
  </si>
  <si>
    <t>Alimento ponedora</t>
  </si>
  <si>
    <t>Alimento porcino</t>
  </si>
  <si>
    <t>Alambre de púas *500 MTS calibre 14</t>
  </si>
  <si>
    <t>Plastico negro calibre 7</t>
  </si>
  <si>
    <t xml:space="preserve">Procesador de segunda generación de 3.4GHZ, disco duro de 1000 gb </t>
  </si>
  <si>
    <t xml:space="preserve"> Papel tamaño carta *10</t>
  </si>
  <si>
    <t>Papel tamaño oficio *10</t>
  </si>
  <si>
    <t>TARROI</t>
  </si>
  <si>
    <t>Plastilina larga</t>
  </si>
  <si>
    <t>Crayon largo grueso *10</t>
  </si>
  <si>
    <t>Pintura tipo 2</t>
  </si>
  <si>
    <t xml:space="preserve">Papel tamaño oficio de 75 grs * 500 hojas </t>
  </si>
  <si>
    <t>ADECUACIÓN DE LA CUBIERTA CONCHA ACUSTICA EN EL MUNICIPIO   DE PIENDAMÓ DEPARTAMENTO DEL CAUCA EN EJECUCIÓN DEL PROYECTO:  DE PIENDAMÓ DEPARTAMENTO DEL CAUCA EN EJECUCIÓN DEL PROYECTO: MEJORAMIENTO Y MANTENIMIENTO DELAS DEPENDENCIAS ADMINISTRATIVAS Y BIENES DE USO PUBLICO DE PROPIEDAD DEL MUNICIPIO DE PIENDAMÓ.</t>
  </si>
  <si>
    <t>A.1.1.3.1</t>
  </si>
  <si>
    <t>C1</t>
  </si>
  <si>
    <t>A.1.1.3.7</t>
  </si>
  <si>
    <t>C.1</t>
  </si>
  <si>
    <t>A1.1.3.7</t>
  </si>
  <si>
    <t>Servicio de apoyo  en el mantenimiento del Hogar Comunitario Múltiple-Mantenimiento Zonas Verdes y Parques Infantil
Piendamonitos</t>
  </si>
  <si>
    <t>I.4.9.1.1</t>
  </si>
  <si>
    <t>A.1.1.3.7-A.1.1.3.1</t>
  </si>
  <si>
    <t>I.1.2.1.1.1</t>
  </si>
  <si>
    <t>CONTRATO DE PRESTACION DE SERVICIOS DE APOYO A  LA GESTION EN ACTIVIDADES RELACIONADAS CON EL MANTENIMIENTO DEL HOGAR PIENDAMONITOS DE PIENDAMO-LABORES DE ASEO A LAS INTALACIONES, ORGANIZACIÓN DE MOVILIARIOS Y SALONES</t>
  </si>
  <si>
    <t xml:space="preserve"> El contratista se conpromete a prestar el servicio para dar apoyo en la ejecucion de programas presidenciales-familias en accion para comunidades indigenas del municipio de piendamo cauca</t>
  </si>
  <si>
    <t>Prestar el servicio de apoyo a la gestion en actividades relacionadas con el servicio de ornamentacion y aseo de las zonas verdes publicas del municipio de piendamo</t>
  </si>
  <si>
    <t>A1.1.1.3.7</t>
  </si>
  <si>
    <t>Contrato de prestacion de servicios de apoyo a la gestion para realizar actividades de apoyo administrativo en la tesoreria municipal de piendamo.</t>
  </si>
  <si>
    <t>Prestacion de servicios profeccionales para asesorar y apoyar a la comisaria de familia del municipio de piendamo-cauca, en las actividaes relacionadas con situacion de conflitos o violencia intrafamiliar.</t>
  </si>
  <si>
    <t>Contrato de servicio profeccionales para la asesoria y asistencia tecnica a la secretaria de planeacion e infraestructura para la elaboracion de plan de desarrollo municipal"piendamo somos todos 2012-2015 municipio de piendamo.</t>
  </si>
  <si>
    <t>I.1.6.07.1</t>
  </si>
  <si>
    <t>Prestacion de servicios para realizar activides de apoyo a la gestion administrativa a la oficcina de recaudo de la tesoreria general del municipio de Piendamó cauca</t>
  </si>
  <si>
    <t>Contratar los servicios para apoyar la realización del taller de animación a la lectura-escritura"La carreta de Rafael Pombo"en el centro poblado de tunia y efectuar la cultura de campaña ciudadsna dirigidad a los carretilleros del municipio.</t>
  </si>
  <si>
    <t>I.1.5.4</t>
  </si>
  <si>
    <t>Prestación de servicios de apoyo a la gestión en actividades relacionadas con la lúdica, la recreación, el juego y las artes, para la atención a niños,niñas,adolecentes y padres defamilia en la ludoteca municipal de piendamo cauca.</t>
  </si>
  <si>
    <t>Contrato de servicio de apoyo a la gestión administrativa para prestar el servicio como apoyo a las distintas areas o dependencias de la dministración municipal para el traslado del personal en cumplimiento de sus funciones asignadas a cada uno.</t>
  </si>
  <si>
    <t>Servicio de apoyo a la gestión en actividades  relacionadas con la FASE V del procedimiento de faneamiento que se realiza en la planta de sacrificio
de ganado bovino del Municipio de Piendamó</t>
  </si>
  <si>
    <t>A.1</t>
  </si>
  <si>
    <t>Prestación de servicios profeccionales en la parte contable,financiera,y elaboración de informes de los operarios de actividades financieras realizadas por el Municipio de Piendamó cauca de la vigencia 2012</t>
  </si>
  <si>
    <t>Contratrar los servicios para realizar el evento"palabra la pata"en el municipio de piendamó.</t>
  </si>
  <si>
    <t>I.1.1.5.1</t>
  </si>
  <si>
    <t>Contratar los servicios para realizar talleres sobre lectura, dirigido a personas que laboran con primera infancia en le Municipio de Piendamó.</t>
  </si>
  <si>
    <t>I.4.2.2</t>
  </si>
  <si>
    <t>Apoyo a la calidad de formación al aprendiz, en la formación profeccional integral en la especialidad de tecnologo empresarial.</t>
  </si>
  <si>
    <t>Contratar los srvicios para realizar los talleres de formación musical en la modalidad de banda en la escuela de musica en el Municipio de Piendamó.</t>
  </si>
  <si>
    <t>I.1.5.1 Y I.5.4</t>
  </si>
  <si>
    <t>Prestar el servicio para da apoyo a la poblacion vulnerable adulto mayor del municio de Piendamó atravez de su ancianato y coordinación de programas sociales</t>
  </si>
  <si>
    <t>I.4.7.1</t>
  </si>
  <si>
    <t>I.7.2.1.1.1</t>
  </si>
  <si>
    <t>Prestación de servicios del servicio de aseo y limpieza con personal no calificado ni uniformado para el edificio CAM del municipio de Piendamó</t>
  </si>
  <si>
    <t>Prestación de servicios de apoyo a la gestión como dinamizador municipal del programa desayunos infantiles quien actuara como enlace con la comunidad,el ente territorial y ICBF para coordinar acciones y garntizar una adecuada ejecución en el Municipio.</t>
  </si>
  <si>
    <t>I.2.4.1.3</t>
  </si>
  <si>
    <t>Prestación de servicio a la gestion en actividades relacionadas con la operación y el mantenimiento de la maquinaria que trabaja en la malla vial del Municipio de Piendamó- operario Volqueta OCD-859</t>
  </si>
  <si>
    <t xml:space="preserve">Prestación de servicio a la gestion en actividades relacionadas con la operación y el mantenimiento de la maquinaria que trabaja en la malla vial del Municipio de Piendamó- operario </t>
  </si>
  <si>
    <t>I.1.6.04.1.2</t>
  </si>
  <si>
    <t xml:space="preserve">Prestación de servicio a la gestion en actividades reloacionadas con la operación y el mantenimiento de la maquinaria      que trabaja en la malla vial del Municipio de Piendamó- operario Volqueta OCD-858 (Maniobrando la bolqueta de placas OCD-858 propiedad del municipio, para el mantenimiento, habilitación y mejoramiento de las vias rurales y urbanas, durante el plazo y ocaciones que el Municipio requiera de su utilización).        </t>
  </si>
  <si>
    <t>I.6.04.1.2</t>
  </si>
  <si>
    <t>Prestacion de los servicos de apoyo ala gestión como operaria para la moto niveladora de la propiedad de la administración, para el mantenimiento preventivo y correctivo de la red vial municipal y demas actividades en el Municipio de Piendamó.</t>
  </si>
  <si>
    <t>Prestacion de los servicos de apoyo ala gestión como operaria para la moto niveladora de la propiedad de la administración, para el mantenimiento preventivo y correctivo de la red vial municipal y demas actividades en el Municipio de Piendamó.(maniobrando la motoniveladora propiedad del municipio, para el mantenimiento, habilitación y mejoramiento de las vías rurales y urbanas, durante el plazo y ocaciones que le municipio requiera de su utilización.</t>
  </si>
  <si>
    <t>Contratar la asesoría jurídica externa en materia de contratación estatal, para el acompañamiento y lineamientosen derechos de los actos preconctractuales, contratuales, postcontratuales.</t>
  </si>
  <si>
    <t>I.2.4.1.4</t>
  </si>
  <si>
    <t>Servicio de apoyo a la gestión en actividades relacionadas con las once faces
del  procedimiento de faneamiento que se realiza en la planta de sacrificio 
de ganado Bovino del  Municipio de Piendamó, ademas de aseadora y persona que realizae el labado continuo de estas imstalaciones para un total de catorce(14) operadores-FASE I</t>
  </si>
  <si>
    <t>Servicio de apoyo a la gestión en actividades relacionadas con las once faces
del  procedimiento de faneamiento que se realiza en la planta de sacrificio 
de ganado Bovino del  Municipio de Piendamó, ademas de aseadora y persona que realizae el labado continuo de estas imstalaciones para un total de catorce(14) operadores-FASE II</t>
  </si>
  <si>
    <t>Servicio de apoyo a la gestión en actividades relacionadas con las once faces
del  procedimiento de faneamiento que se realiza en la planta de sacrificio 
de ganado Bovino del  Municipio de Piendamó, ademas de aseadora y persona que realizae el labado continuo de estas imstalaciones para un total de catorce(14) operadores-FASE III</t>
  </si>
  <si>
    <t>Servicio de apoyo a la gestión en actividades relacionadas con las once faces
del  procedimiento de faneamiento que se realiza en la planta de sacrificio 
de ganado Bovino del  Municipio de Piendamó, ademas de aseadora y persona que realizae el labado continuo de estas imstalaciones para un total de catorce(14) operadores-FASE IV</t>
  </si>
  <si>
    <t>Servicio de apoyo a la gestión en actividades relacionadas con las once faces
del  procedimiento de faneamiento que se realiza en la planta de sacrificio 
de ganado Bovino del  Municipio de Piendamó, ademas de aseadora y persona que realizae el labado continuo de estas imstalaciones para un total de catorce(14) operadores-FASE V</t>
  </si>
  <si>
    <t>I.3.4.1.1</t>
  </si>
  <si>
    <t>Servicio de apoyo a la gestión en actividades relacionadas con las once faces
del  procedimiento de faneamiento que se realiza en la planta de sacrificio 
de ganado Bovino del  Municipio de Piendamó, ademas de aseadora y persona que realizae el labado continuo de estas imstalaciones para un total de catorce(14) operadores-FASE VI</t>
  </si>
  <si>
    <t>Servicio de apoyo a la gestión en actividades relacionadas con las once faces
del  procedimiento de faneamiento que se realiza en la planta de sacrificio 
de ganado Bovino del  Municipio de Piendamó, ademas de aseadora y persona que realizae el labado continuo de estas imstalaciones para un total de catorce(14) operadores-FASE VII</t>
  </si>
  <si>
    <t>Servicio de apoyo a la gestión en actividades relacionadas con las once faces
del  procedimiento de faneamiento que se realiza en la planta de sacrificio 
de ganado Bovino del  Municipio de Piendamó, ademas de aseadora y persona que realizae el labado continuo de estas imstalaciones para un total de catorce(14) operadores-FASE VIII</t>
  </si>
  <si>
    <t>Servicio de apoyo a la gestión en actividades relacionadas con las once faces
del  procedimiento de faneamiento que se realiza en la planta de sacrificio 
de ganado Bovino del  Municipio de Piendamó, ademas de aseadora y persona que realizae el labado continuo de estas imstalaciones para un total de catorce(14) operadores-FASE IX</t>
  </si>
  <si>
    <t>Servicio de apoyo a la gestión en actividades relacionadas con las once faces
del  procedimiento de faneamiento que se realiza en la planta de sacrificio 
de ganado Bovino del  Municipio de Piendamó, ademas de aseadora y persona que realizae el labado continuo de estas imstalaciones para un total de catorce(14) operadores-FASE X</t>
  </si>
  <si>
    <t>Servicio de apoyo a la gestión en actividades relacionadas con las once faces
del  procedimiento de faneamiento que se realiza en la planta de sacrificio 
de ganado Bovino del  Municipio de Piendamó, ademas de aseadora y persona que realizae el labado continuo de estas imstalaciones para un total de catorce(14) operadores-FASE XI</t>
  </si>
  <si>
    <r>
      <rPr>
        <sz val="8"/>
        <color indexed="8"/>
        <rFont val="Arial"/>
        <family val="2"/>
      </rPr>
      <t>Servicio de apoyo a la gestión en actividades relacionadas con las once faces
del  procedimiento de faneamiento que se realiza en la planta de sacrificio 
de ganado Bovino del  Municipio de Piendamó, ademas de aseadora y persona que realizae el labado continuo de estas imstalaciones para un total de catorce(14) operadores-lavado continuo.</t>
    </r>
    <r>
      <rPr>
        <sz val="7"/>
        <color indexed="8"/>
        <rFont val="Arial"/>
        <family val="2"/>
      </rPr>
      <t xml:space="preserve"> </t>
    </r>
  </si>
  <si>
    <t xml:space="preserve">Silla ergonómica - Silla tipo secretaria sin brazos, con espaldar operativo medio. Mecanismos: contacto permanente avanzado, sencillo o ajuste de profundidad y altura de espaldar. </t>
  </si>
  <si>
    <t xml:space="preserve">Apoyo al Municipio de Piendamó Cauca, en la Asesoría  Jurídica parala elaboración de lacontratación, en cada una de sus etapas con el fin 
de que se cumpla con todos los requisitos de orden legal </t>
  </si>
  <si>
    <t>Prestación de servicios de apoyo a la gestión en actividades relacionadas con la prestación de servicio de aseo no calificado en la planta de sacrificio de ganado bovino del municipio de Piendamó.</t>
  </si>
  <si>
    <t>Servicio de apoyo en la gestión en las labores operativas, administrativas y acompañamiento en la administración de la plataforma Simit-sistemas integrado de información de multas y sanciones por infracciones de transito - de la secretaria de transito y transporte  del municipio de Piendamó, que permita cumplir con los estandares exigidos por la normatividad emanda por el ministerio de transporte.</t>
  </si>
  <si>
    <t>Servicio para dar apoyo a la manipuladora que prepara los alimentos 
destinados a los niños y las niñas que reciben el servicio que brinda el 
hogar comunitario múltiple Piendamonitos. En desarrollodel proyecto:funcionamiento del hogar comunitario piendamonitos Piendamó - cauca</t>
  </si>
  <si>
    <t>Servicio para dar apoyo a la manipuladora que prepara los alimentos 
destinados a los niños y las niñas que reciben el servicio que brinda el 
hogar comunitario múltiple Piendamonitos  En desarrollodel proyecto:funcionamiento del hogar comunitario piendamonitos Piendamó - cauca</t>
  </si>
  <si>
    <t>Prestación del servicio de apoyo  a la gestión de mantenimiento del hogar comunitario piendamonitos d ePiendamó en el mantenimiento de zonas verdes y parques y parque infantil en ejecución del proyecto:funcionamiento del hogar comunitario piendamonitos del municipio de piendamo cauca.</t>
  </si>
  <si>
    <t>Prestación de srvicios de apoyo a la gestión en actividades relacionadas con la lúdica, la recreación , el juego y las artes, para la atención a niñas, niños y adolecentes en la ludoteca municipal de Piendamó cauca.</t>
  </si>
  <si>
    <t>I.2.4.1.1</t>
  </si>
  <si>
    <t>Servicios profeccionales de asesoria especializada que requiere el Municipio de Piendamó para autorizar la prestación del servicio publico de transporte acorde con las necesidades y requerientos de la comunidad usuaria de la vereda san Miguel.</t>
  </si>
  <si>
    <t>2012/03/01 Y 07/25</t>
  </si>
  <si>
    <t>CONTRATAR LOS SERVICIOS DE UN PROFESIONAL DE LA SALUD PARA EL APOYO  A LA GESTION EN LA SECRETARIA DE SALUD MUNICIPAL DE PIENDAMO EN EL SEGUIMIENTO Y CONTROL DEL AREA DE SALUD Y ASEGURAMIENTO DEL REGIMEN SUBSIDIADO EN SALUD</t>
  </si>
  <si>
    <t>2012/03/06 Y07/26</t>
  </si>
  <si>
    <t>I.1.6.12.1</t>
  </si>
  <si>
    <t>Contrato de servicios para realizar la presentación musical de orquesta en le municipio de piendamo, durante el desarrollo de la LI feria del café y  las flores.</t>
  </si>
  <si>
    <t>I.3.3.1</t>
  </si>
  <si>
    <t>I.2.1.2</t>
  </si>
  <si>
    <t>I.2.5.1.3</t>
  </si>
  <si>
    <t xml:space="preserve">Mantenimiento de las ptar para la optimización del alcantarillado del Municipio de Piendamó cauca. </t>
  </si>
  <si>
    <t>I.6.08.3.3.1</t>
  </si>
  <si>
    <t>2012/02/15 Y 08/11</t>
  </si>
  <si>
    <t>2012/08/08 Y 08/14</t>
  </si>
  <si>
    <t>I.1.6.12.2</t>
  </si>
  <si>
    <t>Prestar el servicio profesional mediante la sesoría acompañamiento y soporte tecnico para realizar la actualización, ajustes y mantenimiento del aplicativo de nomina PERCAS(RRHH) implementado en la alcadia Minicipal de Piendamó.</t>
  </si>
  <si>
    <t>A.1.2.2.10.6</t>
  </si>
  <si>
    <t>I.6.08.3.1.1</t>
  </si>
  <si>
    <t>Prestar el servicio profesional de una fisioterapeuta para dar apoyo a la ejecucion del proyecto:Apoyo a la polbación vulnerable adulto mayor del municipio de piendamó a traves de su ancianato y coordinación de programas sociales.</t>
  </si>
  <si>
    <t>Prestar el servicio para dar apoyo a la gestión mediante una persona con experiencia en artes y manualidades en ejecución  del proyecto:Apoyo a la población vulnerable adulto mayor del municipio de piendamó a traves de su ancianato y coordinación de programas sociales.</t>
  </si>
  <si>
    <t>2012/05/15 Y 09/06</t>
  </si>
  <si>
    <t>Contratar de prestación de servicios de un Técnico en construcción para el apoyo a la gestión a la Secretaria de Planeacióne infraestructura del Municipio de Piendamó</t>
  </si>
  <si>
    <t>2012/08/23 Y 09/14</t>
  </si>
  <si>
    <t>I.2.4.1.6</t>
  </si>
  <si>
    <t>PRESTACION DE SERVICIOS DE PREVENCION Y ATENCION DE INCENDIOS, EXPlOSIONES, Y CALAMIDADES CONEXAS AL TOTAL DE LA POBLACION DEL MUNICIPIO DE PIENDAMO Y APOYO AL CLOPAT MUNICIPAL(PIENDAMO)</t>
  </si>
  <si>
    <t>I.02..4.3.1</t>
  </si>
  <si>
    <t>I.02.09.0</t>
  </si>
  <si>
    <t>PRESTACION DE SERVICIOS (2) PROFESIONALES DE UN INGENIERO CIVIL PARA LA ASESORIA FINANCIERA EN LA FORMULACION Y ELABORACION DE PROYECTOS DE LOS PROGRAMAS A EJECUTAR POR EL MUNICIPIO DE PIENDAMO CAUCA</t>
  </si>
  <si>
    <t>I.01.6.06.3</t>
  </si>
  <si>
    <t>I.4.6.1 Y I.6.08.3.4.1</t>
  </si>
  <si>
    <t>I.02.09.1</t>
  </si>
  <si>
    <t>Prestar el servicio para realizar labores de actualización, mantenimiento, soporte tecnico del software precnoten la tesoreria generalde la administracion municipal de piendamo.</t>
  </si>
  <si>
    <t>I.02.09.2</t>
  </si>
  <si>
    <t>2012/07/18  y 12/12</t>
  </si>
  <si>
    <t>Servicio de apoyo a la gestión en actividades relacionadas con las once faces
del  procedimiento de faneamiento que se realiza en la planta de sacrificio 
de ganado Bovino del  Municipio de Piendamó, ademas de aseadora y persona que realizae el lavado continuo de estas imstalaciones para un total de catorce(14) operadores-FASE II</t>
  </si>
  <si>
    <t>2012/07/18 Y 12/18</t>
  </si>
  <si>
    <t>2012/07/18 Y 12/14</t>
  </si>
  <si>
    <t>2012/07/18 Y 12/19</t>
  </si>
  <si>
    <t>2012/07/17 Y 12/20</t>
  </si>
  <si>
    <t>2012/07/18 Y 12/20</t>
  </si>
  <si>
    <t>2012/07/18  Y 12/21</t>
  </si>
  <si>
    <t>Presentar el servicio durante los tradicionales carnavales de blancos y negro con el fin de alcanzar el logro de uno de los componentes del proyecto:apoyo, difución y fomento de eventos y otras regiones del pais y del mundo.</t>
  </si>
  <si>
    <t>1.4.2.1</t>
  </si>
  <si>
    <t>A.1.2.2.10.5</t>
  </si>
  <si>
    <t>Servicio de comedor para garantizar la permanencia del pie de fuerza durante el desarrollo de las tradiciones de semana santa en el municipio de piendamo.</t>
  </si>
  <si>
    <t>SMC-04</t>
  </si>
  <si>
    <t>I.1.6.06.1</t>
  </si>
  <si>
    <t>SMC-1</t>
  </si>
  <si>
    <t>SMC-03</t>
  </si>
  <si>
    <t>SMC-01</t>
  </si>
  <si>
    <t>Prestar el servicio de comedor para setenta personas durante el desarrollo del taller como diseñar un taller de lectura para primera infancia que se realiza en el Municipio de Piendamó.</t>
  </si>
  <si>
    <t>SMC_05</t>
  </si>
  <si>
    <t>Prestar el servicio de amplificación y sonido durante varios eventos a realizar en el municipio de piendamó en ejecución  de uno de los componentes del proyecto apoyo, difusion y fomento de evntos, expresiones artiticas y culturales en el municipio de piendamo y en otras regiones del pais y del Municipio de Piendamó.</t>
  </si>
  <si>
    <t>I.4.2.1</t>
  </si>
  <si>
    <t>SMC_07</t>
  </si>
  <si>
    <t>SMC-08</t>
  </si>
  <si>
    <t>Prestar el servicio de amplificación y sonido para eventos a realizar en el sector rural del municipio de piendamo  cauca</t>
  </si>
  <si>
    <t>SMC-09</t>
  </si>
  <si>
    <t>I.2.7.1.2</t>
  </si>
  <si>
    <t>SMC-010</t>
  </si>
  <si>
    <t>Servicio de comedor para garantizar la permanencia del pie de fuerza que viene a reforzar al comando de estacion de policia en ejecucion del proyecto apoyo a organismos de seguridad municipales para aplicación de programas de seguridad y convivencia en el minicipio de piendamo cauca.</t>
  </si>
  <si>
    <t>SMC-011</t>
  </si>
  <si>
    <t>SMC-012</t>
  </si>
  <si>
    <t>I.6.13.1</t>
  </si>
  <si>
    <t>SMC-013</t>
  </si>
  <si>
    <t>I.6.08.3.5.1</t>
  </si>
  <si>
    <t>SMC-014</t>
  </si>
  <si>
    <t>I.2.4.1.2</t>
  </si>
  <si>
    <t>SMC-015</t>
  </si>
  <si>
    <t>Celebración de Asambleas Distritales.En ejecución del proyecto administracion programas diseñados para la superacion d ela pobreza.</t>
  </si>
  <si>
    <t>SMC-016</t>
  </si>
  <si>
    <t>I.2.4.2.1</t>
  </si>
  <si>
    <t>SMC-018</t>
  </si>
  <si>
    <t>I.06.08.3.1.1</t>
  </si>
  <si>
    <t>SMC-19</t>
  </si>
  <si>
    <t>A.1.2.2.09.1</t>
  </si>
  <si>
    <t>SMC-020</t>
  </si>
  <si>
    <t>SMC-022</t>
  </si>
  <si>
    <t>I.06.08.3.5.1</t>
  </si>
  <si>
    <t>SMC-023</t>
  </si>
  <si>
    <t>I.02.04.2.1</t>
  </si>
  <si>
    <t>SMC-024</t>
  </si>
  <si>
    <t>Prestacion de servicios para la ejecución del proyecto de celebracion del dia d ela niñez en el municipio de piendamo cauca</t>
  </si>
  <si>
    <t>SMC-025</t>
  </si>
  <si>
    <t>SMC-026</t>
  </si>
  <si>
    <t xml:space="preserve">PRESENTACION DE SERVICIOS DE UN  TOPOGRAFO   PARA LA IMPLEMETACION DEL PROGRAMA ASESOR DEL PROYECTO CON ALQUILER DE EQUIPO. </t>
  </si>
  <si>
    <t>SERVICIO DE COMEDOR PARA EL PERSONAL PRESENTE EN LOS ENCUENTROS DE CUIDADO, PROGRAMA, MAS  FAMILIAS EN ACCION MUNICIPIO DE PIENDAMO CAUCA</t>
  </si>
  <si>
    <t>SMC-027</t>
  </si>
  <si>
    <t>SMC-028</t>
  </si>
  <si>
    <t>SMC-029</t>
  </si>
  <si>
    <t>Prestar el servicio logistico para realizar salida institucional ludica recreativa en el cumplimento al plan de bienestar social laboral de los funcionarios de la administracion municipal de piendamo cauca.</t>
  </si>
  <si>
    <t>SMC-030</t>
  </si>
  <si>
    <t>A.1.1.1.11.2</t>
  </si>
  <si>
    <t>prestar el servicio de transporte para los integrantes de la banda ritmica-exalumnos inamix de piendamo, quienes representaran al municipio en el III concurso de bandas de marcha las victoria.</t>
  </si>
  <si>
    <t>SMC-031</t>
  </si>
  <si>
    <t>I.02.07.1.1</t>
  </si>
  <si>
    <t>SMC-032</t>
  </si>
  <si>
    <t>I.02.07.1.2</t>
  </si>
  <si>
    <t>Servicio para la ejecución a todo costo de la rendición de cuentas periodo 2012 atraves de la radio.</t>
  </si>
  <si>
    <t>SMC-034</t>
  </si>
  <si>
    <t>I.01.6.13.1</t>
  </si>
  <si>
    <t>SMC-035</t>
  </si>
  <si>
    <t>I.06.08.1.4.1</t>
  </si>
  <si>
    <t>OMC-02</t>
  </si>
  <si>
    <t>I.3.1.1</t>
  </si>
  <si>
    <t>OMC-01</t>
  </si>
  <si>
    <t>Mantenimiento y reparación  de luminarias de alumbrado público en  la cabecera municipal  de Piendamó.</t>
  </si>
  <si>
    <t>Obra para el acondicionamiento del sector cabezas en la planta de sacrificio de ganado del municipio de piendamo cauca.</t>
  </si>
  <si>
    <t>OMC-04</t>
  </si>
  <si>
    <t>I.4.8.1.1</t>
  </si>
  <si>
    <t>OMC-05</t>
  </si>
  <si>
    <t>I.03.5.1 - I.06.08.3.3.1</t>
  </si>
  <si>
    <t>EJECUCION DE OBRA PARA EL   MANTENIMIENTO  Y ADECUACION DE LAS INATALACIONES DELA CONCHA ACUSTICA-PARQUE CENTRAL EN EL MUNICIPIO  DE PIENDAMÓ  CAUCA.</t>
  </si>
  <si>
    <t>OMC-03</t>
  </si>
  <si>
    <t>I.2.5.1.2</t>
  </si>
  <si>
    <t>Amplicacion restaurante escolar  escuela vereda media loma del Municipio de Piendamó(mano de obra).</t>
  </si>
  <si>
    <t>OMC-06</t>
  </si>
  <si>
    <t>I.1.1.1.2.1</t>
  </si>
  <si>
    <t>OMC-08</t>
  </si>
  <si>
    <t>I.04.2.3</t>
  </si>
  <si>
    <t>SUMINISTRO E INSTALACION DE UNA RED DE DATOS INALAMBRICA EN LA BIBLIOTECA PUBLICA MUNICIPAL seccional veredad la florida.adicional al proceso de minima cuantia.</t>
  </si>
  <si>
    <t>PMC-010</t>
  </si>
  <si>
    <t>OMC-012</t>
  </si>
  <si>
    <t>I.02.04.1.4</t>
  </si>
  <si>
    <t xml:space="preserve">Elaboracion e instalación alumbrado publico navideño en la cabecera del Municipio de Piendamo y centro poblado de tunia. </t>
  </si>
  <si>
    <t>OMC-013</t>
  </si>
  <si>
    <t>I.06.6.01.1</t>
  </si>
  <si>
    <t>OMC-016</t>
  </si>
  <si>
    <t>I.01.5.1</t>
  </si>
  <si>
    <t>OMC-017</t>
  </si>
  <si>
    <t>Compra de equipos de computo e impresoras para las dependencias de la administración Municipal de Piendamó.</t>
  </si>
  <si>
    <t>A.1.2.1.1</t>
  </si>
  <si>
    <t>CMC-02</t>
  </si>
  <si>
    <t>CMC-03</t>
  </si>
  <si>
    <t>CMC-04</t>
  </si>
  <si>
    <t>CMC-08</t>
  </si>
  <si>
    <t>CMCRL-009</t>
  </si>
  <si>
    <t>2.3.3.2</t>
  </si>
  <si>
    <t>Compra de equipos de portatiles con destino a la sala de informatica para la enseñanza y educacion virtual de los jovenes estudiantes de rosas cauca.</t>
  </si>
  <si>
    <t>CMC-010</t>
  </si>
  <si>
    <t>2.3.01.06.02.2.2</t>
  </si>
  <si>
    <t>CMC-012</t>
  </si>
  <si>
    <t>CMCRL-013</t>
  </si>
  <si>
    <t>CMC-014</t>
  </si>
  <si>
    <t>CMC-015</t>
  </si>
  <si>
    <t>I.06.6.04.1.3</t>
  </si>
  <si>
    <t>CMCRL-016</t>
  </si>
  <si>
    <t>CMC-018</t>
  </si>
  <si>
    <t>CMC-020</t>
  </si>
  <si>
    <t>CMC-021</t>
  </si>
  <si>
    <t>CMC-022</t>
  </si>
  <si>
    <t>cemento argos</t>
  </si>
  <si>
    <t>CMC-024</t>
  </si>
  <si>
    <t>CMC-026</t>
  </si>
  <si>
    <t>CMC-027</t>
  </si>
  <si>
    <t>CMC-028</t>
  </si>
  <si>
    <t>CMC-029</t>
  </si>
  <si>
    <t>CMC-030</t>
  </si>
  <si>
    <t>CMC-031</t>
  </si>
  <si>
    <t>Compra de elementos varios para dotación del hogar infantil juanita en ejecucion del proyecto dotación hogar infantil juanita.</t>
  </si>
  <si>
    <t>CMC-032</t>
  </si>
  <si>
    <t>I.01.6.06.1</t>
  </si>
  <si>
    <t>CMC-034</t>
  </si>
  <si>
    <t>I.06.01.3.1</t>
  </si>
  <si>
    <t>C5-01</t>
  </si>
  <si>
    <t>C5-03</t>
  </si>
  <si>
    <t xml:space="preserve">I.04.5.1  I.04.5.2  </t>
  </si>
  <si>
    <t>C6-03</t>
  </si>
  <si>
    <t>I.02.04.1.1- I.01.1.1.4.1</t>
  </si>
  <si>
    <t>C</t>
  </si>
  <si>
    <t>C6-01</t>
  </si>
  <si>
    <t>A1.2.1.2</t>
  </si>
  <si>
    <t>C6-02</t>
  </si>
  <si>
    <t>A.1.2.2.03.1.1</t>
  </si>
  <si>
    <t>SEGMC-02</t>
  </si>
  <si>
    <t>Adquisición de póliza de seguro de vida grupal para el alcalde, 13 consejales y personero municpal del Municipio de Piendamó.</t>
  </si>
  <si>
    <t>SEGMC-01</t>
  </si>
  <si>
    <t>A.1.2.03.2.1 - A1.2.2.03.2.2 - A.1.2.2.03.2.3</t>
  </si>
  <si>
    <t>COMC-01</t>
  </si>
  <si>
    <t>C9-01</t>
  </si>
  <si>
    <t>A.1.2.2.05.1</t>
  </si>
  <si>
    <t xml:space="preserve">Impresora multifuncional con tecnología original de sistema tanques de tinta EPSON L200
</t>
  </si>
  <si>
    <t>CMC-001</t>
  </si>
  <si>
    <t>Contrato de sumistro de combustible para vehiculos pequeños de propiedad del Municipio Piendamó cauca.</t>
  </si>
  <si>
    <t>SUMC-03</t>
  </si>
  <si>
    <t>I.1.6.4.1.1</t>
  </si>
  <si>
    <t>Apoyo a la calidad de formación al aprendiz, en la formación profesional integral en la especialidad de tecnologo empresarial.</t>
  </si>
  <si>
    <t>Prestar el servicio para da apoyo a la poblacion vulnerable adulto mayor del municipio de Piendamó atravez de su ancianato y coordinación de programas sociales</t>
  </si>
  <si>
    <t>Prestación de servicios de aseo y limpieza con personal no calificado ni uniformado para el edificio CAM del municipio de Piendamó</t>
  </si>
  <si>
    <t>Prestar el servicio profesional de asistencia tecnica a pequeños productores de flor ornamental en cumplimento a la resolucionICA 0492 de 2008 en el cumplimiento de piendamó</t>
  </si>
  <si>
    <t>Prestación de servicios de comedor, refrigerios y suministros de carnet para realización de capacitación de las juntas de accion comunal en acto de posesionamiento en ejecucion del proyecto apoyo a organismos comunalesy comunitarios.</t>
  </si>
  <si>
    <t>prestar el servicio de transporte terrestre para desplazar un grupo de danza que representa al Municipio de Piendamó en el XXIII festival nacional de danza folclorica a realizar en Titiribi Antioquia.</t>
  </si>
  <si>
    <t>Prestacion de los servicos de apoyo ala gestión como operaria para la motoniveladora de la propiedad de la administración, para el mantenimiento preventivo y correctivo de la red vial municipal y demas actividades en el Municipio de Piendamó.(maniobrando la motoniveladora propiedad del municipio, para el mantenimiento, habilitación y mejoramiento de las vías rurales y urbanas, durante el plazo y ocaciones que le municipio requiera de su utilización.</t>
  </si>
  <si>
    <t>Prestacion de los servicos de apoyo ala gestión como operaria para la motoniveladora de la propiedad de la administración, para el mantenimiento preventivo y correctivo de la red vial municipal y demas actividades en el Municipio de Piendamó.</t>
  </si>
  <si>
    <t>Contrato de servicio profesionales para la asesoria y asistencia técnica a la secretaria de planeación e infraestructura para la elaboración de plan de desarrollo Municipal "Piendamo somos todos 2012-2015 Municipio de Piendamó.</t>
  </si>
  <si>
    <t>PRESTAR EL SERVICIO PROFESIONAL PARA LA FORMULACION DE TES PROYECTOS AMBIENTALES DEL PROGRAMA MEJORAMIENTO Y PROTECCION AMBIENTAL DEL PLAN DEL  DESARROLLO MUNICIPAL.</t>
  </si>
  <si>
    <t>Atencion integral en la comisaria de familia- profesional en Psicología</t>
  </si>
  <si>
    <t>Aporte pára optimizar el funcionamiento dela planta de tratamiento PTAR media loma en el Municipio de Piendamó. cauca</t>
  </si>
  <si>
    <t>Prestación de servicios profesionales para asesorar y apoyar a la comisaria de familia del Municipio de Piendamo-Cauca, en las actividades relacionadas con situación de conflictos o violencia intrafamiliar.</t>
  </si>
  <si>
    <t>Contratar los servicios para apoyar la realización del taller de animación a la lectura-escritura"La carreta de Rafael Pombo"en el centro poblado de Tunía y efectuar la cultura de campaña ciudadana dirigidad a los carretilleros del municipio.</t>
  </si>
  <si>
    <t>Prestación de servicios profesionales en la parte contable,financiera,y elaboración de informes de los operarios de actividades financieras realizadas por el Municipio de Piendamó cauca de la vigencia 2012</t>
  </si>
  <si>
    <t>Prestacion de servicios profesionales para asesorar y apoyar a la comisaria de familia del municipio de piendamo-cauca, en las actividades relacionadas con situación de conflitos o violencia intrafamiliar.</t>
  </si>
  <si>
    <t>A1.2.1.1</t>
  </si>
  <si>
    <t>Administración de los recursos del sistema general de participaciones asignado al resguardo indigena guambiano la maria del Municipio de Piendamo para el año 2012, asignado SGP 2012 once doceavas.</t>
  </si>
  <si>
    <t>C19-001</t>
  </si>
  <si>
    <t>1.1.1.1.1.2.1.1.3</t>
  </si>
  <si>
    <t>Administración de los recursos del sistema general de participaciones asignado al resguardo indigena la laguna de siberia del Municipio de Piendamo para el año2012, aignación SGP 2012 once doceavas..</t>
  </si>
  <si>
    <t>C19-002</t>
  </si>
  <si>
    <t>2012/11/27 Y 01/12</t>
  </si>
  <si>
    <t>I.06.08.1.2.2 - I.3.1.1</t>
  </si>
  <si>
    <t>C19-031 Y 004</t>
  </si>
  <si>
    <t>C19-006</t>
  </si>
  <si>
    <t>A.2.7.1.2</t>
  </si>
  <si>
    <t>C19-08</t>
  </si>
  <si>
    <t>1.1.2.1</t>
  </si>
  <si>
    <t>contratar la ejecucion y operación idonea del programa de alimentacion escolar consistente en brindar un complemento alimentario conforme a la minuta ,patron elaborado por el instituto colombiano de bienestar familiar, durante la jornada escolar a los niños, niñas y adolescentes  escolarizados en las areas rural y urbana, acorde  a los lineamientos tecnicos administrativos y estandares del programa de alimentacion escolar-PAE en el municipio de piendamo cauca.</t>
  </si>
  <si>
    <t>Encuentro de danzas americadanza  proyecto apoyo, difusion y fomento de evntos, expresiones artiticas y culturales en el municipio de piendamo y en otras regiones del pais y del Municipio de Piendamó.</t>
  </si>
  <si>
    <t>C19-011</t>
  </si>
  <si>
    <t xml:space="preserve">I.1.5.1 </t>
  </si>
  <si>
    <t>C19-012</t>
  </si>
  <si>
    <t>1.06.08.3.2.1</t>
  </si>
  <si>
    <t>C19-030</t>
  </si>
  <si>
    <t>Aunar esfuerzos dirigidos a la ejecución y operación idonea entre LA FUNDACIÓN y el MUNICIPIO para ejecutar proyecto:realización de campañas para la capacitación, sensibilidad y culturización d elos estudiantes de Piendamó en los temas relacionados de la movilidad y la segunda vial.</t>
  </si>
  <si>
    <t>Anuar esfuerzos para realizar el trabajo de recuperación y digitalización del archivo fotografico local del  fotografo Anselmo Fortunato Vallejo como rescate de la documentacion historica del Municipio de Piendamó cauca</t>
  </si>
  <si>
    <t>I.1.5.2</t>
  </si>
  <si>
    <t>C19-022</t>
  </si>
  <si>
    <t>I.1.3.2.4</t>
  </si>
  <si>
    <t>C19-018</t>
  </si>
  <si>
    <t>Anuar esfuerzos para la gestión local de los planes, programas y proyectos de mejoramiento de la calidad de vida de las personas mayores de 60 años y aprovechamiento del tiempo libre en ejecución del proyecto atención al adulto mayor del Municipio de Piendamo.</t>
  </si>
  <si>
    <t>I.04.07.1 - I.06.08.3.1.1</t>
  </si>
  <si>
    <t>C19-032</t>
  </si>
  <si>
    <t>C19-02</t>
  </si>
  <si>
    <t>Convenio interadministrativo entre el municipio de Piendamó y la empresa Municipal de servicios publicos  de Piendamó, empiendamo ESP para la asignación de subsidios al fondo de solidaridad y restribución de ingresos destinado a subsidiar la demanda de los servicios acueducto, alcantarillado y aseo para los ususrios de los estratos  1,2,3 de la cabecera del Municipio  de Piendamó Cauca</t>
  </si>
  <si>
    <t>I.1.3.1.1 - I.3.2.1 - 1.3.3.1</t>
  </si>
  <si>
    <t>C19-03</t>
  </si>
  <si>
    <t>Anuar esfuerzo para realizar las actividades culturales de la XLI ferias y fiestas culturales"Pueblo de atesanos y cultura"en tunia cauca.</t>
  </si>
  <si>
    <t>C19-014</t>
  </si>
  <si>
    <t>I.1.5.1 - I.2.7.1.2</t>
  </si>
  <si>
    <t>Anuar esfuerzos para realizar el desfile de silleteros en Piendamó cauca.</t>
  </si>
  <si>
    <t>I.5.1 - I.1.6.12.6</t>
  </si>
  <si>
    <t>C19-017</t>
  </si>
  <si>
    <t>C19-028</t>
  </si>
  <si>
    <t>I.2.7.1.1</t>
  </si>
  <si>
    <t>Anuar esfuerzos para efectuar el apoyo a las bandas ritmicas del Municipio de Piendamó - Inamix.</t>
  </si>
  <si>
    <t>C19-026</t>
  </si>
  <si>
    <t>C19-024</t>
  </si>
  <si>
    <t>C19-029</t>
  </si>
  <si>
    <t>I.01.3.2.4 - I.06.08.1.2.3</t>
  </si>
  <si>
    <t>C19-016</t>
  </si>
  <si>
    <t>I.6.08.1.2.1</t>
  </si>
  <si>
    <t>Anuar esfuerzos para efectuar el apoyo a las bandas ritmicas del Municipio de Piendamó Madre de Dios.</t>
  </si>
  <si>
    <t>Construcción planta de potabilización de agua en la veredad los tejares del Municipio de Piendamó.</t>
  </si>
  <si>
    <t xml:space="preserve">I.01.3.2.4 </t>
  </si>
  <si>
    <t>C19-034</t>
  </si>
  <si>
    <t>Realización de jornadas de atención integral a doscientos (200) adultos mayores del Municipio de Piendamó con la FUNDACIÓN HUELLAS (centro medico huellas IPS).</t>
  </si>
  <si>
    <t>I.04.07.1 - I .06.08.3.1.1</t>
  </si>
  <si>
    <t>C19-013</t>
  </si>
  <si>
    <t>I.1.2.1.3</t>
  </si>
  <si>
    <t>C19-015</t>
  </si>
  <si>
    <t>I.2.1.3</t>
  </si>
  <si>
    <t>El objeto del presente convenio lo constituye la union de esfuerzos institucionales con el fin de contribuir con el fortalecimiento de las actividades de promocion y apoyo al fortalecimiento empresarial que adelanta la secretaria de desarrolloagropecuario en el modelo de incubacion de empresas de agroinnova.</t>
  </si>
  <si>
    <t>C19-023</t>
  </si>
  <si>
    <t>I.2.9.1</t>
  </si>
  <si>
    <t>cajas de chinches</t>
  </si>
  <si>
    <t>C6</t>
  </si>
  <si>
    <t>I.02.01.2</t>
  </si>
  <si>
    <t xml:space="preserve"> C6</t>
  </si>
  <si>
    <t>I.01.1.1.3</t>
  </si>
  <si>
    <t>1.06.08.3.3.1</t>
  </si>
  <si>
    <t>1.03.1.2.1</t>
  </si>
  <si>
    <t>1.4.9.1.1</t>
  </si>
  <si>
    <t xml:space="preserve"> El contratista se compromete a prestar el servicio para dar apoyo en la ejecucion de programas presidenciales-familias en accion para comunidades indigenas del municipio de piendamo cauca</t>
  </si>
  <si>
    <t>operarios</t>
  </si>
  <si>
    <t>I.01.6.04.1.2</t>
  </si>
  <si>
    <t xml:space="preserve">I.1.3.1.1 </t>
  </si>
  <si>
    <t xml:space="preserve"> I.3.2.1 </t>
  </si>
  <si>
    <t xml:space="preserve"> 1.3.3.1</t>
  </si>
  <si>
    <t>Prestar el servicio para dar apoyo a la población vulnerable adulto mayor del municipio de Piendamó atravez de un técnico profesional en educacion deportiva y recreativa en ejecución del proyecto apoyo a la poblacion vulnerable adulto mayor del municipio de Piendamó a traves de su ancianato y coordinacion de programas sociales</t>
  </si>
  <si>
    <t>Prestación de servicios para la celebración del día del adulto mayor conforme al proyecto apoyo a la poblacion vulnerable adulto mayor del municipio de Piendamó atreves de su ancianato y coordinacion de programas sociales (comedor, perifoneo, amplificación de sonido, presentación de grupos de danzas</t>
  </si>
  <si>
    <t>Servicio de apoyo al mantenimiento del centro de desarrollo comunitario de propiedad del municipio de Piendamó</t>
  </si>
  <si>
    <t>Suministro e instalación de una red de datos inalámbrica en la biblioteca pública municipal ubicada en la antigua estación del ferrocarril del municipio de Piendamó</t>
  </si>
  <si>
    <t>Anear esfuerzos entre el municipio de Piendamó y empiendamo para la compra de un vehículo recolector compactado de residuos sólidos, para la recolección de residuos sólidos en el municipio de Piendamó cauca</t>
  </si>
  <si>
    <t>Compra de elementos varios destinados a la celebración del día del adulto mayor conforme al proyecto apoyo a la poblacion vulnerable adulto mayor municipio de Piendamó a través de su ancianato y coordinacion de programas sociales</t>
  </si>
  <si>
    <t>Prestar el servicio de apoyo a la gestión para la ejecución de adecuación, mejoramiento y mantenimiento de hogares comunitarios de tunia y santa Elena, con la actividad de manipulación de alimentos y aseo de estas instalaciones, municipio de Piendamó cauca</t>
  </si>
  <si>
    <t>Servicio a todo costo para el apoyo para la realización de la jornada electoral para las consultas de algunos partidos y movimientos políticos que se llevaran a cabo en todo el territorio nacional en el mes de septiembre de 2012 municipio de Piendamó cauca</t>
  </si>
  <si>
    <t xml:space="preserve">Servicios profesionales para asesoría en la revisión y ajuste del plan de acción territorial Pat y ajuste del plan integral único piu para el municipio </t>
  </si>
  <si>
    <r>
      <rPr>
        <sz val="8"/>
        <rFont val="Arial"/>
        <family val="2"/>
      </rPr>
      <t>Ejecución de obras para la adecuación y mejoramiento del hogar comunitario del centro poblado de tunia municipio de Piendamó.</t>
    </r>
    <r>
      <rPr>
        <sz val="8"/>
        <rFont val="Calibri"/>
        <family val="2"/>
      </rPr>
      <t xml:space="preserve">
</t>
    </r>
  </si>
  <si>
    <t>Suministro e instalación de una red de datos inalámbrica en la biblioteca pública municipal seccional verdad la florida. Adicional al proceso de mínima cuantía.</t>
  </si>
  <si>
    <t>C3</t>
  </si>
  <si>
    <t>C2</t>
  </si>
  <si>
    <t>I.06.01.1.1.1</t>
  </si>
  <si>
    <t>C5</t>
  </si>
  <si>
    <t>I.01.1.1.1.1</t>
  </si>
  <si>
    <t>C.1.2.1.1</t>
  </si>
  <si>
    <t>I.04.2.3.</t>
  </si>
  <si>
    <t>I.01.2.1</t>
  </si>
  <si>
    <t>C12</t>
  </si>
  <si>
    <t>I.01.1.1.6.1</t>
  </si>
  <si>
    <t>C17</t>
  </si>
  <si>
    <t>I.06.01.2</t>
  </si>
  <si>
    <t>I.2.2.05</t>
  </si>
  <si>
    <t>C9</t>
  </si>
  <si>
    <t>I.02.08.01</t>
  </si>
  <si>
    <t>A.1.2.2.06.3</t>
  </si>
  <si>
    <t>2.1.1.2.</t>
  </si>
  <si>
    <t>I.02.01.3</t>
  </si>
  <si>
    <t>I.03.3.2</t>
  </si>
  <si>
    <t>I.02.05.1.4</t>
  </si>
  <si>
    <t>I.02.10.1</t>
  </si>
  <si>
    <t>C-06</t>
  </si>
  <si>
    <t>I.1.2.2.01</t>
  </si>
  <si>
    <t xml:space="preserve">I.03.5.1 </t>
  </si>
  <si>
    <t>I.01.3.1.4</t>
  </si>
  <si>
    <t>I.03.5.1</t>
  </si>
  <si>
    <t>I.02.05.1.3</t>
  </si>
  <si>
    <t>C11</t>
  </si>
  <si>
    <t>I.1.2.2.06.1</t>
  </si>
  <si>
    <t>I.01.6.05.1</t>
  </si>
  <si>
    <t>I.02.05.1.2</t>
  </si>
  <si>
    <t>I.02.08.1.1</t>
  </si>
  <si>
    <t>I.02.04.1.7</t>
  </si>
  <si>
    <t>C19</t>
  </si>
  <si>
    <t>SEGMC</t>
  </si>
  <si>
    <t>I.01.6.04.1.4</t>
  </si>
  <si>
    <t>I.02.03.2</t>
  </si>
  <si>
    <t>4.2.1.01</t>
  </si>
  <si>
    <t>I.0.6.08.1.2.2</t>
  </si>
  <si>
    <t>I.02.04.1.1</t>
  </si>
  <si>
    <t>I1.01.6.06.1</t>
  </si>
  <si>
    <t>Ensaladera grande con tapa</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</si>
</sst>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 #,##0.00_ ;_ * \-#,##0.00_ ;_ * &quot;-&quot;??_ ;_ @_ "/>
    <numFmt numFmtId="173" formatCode="[$$-409]#.###00;[Red]\-[$$-409]#.###00"/>
    <numFmt numFmtId="174" formatCode="&quot;$&quot;#,##0.00"/>
    <numFmt numFmtId="175" formatCode="_([$$-240A]\ * #,##0.00_);_([$$-240A]\ * \(#,##0.00\);_([$$-240A]\ * &quot;-&quot;??_);_(@_)"/>
    <numFmt numFmtId="176" formatCode="_-* #,##0.00\ _D_M_-;\-* #,##0.00\ _D_M_-;_-* &quot;-&quot;??\ _D_M_-;_-@_-"/>
    <numFmt numFmtId="177" formatCode="[$$-409]#.##;[Red]\-[$$-409]#.##"/>
    <numFmt numFmtId="178" formatCode="_ * #,##0_ ;_ * \-#,##0_ ;_ * &quot;-&quot;??_ ;_ @_ "/>
    <numFmt numFmtId="179" formatCode="[$$-409]#.###;[Red]\-[$$-409]#.###"/>
  </numFmts>
  <fonts count="51">
    <font>
      <sz val="11"/>
      <color theme="1"/>
      <name val="Calibri"/>
      <family val="2"/>
    </font>
    <font>
      <sz val="11"/>
      <color indexed="8"/>
      <name val="Calibri"/>
      <family val="2"/>
    </font>
    <font>
      <sz val="10"/>
      <name val="Arial"/>
      <family val="2"/>
    </font>
    <font>
      <sz val="8"/>
      <color indexed="8"/>
      <name val="Arial"/>
      <family val="2"/>
    </font>
    <font>
      <sz val="8"/>
      <name val="Arial"/>
      <family val="2"/>
    </font>
    <font>
      <sz val="7"/>
      <color indexed="8"/>
      <name val="Arial"/>
      <family val="2"/>
    </font>
    <font>
      <b/>
      <sz val="8"/>
      <color indexed="8"/>
      <name val="Arial"/>
      <family val="2"/>
    </font>
    <font>
      <sz val="8"/>
      <name val="Calibri"/>
      <family val="2"/>
    </font>
    <font>
      <sz val="9"/>
      <color indexed="8"/>
      <name val="Calibri"/>
      <family val="2"/>
    </font>
    <font>
      <sz val="8"/>
      <color indexed="8"/>
      <name val="Calibri"/>
      <family val="2"/>
    </font>
    <font>
      <sz val="9"/>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rgb="FF000000"/>
      <name val="Arial"/>
      <family val="2"/>
    </font>
    <font>
      <sz val="8"/>
      <color theme="1"/>
      <name val="Arial"/>
      <family val="2"/>
    </font>
    <font>
      <sz val="9"/>
      <color theme="1"/>
      <name val="Calibri"/>
      <family val="2"/>
    </font>
    <font>
      <sz val="8"/>
      <color theme="1"/>
      <name val="Calibri"/>
      <family val="2"/>
    </font>
    <font>
      <b/>
      <sz val="8"/>
      <color theme="1"/>
      <name val="Arial"/>
      <family val="2"/>
    </font>
    <font>
      <sz val="9"/>
      <color theme="1"/>
      <name val="Times New Roman"/>
      <family val="1"/>
    </font>
    <font>
      <sz val="9"/>
      <color rgb="FF000000"/>
      <name val="Calibri"/>
      <family val="2"/>
    </font>
    <font>
      <sz val="8"/>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bottom/>
    </border>
    <border>
      <left style="thin"/>
      <right/>
      <top style="thin"/>
      <bottom style="thin"/>
    </border>
    <border>
      <left style="thin"/>
      <right style="thin"/>
      <top/>
      <bottom style="thin"/>
    </border>
    <border>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172" fontId="0" fillId="0" borderId="0" applyFont="0" applyFill="0" applyBorder="0" applyAlignment="0" applyProtection="0"/>
    <xf numFmtId="169" fontId="0" fillId="0" borderId="0" applyFont="0" applyFill="0" applyBorder="0" applyAlignment="0" applyProtection="0"/>
    <xf numFmtId="176" fontId="2"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2"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3" fillId="0" borderId="8" applyNumberFormat="0" applyFill="0" applyAlignment="0" applyProtection="0"/>
    <xf numFmtId="0" fontId="42" fillId="0" borderId="9" applyNumberFormat="0" applyFill="0" applyAlignment="0" applyProtection="0"/>
  </cellStyleXfs>
  <cellXfs count="178">
    <xf numFmtId="0" fontId="0" fillId="0" borderId="0" xfId="0" applyFont="1" applyAlignment="1">
      <alignment/>
    </xf>
    <xf numFmtId="0" fontId="3" fillId="0" borderId="10" xfId="53" applyFont="1" applyBorder="1">
      <alignment/>
      <protection/>
    </xf>
    <xf numFmtId="0" fontId="3" fillId="0" borderId="10" xfId="53" applyFont="1" applyBorder="1" applyAlignment="1">
      <alignment horizontal="justify"/>
      <protection/>
    </xf>
    <xf numFmtId="0" fontId="3" fillId="0" borderId="10" xfId="53" applyFont="1" applyBorder="1" applyAlignment="1">
      <alignment/>
      <protection/>
    </xf>
    <xf numFmtId="173" fontId="3" fillId="0" borderId="10" xfId="53" applyNumberFormat="1" applyFont="1" applyBorder="1">
      <alignment/>
      <protection/>
    </xf>
    <xf numFmtId="0" fontId="3" fillId="0" borderId="10" xfId="53" applyFont="1" applyBorder="1" applyAlignment="1">
      <alignment horizontal="center"/>
      <protection/>
    </xf>
    <xf numFmtId="0" fontId="4" fillId="0" borderId="10" xfId="53" applyFont="1" applyFill="1" applyBorder="1" applyAlignment="1" applyProtection="1">
      <alignment/>
      <protection locked="0"/>
    </xf>
    <xf numFmtId="0" fontId="4" fillId="0" borderId="10" xfId="53" applyFont="1" applyBorder="1" applyProtection="1">
      <alignment/>
      <protection locked="0"/>
    </xf>
    <xf numFmtId="0" fontId="4" fillId="0" borderId="10" xfId="53" applyFont="1" applyBorder="1" applyAlignment="1" applyProtection="1">
      <alignment/>
      <protection locked="0"/>
    </xf>
    <xf numFmtId="0" fontId="3" fillId="0" borderId="10" xfId="53" applyFont="1" applyBorder="1" applyAlignment="1">
      <alignment horizontal="justify" wrapText="1"/>
      <protection/>
    </xf>
    <xf numFmtId="0" fontId="43" fillId="0" borderId="10" xfId="0" applyFont="1" applyBorder="1" applyAlignment="1">
      <alignment wrapText="1"/>
    </xf>
    <xf numFmtId="0" fontId="4" fillId="0" borderId="10" xfId="53" applyFont="1" applyBorder="1" applyAlignment="1" applyProtection="1">
      <alignment horizontal="center"/>
      <protection locked="0"/>
    </xf>
    <xf numFmtId="0" fontId="44" fillId="0" borderId="10" xfId="0" applyFont="1" applyBorder="1" applyAlignment="1">
      <alignment wrapText="1"/>
    </xf>
    <xf numFmtId="0" fontId="4" fillId="0" borderId="10" xfId="53" applyFont="1" applyBorder="1" applyAlignment="1" applyProtection="1">
      <alignment horizontal="right"/>
      <protection locked="0"/>
    </xf>
    <xf numFmtId="0" fontId="0" fillId="0" borderId="0" xfId="0" applyBorder="1" applyAlignment="1">
      <alignment/>
    </xf>
    <xf numFmtId="0" fontId="4" fillId="0" borderId="10" xfId="53" applyFont="1" applyBorder="1" applyAlignment="1" applyProtection="1">
      <alignment wrapText="1"/>
      <protection locked="0"/>
    </xf>
    <xf numFmtId="0" fontId="4" fillId="0" borderId="10" xfId="53" applyFont="1" applyBorder="1" applyAlignment="1" applyProtection="1">
      <alignment horizontal="left"/>
      <protection locked="0"/>
    </xf>
    <xf numFmtId="0" fontId="3" fillId="33" borderId="10" xfId="53" applyFont="1" applyFill="1" applyBorder="1">
      <alignment/>
      <protection/>
    </xf>
    <xf numFmtId="0" fontId="3" fillId="33" borderId="10" xfId="53" applyFont="1" applyFill="1" applyBorder="1" applyAlignment="1">
      <alignment horizontal="justify"/>
      <protection/>
    </xf>
    <xf numFmtId="0" fontId="3" fillId="33" borderId="10" xfId="53" applyFont="1" applyFill="1" applyBorder="1" applyAlignment="1">
      <alignment/>
      <protection/>
    </xf>
    <xf numFmtId="0" fontId="45" fillId="0" borderId="0" xfId="0" applyFont="1" applyAlignment="1">
      <alignment/>
    </xf>
    <xf numFmtId="0" fontId="46" fillId="0" borderId="0" xfId="0" applyFont="1" applyAlignment="1">
      <alignment/>
    </xf>
    <xf numFmtId="0" fontId="4" fillId="0" borderId="10" xfId="0" applyFont="1" applyBorder="1" applyAlignment="1">
      <alignment horizontal="right"/>
    </xf>
    <xf numFmtId="14" fontId="3" fillId="33" borderId="10" xfId="53" applyNumberFormat="1" applyFont="1" applyFill="1" applyBorder="1">
      <alignment/>
      <protection/>
    </xf>
    <xf numFmtId="0" fontId="45" fillId="33" borderId="0" xfId="0" applyFont="1" applyFill="1" applyAlignment="1">
      <alignment/>
    </xf>
    <xf numFmtId="0" fontId="3" fillId="33" borderId="10" xfId="53" applyFont="1" applyFill="1" applyBorder="1" applyAlignment="1">
      <alignment horizontal="center"/>
      <protection/>
    </xf>
    <xf numFmtId="0" fontId="3" fillId="33" borderId="10" xfId="53" applyFont="1" applyFill="1" applyBorder="1" applyAlignment="1">
      <alignment horizontal="justify" wrapText="1"/>
      <protection/>
    </xf>
    <xf numFmtId="0" fontId="0" fillId="33" borderId="0" xfId="0" applyFill="1" applyAlignment="1">
      <alignment/>
    </xf>
    <xf numFmtId="14" fontId="3" fillId="33" borderId="10" xfId="53" applyNumberFormat="1" applyFont="1" applyFill="1" applyBorder="1" applyAlignment="1">
      <alignment wrapText="1"/>
      <protection/>
    </xf>
    <xf numFmtId="173" fontId="3" fillId="0" borderId="10" xfId="53" applyNumberFormat="1" applyFont="1" applyBorder="1" applyAlignment="1">
      <alignment horizontal="center"/>
      <protection/>
    </xf>
    <xf numFmtId="173" fontId="3" fillId="0" borderId="10" xfId="53" applyNumberFormat="1" applyFont="1" applyFill="1" applyBorder="1" applyAlignment="1">
      <alignment horizontal="center"/>
      <protection/>
    </xf>
    <xf numFmtId="173" fontId="3" fillId="0" borderId="10" xfId="53" applyNumberFormat="1" applyFont="1" applyFill="1" applyBorder="1">
      <alignment/>
      <protection/>
    </xf>
    <xf numFmtId="0" fontId="4" fillId="33" borderId="10" xfId="0" applyFont="1" applyFill="1" applyBorder="1" applyAlignment="1">
      <alignment horizontal="right"/>
    </xf>
    <xf numFmtId="0" fontId="44" fillId="0" borderId="10" xfId="0" applyFont="1" applyBorder="1" applyAlignment="1">
      <alignment/>
    </xf>
    <xf numFmtId="0" fontId="44" fillId="0" borderId="10" xfId="0" applyFont="1" applyBorder="1" applyAlignment="1">
      <alignment horizontal="center"/>
    </xf>
    <xf numFmtId="0" fontId="44" fillId="0" borderId="10" xfId="0" applyFont="1" applyBorder="1" applyAlignment="1">
      <alignment horizontal="right"/>
    </xf>
    <xf numFmtId="0" fontId="44" fillId="0" borderId="0" xfId="0" applyFont="1" applyAlignment="1">
      <alignment/>
    </xf>
    <xf numFmtId="0" fontId="47" fillId="2" borderId="10" xfId="0" applyFont="1" applyFill="1" applyBorder="1" applyAlignment="1">
      <alignment/>
    </xf>
    <xf numFmtId="0" fontId="44" fillId="33" borderId="10" xfId="0" applyFont="1" applyFill="1" applyBorder="1" applyAlignment="1">
      <alignment/>
    </xf>
    <xf numFmtId="0" fontId="44" fillId="0" borderId="0" xfId="0" applyFont="1" applyAlignment="1">
      <alignment horizontal="center"/>
    </xf>
    <xf numFmtId="0" fontId="47" fillId="2" borderId="10" xfId="0" applyFont="1" applyFill="1" applyBorder="1" applyAlignment="1">
      <alignment horizontal="center" wrapText="1"/>
    </xf>
    <xf numFmtId="0" fontId="47" fillId="2" borderId="10" xfId="0" applyFont="1" applyFill="1" applyBorder="1" applyAlignment="1">
      <alignment wrapText="1"/>
    </xf>
    <xf numFmtId="0" fontId="44" fillId="33" borderId="10" xfId="0" applyFont="1" applyFill="1" applyBorder="1" applyAlignment="1">
      <alignment horizontal="center"/>
    </xf>
    <xf numFmtId="0" fontId="44" fillId="0" borderId="11" xfId="0" applyFont="1" applyBorder="1" applyAlignment="1">
      <alignment/>
    </xf>
    <xf numFmtId="173" fontId="3" fillId="0" borderId="11" xfId="53" applyNumberFormat="1" applyFont="1" applyBorder="1" applyAlignment="1">
      <alignment horizontal="center"/>
      <protection/>
    </xf>
    <xf numFmtId="0" fontId="3" fillId="0" borderId="10" xfId="53" applyFont="1" applyBorder="1" applyAlignment="1">
      <alignment horizontal="left" wrapText="1"/>
      <protection/>
    </xf>
    <xf numFmtId="173" fontId="3" fillId="0" borderId="10" xfId="53" applyNumberFormat="1" applyFont="1" applyBorder="1" applyAlignment="1">
      <alignment horizontal="left"/>
      <protection/>
    </xf>
    <xf numFmtId="0" fontId="45" fillId="0" borderId="0" xfId="0" applyFont="1" applyBorder="1" applyAlignment="1">
      <alignment/>
    </xf>
    <xf numFmtId="0" fontId="45" fillId="33" borderId="0" xfId="0" applyFont="1" applyFill="1" applyBorder="1" applyAlignment="1">
      <alignment/>
    </xf>
    <xf numFmtId="0" fontId="0" fillId="33" borderId="0" xfId="0" applyFill="1" applyBorder="1" applyAlignment="1">
      <alignment/>
    </xf>
    <xf numFmtId="0" fontId="44" fillId="0" borderId="12" xfId="0" applyFont="1" applyBorder="1" applyAlignment="1">
      <alignment/>
    </xf>
    <xf numFmtId="0" fontId="3" fillId="0" borderId="11" xfId="53" applyFont="1" applyBorder="1" applyAlignment="1">
      <alignment/>
      <protection/>
    </xf>
    <xf numFmtId="173" fontId="3" fillId="0" borderId="11" xfId="53" applyNumberFormat="1" applyFont="1" applyBorder="1">
      <alignment/>
      <protection/>
    </xf>
    <xf numFmtId="0" fontId="4" fillId="33" borderId="10" xfId="53" applyFont="1" applyFill="1" applyBorder="1" applyAlignment="1" applyProtection="1">
      <alignment/>
      <protection locked="0"/>
    </xf>
    <xf numFmtId="0" fontId="4" fillId="33" borderId="10" xfId="53" applyFont="1" applyFill="1" applyBorder="1" applyProtection="1">
      <alignment/>
      <protection locked="0"/>
    </xf>
    <xf numFmtId="0" fontId="43" fillId="33" borderId="10" xfId="0" applyFont="1" applyFill="1" applyBorder="1" applyAlignment="1">
      <alignment/>
    </xf>
    <xf numFmtId="0" fontId="4" fillId="33" borderId="10" xfId="53" applyFont="1" applyFill="1" applyBorder="1" applyAlignment="1" applyProtection="1">
      <alignment wrapText="1"/>
      <protection locked="0"/>
    </xf>
    <xf numFmtId="0" fontId="4" fillId="33" borderId="10" xfId="53" applyFont="1" applyFill="1" applyBorder="1" applyAlignment="1" applyProtection="1">
      <alignment horizontal="left"/>
      <protection locked="0"/>
    </xf>
    <xf numFmtId="0" fontId="3" fillId="33" borderId="10" xfId="53" applyFont="1" applyFill="1" applyBorder="1" applyAlignment="1">
      <alignment horizontal="left"/>
      <protection/>
    </xf>
    <xf numFmtId="0" fontId="44" fillId="0" borderId="0" xfId="0" applyFont="1" applyBorder="1" applyAlignment="1">
      <alignment/>
    </xf>
    <xf numFmtId="0" fontId="44" fillId="0" borderId="13" xfId="0" applyFont="1" applyBorder="1" applyAlignment="1">
      <alignment/>
    </xf>
    <xf numFmtId="0" fontId="4" fillId="33" borderId="10" xfId="0" applyNumberFormat="1" applyFont="1" applyFill="1" applyBorder="1" applyAlignment="1">
      <alignment horizontal="left" wrapText="1"/>
    </xf>
    <xf numFmtId="0" fontId="4" fillId="33" borderId="10" xfId="0" applyFont="1" applyFill="1" applyBorder="1" applyAlignment="1">
      <alignment/>
    </xf>
    <xf numFmtId="0" fontId="4" fillId="33" borderId="10" xfId="0" applyFont="1" applyFill="1" applyBorder="1" applyAlignment="1">
      <alignment wrapText="1"/>
    </xf>
    <xf numFmtId="0" fontId="4" fillId="0" borderId="10" xfId="0" applyNumberFormat="1" applyFont="1" applyBorder="1" applyAlignment="1">
      <alignment horizontal="left" wrapText="1"/>
    </xf>
    <xf numFmtId="0" fontId="7" fillId="0" borderId="10" xfId="0" applyFont="1" applyBorder="1" applyAlignment="1">
      <alignment wrapText="1"/>
    </xf>
    <xf numFmtId="0" fontId="7" fillId="0" borderId="10" xfId="0" applyNumberFormat="1" applyFont="1" applyBorder="1" applyAlignment="1">
      <alignment horizontal="left" wrapText="1"/>
    </xf>
    <xf numFmtId="1" fontId="4" fillId="33" borderId="10" xfId="0" applyNumberFormat="1" applyFont="1" applyFill="1" applyBorder="1" applyAlignment="1">
      <alignment horizontal="right"/>
    </xf>
    <xf numFmtId="1" fontId="4" fillId="0" borderId="10" xfId="0" applyNumberFormat="1" applyFont="1" applyBorder="1" applyAlignment="1">
      <alignment horizontal="right"/>
    </xf>
    <xf numFmtId="3" fontId="4" fillId="0" borderId="10" xfId="0" applyNumberFormat="1" applyFont="1" applyBorder="1" applyAlignment="1">
      <alignment horizontal="right"/>
    </xf>
    <xf numFmtId="0" fontId="7" fillId="33" borderId="10" xfId="0" applyFont="1" applyFill="1" applyBorder="1" applyAlignment="1">
      <alignment/>
    </xf>
    <xf numFmtId="1" fontId="4" fillId="0" borderId="10" xfId="0" applyNumberFormat="1" applyFont="1" applyFill="1" applyBorder="1" applyAlignment="1">
      <alignment horizontal="right"/>
    </xf>
    <xf numFmtId="3" fontId="4" fillId="0" borderId="10" xfId="0" applyNumberFormat="1" applyFont="1" applyBorder="1" applyAlignment="1">
      <alignment/>
    </xf>
    <xf numFmtId="0" fontId="4" fillId="0" borderId="10" xfId="0" applyFont="1" applyBorder="1" applyAlignment="1">
      <alignment/>
    </xf>
    <xf numFmtId="177" fontId="3" fillId="0" borderId="10" xfId="53" applyNumberFormat="1" applyFont="1" applyBorder="1">
      <alignment/>
      <protection/>
    </xf>
    <xf numFmtId="0" fontId="3" fillId="0" borderId="10" xfId="53" applyNumberFormat="1" applyFont="1" applyBorder="1">
      <alignment/>
      <protection/>
    </xf>
    <xf numFmtId="0" fontId="3" fillId="0" borderId="10" xfId="50" applyNumberFormat="1" applyFont="1" applyBorder="1" applyAlignment="1">
      <alignment/>
    </xf>
    <xf numFmtId="0" fontId="44" fillId="33" borderId="10" xfId="0" applyNumberFormat="1" applyFont="1" applyFill="1" applyBorder="1" applyAlignment="1">
      <alignment/>
    </xf>
    <xf numFmtId="0" fontId="3" fillId="0" borderId="10" xfId="53" applyNumberFormat="1" applyFont="1" applyFill="1" applyBorder="1">
      <alignment/>
      <protection/>
    </xf>
    <xf numFmtId="0" fontId="3" fillId="33" borderId="10" xfId="50" applyNumberFormat="1" applyFont="1" applyFill="1" applyBorder="1" applyAlignment="1">
      <alignment/>
    </xf>
    <xf numFmtId="0" fontId="44" fillId="0" borderId="10" xfId="0" applyFont="1" applyFill="1" applyBorder="1" applyAlignment="1">
      <alignment vertical="top" wrapText="1"/>
    </xf>
    <xf numFmtId="3" fontId="48" fillId="0" borderId="10" xfId="0" applyNumberFormat="1" applyFont="1" applyBorder="1" applyAlignment="1">
      <alignment/>
    </xf>
    <xf numFmtId="0" fontId="3" fillId="0" borderId="11" xfId="53" applyFont="1" applyBorder="1" applyAlignment="1">
      <alignment horizontal="justify"/>
      <protection/>
    </xf>
    <xf numFmtId="0" fontId="43" fillId="0" borderId="10" xfId="0" applyFont="1" applyBorder="1" applyAlignment="1">
      <alignment horizontal="justify"/>
    </xf>
    <xf numFmtId="0" fontId="3" fillId="0" borderId="0" xfId="53" applyFont="1" applyBorder="1" applyAlignment="1">
      <alignment/>
      <protection/>
    </xf>
    <xf numFmtId="177" fontId="3" fillId="0" borderId="10" xfId="53" applyNumberFormat="1" applyFont="1" applyBorder="1" applyAlignment="1">
      <alignment horizontal="justify"/>
      <protection/>
    </xf>
    <xf numFmtId="0" fontId="3" fillId="0" borderId="10" xfId="53" applyNumberFormat="1" applyFont="1" applyBorder="1" applyAlignment="1">
      <alignment/>
      <protection/>
    </xf>
    <xf numFmtId="171" fontId="3" fillId="0" borderId="10" xfId="47" applyNumberFormat="1" applyFont="1" applyBorder="1" applyAlignment="1">
      <alignment horizontal="justify" wrapText="1"/>
    </xf>
    <xf numFmtId="171" fontId="3" fillId="0" borderId="10" xfId="47" applyNumberFormat="1" applyFont="1" applyBorder="1" applyAlignment="1">
      <alignment horizontal="justify"/>
    </xf>
    <xf numFmtId="0" fontId="3" fillId="0" borderId="10" xfId="47" applyNumberFormat="1" applyFont="1" applyBorder="1" applyAlignment="1">
      <alignment/>
    </xf>
    <xf numFmtId="0" fontId="3" fillId="0" borderId="10" xfId="47" applyNumberFormat="1" applyFont="1" applyBorder="1" applyAlignment="1">
      <alignment/>
    </xf>
    <xf numFmtId="0" fontId="43" fillId="0" borderId="10" xfId="0" applyFont="1" applyBorder="1" applyAlignment="1">
      <alignment horizontal="right"/>
    </xf>
    <xf numFmtId="0" fontId="43" fillId="0" borderId="11" xfId="0" applyFont="1" applyBorder="1" applyAlignment="1">
      <alignment horizontal="justify"/>
    </xf>
    <xf numFmtId="0" fontId="43" fillId="0" borderId="10" xfId="0" applyFont="1" applyBorder="1" applyAlignment="1">
      <alignment horizontal="right" vertical="center"/>
    </xf>
    <xf numFmtId="173" fontId="3" fillId="0" borderId="10" xfId="53" applyNumberFormat="1" applyFont="1" applyBorder="1" applyAlignment="1">
      <alignment vertical="center"/>
      <protection/>
    </xf>
    <xf numFmtId="0" fontId="43" fillId="0" borderId="0" xfId="0" applyFont="1" applyAlignment="1">
      <alignment horizontal="left" vertical="top" wrapText="1"/>
    </xf>
    <xf numFmtId="0" fontId="3" fillId="0" borderId="10" xfId="53" applyFont="1" applyBorder="1" applyAlignment="1">
      <alignment horizontal="left" vertical="top" wrapText="1"/>
      <protection/>
    </xf>
    <xf numFmtId="0" fontId="3" fillId="0" borderId="14" xfId="53" applyFont="1" applyBorder="1" applyAlignment="1">
      <alignment horizontal="left" vertical="top" wrapText="1"/>
      <protection/>
    </xf>
    <xf numFmtId="0" fontId="3" fillId="0" borderId="14" xfId="53" applyFont="1" applyBorder="1" applyAlignment="1">
      <alignment horizontal="justify"/>
      <protection/>
    </xf>
    <xf numFmtId="0" fontId="3" fillId="0" borderId="10" xfId="53" applyFont="1" applyBorder="1" applyAlignment="1">
      <alignment horizontal="justify" vertical="top"/>
      <protection/>
    </xf>
    <xf numFmtId="0" fontId="43" fillId="0" borderId="10" xfId="0" applyFont="1" applyBorder="1" applyAlignment="1">
      <alignment/>
    </xf>
    <xf numFmtId="0" fontId="43" fillId="0" borderId="0" xfId="0" applyFont="1" applyAlignment="1">
      <alignment/>
    </xf>
    <xf numFmtId="0" fontId="3" fillId="0" borderId="14" xfId="53" applyFont="1" applyBorder="1" applyAlignment="1">
      <alignment/>
      <protection/>
    </xf>
    <xf numFmtId="0" fontId="44" fillId="0" borderId="10" xfId="0" applyFont="1" applyBorder="1" applyAlignment="1">
      <alignment horizontal="right" vertical="top" wrapText="1"/>
    </xf>
    <xf numFmtId="0" fontId="43" fillId="0" borderId="11" xfId="0" applyFont="1" applyBorder="1" applyAlignment="1">
      <alignment/>
    </xf>
    <xf numFmtId="0" fontId="43" fillId="0" borderId="10" xfId="47" applyNumberFormat="1" applyFont="1" applyBorder="1" applyAlignment="1">
      <alignment horizontal="right"/>
    </xf>
    <xf numFmtId="0" fontId="43" fillId="0" borderId="11" xfId="0" applyFont="1" applyBorder="1" applyAlignment="1">
      <alignment wrapText="1"/>
    </xf>
    <xf numFmtId="0" fontId="43" fillId="0" borderId="10" xfId="0" applyNumberFormat="1" applyFont="1" applyBorder="1" applyAlignment="1">
      <alignment horizontal="right"/>
    </xf>
    <xf numFmtId="0" fontId="43" fillId="0" borderId="10" xfId="0" applyFont="1" applyBorder="1" applyAlignment="1">
      <alignment vertical="top" wrapText="1"/>
    </xf>
    <xf numFmtId="0" fontId="49" fillId="0" borderId="10" xfId="0" applyFont="1" applyBorder="1" applyAlignment="1">
      <alignment horizontal="right" wrapText="1"/>
    </xf>
    <xf numFmtId="0" fontId="43" fillId="0" borderId="11" xfId="0" applyFont="1" applyBorder="1" applyAlignment="1">
      <alignment vertical="top" wrapText="1"/>
    </xf>
    <xf numFmtId="0" fontId="50" fillId="0" borderId="10" xfId="0" applyFont="1" applyBorder="1" applyAlignment="1">
      <alignment wrapText="1"/>
    </xf>
    <xf numFmtId="0" fontId="50" fillId="0" borderId="11" xfId="0" applyFont="1" applyBorder="1" applyAlignment="1">
      <alignment wrapText="1"/>
    </xf>
    <xf numFmtId="0" fontId="43" fillId="0" borderId="10" xfId="0" applyFont="1" applyBorder="1" applyAlignment="1">
      <alignment/>
    </xf>
    <xf numFmtId="0" fontId="49" fillId="0" borderId="10" xfId="0" applyFont="1" applyBorder="1" applyAlignment="1">
      <alignment/>
    </xf>
    <xf numFmtId="1" fontId="49" fillId="0" borderId="10" xfId="0" applyNumberFormat="1" applyFont="1" applyBorder="1" applyAlignment="1">
      <alignment/>
    </xf>
    <xf numFmtId="14" fontId="44" fillId="0" borderId="10" xfId="0" applyNumberFormat="1" applyFont="1" applyBorder="1" applyAlignment="1">
      <alignment horizontal="left"/>
    </xf>
    <xf numFmtId="14" fontId="3" fillId="0" borderId="10" xfId="53" applyNumberFormat="1" applyFont="1" applyBorder="1" applyAlignment="1">
      <alignment horizontal="left"/>
      <protection/>
    </xf>
    <xf numFmtId="14" fontId="4" fillId="33" borderId="10" xfId="0" applyNumberFormat="1" applyFont="1" applyFill="1" applyBorder="1" applyAlignment="1">
      <alignment horizontal="left"/>
    </xf>
    <xf numFmtId="0" fontId="4" fillId="0" borderId="11" xfId="53" applyFont="1" applyBorder="1" applyAlignment="1" applyProtection="1">
      <alignment horizontal="left"/>
      <protection locked="0"/>
    </xf>
    <xf numFmtId="14" fontId="44" fillId="0" borderId="11" xfId="0" applyNumberFormat="1" applyFont="1" applyBorder="1" applyAlignment="1">
      <alignment horizontal="left"/>
    </xf>
    <xf numFmtId="177" fontId="3" fillId="0" borderId="10" xfId="53" applyNumberFormat="1" applyFont="1" applyBorder="1" applyAlignment="1">
      <alignment horizontal="left" wrapText="1"/>
      <protection/>
    </xf>
    <xf numFmtId="171" fontId="3" fillId="0" borderId="10" xfId="47" applyNumberFormat="1" applyFont="1" applyBorder="1" applyAlignment="1">
      <alignment horizontal="left"/>
    </xf>
    <xf numFmtId="14" fontId="3" fillId="0" borderId="10" xfId="53" applyNumberFormat="1" applyFont="1" applyBorder="1" applyAlignment="1">
      <alignment horizontal="left" vertical="center"/>
      <protection/>
    </xf>
    <xf numFmtId="14" fontId="3" fillId="0" borderId="10" xfId="53" applyNumberFormat="1" applyFont="1" applyBorder="1" applyAlignment="1">
      <alignment horizontal="left" wrapText="1"/>
      <protection/>
    </xf>
    <xf numFmtId="14" fontId="3" fillId="0" borderId="15" xfId="53" applyNumberFormat="1" applyFont="1" applyBorder="1" applyAlignment="1">
      <alignment horizontal="left"/>
      <protection/>
    </xf>
    <xf numFmtId="0" fontId="44" fillId="0" borderId="10" xfId="0" applyFont="1" applyBorder="1" applyAlignment="1">
      <alignment horizontal="left"/>
    </xf>
    <xf numFmtId="0" fontId="43" fillId="0" borderId="10" xfId="0" applyFont="1" applyBorder="1" applyAlignment="1">
      <alignment horizontal="left"/>
    </xf>
    <xf numFmtId="0" fontId="49" fillId="0" borderId="10" xfId="0" applyFont="1" applyBorder="1" applyAlignment="1">
      <alignment horizontal="left"/>
    </xf>
    <xf numFmtId="0" fontId="49" fillId="0" borderId="15" xfId="0" applyFont="1" applyBorder="1" applyAlignment="1">
      <alignment horizontal="left"/>
    </xf>
    <xf numFmtId="0" fontId="46" fillId="0" borderId="10" xfId="0" applyFont="1" applyBorder="1" applyAlignment="1">
      <alignment horizontal="justify" wrapText="1"/>
    </xf>
    <xf numFmtId="0" fontId="7" fillId="0" borderId="10" xfId="0" applyNumberFormat="1" applyFont="1" applyBorder="1" applyAlignment="1">
      <alignment horizontal="left" wrapText="1"/>
    </xf>
    <xf numFmtId="0" fontId="7" fillId="0" borderId="10" xfId="0" applyFont="1" applyBorder="1" applyAlignment="1">
      <alignment horizontal="justify" wrapText="1"/>
    </xf>
    <xf numFmtId="0" fontId="3" fillId="0" borderId="14" xfId="53" applyFont="1" applyBorder="1" applyAlignment="1">
      <alignment horizontal="center"/>
      <protection/>
    </xf>
    <xf numFmtId="0" fontId="44" fillId="0" borderId="14" xfId="0" applyFont="1" applyBorder="1" applyAlignment="1">
      <alignment/>
    </xf>
    <xf numFmtId="0" fontId="4" fillId="0" borderId="14" xfId="53" applyFont="1" applyBorder="1" applyProtection="1">
      <alignment/>
      <protection locked="0"/>
    </xf>
    <xf numFmtId="0" fontId="44" fillId="0" borderId="14" xfId="0" applyFont="1" applyBorder="1" applyAlignment="1">
      <alignment horizontal="right"/>
    </xf>
    <xf numFmtId="0" fontId="7" fillId="0" borderId="0" xfId="0" applyFont="1" applyAlignment="1">
      <alignment horizontal="justify"/>
    </xf>
    <xf numFmtId="14" fontId="44" fillId="0" borderId="10" xfId="0" applyNumberFormat="1" applyFont="1" applyBorder="1" applyAlignment="1">
      <alignment horizontal="right"/>
    </xf>
    <xf numFmtId="14" fontId="44" fillId="0" borderId="10" xfId="0" applyNumberFormat="1" applyFont="1" applyBorder="1" applyAlignment="1">
      <alignment/>
    </xf>
    <xf numFmtId="1" fontId="4" fillId="34" borderId="10" xfId="0" applyNumberFormat="1" applyFont="1" applyFill="1" applyBorder="1" applyAlignment="1">
      <alignment horizontal="right"/>
    </xf>
    <xf numFmtId="0" fontId="3" fillId="34" borderId="10" xfId="53" applyFont="1" applyFill="1" applyBorder="1" applyAlignment="1">
      <alignment horizontal="center"/>
      <protection/>
    </xf>
    <xf numFmtId="0" fontId="4" fillId="34" borderId="10" xfId="53" applyFont="1" applyFill="1" applyBorder="1" applyProtection="1">
      <alignment/>
      <protection locked="0"/>
    </xf>
    <xf numFmtId="0" fontId="7" fillId="34" borderId="10" xfId="0" applyNumberFormat="1" applyFont="1" applyFill="1" applyBorder="1" applyAlignment="1">
      <alignment horizontal="left" wrapText="1"/>
    </xf>
    <xf numFmtId="2" fontId="3" fillId="0" borderId="10" xfId="53" applyNumberFormat="1" applyFont="1" applyBorder="1">
      <alignment/>
      <protection/>
    </xf>
    <xf numFmtId="2" fontId="3" fillId="0" borderId="10" xfId="50" applyNumberFormat="1" applyFont="1" applyBorder="1" applyAlignment="1">
      <alignment/>
    </xf>
    <xf numFmtId="0" fontId="5" fillId="0" borderId="10" xfId="53" applyFont="1" applyBorder="1" applyAlignment="1">
      <alignment horizontal="justify" wrapText="1"/>
      <protection/>
    </xf>
    <xf numFmtId="49" fontId="3" fillId="0" borderId="10" xfId="53" applyNumberFormat="1" applyFont="1" applyBorder="1">
      <alignment/>
      <protection/>
    </xf>
    <xf numFmtId="178" fontId="3" fillId="0" borderId="10" xfId="47" applyNumberFormat="1" applyFont="1" applyBorder="1" applyAlignment="1">
      <alignment/>
    </xf>
    <xf numFmtId="0" fontId="4" fillId="0" borderId="10" xfId="53" applyFont="1" applyBorder="1" applyAlignment="1" applyProtection="1">
      <alignment horizontal="left" wrapText="1"/>
      <protection locked="0"/>
    </xf>
    <xf numFmtId="1" fontId="3" fillId="0" borderId="10" xfId="53" applyNumberFormat="1" applyFont="1" applyBorder="1">
      <alignment/>
      <protection/>
    </xf>
    <xf numFmtId="1" fontId="44" fillId="0" borderId="10" xfId="0" applyNumberFormat="1" applyFont="1" applyBorder="1" applyAlignment="1">
      <alignment horizontal="right"/>
    </xf>
    <xf numFmtId="0" fontId="44" fillId="0" borderId="10" xfId="53" applyFont="1" applyBorder="1" applyAlignment="1">
      <alignment horizontal="center"/>
      <protection/>
    </xf>
    <xf numFmtId="3" fontId="44" fillId="0" borderId="10" xfId="0" applyNumberFormat="1" applyFont="1" applyBorder="1" applyAlignment="1">
      <alignment/>
    </xf>
    <xf numFmtId="0" fontId="44" fillId="0" borderId="10" xfId="50" applyNumberFormat="1" applyFont="1" applyBorder="1" applyAlignment="1">
      <alignment/>
    </xf>
    <xf numFmtId="0" fontId="44" fillId="0" borderId="10" xfId="53" applyFont="1" applyBorder="1" applyProtection="1">
      <alignment/>
      <protection locked="0"/>
    </xf>
    <xf numFmtId="179" fontId="3" fillId="0" borderId="10" xfId="53" applyNumberFormat="1" applyFont="1" applyBorder="1">
      <alignment/>
      <protection/>
    </xf>
    <xf numFmtId="0" fontId="4" fillId="33" borderId="10" xfId="0" applyNumberFormat="1" applyFont="1" applyFill="1" applyBorder="1" applyAlignment="1">
      <alignment horizontal="right"/>
    </xf>
    <xf numFmtId="0" fontId="44" fillId="33" borderId="10" xfId="0" applyNumberFormat="1" applyFont="1" applyFill="1" applyBorder="1" applyAlignment="1">
      <alignment horizontal="left" wrapText="1"/>
    </xf>
    <xf numFmtId="1" fontId="44" fillId="33" borderId="10" xfId="0" applyNumberFormat="1" applyFont="1" applyFill="1" applyBorder="1" applyAlignment="1">
      <alignment horizontal="right"/>
    </xf>
    <xf numFmtId="0" fontId="44" fillId="33" borderId="10" xfId="53" applyFont="1" applyFill="1" applyBorder="1" applyAlignment="1">
      <alignment horizontal="center"/>
      <protection/>
    </xf>
    <xf numFmtId="0" fontId="44" fillId="33" borderId="10" xfId="50" applyNumberFormat="1" applyFont="1" applyFill="1" applyBorder="1" applyAlignment="1">
      <alignment/>
    </xf>
    <xf numFmtId="0" fontId="44" fillId="33" borderId="10" xfId="53" applyFont="1" applyFill="1" applyBorder="1">
      <alignment/>
      <protection/>
    </xf>
    <xf numFmtId="14" fontId="44" fillId="33" borderId="10" xfId="0" applyNumberFormat="1" applyFont="1" applyFill="1" applyBorder="1" applyAlignment="1">
      <alignment horizontal="right"/>
    </xf>
    <xf numFmtId="16" fontId="4" fillId="33" borderId="10" xfId="0" applyNumberFormat="1" applyFont="1" applyFill="1" applyBorder="1" applyAlignment="1">
      <alignment horizontal="right"/>
    </xf>
    <xf numFmtId="14" fontId="44" fillId="33" borderId="10" xfId="0" applyNumberFormat="1" applyFont="1" applyFill="1" applyBorder="1" applyAlignment="1">
      <alignment/>
    </xf>
    <xf numFmtId="2" fontId="3" fillId="33" borderId="10" xfId="53" applyNumberFormat="1" applyFont="1" applyFill="1" applyBorder="1">
      <alignment/>
      <protection/>
    </xf>
    <xf numFmtId="0" fontId="7" fillId="33" borderId="10" xfId="0" applyNumberFormat="1" applyFont="1" applyFill="1" applyBorder="1" applyAlignment="1">
      <alignment horizontal="left" wrapText="1"/>
    </xf>
    <xf numFmtId="0" fontId="4" fillId="33" borderId="10" xfId="53" applyFont="1" applyFill="1" applyBorder="1" applyAlignment="1" applyProtection="1">
      <alignment vertical="center" wrapText="1"/>
      <protection locked="0"/>
    </xf>
    <xf numFmtId="0" fontId="4" fillId="33" borderId="10" xfId="53" applyFont="1" applyFill="1" applyBorder="1" applyAlignment="1" applyProtection="1">
      <alignment vertical="center"/>
      <protection locked="0"/>
    </xf>
    <xf numFmtId="0" fontId="44" fillId="33" borderId="10" xfId="0" applyFont="1" applyFill="1" applyBorder="1" applyAlignment="1">
      <alignment horizontal="right"/>
    </xf>
    <xf numFmtId="0" fontId="4" fillId="0" borderId="10" xfId="0" applyFont="1" applyBorder="1" applyAlignment="1">
      <alignment wrapText="1"/>
    </xf>
    <xf numFmtId="0" fontId="49" fillId="0" borderId="15" xfId="0" applyNumberFormat="1" applyFont="1" applyBorder="1" applyAlignment="1">
      <alignment/>
    </xf>
    <xf numFmtId="0" fontId="44" fillId="0" borderId="15" xfId="0" applyNumberFormat="1" applyFont="1" applyBorder="1" applyAlignment="1">
      <alignment horizontal="right" wrapText="1"/>
    </xf>
    <xf numFmtId="0" fontId="49" fillId="0" borderId="10" xfId="0" applyNumberFormat="1" applyFont="1" applyBorder="1" applyAlignment="1">
      <alignment/>
    </xf>
    <xf numFmtId="0" fontId="49" fillId="0" borderId="10" xfId="0" applyNumberFormat="1" applyFont="1" applyBorder="1" applyAlignment="1">
      <alignment horizontal="right"/>
    </xf>
    <xf numFmtId="0" fontId="47" fillId="2" borderId="10" xfId="0" applyFont="1" applyFill="1" applyBorder="1" applyAlignment="1">
      <alignment horizontal="center" wrapText="1"/>
    </xf>
    <xf numFmtId="0" fontId="47" fillId="2" borderId="10" xfId="0" applyFont="1" applyFill="1" applyBorder="1"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2" xfId="49"/>
    <cellStyle name="Currency" xfId="50"/>
    <cellStyle name="Currency [0]" xfId="51"/>
    <cellStyle name="Neutral" xfId="52"/>
    <cellStyle name="Normal 2" xfId="53"/>
    <cellStyle name="Normal 2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1198"/>
  <sheetViews>
    <sheetView tabSelected="1" zoomScalePageLayoutView="0" workbookViewId="0" topLeftCell="A1">
      <selection activeCell="E4" sqref="E4"/>
    </sheetView>
  </sheetViews>
  <sheetFormatPr defaultColWidth="11.421875" defaultRowHeight="15"/>
  <cols>
    <col min="1" max="1" width="4.140625" style="36" customWidth="1"/>
    <col min="2" max="2" width="6.00390625" style="36" customWidth="1"/>
    <col min="3" max="3" width="9.7109375" style="36" customWidth="1"/>
    <col min="4" max="4" width="19.421875" style="36" customWidth="1"/>
    <col min="5" max="5" width="13.8515625" style="36" customWidth="1"/>
    <col min="6" max="6" width="14.8515625" style="36" customWidth="1"/>
    <col min="7" max="7" width="16.140625" style="36" customWidth="1"/>
    <col min="8" max="9" width="11.421875" style="36" customWidth="1"/>
  </cols>
  <sheetData>
    <row r="1" spans="1:9" s="20" customFormat="1" ht="12">
      <c r="A1" s="36" t="s">
        <v>73</v>
      </c>
      <c r="B1" s="36"/>
      <c r="C1" s="36"/>
      <c r="D1" s="36"/>
      <c r="E1" s="36"/>
      <c r="F1" s="36"/>
      <c r="G1" s="36"/>
      <c r="H1" s="36" t="s">
        <v>43</v>
      </c>
      <c r="I1" s="36"/>
    </row>
    <row r="2" spans="1:9" s="20" customFormat="1" ht="12">
      <c r="A2" s="36" t="s">
        <v>74</v>
      </c>
      <c r="B2" s="36"/>
      <c r="C2" s="36"/>
      <c r="D2" s="36"/>
      <c r="E2" s="36"/>
      <c r="F2" s="36"/>
      <c r="G2" s="36"/>
      <c r="H2" s="36" t="s">
        <v>44</v>
      </c>
      <c r="I2" s="36"/>
    </row>
    <row r="3" spans="1:9" s="20" customFormat="1" ht="12">
      <c r="A3" s="36" t="s">
        <v>75</v>
      </c>
      <c r="B3" s="36"/>
      <c r="C3" s="36"/>
      <c r="D3" s="36"/>
      <c r="E3" s="36" t="s">
        <v>966</v>
      </c>
      <c r="F3" s="36"/>
      <c r="G3" s="36"/>
      <c r="H3" s="36" t="s">
        <v>967</v>
      </c>
      <c r="I3" s="36"/>
    </row>
    <row r="5" ht="18.75" customHeight="1"/>
    <row r="6" spans="1:9" s="21" customFormat="1" ht="23.25" customHeight="1">
      <c r="A6" s="176" t="s">
        <v>54</v>
      </c>
      <c r="B6" s="176" t="s">
        <v>46</v>
      </c>
      <c r="C6" s="176"/>
      <c r="D6" s="176" t="s">
        <v>48</v>
      </c>
      <c r="E6" s="176" t="s">
        <v>49</v>
      </c>
      <c r="F6" s="176" t="s">
        <v>50</v>
      </c>
      <c r="G6" s="176" t="s">
        <v>51</v>
      </c>
      <c r="H6" s="176" t="s">
        <v>52</v>
      </c>
      <c r="I6" s="176" t="s">
        <v>53</v>
      </c>
    </row>
    <row r="7" spans="1:9" s="21" customFormat="1" ht="19.5" customHeight="1">
      <c r="A7" s="177"/>
      <c r="B7" s="37" t="s">
        <v>47</v>
      </c>
      <c r="C7" s="41" t="s">
        <v>76</v>
      </c>
      <c r="D7" s="177"/>
      <c r="E7" s="177"/>
      <c r="F7" s="177"/>
      <c r="G7" s="177"/>
      <c r="H7" s="177"/>
      <c r="I7" s="177"/>
    </row>
    <row r="8" spans="1:11" ht="15.75" customHeight="1">
      <c r="A8" s="38">
        <v>1</v>
      </c>
      <c r="B8" s="67">
        <v>245</v>
      </c>
      <c r="C8" s="58" t="s">
        <v>944</v>
      </c>
      <c r="D8" s="61" t="s">
        <v>945</v>
      </c>
      <c r="E8" s="31">
        <f>F8/B8</f>
        <v>11000</v>
      </c>
      <c r="F8" s="67">
        <v>2695000</v>
      </c>
      <c r="G8" s="23" t="s">
        <v>2068</v>
      </c>
      <c r="H8" s="38" t="s">
        <v>2161</v>
      </c>
      <c r="I8" s="67">
        <v>2</v>
      </c>
      <c r="K8" t="s">
        <v>1128</v>
      </c>
    </row>
    <row r="9" spans="1:9" ht="15">
      <c r="A9" s="38">
        <v>2</v>
      </c>
      <c r="B9" s="67">
        <v>498</v>
      </c>
      <c r="C9" s="58" t="s">
        <v>944</v>
      </c>
      <c r="D9" s="61" t="s">
        <v>946</v>
      </c>
      <c r="E9" s="31">
        <f aca="true" t="shared" si="0" ref="E9:E72">F9/B9</f>
        <v>13000</v>
      </c>
      <c r="F9" s="67">
        <v>6474000</v>
      </c>
      <c r="G9" s="23" t="s">
        <v>2068</v>
      </c>
      <c r="H9" s="38" t="s">
        <v>2161</v>
      </c>
      <c r="I9" s="67">
        <v>2</v>
      </c>
    </row>
    <row r="10" spans="1:9" ht="23.25">
      <c r="A10" s="33">
        <v>3</v>
      </c>
      <c r="B10" s="67">
        <v>7</v>
      </c>
      <c r="C10" s="58" t="s">
        <v>69</v>
      </c>
      <c r="D10" s="61" t="s">
        <v>947</v>
      </c>
      <c r="E10" s="31">
        <f t="shared" si="0"/>
        <v>80000</v>
      </c>
      <c r="F10" s="67">
        <v>560000</v>
      </c>
      <c r="G10" s="23" t="s">
        <v>2068</v>
      </c>
      <c r="H10" s="38" t="s">
        <v>2161</v>
      </c>
      <c r="I10" s="67">
        <v>2</v>
      </c>
    </row>
    <row r="11" spans="1:9" ht="15">
      <c r="A11" s="38">
        <v>4</v>
      </c>
      <c r="B11" s="67">
        <v>5</v>
      </c>
      <c r="C11" s="58" t="s">
        <v>69</v>
      </c>
      <c r="D11" s="61" t="s">
        <v>948</v>
      </c>
      <c r="E11" s="31">
        <f t="shared" si="0"/>
        <v>70000</v>
      </c>
      <c r="F11" s="67">
        <v>350000</v>
      </c>
      <c r="G11" s="23" t="s">
        <v>2068</v>
      </c>
      <c r="H11" s="38" t="s">
        <v>2161</v>
      </c>
      <c r="I11" s="67">
        <v>2</v>
      </c>
    </row>
    <row r="12" spans="1:9" ht="15">
      <c r="A12" s="33">
        <v>5</v>
      </c>
      <c r="B12" s="67">
        <v>100</v>
      </c>
      <c r="C12" s="58" t="s">
        <v>68</v>
      </c>
      <c r="D12" s="61" t="s">
        <v>77</v>
      </c>
      <c r="E12" s="31">
        <f t="shared" si="0"/>
        <v>6000</v>
      </c>
      <c r="F12" s="67">
        <v>600000</v>
      </c>
      <c r="G12" s="23" t="s">
        <v>2068</v>
      </c>
      <c r="H12" s="38" t="s">
        <v>2161</v>
      </c>
      <c r="I12" s="67">
        <v>2</v>
      </c>
    </row>
    <row r="13" spans="1:9" ht="15">
      <c r="A13" s="33">
        <v>6</v>
      </c>
      <c r="B13" s="67">
        <v>98</v>
      </c>
      <c r="C13" s="57" t="s">
        <v>68</v>
      </c>
      <c r="D13" s="61" t="s">
        <v>41</v>
      </c>
      <c r="E13" s="31">
        <f t="shared" si="0"/>
        <v>597.9591836734694</v>
      </c>
      <c r="F13" s="67">
        <v>58600</v>
      </c>
      <c r="G13" s="23" t="s">
        <v>2068</v>
      </c>
      <c r="H13" s="38" t="s">
        <v>2161</v>
      </c>
      <c r="I13" s="67">
        <v>2</v>
      </c>
    </row>
    <row r="14" spans="1:9" ht="15">
      <c r="A14" s="33">
        <v>7</v>
      </c>
      <c r="B14" s="67">
        <v>46</v>
      </c>
      <c r="C14" s="53" t="s">
        <v>68</v>
      </c>
      <c r="D14" s="61" t="s">
        <v>78</v>
      </c>
      <c r="E14" s="31">
        <f t="shared" si="0"/>
        <v>500</v>
      </c>
      <c r="F14" s="67">
        <v>23000</v>
      </c>
      <c r="G14" s="23" t="s">
        <v>2068</v>
      </c>
      <c r="H14" s="38" t="s">
        <v>2161</v>
      </c>
      <c r="I14" s="67">
        <v>2</v>
      </c>
    </row>
    <row r="15" spans="1:9" ht="15">
      <c r="A15" s="33">
        <v>8</v>
      </c>
      <c r="B15" s="67">
        <v>15</v>
      </c>
      <c r="C15" s="19" t="s">
        <v>68</v>
      </c>
      <c r="D15" s="61" t="s">
        <v>79</v>
      </c>
      <c r="E15" s="31">
        <f t="shared" si="0"/>
        <v>500</v>
      </c>
      <c r="F15" s="67">
        <v>7500</v>
      </c>
      <c r="G15" s="23" t="s">
        <v>2068</v>
      </c>
      <c r="H15" s="38" t="s">
        <v>2161</v>
      </c>
      <c r="I15" s="67">
        <v>2</v>
      </c>
    </row>
    <row r="16" spans="1:9" ht="15">
      <c r="A16" s="33">
        <v>9</v>
      </c>
      <c r="B16" s="67">
        <v>4</v>
      </c>
      <c r="C16" s="53" t="s">
        <v>68</v>
      </c>
      <c r="D16" s="61" t="s">
        <v>80</v>
      </c>
      <c r="E16" s="31">
        <f t="shared" si="0"/>
        <v>500</v>
      </c>
      <c r="F16" s="67">
        <v>2000</v>
      </c>
      <c r="G16" s="23" t="s">
        <v>2068</v>
      </c>
      <c r="H16" s="38" t="s">
        <v>2161</v>
      </c>
      <c r="I16" s="67">
        <v>2</v>
      </c>
    </row>
    <row r="17" spans="1:9" ht="15">
      <c r="A17" s="33">
        <v>10</v>
      </c>
      <c r="B17" s="67">
        <v>10</v>
      </c>
      <c r="C17" s="53" t="s">
        <v>68</v>
      </c>
      <c r="D17" s="61" t="s">
        <v>81</v>
      </c>
      <c r="E17" s="31">
        <f t="shared" si="0"/>
        <v>25000</v>
      </c>
      <c r="F17" s="67">
        <v>250000</v>
      </c>
      <c r="G17" s="23" t="s">
        <v>2068</v>
      </c>
      <c r="H17" s="38" t="s">
        <v>2161</v>
      </c>
      <c r="I17" s="67">
        <v>2</v>
      </c>
    </row>
    <row r="18" spans="1:9" ht="15">
      <c r="A18" s="33">
        <v>11</v>
      </c>
      <c r="B18" s="67">
        <v>16</v>
      </c>
      <c r="C18" s="53" t="s">
        <v>68</v>
      </c>
      <c r="D18" s="61" t="s">
        <v>82</v>
      </c>
      <c r="E18" s="31">
        <f t="shared" si="0"/>
        <v>1000</v>
      </c>
      <c r="F18" s="67">
        <v>16000</v>
      </c>
      <c r="G18" s="23" t="s">
        <v>2068</v>
      </c>
      <c r="H18" s="38" t="s">
        <v>2161</v>
      </c>
      <c r="I18" s="67">
        <v>2</v>
      </c>
    </row>
    <row r="19" spans="1:9" ht="15">
      <c r="A19" s="33">
        <v>12</v>
      </c>
      <c r="B19" s="67">
        <v>74</v>
      </c>
      <c r="C19" s="53" t="s">
        <v>68</v>
      </c>
      <c r="D19" s="61" t="s">
        <v>83</v>
      </c>
      <c r="E19" s="31">
        <f t="shared" si="0"/>
        <v>297.2972972972973</v>
      </c>
      <c r="F19" s="67">
        <v>22000</v>
      </c>
      <c r="G19" s="23" t="s">
        <v>2068</v>
      </c>
      <c r="H19" s="38" t="s">
        <v>2161</v>
      </c>
      <c r="I19" s="67">
        <v>2</v>
      </c>
    </row>
    <row r="20" spans="1:9" ht="15">
      <c r="A20" s="33">
        <v>13</v>
      </c>
      <c r="B20" s="67">
        <v>220</v>
      </c>
      <c r="C20" s="53" t="s">
        <v>68</v>
      </c>
      <c r="D20" s="61" t="s">
        <v>84</v>
      </c>
      <c r="E20" s="31">
        <f t="shared" si="0"/>
        <v>600</v>
      </c>
      <c r="F20" s="67">
        <v>132000</v>
      </c>
      <c r="G20" s="23" t="s">
        <v>2068</v>
      </c>
      <c r="H20" s="38" t="s">
        <v>2161</v>
      </c>
      <c r="I20" s="67">
        <v>2</v>
      </c>
    </row>
    <row r="21" spans="1:9" ht="15">
      <c r="A21" s="33">
        <v>14</v>
      </c>
      <c r="B21" s="67">
        <v>2700</v>
      </c>
      <c r="C21" s="53" t="s">
        <v>68</v>
      </c>
      <c r="D21" s="61" t="s">
        <v>85</v>
      </c>
      <c r="E21" s="31">
        <f t="shared" si="0"/>
        <v>500</v>
      </c>
      <c r="F21" s="67">
        <v>1350000</v>
      </c>
      <c r="G21" s="23" t="s">
        <v>2068</v>
      </c>
      <c r="H21" s="38" t="s">
        <v>2161</v>
      </c>
      <c r="I21" s="67">
        <v>2</v>
      </c>
    </row>
    <row r="22" spans="1:9" ht="14.25" customHeight="1">
      <c r="A22" s="33">
        <v>15</v>
      </c>
      <c r="B22" s="67">
        <v>35</v>
      </c>
      <c r="C22" s="53" t="s">
        <v>69</v>
      </c>
      <c r="D22" s="61" t="s">
        <v>949</v>
      </c>
      <c r="E22" s="31">
        <f t="shared" si="0"/>
        <v>4000</v>
      </c>
      <c r="F22" s="67">
        <v>140000</v>
      </c>
      <c r="G22" s="23" t="s">
        <v>2068</v>
      </c>
      <c r="H22" s="38" t="s">
        <v>2161</v>
      </c>
      <c r="I22" s="67">
        <v>2</v>
      </c>
    </row>
    <row r="23" spans="1:9" ht="15">
      <c r="A23" s="33">
        <v>16</v>
      </c>
      <c r="B23" s="67">
        <v>70</v>
      </c>
      <c r="C23" s="53" t="s">
        <v>69</v>
      </c>
      <c r="D23" s="61" t="s">
        <v>950</v>
      </c>
      <c r="E23" s="31">
        <f t="shared" si="0"/>
        <v>1500</v>
      </c>
      <c r="F23" s="67">
        <v>105000</v>
      </c>
      <c r="G23" s="23" t="s">
        <v>2068</v>
      </c>
      <c r="H23" s="38" t="s">
        <v>2161</v>
      </c>
      <c r="I23" s="67">
        <v>2</v>
      </c>
    </row>
    <row r="24" spans="1:9" ht="15">
      <c r="A24" s="33">
        <v>17</v>
      </c>
      <c r="B24" s="67">
        <v>44</v>
      </c>
      <c r="C24" s="53" t="s">
        <v>69</v>
      </c>
      <c r="D24" s="61" t="s">
        <v>86</v>
      </c>
      <c r="E24" s="31">
        <f t="shared" si="0"/>
        <v>2000</v>
      </c>
      <c r="F24" s="67">
        <v>88000</v>
      </c>
      <c r="G24" s="23" t="s">
        <v>2068</v>
      </c>
      <c r="H24" s="33" t="s">
        <v>2161</v>
      </c>
      <c r="I24" s="67">
        <v>2</v>
      </c>
    </row>
    <row r="25" spans="1:9" ht="15">
      <c r="A25" s="33">
        <v>18</v>
      </c>
      <c r="B25" s="67">
        <v>38</v>
      </c>
      <c r="C25" s="53" t="s">
        <v>69</v>
      </c>
      <c r="D25" s="61" t="s">
        <v>87</v>
      </c>
      <c r="E25" s="31">
        <f t="shared" si="0"/>
        <v>4000</v>
      </c>
      <c r="F25" s="67">
        <v>152000</v>
      </c>
      <c r="G25" s="23" t="s">
        <v>2068</v>
      </c>
      <c r="H25" s="33" t="s">
        <v>2161</v>
      </c>
      <c r="I25" s="67">
        <v>2</v>
      </c>
    </row>
    <row r="26" spans="1:9" ht="15">
      <c r="A26" s="33">
        <v>19</v>
      </c>
      <c r="B26" s="67">
        <v>26</v>
      </c>
      <c r="C26" s="53" t="s">
        <v>69</v>
      </c>
      <c r="D26" s="61" t="s">
        <v>88</v>
      </c>
      <c r="E26" s="31">
        <f t="shared" si="0"/>
        <v>4000</v>
      </c>
      <c r="F26" s="67">
        <v>104000</v>
      </c>
      <c r="G26" s="23" t="s">
        <v>2068</v>
      </c>
      <c r="H26" s="38" t="s">
        <v>2161</v>
      </c>
      <c r="I26" s="67">
        <v>2</v>
      </c>
    </row>
    <row r="27" spans="1:9" ht="23.25">
      <c r="A27" s="33">
        <v>20</v>
      </c>
      <c r="B27" s="67">
        <v>4</v>
      </c>
      <c r="C27" s="53" t="s">
        <v>68</v>
      </c>
      <c r="D27" s="61" t="s">
        <v>89</v>
      </c>
      <c r="E27" s="31">
        <f t="shared" si="0"/>
        <v>20000</v>
      </c>
      <c r="F27" s="67">
        <v>80000</v>
      </c>
      <c r="G27" s="23" t="s">
        <v>2068</v>
      </c>
      <c r="H27" s="38" t="s">
        <v>2161</v>
      </c>
      <c r="I27" s="67">
        <v>2</v>
      </c>
    </row>
    <row r="28" spans="1:9" ht="23.25">
      <c r="A28" s="33">
        <v>21</v>
      </c>
      <c r="B28" s="67">
        <v>6</v>
      </c>
      <c r="C28" s="53" t="s">
        <v>68</v>
      </c>
      <c r="D28" s="61" t="s">
        <v>90</v>
      </c>
      <c r="E28" s="31">
        <f t="shared" si="0"/>
        <v>5833.333333333333</v>
      </c>
      <c r="F28" s="67">
        <v>35000</v>
      </c>
      <c r="G28" s="23" t="s">
        <v>2068</v>
      </c>
      <c r="H28" s="38" t="s">
        <v>2161</v>
      </c>
      <c r="I28" s="67">
        <v>2</v>
      </c>
    </row>
    <row r="29" spans="1:9" ht="15">
      <c r="A29" s="33">
        <v>22</v>
      </c>
      <c r="B29" s="67">
        <v>24</v>
      </c>
      <c r="C29" s="53" t="s">
        <v>68</v>
      </c>
      <c r="D29" s="61" t="s">
        <v>91</v>
      </c>
      <c r="E29" s="31">
        <f t="shared" si="0"/>
        <v>18000</v>
      </c>
      <c r="F29" s="67">
        <v>432000</v>
      </c>
      <c r="G29" s="23" t="s">
        <v>2068</v>
      </c>
      <c r="H29" s="38" t="s">
        <v>2161</v>
      </c>
      <c r="I29" s="67">
        <v>2</v>
      </c>
    </row>
    <row r="30" spans="1:9" ht="15">
      <c r="A30" s="33">
        <v>23</v>
      </c>
      <c r="B30" s="67">
        <v>226</v>
      </c>
      <c r="C30" s="53" t="s">
        <v>68</v>
      </c>
      <c r="D30" s="61" t="s">
        <v>92</v>
      </c>
      <c r="E30" s="31">
        <f t="shared" si="0"/>
        <v>1000</v>
      </c>
      <c r="F30" s="67">
        <v>226000</v>
      </c>
      <c r="G30" s="23" t="s">
        <v>2068</v>
      </c>
      <c r="H30" s="33" t="s">
        <v>2161</v>
      </c>
      <c r="I30" s="67">
        <v>2</v>
      </c>
    </row>
    <row r="31" spans="1:9" ht="15">
      <c r="A31" s="33">
        <v>24</v>
      </c>
      <c r="B31" s="67">
        <v>226</v>
      </c>
      <c r="C31" s="53" t="s">
        <v>68</v>
      </c>
      <c r="D31" s="61" t="s">
        <v>93</v>
      </c>
      <c r="E31" s="31">
        <f t="shared" si="0"/>
        <v>500</v>
      </c>
      <c r="F31" s="67">
        <v>113000</v>
      </c>
      <c r="G31" s="23" t="s">
        <v>2068</v>
      </c>
      <c r="H31" s="33" t="s">
        <v>2161</v>
      </c>
      <c r="I31" s="67">
        <v>2</v>
      </c>
    </row>
    <row r="32" spans="1:9" ht="23.25">
      <c r="A32" s="33">
        <v>25</v>
      </c>
      <c r="B32" s="67">
        <v>16</v>
      </c>
      <c r="C32" s="53" t="s">
        <v>68</v>
      </c>
      <c r="D32" s="61" t="s">
        <v>94</v>
      </c>
      <c r="E32" s="31">
        <f t="shared" si="0"/>
        <v>203000</v>
      </c>
      <c r="F32" s="67">
        <v>3248000</v>
      </c>
      <c r="G32" s="23" t="s">
        <v>2068</v>
      </c>
      <c r="H32" s="38" t="s">
        <v>2161</v>
      </c>
      <c r="I32" s="67">
        <v>2</v>
      </c>
    </row>
    <row r="33" spans="1:9" ht="23.25">
      <c r="A33" s="33">
        <v>26</v>
      </c>
      <c r="B33" s="67">
        <v>2</v>
      </c>
      <c r="C33" s="53" t="s">
        <v>68</v>
      </c>
      <c r="D33" s="61" t="s">
        <v>95</v>
      </c>
      <c r="E33" s="31">
        <f t="shared" si="0"/>
        <v>20000</v>
      </c>
      <c r="F33" s="67">
        <v>40000</v>
      </c>
      <c r="G33" s="23" t="s">
        <v>2068</v>
      </c>
      <c r="H33" s="38" t="s">
        <v>2161</v>
      </c>
      <c r="I33" s="67">
        <v>2</v>
      </c>
    </row>
    <row r="34" spans="1:9" ht="23.25">
      <c r="A34" s="33">
        <v>27</v>
      </c>
      <c r="B34" s="67">
        <v>2</v>
      </c>
      <c r="C34" s="53" t="s">
        <v>68</v>
      </c>
      <c r="D34" s="61" t="s">
        <v>96</v>
      </c>
      <c r="E34" s="31">
        <f t="shared" si="0"/>
        <v>20000</v>
      </c>
      <c r="F34" s="67">
        <v>40000</v>
      </c>
      <c r="G34" s="23" t="s">
        <v>2068</v>
      </c>
      <c r="H34" s="38" t="s">
        <v>2161</v>
      </c>
      <c r="I34" s="67">
        <v>2</v>
      </c>
    </row>
    <row r="35" spans="1:9" ht="23.25">
      <c r="A35" s="33">
        <v>28</v>
      </c>
      <c r="B35" s="67">
        <v>2</v>
      </c>
      <c r="C35" s="53" t="s">
        <v>68</v>
      </c>
      <c r="D35" s="61" t="s">
        <v>97</v>
      </c>
      <c r="E35" s="31">
        <f t="shared" si="0"/>
        <v>20000</v>
      </c>
      <c r="F35" s="67">
        <v>40000</v>
      </c>
      <c r="G35" s="23" t="s">
        <v>2068</v>
      </c>
      <c r="H35" s="38" t="s">
        <v>2161</v>
      </c>
      <c r="I35" s="67">
        <v>2</v>
      </c>
    </row>
    <row r="36" spans="1:9" ht="23.25">
      <c r="A36" s="33">
        <v>29</v>
      </c>
      <c r="B36" s="67">
        <v>2</v>
      </c>
      <c r="C36" s="53" t="s">
        <v>68</v>
      </c>
      <c r="D36" s="61" t="s">
        <v>98</v>
      </c>
      <c r="E36" s="31">
        <f t="shared" si="0"/>
        <v>20000</v>
      </c>
      <c r="F36" s="67">
        <v>40000</v>
      </c>
      <c r="G36" s="23" t="s">
        <v>2068</v>
      </c>
      <c r="H36" s="38" t="s">
        <v>2161</v>
      </c>
      <c r="I36" s="67">
        <v>2</v>
      </c>
    </row>
    <row r="37" spans="1:9" ht="15">
      <c r="A37" s="33">
        <v>30</v>
      </c>
      <c r="B37" s="67">
        <v>2</v>
      </c>
      <c r="C37" s="53" t="s">
        <v>68</v>
      </c>
      <c r="D37" s="61" t="s">
        <v>99</v>
      </c>
      <c r="E37" s="31">
        <f t="shared" si="0"/>
        <v>45000</v>
      </c>
      <c r="F37" s="67">
        <v>90000</v>
      </c>
      <c r="G37" s="23" t="s">
        <v>2068</v>
      </c>
      <c r="H37" s="38" t="s">
        <v>2161</v>
      </c>
      <c r="I37" s="67">
        <v>2</v>
      </c>
    </row>
    <row r="38" spans="1:9" ht="15">
      <c r="A38" s="33">
        <v>31</v>
      </c>
      <c r="B38" s="67">
        <v>3</v>
      </c>
      <c r="C38" s="53" t="s">
        <v>68</v>
      </c>
      <c r="D38" s="61" t="s">
        <v>100</v>
      </c>
      <c r="E38" s="31">
        <f t="shared" si="0"/>
        <v>20000</v>
      </c>
      <c r="F38" s="67">
        <v>60000</v>
      </c>
      <c r="G38" s="23" t="s">
        <v>2068</v>
      </c>
      <c r="H38" s="38" t="s">
        <v>2161</v>
      </c>
      <c r="I38" s="67">
        <v>2</v>
      </c>
    </row>
    <row r="39" spans="1:9" ht="15">
      <c r="A39" s="33">
        <v>32</v>
      </c>
      <c r="B39" s="67">
        <v>37</v>
      </c>
      <c r="C39" s="53" t="s">
        <v>68</v>
      </c>
      <c r="D39" s="61" t="s">
        <v>101</v>
      </c>
      <c r="E39" s="31">
        <f t="shared" si="0"/>
        <v>2000</v>
      </c>
      <c r="F39" s="67">
        <v>74000</v>
      </c>
      <c r="G39" s="23" t="s">
        <v>2068</v>
      </c>
      <c r="H39" s="38" t="s">
        <v>2161</v>
      </c>
      <c r="I39" s="67">
        <v>2</v>
      </c>
    </row>
    <row r="40" spans="1:9" ht="15">
      <c r="A40" s="33">
        <v>33</v>
      </c>
      <c r="B40" s="67">
        <v>62</v>
      </c>
      <c r="C40" s="53" t="s">
        <v>69</v>
      </c>
      <c r="D40" s="61" t="s">
        <v>951</v>
      </c>
      <c r="E40" s="31">
        <f t="shared" si="0"/>
        <v>2000</v>
      </c>
      <c r="F40" s="67">
        <v>124000</v>
      </c>
      <c r="G40" s="23" t="s">
        <v>2068</v>
      </c>
      <c r="H40" s="38" t="s">
        <v>2161</v>
      </c>
      <c r="I40" s="67">
        <v>2</v>
      </c>
    </row>
    <row r="41" spans="1:9" ht="15">
      <c r="A41" s="33">
        <v>34</v>
      </c>
      <c r="B41" s="67">
        <v>730</v>
      </c>
      <c r="C41" s="53" t="s">
        <v>68</v>
      </c>
      <c r="D41" s="61" t="s">
        <v>952</v>
      </c>
      <c r="E41" s="31">
        <f t="shared" si="0"/>
        <v>500</v>
      </c>
      <c r="F41" s="67">
        <v>365000</v>
      </c>
      <c r="G41" s="23" t="s">
        <v>2068</v>
      </c>
      <c r="H41" s="38" t="s">
        <v>2161</v>
      </c>
      <c r="I41" s="67">
        <v>2</v>
      </c>
    </row>
    <row r="42" spans="1:9" ht="15">
      <c r="A42" s="33">
        <v>35</v>
      </c>
      <c r="B42" s="67">
        <v>790</v>
      </c>
      <c r="C42" s="53" t="s">
        <v>68</v>
      </c>
      <c r="D42" s="61" t="s">
        <v>953</v>
      </c>
      <c r="E42" s="31">
        <f t="shared" si="0"/>
        <v>600</v>
      </c>
      <c r="F42" s="67">
        <v>474000</v>
      </c>
      <c r="G42" s="23" t="s">
        <v>2068</v>
      </c>
      <c r="H42" s="38" t="s">
        <v>2161</v>
      </c>
      <c r="I42" s="67">
        <v>2</v>
      </c>
    </row>
    <row r="43" spans="1:9" ht="34.5">
      <c r="A43" s="33">
        <v>36</v>
      </c>
      <c r="B43" s="67">
        <v>25</v>
      </c>
      <c r="C43" s="53" t="s">
        <v>70</v>
      </c>
      <c r="D43" s="61" t="s">
        <v>954</v>
      </c>
      <c r="E43" s="31">
        <f t="shared" si="0"/>
        <v>300</v>
      </c>
      <c r="F43" s="67">
        <v>7500</v>
      </c>
      <c r="G43" s="23" t="s">
        <v>2068</v>
      </c>
      <c r="H43" s="38" t="s">
        <v>2161</v>
      </c>
      <c r="I43" s="67">
        <v>2</v>
      </c>
    </row>
    <row r="44" spans="1:9" s="14" customFormat="1" ht="15">
      <c r="A44" s="33">
        <v>37</v>
      </c>
      <c r="B44" s="67">
        <v>40</v>
      </c>
      <c r="C44" s="19" t="s">
        <v>68</v>
      </c>
      <c r="D44" s="61" t="s">
        <v>102</v>
      </c>
      <c r="E44" s="31">
        <f t="shared" si="0"/>
        <v>1600</v>
      </c>
      <c r="F44" s="67">
        <v>64000</v>
      </c>
      <c r="G44" s="23" t="s">
        <v>2068</v>
      </c>
      <c r="H44" s="38" t="s">
        <v>2161</v>
      </c>
      <c r="I44" s="67">
        <v>2</v>
      </c>
    </row>
    <row r="45" spans="1:9" s="14" customFormat="1" ht="23.25">
      <c r="A45" s="33">
        <v>38</v>
      </c>
      <c r="B45" s="67">
        <v>60</v>
      </c>
      <c r="C45" s="19" t="s">
        <v>68</v>
      </c>
      <c r="D45" s="61" t="s">
        <v>103</v>
      </c>
      <c r="E45" s="31">
        <f t="shared" si="0"/>
        <v>1000</v>
      </c>
      <c r="F45" s="67">
        <v>60000</v>
      </c>
      <c r="G45" s="23" t="s">
        <v>2068</v>
      </c>
      <c r="H45" s="38" t="s">
        <v>2161</v>
      </c>
      <c r="I45" s="67">
        <v>2</v>
      </c>
    </row>
    <row r="46" spans="1:9" s="14" customFormat="1" ht="23.25">
      <c r="A46" s="33">
        <v>39</v>
      </c>
      <c r="B46" s="67">
        <v>17</v>
      </c>
      <c r="C46" s="19" t="s">
        <v>70</v>
      </c>
      <c r="D46" s="61" t="s">
        <v>955</v>
      </c>
      <c r="E46" s="31">
        <f t="shared" si="0"/>
        <v>2500</v>
      </c>
      <c r="F46" s="67">
        <v>42500</v>
      </c>
      <c r="G46" s="23" t="s">
        <v>2068</v>
      </c>
      <c r="H46" s="38" t="s">
        <v>2161</v>
      </c>
      <c r="I46" s="67">
        <v>2</v>
      </c>
    </row>
    <row r="47" spans="1:9" s="14" customFormat="1" ht="15">
      <c r="A47" s="33">
        <v>40</v>
      </c>
      <c r="B47" s="67">
        <v>7</v>
      </c>
      <c r="C47" s="19" t="s">
        <v>68</v>
      </c>
      <c r="D47" s="61" t="s">
        <v>104</v>
      </c>
      <c r="E47" s="31">
        <f t="shared" si="0"/>
        <v>5000</v>
      </c>
      <c r="F47" s="67">
        <v>35000</v>
      </c>
      <c r="G47" s="23" t="s">
        <v>2068</v>
      </c>
      <c r="H47" s="38" t="s">
        <v>2161</v>
      </c>
      <c r="I47" s="67">
        <v>2</v>
      </c>
    </row>
    <row r="48" spans="1:9" s="14" customFormat="1" ht="15">
      <c r="A48" s="33">
        <v>41</v>
      </c>
      <c r="B48" s="67">
        <v>11</v>
      </c>
      <c r="C48" s="19" t="s">
        <v>68</v>
      </c>
      <c r="D48" s="61" t="s">
        <v>105</v>
      </c>
      <c r="E48" s="31">
        <f t="shared" si="0"/>
        <v>2000</v>
      </c>
      <c r="F48" s="67">
        <v>22000</v>
      </c>
      <c r="G48" s="23" t="s">
        <v>2068</v>
      </c>
      <c r="H48" s="38" t="s">
        <v>2161</v>
      </c>
      <c r="I48" s="67">
        <v>2</v>
      </c>
    </row>
    <row r="49" spans="1:9" ht="15">
      <c r="A49" s="33">
        <v>42</v>
      </c>
      <c r="B49" s="67">
        <v>6</v>
      </c>
      <c r="C49" s="19" t="s">
        <v>68</v>
      </c>
      <c r="D49" s="61" t="s">
        <v>42</v>
      </c>
      <c r="E49" s="31">
        <f t="shared" si="0"/>
        <v>2500</v>
      </c>
      <c r="F49" s="67">
        <v>15000</v>
      </c>
      <c r="G49" s="23" t="s">
        <v>2068</v>
      </c>
      <c r="H49" s="38" t="s">
        <v>2161</v>
      </c>
      <c r="I49" s="67">
        <v>2</v>
      </c>
    </row>
    <row r="50" spans="1:9" ht="15">
      <c r="A50" s="33">
        <v>43</v>
      </c>
      <c r="B50" s="67">
        <v>41</v>
      </c>
      <c r="C50" s="19" t="s">
        <v>68</v>
      </c>
      <c r="D50" s="61" t="s">
        <v>28</v>
      </c>
      <c r="E50" s="31">
        <f t="shared" si="0"/>
        <v>2000</v>
      </c>
      <c r="F50" s="67">
        <v>82000</v>
      </c>
      <c r="G50" s="23" t="s">
        <v>2068</v>
      </c>
      <c r="H50" s="38" t="s">
        <v>2161</v>
      </c>
      <c r="I50" s="67">
        <v>2</v>
      </c>
    </row>
    <row r="51" spans="1:9" ht="15">
      <c r="A51" s="33">
        <v>44</v>
      </c>
      <c r="B51" s="67">
        <v>40</v>
      </c>
      <c r="C51" s="19" t="s">
        <v>68</v>
      </c>
      <c r="D51" s="61" t="s">
        <v>38</v>
      </c>
      <c r="E51" s="31">
        <f t="shared" si="0"/>
        <v>2500</v>
      </c>
      <c r="F51" s="67">
        <v>100000</v>
      </c>
      <c r="G51" s="23" t="s">
        <v>2068</v>
      </c>
      <c r="H51" s="38" t="s">
        <v>2161</v>
      </c>
      <c r="I51" s="67">
        <v>2</v>
      </c>
    </row>
    <row r="52" spans="1:9" ht="23.25">
      <c r="A52" s="33">
        <v>45</v>
      </c>
      <c r="B52" s="67">
        <v>20</v>
      </c>
      <c r="C52" s="19" t="s">
        <v>68</v>
      </c>
      <c r="D52" s="61" t="s">
        <v>106</v>
      </c>
      <c r="E52" s="31">
        <f t="shared" si="0"/>
        <v>2000</v>
      </c>
      <c r="F52" s="67">
        <v>40000</v>
      </c>
      <c r="G52" s="23" t="s">
        <v>2068</v>
      </c>
      <c r="H52" s="38" t="s">
        <v>2161</v>
      </c>
      <c r="I52" s="67">
        <v>2</v>
      </c>
    </row>
    <row r="53" spans="1:9" ht="15">
      <c r="A53" s="33">
        <v>46</v>
      </c>
      <c r="B53" s="67">
        <v>12</v>
      </c>
      <c r="C53" s="19" t="s">
        <v>68</v>
      </c>
      <c r="D53" s="61" t="s">
        <v>107</v>
      </c>
      <c r="E53" s="31">
        <f t="shared" si="0"/>
        <v>3000</v>
      </c>
      <c r="F53" s="67">
        <v>36000</v>
      </c>
      <c r="G53" s="23" t="s">
        <v>2068</v>
      </c>
      <c r="H53" s="38" t="s">
        <v>2161</v>
      </c>
      <c r="I53" s="67">
        <v>2</v>
      </c>
    </row>
    <row r="54" spans="1:9" ht="23.25">
      <c r="A54" s="33">
        <v>47</v>
      </c>
      <c r="B54" s="67">
        <v>11</v>
      </c>
      <c r="C54" s="19" t="s">
        <v>68</v>
      </c>
      <c r="D54" s="61" t="s">
        <v>108</v>
      </c>
      <c r="E54" s="31">
        <f t="shared" si="0"/>
        <v>24000</v>
      </c>
      <c r="F54" s="67">
        <v>264000</v>
      </c>
      <c r="G54" s="23" t="s">
        <v>2068</v>
      </c>
      <c r="H54" s="38" t="s">
        <v>2161</v>
      </c>
      <c r="I54" s="67">
        <v>2</v>
      </c>
    </row>
    <row r="55" spans="1:9" ht="15">
      <c r="A55" s="33">
        <v>48</v>
      </c>
      <c r="B55" s="67">
        <v>10</v>
      </c>
      <c r="C55" s="19" t="s">
        <v>68</v>
      </c>
      <c r="D55" s="61" t="s">
        <v>109</v>
      </c>
      <c r="E55" s="31">
        <f t="shared" si="0"/>
        <v>38000</v>
      </c>
      <c r="F55" s="67">
        <v>380000</v>
      </c>
      <c r="G55" s="23" t="s">
        <v>2068</v>
      </c>
      <c r="H55" s="38" t="s">
        <v>2161</v>
      </c>
      <c r="I55" s="67">
        <v>2</v>
      </c>
    </row>
    <row r="56" spans="1:9" ht="15">
      <c r="A56" s="33">
        <v>49</v>
      </c>
      <c r="B56" s="67">
        <v>11</v>
      </c>
      <c r="C56" s="19" t="s">
        <v>68</v>
      </c>
      <c r="D56" s="61" t="s">
        <v>110</v>
      </c>
      <c r="E56" s="31">
        <f t="shared" si="0"/>
        <v>4000</v>
      </c>
      <c r="F56" s="67">
        <v>44000</v>
      </c>
      <c r="G56" s="23" t="s">
        <v>2068</v>
      </c>
      <c r="H56" s="38" t="s">
        <v>2161</v>
      </c>
      <c r="I56" s="67">
        <v>2</v>
      </c>
    </row>
    <row r="57" spans="1:9" ht="15">
      <c r="A57" s="33">
        <v>50</v>
      </c>
      <c r="B57" s="67">
        <v>1</v>
      </c>
      <c r="C57" s="19" t="s">
        <v>68</v>
      </c>
      <c r="D57" s="61" t="s">
        <v>111</v>
      </c>
      <c r="E57" s="31">
        <f t="shared" si="0"/>
        <v>380000</v>
      </c>
      <c r="F57" s="67">
        <v>380000</v>
      </c>
      <c r="G57" s="23" t="s">
        <v>2068</v>
      </c>
      <c r="H57" s="38" t="s">
        <v>2161</v>
      </c>
      <c r="I57" s="67">
        <v>2</v>
      </c>
    </row>
    <row r="58" spans="1:9" ht="15">
      <c r="A58" s="33">
        <v>51</v>
      </c>
      <c r="B58" s="67">
        <v>15</v>
      </c>
      <c r="C58" s="19" t="s">
        <v>68</v>
      </c>
      <c r="D58" s="61" t="s">
        <v>112</v>
      </c>
      <c r="E58" s="31">
        <f t="shared" si="0"/>
        <v>400000</v>
      </c>
      <c r="F58" s="67">
        <v>6000000</v>
      </c>
      <c r="G58" s="23" t="s">
        <v>2068</v>
      </c>
      <c r="H58" s="38" t="s">
        <v>2161</v>
      </c>
      <c r="I58" s="67">
        <v>2</v>
      </c>
    </row>
    <row r="59" spans="1:9" ht="15">
      <c r="A59" s="33">
        <v>52</v>
      </c>
      <c r="B59" s="67">
        <v>10</v>
      </c>
      <c r="C59" s="53" t="s">
        <v>68</v>
      </c>
      <c r="D59" s="61" t="s">
        <v>113</v>
      </c>
      <c r="E59" s="31">
        <f t="shared" si="0"/>
        <v>4000</v>
      </c>
      <c r="F59" s="67">
        <v>40000</v>
      </c>
      <c r="G59" s="23" t="s">
        <v>2068</v>
      </c>
      <c r="H59" s="38" t="s">
        <v>2161</v>
      </c>
      <c r="I59" s="67">
        <v>2</v>
      </c>
    </row>
    <row r="60" spans="1:9" ht="15">
      <c r="A60" s="33">
        <v>53</v>
      </c>
      <c r="B60" s="67">
        <v>7</v>
      </c>
      <c r="C60" s="53" t="s">
        <v>68</v>
      </c>
      <c r="D60" s="61" t="s">
        <v>114</v>
      </c>
      <c r="E60" s="31">
        <f t="shared" si="0"/>
        <v>45000</v>
      </c>
      <c r="F60" s="67">
        <v>315000</v>
      </c>
      <c r="G60" s="23" t="s">
        <v>2068</v>
      </c>
      <c r="H60" s="38" t="s">
        <v>2161</v>
      </c>
      <c r="I60" s="67">
        <v>2</v>
      </c>
    </row>
    <row r="61" spans="1:9" ht="15">
      <c r="A61" s="33">
        <v>54</v>
      </c>
      <c r="B61" s="67">
        <v>6</v>
      </c>
      <c r="C61" s="53" t="s">
        <v>68</v>
      </c>
      <c r="D61" s="61" t="s">
        <v>115</v>
      </c>
      <c r="E61" s="31">
        <f t="shared" si="0"/>
        <v>45000</v>
      </c>
      <c r="F61" s="67">
        <v>270000</v>
      </c>
      <c r="G61" s="23" t="s">
        <v>2068</v>
      </c>
      <c r="H61" s="38" t="s">
        <v>2161</v>
      </c>
      <c r="I61" s="67">
        <v>2</v>
      </c>
    </row>
    <row r="62" spans="1:9" ht="15">
      <c r="A62" s="33">
        <v>55</v>
      </c>
      <c r="B62" s="67">
        <v>53</v>
      </c>
      <c r="C62" s="19" t="s">
        <v>68</v>
      </c>
      <c r="D62" s="61" t="s">
        <v>116</v>
      </c>
      <c r="E62" s="31">
        <f t="shared" si="0"/>
        <v>2000</v>
      </c>
      <c r="F62" s="67">
        <v>106000</v>
      </c>
      <c r="G62" s="23" t="s">
        <v>2068</v>
      </c>
      <c r="H62" s="38" t="s">
        <v>2161</v>
      </c>
      <c r="I62" s="67">
        <v>2</v>
      </c>
    </row>
    <row r="63" spans="1:9" ht="23.25">
      <c r="A63" s="33">
        <v>56</v>
      </c>
      <c r="B63" s="67">
        <v>15</v>
      </c>
      <c r="C63" s="19" t="s">
        <v>69</v>
      </c>
      <c r="D63" s="61" t="s">
        <v>956</v>
      </c>
      <c r="E63" s="31">
        <f t="shared" si="0"/>
        <v>6000</v>
      </c>
      <c r="F63" s="67">
        <v>90000</v>
      </c>
      <c r="G63" s="23" t="s">
        <v>2068</v>
      </c>
      <c r="H63" s="38" t="s">
        <v>2161</v>
      </c>
      <c r="I63" s="67">
        <v>2</v>
      </c>
    </row>
    <row r="64" spans="1:9" ht="15">
      <c r="A64" s="33">
        <v>57</v>
      </c>
      <c r="B64" s="67">
        <v>1</v>
      </c>
      <c r="C64" s="18" t="s">
        <v>68</v>
      </c>
      <c r="D64" s="61" t="s">
        <v>117</v>
      </c>
      <c r="E64" s="31">
        <f t="shared" si="0"/>
        <v>295000</v>
      </c>
      <c r="F64" s="67">
        <v>295000</v>
      </c>
      <c r="G64" s="23" t="s">
        <v>2028</v>
      </c>
      <c r="H64" s="33" t="s">
        <v>2079</v>
      </c>
      <c r="I64" s="67">
        <v>2</v>
      </c>
    </row>
    <row r="65" spans="1:9" ht="23.25">
      <c r="A65" s="33">
        <v>58</v>
      </c>
      <c r="B65" s="67">
        <v>1</v>
      </c>
      <c r="C65" s="18" t="s">
        <v>68</v>
      </c>
      <c r="D65" s="61" t="s">
        <v>118</v>
      </c>
      <c r="E65" s="31">
        <f t="shared" si="0"/>
        <v>100000</v>
      </c>
      <c r="F65" s="67">
        <v>100000</v>
      </c>
      <c r="G65" s="23" t="s">
        <v>2068</v>
      </c>
      <c r="H65" s="33" t="s">
        <v>2161</v>
      </c>
      <c r="I65" s="67">
        <v>2</v>
      </c>
    </row>
    <row r="66" spans="1:9" ht="15">
      <c r="A66" s="33">
        <v>59</v>
      </c>
      <c r="B66" s="67">
        <v>8</v>
      </c>
      <c r="C66" s="18" t="s">
        <v>68</v>
      </c>
      <c r="D66" s="61" t="s">
        <v>119</v>
      </c>
      <c r="E66" s="31">
        <f t="shared" si="0"/>
        <v>350000</v>
      </c>
      <c r="F66" s="67">
        <v>2800000</v>
      </c>
      <c r="G66" s="23" t="s">
        <v>2068</v>
      </c>
      <c r="H66" s="33" t="s">
        <v>2161</v>
      </c>
      <c r="I66" s="67">
        <v>2</v>
      </c>
    </row>
    <row r="67" spans="1:9" ht="15">
      <c r="A67" s="33">
        <v>60</v>
      </c>
      <c r="B67" s="67">
        <v>4</v>
      </c>
      <c r="C67" s="18" t="s">
        <v>68</v>
      </c>
      <c r="D67" s="61" t="s">
        <v>120</v>
      </c>
      <c r="E67" s="31">
        <f t="shared" si="0"/>
        <v>30000</v>
      </c>
      <c r="F67" s="67">
        <v>120000</v>
      </c>
      <c r="G67" s="23" t="s">
        <v>2068</v>
      </c>
      <c r="H67" s="38" t="s">
        <v>2161</v>
      </c>
      <c r="I67" s="67">
        <v>2</v>
      </c>
    </row>
    <row r="68" spans="1:9" ht="15">
      <c r="A68" s="33">
        <v>61</v>
      </c>
      <c r="B68" s="67">
        <v>1</v>
      </c>
      <c r="C68" s="18" t="s">
        <v>68</v>
      </c>
      <c r="D68" s="61" t="s">
        <v>121</v>
      </c>
      <c r="E68" s="31">
        <f t="shared" si="0"/>
        <v>100000</v>
      </c>
      <c r="F68" s="67">
        <v>100000</v>
      </c>
      <c r="G68" s="23" t="s">
        <v>2068</v>
      </c>
      <c r="H68" s="38" t="s">
        <v>2161</v>
      </c>
      <c r="I68" s="67">
        <v>2</v>
      </c>
    </row>
    <row r="69" spans="1:9" ht="15">
      <c r="A69" s="33">
        <v>62</v>
      </c>
      <c r="B69" s="67">
        <v>5</v>
      </c>
      <c r="C69" s="18" t="s">
        <v>68</v>
      </c>
      <c r="D69" s="61" t="s">
        <v>122</v>
      </c>
      <c r="E69" s="31">
        <f t="shared" si="0"/>
        <v>30000</v>
      </c>
      <c r="F69" s="67">
        <v>150000</v>
      </c>
      <c r="G69" s="23" t="s">
        <v>2068</v>
      </c>
      <c r="H69" s="38" t="s">
        <v>2161</v>
      </c>
      <c r="I69" s="67">
        <v>2</v>
      </c>
    </row>
    <row r="70" spans="1:9" ht="23.25">
      <c r="A70" s="33">
        <v>63</v>
      </c>
      <c r="B70" s="67">
        <v>1</v>
      </c>
      <c r="C70" s="18" t="s">
        <v>68</v>
      </c>
      <c r="D70" s="61" t="s">
        <v>123</v>
      </c>
      <c r="E70" s="31">
        <f t="shared" si="0"/>
        <v>350000</v>
      </c>
      <c r="F70" s="67">
        <v>350000</v>
      </c>
      <c r="G70" s="23" t="s">
        <v>2068</v>
      </c>
      <c r="H70" s="38" t="s">
        <v>2161</v>
      </c>
      <c r="I70" s="67">
        <v>2</v>
      </c>
    </row>
    <row r="71" spans="1:9" ht="15">
      <c r="A71" s="33">
        <v>64</v>
      </c>
      <c r="B71" s="67">
        <v>16</v>
      </c>
      <c r="C71" s="18" t="s">
        <v>957</v>
      </c>
      <c r="D71" s="61" t="s">
        <v>124</v>
      </c>
      <c r="E71" s="31">
        <f t="shared" si="0"/>
        <v>3000</v>
      </c>
      <c r="F71" s="67">
        <v>48000</v>
      </c>
      <c r="G71" s="23" t="s">
        <v>2068</v>
      </c>
      <c r="H71" s="38" t="s">
        <v>2161</v>
      </c>
      <c r="I71" s="67">
        <v>2</v>
      </c>
    </row>
    <row r="72" spans="1:9" ht="15">
      <c r="A72" s="33">
        <v>65</v>
      </c>
      <c r="B72" s="67">
        <v>5</v>
      </c>
      <c r="C72" s="18" t="s">
        <v>68</v>
      </c>
      <c r="D72" s="61" t="s">
        <v>125</v>
      </c>
      <c r="E72" s="31">
        <f t="shared" si="0"/>
        <v>7200</v>
      </c>
      <c r="F72" s="67">
        <v>36000</v>
      </c>
      <c r="G72" s="23" t="s">
        <v>2068</v>
      </c>
      <c r="H72" s="38" t="s">
        <v>2161</v>
      </c>
      <c r="I72" s="67">
        <v>2</v>
      </c>
    </row>
    <row r="73" spans="1:9" ht="15">
      <c r="A73" s="33">
        <v>66</v>
      </c>
      <c r="B73" s="67">
        <v>4</v>
      </c>
      <c r="C73" s="19" t="s">
        <v>68</v>
      </c>
      <c r="D73" s="61" t="s">
        <v>126</v>
      </c>
      <c r="E73" s="31">
        <f aca="true" t="shared" si="1" ref="E73:E136">F73/B73</f>
        <v>3000</v>
      </c>
      <c r="F73" s="67">
        <v>12000</v>
      </c>
      <c r="G73" s="23" t="s">
        <v>2068</v>
      </c>
      <c r="H73" s="33" t="s">
        <v>2161</v>
      </c>
      <c r="I73" s="67">
        <v>2</v>
      </c>
    </row>
    <row r="74" spans="1:9" ht="15">
      <c r="A74" s="33">
        <v>67</v>
      </c>
      <c r="B74" s="67">
        <v>20</v>
      </c>
      <c r="C74" s="53" t="s">
        <v>68</v>
      </c>
      <c r="D74" s="61" t="s">
        <v>127</v>
      </c>
      <c r="E74" s="31">
        <f t="shared" si="1"/>
        <v>5000</v>
      </c>
      <c r="F74" s="67">
        <v>100000</v>
      </c>
      <c r="G74" s="23" t="s">
        <v>2068</v>
      </c>
      <c r="H74" s="33" t="s">
        <v>2161</v>
      </c>
      <c r="I74" s="67">
        <v>2</v>
      </c>
    </row>
    <row r="75" spans="1:9" ht="23.25">
      <c r="A75" s="33">
        <v>68</v>
      </c>
      <c r="B75" s="67">
        <v>2</v>
      </c>
      <c r="C75" s="53" t="s">
        <v>68</v>
      </c>
      <c r="D75" s="61" t="s">
        <v>128</v>
      </c>
      <c r="E75" s="31">
        <f t="shared" si="1"/>
        <v>295000</v>
      </c>
      <c r="F75" s="67">
        <v>590000</v>
      </c>
      <c r="G75" s="23" t="s">
        <v>2068</v>
      </c>
      <c r="H75" s="33" t="s">
        <v>2161</v>
      </c>
      <c r="I75" s="67">
        <v>4</v>
      </c>
    </row>
    <row r="76" spans="1:9" ht="23.25">
      <c r="A76" s="33">
        <v>69</v>
      </c>
      <c r="B76" s="67">
        <v>1</v>
      </c>
      <c r="C76" s="53" t="s">
        <v>958</v>
      </c>
      <c r="D76" s="61" t="s">
        <v>129</v>
      </c>
      <c r="E76" s="31">
        <f t="shared" si="1"/>
        <v>450000</v>
      </c>
      <c r="F76" s="67">
        <v>450000</v>
      </c>
      <c r="G76" s="23" t="s">
        <v>2028</v>
      </c>
      <c r="H76" s="33" t="s">
        <v>2161</v>
      </c>
      <c r="I76" s="67">
        <v>4</v>
      </c>
    </row>
    <row r="77" spans="1:9" ht="15">
      <c r="A77" s="33">
        <v>70</v>
      </c>
      <c r="B77" s="67">
        <v>5</v>
      </c>
      <c r="C77" s="19" t="s">
        <v>68</v>
      </c>
      <c r="D77" s="61" t="s">
        <v>130</v>
      </c>
      <c r="E77" s="31">
        <f t="shared" si="1"/>
        <v>1400000</v>
      </c>
      <c r="F77" s="67">
        <v>7000000</v>
      </c>
      <c r="G77" s="23" t="s">
        <v>2028</v>
      </c>
      <c r="H77" s="33" t="s">
        <v>2047</v>
      </c>
      <c r="I77" s="67">
        <v>4</v>
      </c>
    </row>
    <row r="78" spans="1:9" ht="23.25">
      <c r="A78" s="33">
        <v>71</v>
      </c>
      <c r="B78" s="67">
        <v>8</v>
      </c>
      <c r="C78" s="19" t="s">
        <v>68</v>
      </c>
      <c r="D78" s="61" t="s">
        <v>131</v>
      </c>
      <c r="E78" s="31">
        <f t="shared" si="1"/>
        <v>2000</v>
      </c>
      <c r="F78" s="67">
        <v>16000</v>
      </c>
      <c r="G78" s="23" t="s">
        <v>2068</v>
      </c>
      <c r="H78" s="33" t="s">
        <v>2052</v>
      </c>
      <c r="I78" s="67">
        <v>4</v>
      </c>
    </row>
    <row r="79" spans="1:9" ht="23.25">
      <c r="A79" s="33">
        <v>72</v>
      </c>
      <c r="B79" s="67">
        <v>20</v>
      </c>
      <c r="C79" s="19" t="s">
        <v>68</v>
      </c>
      <c r="D79" s="61" t="s">
        <v>132</v>
      </c>
      <c r="E79" s="31">
        <f t="shared" si="1"/>
        <v>500</v>
      </c>
      <c r="F79" s="67">
        <v>10000</v>
      </c>
      <c r="G79" s="23" t="s">
        <v>2068</v>
      </c>
      <c r="H79" s="33"/>
      <c r="I79" s="67">
        <v>4</v>
      </c>
    </row>
    <row r="80" spans="1:9" ht="23.25">
      <c r="A80" s="33">
        <v>73</v>
      </c>
      <c r="B80" s="67">
        <v>54</v>
      </c>
      <c r="C80" s="19" t="s">
        <v>68</v>
      </c>
      <c r="D80" s="61" t="s">
        <v>133</v>
      </c>
      <c r="E80" s="31">
        <f t="shared" si="1"/>
        <v>500</v>
      </c>
      <c r="F80" s="67">
        <v>27000</v>
      </c>
      <c r="G80" s="23" t="s">
        <v>2068</v>
      </c>
      <c r="H80" s="38" t="s">
        <v>2161</v>
      </c>
      <c r="I80" s="67">
        <v>2</v>
      </c>
    </row>
    <row r="81" spans="1:9" ht="15">
      <c r="A81" s="33">
        <v>74</v>
      </c>
      <c r="B81" s="67">
        <v>115</v>
      </c>
      <c r="C81" s="53" t="s">
        <v>68</v>
      </c>
      <c r="D81" s="61" t="s">
        <v>134</v>
      </c>
      <c r="E81" s="31">
        <f t="shared" si="1"/>
        <v>200</v>
      </c>
      <c r="F81" s="67">
        <v>23000</v>
      </c>
      <c r="G81" s="23" t="s">
        <v>2068</v>
      </c>
      <c r="H81" s="38" t="s">
        <v>2161</v>
      </c>
      <c r="I81" s="67">
        <v>2</v>
      </c>
    </row>
    <row r="82" spans="1:9" ht="15">
      <c r="A82" s="33">
        <v>75</v>
      </c>
      <c r="B82" s="67">
        <v>37</v>
      </c>
      <c r="C82" s="53" t="s">
        <v>70</v>
      </c>
      <c r="D82" s="61" t="s">
        <v>959</v>
      </c>
      <c r="E82" s="31">
        <f t="shared" si="1"/>
        <v>2000</v>
      </c>
      <c r="F82" s="67">
        <v>74000</v>
      </c>
      <c r="G82" s="23" t="s">
        <v>2068</v>
      </c>
      <c r="H82" s="38" t="s">
        <v>2161</v>
      </c>
      <c r="I82" s="67">
        <v>2</v>
      </c>
    </row>
    <row r="83" spans="1:9" ht="15">
      <c r="A83" s="33">
        <v>76</v>
      </c>
      <c r="B83" s="67">
        <v>10</v>
      </c>
      <c r="C83" s="53" t="s">
        <v>70</v>
      </c>
      <c r="D83" s="61" t="s">
        <v>960</v>
      </c>
      <c r="E83" s="31">
        <f t="shared" si="1"/>
        <v>3000</v>
      </c>
      <c r="F83" s="67">
        <v>30000</v>
      </c>
      <c r="G83" s="23" t="s">
        <v>2068</v>
      </c>
      <c r="H83" s="38" t="s">
        <v>2161</v>
      </c>
      <c r="I83" s="67">
        <v>2</v>
      </c>
    </row>
    <row r="84" spans="1:9" ht="15">
      <c r="A84" s="33">
        <v>77</v>
      </c>
      <c r="B84" s="67">
        <v>50</v>
      </c>
      <c r="C84" s="19" t="s">
        <v>68</v>
      </c>
      <c r="D84" s="61" t="s">
        <v>135</v>
      </c>
      <c r="E84" s="31">
        <f t="shared" si="1"/>
        <v>3300</v>
      </c>
      <c r="F84" s="67">
        <v>165000</v>
      </c>
      <c r="G84" s="23" t="s">
        <v>2068</v>
      </c>
      <c r="H84" s="38" t="s">
        <v>2161</v>
      </c>
      <c r="I84" s="67">
        <v>2</v>
      </c>
    </row>
    <row r="85" spans="1:9" ht="15">
      <c r="A85" s="33">
        <v>78</v>
      </c>
      <c r="B85" s="67">
        <v>5</v>
      </c>
      <c r="C85" s="19" t="s">
        <v>69</v>
      </c>
      <c r="D85" s="61" t="s">
        <v>961</v>
      </c>
      <c r="E85" s="31">
        <f t="shared" si="1"/>
        <v>2000</v>
      </c>
      <c r="F85" s="67">
        <v>10000</v>
      </c>
      <c r="G85" s="23" t="s">
        <v>2068</v>
      </c>
      <c r="H85" s="38" t="s">
        <v>2161</v>
      </c>
      <c r="I85" s="67">
        <v>2</v>
      </c>
    </row>
    <row r="86" spans="1:9" ht="15">
      <c r="A86" s="33">
        <v>79</v>
      </c>
      <c r="B86" s="67">
        <v>4</v>
      </c>
      <c r="C86" s="19" t="s">
        <v>69</v>
      </c>
      <c r="D86" s="61" t="s">
        <v>962</v>
      </c>
      <c r="E86" s="31">
        <f t="shared" si="1"/>
        <v>30000</v>
      </c>
      <c r="F86" s="67">
        <v>120000</v>
      </c>
      <c r="G86" s="23" t="s">
        <v>2068</v>
      </c>
      <c r="H86" s="38" t="s">
        <v>2161</v>
      </c>
      <c r="I86" s="67">
        <v>2</v>
      </c>
    </row>
    <row r="87" spans="1:9" ht="23.25">
      <c r="A87" s="33">
        <v>80</v>
      </c>
      <c r="B87" s="67">
        <v>1</v>
      </c>
      <c r="C87" s="19" t="s">
        <v>68</v>
      </c>
      <c r="D87" s="61" t="s">
        <v>136</v>
      </c>
      <c r="E87" s="31">
        <f t="shared" si="1"/>
        <v>380000</v>
      </c>
      <c r="F87" s="67">
        <v>380000</v>
      </c>
      <c r="G87" s="23" t="s">
        <v>2068</v>
      </c>
      <c r="H87" s="38" t="s">
        <v>2161</v>
      </c>
      <c r="I87" s="67">
        <v>4</v>
      </c>
    </row>
    <row r="88" spans="1:9" ht="15">
      <c r="A88" s="33">
        <v>81</v>
      </c>
      <c r="B88" s="67">
        <v>4</v>
      </c>
      <c r="C88" s="19" t="s">
        <v>68</v>
      </c>
      <c r="D88" s="61" t="s">
        <v>137</v>
      </c>
      <c r="E88" s="31">
        <f t="shared" si="1"/>
        <v>45000</v>
      </c>
      <c r="F88" s="67">
        <v>180000</v>
      </c>
      <c r="G88" s="23" t="s">
        <v>2068</v>
      </c>
      <c r="H88" s="38" t="s">
        <v>2161</v>
      </c>
      <c r="I88" s="67">
        <v>4</v>
      </c>
    </row>
    <row r="89" spans="1:9" ht="15">
      <c r="A89" s="33">
        <v>82</v>
      </c>
      <c r="B89" s="67">
        <v>8</v>
      </c>
      <c r="C89" s="53" t="s">
        <v>68</v>
      </c>
      <c r="D89" s="61" t="s">
        <v>138</v>
      </c>
      <c r="E89" s="31">
        <f t="shared" si="1"/>
        <v>1000000</v>
      </c>
      <c r="F89" s="67">
        <v>8000000</v>
      </c>
      <c r="G89" s="23" t="s">
        <v>2028</v>
      </c>
      <c r="H89" s="38" t="s">
        <v>2161</v>
      </c>
      <c r="I89" s="67">
        <v>2</v>
      </c>
    </row>
    <row r="90" spans="1:9" ht="15">
      <c r="A90" s="33">
        <v>83</v>
      </c>
      <c r="B90" s="67">
        <v>1</v>
      </c>
      <c r="C90" s="53" t="s">
        <v>68</v>
      </c>
      <c r="D90" s="61" t="s">
        <v>139</v>
      </c>
      <c r="E90" s="31">
        <f t="shared" si="1"/>
        <v>400000</v>
      </c>
      <c r="F90" s="67">
        <v>400000</v>
      </c>
      <c r="G90" s="23" t="s">
        <v>2068</v>
      </c>
      <c r="H90" s="38" t="s">
        <v>2161</v>
      </c>
      <c r="I90" s="67">
        <v>2</v>
      </c>
    </row>
    <row r="91" spans="1:9" ht="15">
      <c r="A91" s="33">
        <v>84</v>
      </c>
      <c r="B91" s="67">
        <v>1</v>
      </c>
      <c r="C91" s="53" t="s">
        <v>68</v>
      </c>
      <c r="D91" s="61" t="s">
        <v>140</v>
      </c>
      <c r="E91" s="31">
        <f t="shared" si="1"/>
        <v>50000</v>
      </c>
      <c r="F91" s="67">
        <v>50000</v>
      </c>
      <c r="G91" s="23" t="s">
        <v>2068</v>
      </c>
      <c r="H91" s="38" t="s">
        <v>2161</v>
      </c>
      <c r="I91" s="67">
        <v>2</v>
      </c>
    </row>
    <row r="92" spans="1:9" ht="15">
      <c r="A92" s="33">
        <v>85</v>
      </c>
      <c r="B92" s="67">
        <v>4</v>
      </c>
      <c r="C92" s="19" t="s">
        <v>68</v>
      </c>
      <c r="D92" s="61" t="s">
        <v>141</v>
      </c>
      <c r="E92" s="31">
        <f t="shared" si="1"/>
        <v>4000</v>
      </c>
      <c r="F92" s="67">
        <v>16000</v>
      </c>
      <c r="G92" s="23" t="s">
        <v>2068</v>
      </c>
      <c r="H92" s="38" t="s">
        <v>2161</v>
      </c>
      <c r="I92" s="67">
        <v>2</v>
      </c>
    </row>
    <row r="93" spans="1:9" ht="23.25">
      <c r="A93" s="33">
        <v>86</v>
      </c>
      <c r="B93" s="67">
        <v>10</v>
      </c>
      <c r="C93" s="19" t="s">
        <v>68</v>
      </c>
      <c r="D93" s="61" t="s">
        <v>142</v>
      </c>
      <c r="E93" s="31">
        <f t="shared" si="1"/>
        <v>280000</v>
      </c>
      <c r="F93" s="67">
        <v>2800000</v>
      </c>
      <c r="G93" s="23" t="s">
        <v>2068</v>
      </c>
      <c r="H93" s="38" t="s">
        <v>2161</v>
      </c>
      <c r="I93" s="67">
        <v>4</v>
      </c>
    </row>
    <row r="94" spans="1:9" ht="23.25">
      <c r="A94" s="33">
        <v>87</v>
      </c>
      <c r="B94" s="67">
        <v>3</v>
      </c>
      <c r="C94" s="19" t="s">
        <v>68</v>
      </c>
      <c r="D94" s="61" t="s">
        <v>143</v>
      </c>
      <c r="E94" s="31">
        <f t="shared" si="1"/>
        <v>60000</v>
      </c>
      <c r="F94" s="67">
        <v>180000</v>
      </c>
      <c r="G94" s="23" t="s">
        <v>2068</v>
      </c>
      <c r="H94" s="38" t="s">
        <v>2161</v>
      </c>
      <c r="I94" s="67">
        <v>4</v>
      </c>
    </row>
    <row r="95" spans="1:9" ht="23.25">
      <c r="A95" s="33">
        <v>88</v>
      </c>
      <c r="B95" s="67">
        <v>3</v>
      </c>
      <c r="C95" s="19" t="s">
        <v>68</v>
      </c>
      <c r="D95" s="61" t="s">
        <v>144</v>
      </c>
      <c r="E95" s="31">
        <f t="shared" si="1"/>
        <v>60000</v>
      </c>
      <c r="F95" s="67">
        <v>180000</v>
      </c>
      <c r="G95" s="23" t="s">
        <v>2068</v>
      </c>
      <c r="H95" s="38" t="s">
        <v>2161</v>
      </c>
      <c r="I95" s="67">
        <v>4</v>
      </c>
    </row>
    <row r="96" spans="1:9" ht="23.25">
      <c r="A96" s="33">
        <v>89</v>
      </c>
      <c r="B96" s="67">
        <v>15</v>
      </c>
      <c r="C96" s="19" t="s">
        <v>68</v>
      </c>
      <c r="D96" s="61" t="s">
        <v>145</v>
      </c>
      <c r="E96" s="31">
        <f t="shared" si="1"/>
        <v>1000</v>
      </c>
      <c r="F96" s="67">
        <v>15000</v>
      </c>
      <c r="G96" s="23" t="s">
        <v>2068</v>
      </c>
      <c r="H96" s="33" t="s">
        <v>2161</v>
      </c>
      <c r="I96" s="67">
        <v>2</v>
      </c>
    </row>
    <row r="97" spans="1:9" ht="15">
      <c r="A97" s="33">
        <v>90</v>
      </c>
      <c r="B97" s="67">
        <v>4</v>
      </c>
      <c r="C97" s="53" t="s">
        <v>69</v>
      </c>
      <c r="D97" s="61" t="s">
        <v>963</v>
      </c>
      <c r="E97" s="31">
        <f t="shared" si="1"/>
        <v>500</v>
      </c>
      <c r="F97" s="67">
        <v>2000</v>
      </c>
      <c r="G97" s="16" t="s">
        <v>2068</v>
      </c>
      <c r="H97" s="38" t="s">
        <v>2161</v>
      </c>
      <c r="I97" s="67">
        <v>2</v>
      </c>
    </row>
    <row r="98" spans="1:9" ht="15">
      <c r="A98" s="33">
        <v>91</v>
      </c>
      <c r="B98" s="67">
        <v>4</v>
      </c>
      <c r="C98" s="53" t="s">
        <v>69</v>
      </c>
      <c r="D98" s="61" t="s">
        <v>964</v>
      </c>
      <c r="E98" s="31">
        <f t="shared" si="1"/>
        <v>7000</v>
      </c>
      <c r="F98" s="67">
        <v>28000</v>
      </c>
      <c r="G98" s="16" t="s">
        <v>2068</v>
      </c>
      <c r="H98" s="38" t="s">
        <v>2161</v>
      </c>
      <c r="I98" s="67">
        <v>2</v>
      </c>
    </row>
    <row r="99" spans="1:9" ht="23.25">
      <c r="A99" s="33">
        <v>92</v>
      </c>
      <c r="B99" s="67">
        <v>100</v>
      </c>
      <c r="C99" s="53" t="s">
        <v>68</v>
      </c>
      <c r="D99" s="61" t="s">
        <v>146</v>
      </c>
      <c r="E99" s="31">
        <f t="shared" si="1"/>
        <v>2500</v>
      </c>
      <c r="F99" s="67">
        <v>250000</v>
      </c>
      <c r="G99" s="16" t="s">
        <v>2068</v>
      </c>
      <c r="H99" s="33" t="s">
        <v>2161</v>
      </c>
      <c r="I99" s="67">
        <v>2</v>
      </c>
    </row>
    <row r="100" spans="1:9" ht="15">
      <c r="A100" s="33">
        <v>93</v>
      </c>
      <c r="B100" s="67">
        <v>4</v>
      </c>
      <c r="C100" s="19" t="s">
        <v>68</v>
      </c>
      <c r="D100" s="61" t="s">
        <v>147</v>
      </c>
      <c r="E100" s="31">
        <f t="shared" si="1"/>
        <v>60000</v>
      </c>
      <c r="F100" s="67">
        <v>240000</v>
      </c>
      <c r="G100" s="16" t="s">
        <v>2068</v>
      </c>
      <c r="H100" s="33" t="s">
        <v>2161</v>
      </c>
      <c r="I100" s="67">
        <v>2</v>
      </c>
    </row>
    <row r="101" spans="1:9" ht="15">
      <c r="A101" s="33">
        <v>94</v>
      </c>
      <c r="B101" s="67">
        <v>1</v>
      </c>
      <c r="C101" s="19" t="s">
        <v>68</v>
      </c>
      <c r="D101" s="61" t="s">
        <v>148</v>
      </c>
      <c r="E101" s="31">
        <f t="shared" si="1"/>
        <v>25000</v>
      </c>
      <c r="F101" s="67">
        <v>25000</v>
      </c>
      <c r="G101" s="23" t="s">
        <v>2028</v>
      </c>
      <c r="H101" s="33" t="s">
        <v>2161</v>
      </c>
      <c r="I101" s="67">
        <v>2</v>
      </c>
    </row>
    <row r="102" spans="1:9" ht="15">
      <c r="A102" s="33">
        <v>95</v>
      </c>
      <c r="B102" s="67">
        <v>1</v>
      </c>
      <c r="C102" s="19" t="s">
        <v>68</v>
      </c>
      <c r="D102" s="61" t="s">
        <v>149</v>
      </c>
      <c r="E102" s="31">
        <f t="shared" si="1"/>
        <v>4000000</v>
      </c>
      <c r="F102" s="67">
        <v>4000000</v>
      </c>
      <c r="G102" s="23" t="s">
        <v>2162</v>
      </c>
      <c r="H102" s="33" t="s">
        <v>2161</v>
      </c>
      <c r="I102" s="67">
        <v>2</v>
      </c>
    </row>
    <row r="103" spans="1:9" ht="15">
      <c r="A103" s="33">
        <v>96</v>
      </c>
      <c r="B103" s="67">
        <v>1</v>
      </c>
      <c r="C103" s="19" t="s">
        <v>68</v>
      </c>
      <c r="D103" s="61" t="s">
        <v>150</v>
      </c>
      <c r="E103" s="31">
        <f t="shared" si="1"/>
        <v>495000</v>
      </c>
      <c r="F103" s="67">
        <v>495000</v>
      </c>
      <c r="G103" s="23" t="s">
        <v>2162</v>
      </c>
      <c r="H103" s="33" t="s">
        <v>2161</v>
      </c>
      <c r="I103" s="67">
        <v>2</v>
      </c>
    </row>
    <row r="104" spans="1:9" ht="23.25">
      <c r="A104" s="33">
        <v>97</v>
      </c>
      <c r="B104" s="67">
        <v>5</v>
      </c>
      <c r="C104" s="19" t="s">
        <v>68</v>
      </c>
      <c r="D104" s="61" t="s">
        <v>151</v>
      </c>
      <c r="E104" s="31">
        <f t="shared" si="1"/>
        <v>80000</v>
      </c>
      <c r="F104" s="67">
        <v>400000</v>
      </c>
      <c r="G104" s="23" t="s">
        <v>2162</v>
      </c>
      <c r="H104" s="33" t="s">
        <v>2161</v>
      </c>
      <c r="I104" s="67">
        <v>2</v>
      </c>
    </row>
    <row r="105" spans="1:9" ht="23.25">
      <c r="A105" s="33">
        <v>98</v>
      </c>
      <c r="B105" s="67">
        <v>5</v>
      </c>
      <c r="C105" s="19" t="s">
        <v>68</v>
      </c>
      <c r="D105" s="61" t="s">
        <v>152</v>
      </c>
      <c r="E105" s="31">
        <f t="shared" si="1"/>
        <v>10000</v>
      </c>
      <c r="F105" s="67">
        <v>50000</v>
      </c>
      <c r="G105" s="23" t="s">
        <v>2162</v>
      </c>
      <c r="H105" s="33" t="s">
        <v>2161</v>
      </c>
      <c r="I105" s="67">
        <v>2</v>
      </c>
    </row>
    <row r="106" spans="1:9" ht="15">
      <c r="A106" s="33">
        <v>99</v>
      </c>
      <c r="B106" s="67">
        <v>5</v>
      </c>
      <c r="C106" s="19" t="s">
        <v>68</v>
      </c>
      <c r="D106" s="61" t="s">
        <v>153</v>
      </c>
      <c r="E106" s="31">
        <f t="shared" si="1"/>
        <v>30000</v>
      </c>
      <c r="F106" s="67">
        <v>150000</v>
      </c>
      <c r="G106" s="23" t="s">
        <v>2162</v>
      </c>
      <c r="H106" s="33" t="s">
        <v>2161</v>
      </c>
      <c r="I106" s="67">
        <v>2</v>
      </c>
    </row>
    <row r="107" spans="1:9" ht="23.25">
      <c r="A107" s="33">
        <v>100</v>
      </c>
      <c r="B107" s="67">
        <v>10</v>
      </c>
      <c r="C107" s="19" t="s">
        <v>68</v>
      </c>
      <c r="D107" s="61" t="s">
        <v>154</v>
      </c>
      <c r="E107" s="31">
        <f t="shared" si="1"/>
        <v>10000</v>
      </c>
      <c r="F107" s="67">
        <v>100000</v>
      </c>
      <c r="G107" s="23" t="s">
        <v>2162</v>
      </c>
      <c r="H107" s="33" t="s">
        <v>2161</v>
      </c>
      <c r="I107" s="67">
        <v>2</v>
      </c>
    </row>
    <row r="108" spans="1:9" ht="15">
      <c r="A108" s="33">
        <v>101</v>
      </c>
      <c r="B108" s="67">
        <v>4</v>
      </c>
      <c r="C108" s="53" t="s">
        <v>68</v>
      </c>
      <c r="D108" s="61" t="s">
        <v>155</v>
      </c>
      <c r="E108" s="31">
        <f t="shared" si="1"/>
        <v>5000</v>
      </c>
      <c r="F108" s="67">
        <v>20000</v>
      </c>
      <c r="G108" s="23" t="s">
        <v>2162</v>
      </c>
      <c r="H108" s="33" t="s">
        <v>2161</v>
      </c>
      <c r="I108" s="67">
        <v>2</v>
      </c>
    </row>
    <row r="109" spans="1:9" ht="23.25">
      <c r="A109" s="33">
        <v>102</v>
      </c>
      <c r="B109" s="67">
        <v>1</v>
      </c>
      <c r="C109" s="19" t="s">
        <v>68</v>
      </c>
      <c r="D109" s="61" t="s">
        <v>156</v>
      </c>
      <c r="E109" s="31">
        <f t="shared" si="1"/>
        <v>80000</v>
      </c>
      <c r="F109" s="67">
        <v>80000</v>
      </c>
      <c r="G109" s="23" t="s">
        <v>2162</v>
      </c>
      <c r="H109" s="33" t="s">
        <v>2161</v>
      </c>
      <c r="I109" s="67">
        <v>2</v>
      </c>
    </row>
    <row r="110" spans="1:9" ht="15">
      <c r="A110" s="33">
        <v>103</v>
      </c>
      <c r="B110" s="67">
        <v>1</v>
      </c>
      <c r="C110" s="53" t="s">
        <v>68</v>
      </c>
      <c r="D110" s="61" t="s">
        <v>157</v>
      </c>
      <c r="E110" s="31">
        <f t="shared" si="1"/>
        <v>90000</v>
      </c>
      <c r="F110" s="67">
        <v>90000</v>
      </c>
      <c r="G110" s="23" t="s">
        <v>2162</v>
      </c>
      <c r="H110" s="33" t="s">
        <v>2161</v>
      </c>
      <c r="I110" s="67">
        <v>2</v>
      </c>
    </row>
    <row r="111" spans="1:9" ht="15">
      <c r="A111" s="33">
        <v>104</v>
      </c>
      <c r="B111" s="67">
        <v>2</v>
      </c>
      <c r="C111" s="53" t="s">
        <v>68</v>
      </c>
      <c r="D111" s="61" t="s">
        <v>158</v>
      </c>
      <c r="E111" s="31">
        <f t="shared" si="1"/>
        <v>90000</v>
      </c>
      <c r="F111" s="67">
        <v>180000</v>
      </c>
      <c r="G111" s="23" t="s">
        <v>2162</v>
      </c>
      <c r="H111" s="33" t="s">
        <v>2161</v>
      </c>
      <c r="I111" s="67">
        <v>2</v>
      </c>
    </row>
    <row r="112" spans="1:9" ht="23.25">
      <c r="A112" s="33">
        <v>105</v>
      </c>
      <c r="B112" s="67">
        <v>1</v>
      </c>
      <c r="C112" s="53" t="s">
        <v>68</v>
      </c>
      <c r="D112" s="61" t="s">
        <v>159</v>
      </c>
      <c r="E112" s="31">
        <f t="shared" si="1"/>
        <v>35000</v>
      </c>
      <c r="F112" s="67">
        <v>35000</v>
      </c>
      <c r="G112" s="23" t="s">
        <v>2162</v>
      </c>
      <c r="H112" s="33" t="s">
        <v>2161</v>
      </c>
      <c r="I112" s="67">
        <v>2</v>
      </c>
    </row>
    <row r="113" spans="1:9" ht="23.25">
      <c r="A113" s="33">
        <v>106</v>
      </c>
      <c r="B113" s="67">
        <v>1</v>
      </c>
      <c r="C113" s="53" t="s">
        <v>68</v>
      </c>
      <c r="D113" s="61" t="s">
        <v>160</v>
      </c>
      <c r="E113" s="31">
        <f t="shared" si="1"/>
        <v>35000</v>
      </c>
      <c r="F113" s="67">
        <v>35000</v>
      </c>
      <c r="G113" s="23" t="s">
        <v>2162</v>
      </c>
      <c r="H113" s="33" t="s">
        <v>2161</v>
      </c>
      <c r="I113" s="67">
        <v>2</v>
      </c>
    </row>
    <row r="114" spans="1:9" ht="23.25">
      <c r="A114" s="33">
        <v>107</v>
      </c>
      <c r="B114" s="67">
        <v>1</v>
      </c>
      <c r="C114" s="53" t="s">
        <v>68</v>
      </c>
      <c r="D114" s="61" t="s">
        <v>161</v>
      </c>
      <c r="E114" s="31">
        <f t="shared" si="1"/>
        <v>40000</v>
      </c>
      <c r="F114" s="67">
        <v>40000</v>
      </c>
      <c r="G114" s="23" t="s">
        <v>2162</v>
      </c>
      <c r="H114" s="33" t="s">
        <v>2161</v>
      </c>
      <c r="I114" s="67">
        <v>2</v>
      </c>
    </row>
    <row r="115" spans="1:9" ht="15">
      <c r="A115" s="33">
        <v>108</v>
      </c>
      <c r="B115" s="67">
        <v>1</v>
      </c>
      <c r="C115" s="53" t="s">
        <v>68</v>
      </c>
      <c r="D115" s="61" t="s">
        <v>162</v>
      </c>
      <c r="E115" s="31">
        <f t="shared" si="1"/>
        <v>80000</v>
      </c>
      <c r="F115" s="67">
        <v>80000</v>
      </c>
      <c r="G115" s="23" t="s">
        <v>2162</v>
      </c>
      <c r="H115" s="33" t="s">
        <v>2161</v>
      </c>
      <c r="I115" s="67">
        <v>2</v>
      </c>
    </row>
    <row r="116" spans="1:9" ht="15">
      <c r="A116" s="33">
        <v>109</v>
      </c>
      <c r="B116" s="67">
        <v>4</v>
      </c>
      <c r="C116" s="19" t="s">
        <v>68</v>
      </c>
      <c r="D116" s="61" t="s">
        <v>163</v>
      </c>
      <c r="E116" s="31">
        <f t="shared" si="1"/>
        <v>112500</v>
      </c>
      <c r="F116" s="67">
        <v>450000</v>
      </c>
      <c r="G116" s="23" t="s">
        <v>2028</v>
      </c>
      <c r="H116" s="33" t="s">
        <v>2163</v>
      </c>
      <c r="I116" s="67">
        <v>2</v>
      </c>
    </row>
    <row r="117" spans="1:9" ht="15">
      <c r="A117" s="33">
        <v>110</v>
      </c>
      <c r="B117" s="67">
        <v>1</v>
      </c>
      <c r="C117" s="19" t="s">
        <v>68</v>
      </c>
      <c r="D117" s="61" t="s">
        <v>164</v>
      </c>
      <c r="E117" s="31">
        <f t="shared" si="1"/>
        <v>70000</v>
      </c>
      <c r="F117" s="67">
        <v>70000</v>
      </c>
      <c r="G117" s="23" t="s">
        <v>2162</v>
      </c>
      <c r="H117" s="33" t="s">
        <v>2161</v>
      </c>
      <c r="I117" s="67">
        <v>2</v>
      </c>
    </row>
    <row r="118" spans="1:9" ht="15">
      <c r="A118" s="33">
        <v>111</v>
      </c>
      <c r="B118" s="67">
        <v>5</v>
      </c>
      <c r="C118" s="19" t="s">
        <v>68</v>
      </c>
      <c r="D118" s="61" t="s">
        <v>165</v>
      </c>
      <c r="E118" s="31">
        <f t="shared" si="1"/>
        <v>3000</v>
      </c>
      <c r="F118" s="67">
        <v>15000</v>
      </c>
      <c r="G118" s="23" t="s">
        <v>2162</v>
      </c>
      <c r="H118" s="33" t="s">
        <v>2161</v>
      </c>
      <c r="I118" s="67">
        <v>2</v>
      </c>
    </row>
    <row r="119" spans="1:9" ht="15">
      <c r="A119" s="33">
        <v>112</v>
      </c>
      <c r="B119" s="67">
        <v>3</v>
      </c>
      <c r="C119" s="19" t="s">
        <v>69</v>
      </c>
      <c r="D119" s="61" t="s">
        <v>965</v>
      </c>
      <c r="E119" s="31">
        <f t="shared" si="1"/>
        <v>10000</v>
      </c>
      <c r="F119" s="67">
        <v>30000</v>
      </c>
      <c r="G119" s="23" t="s">
        <v>2162</v>
      </c>
      <c r="H119" s="33" t="s">
        <v>2161</v>
      </c>
      <c r="I119" s="67">
        <v>2</v>
      </c>
    </row>
    <row r="120" spans="1:9" ht="15">
      <c r="A120" s="33">
        <v>113</v>
      </c>
      <c r="B120" s="67">
        <v>690</v>
      </c>
      <c r="C120" s="19" t="s">
        <v>68</v>
      </c>
      <c r="D120" s="61" t="s">
        <v>166</v>
      </c>
      <c r="E120" s="31">
        <f t="shared" si="1"/>
        <v>9000</v>
      </c>
      <c r="F120" s="67">
        <v>6210000</v>
      </c>
      <c r="G120" s="23" t="s">
        <v>2068</v>
      </c>
      <c r="H120" s="33" t="s">
        <v>2161</v>
      </c>
      <c r="I120" s="67">
        <v>2</v>
      </c>
    </row>
    <row r="121" spans="1:9" ht="23.25">
      <c r="A121" s="33">
        <v>114</v>
      </c>
      <c r="B121" s="67">
        <v>10</v>
      </c>
      <c r="C121" s="19" t="s">
        <v>68</v>
      </c>
      <c r="D121" s="61" t="s">
        <v>167</v>
      </c>
      <c r="E121" s="31">
        <f t="shared" si="1"/>
        <v>320000</v>
      </c>
      <c r="F121" s="67">
        <v>3200000</v>
      </c>
      <c r="G121" s="23" t="s">
        <v>2068</v>
      </c>
      <c r="H121" s="33" t="s">
        <v>2161</v>
      </c>
      <c r="I121" s="67" t="s">
        <v>1128</v>
      </c>
    </row>
    <row r="122" spans="1:9" ht="15">
      <c r="A122" s="33">
        <v>115</v>
      </c>
      <c r="B122" s="67">
        <v>7</v>
      </c>
      <c r="C122" s="19" t="s">
        <v>68</v>
      </c>
      <c r="D122" s="61" t="s">
        <v>168</v>
      </c>
      <c r="E122" s="31">
        <f t="shared" si="1"/>
        <v>12000</v>
      </c>
      <c r="F122" s="67">
        <v>84000</v>
      </c>
      <c r="G122" s="23" t="s">
        <v>2068</v>
      </c>
      <c r="H122" s="33" t="s">
        <v>2161</v>
      </c>
      <c r="I122" s="67">
        <v>2</v>
      </c>
    </row>
    <row r="123" spans="1:9" ht="23.25">
      <c r="A123" s="33">
        <v>116</v>
      </c>
      <c r="B123" s="67">
        <v>1</v>
      </c>
      <c r="C123" s="53" t="s">
        <v>68</v>
      </c>
      <c r="D123" s="61" t="s">
        <v>169</v>
      </c>
      <c r="E123" s="31">
        <f t="shared" si="1"/>
        <v>250000</v>
      </c>
      <c r="F123" s="67">
        <v>250000</v>
      </c>
      <c r="G123" s="23" t="s">
        <v>2068</v>
      </c>
      <c r="H123" s="33" t="s">
        <v>2161</v>
      </c>
      <c r="I123" s="67">
        <v>2</v>
      </c>
    </row>
    <row r="124" spans="1:9" ht="15">
      <c r="A124" s="33">
        <v>117</v>
      </c>
      <c r="B124" s="67">
        <v>1</v>
      </c>
      <c r="C124" s="53" t="s">
        <v>68</v>
      </c>
      <c r="D124" s="61" t="s">
        <v>170</v>
      </c>
      <c r="E124" s="31">
        <f t="shared" si="1"/>
        <v>320000</v>
      </c>
      <c r="F124" s="67">
        <v>320000</v>
      </c>
      <c r="G124" s="23" t="s">
        <v>2028</v>
      </c>
      <c r="H124" s="33" t="s">
        <v>2161</v>
      </c>
      <c r="I124" s="67">
        <v>2</v>
      </c>
    </row>
    <row r="125" spans="1:9" ht="15">
      <c r="A125" s="33">
        <v>118</v>
      </c>
      <c r="B125" s="67">
        <v>1</v>
      </c>
      <c r="C125" s="53" t="s">
        <v>68</v>
      </c>
      <c r="D125" s="61" t="s">
        <v>171</v>
      </c>
      <c r="E125" s="31">
        <f t="shared" si="1"/>
        <v>10000</v>
      </c>
      <c r="F125" s="67">
        <v>10000</v>
      </c>
      <c r="G125" s="23" t="s">
        <v>2068</v>
      </c>
      <c r="H125" s="33" t="s">
        <v>2161</v>
      </c>
      <c r="I125" s="67">
        <v>2</v>
      </c>
    </row>
    <row r="126" spans="1:9" ht="15">
      <c r="A126" s="33">
        <v>119</v>
      </c>
      <c r="B126" s="67">
        <v>2</v>
      </c>
      <c r="C126" s="19" t="s">
        <v>68</v>
      </c>
      <c r="D126" s="61" t="s">
        <v>172</v>
      </c>
      <c r="E126" s="31">
        <f t="shared" si="1"/>
        <v>215000</v>
      </c>
      <c r="F126" s="67">
        <v>430000</v>
      </c>
      <c r="G126" s="23" t="s">
        <v>2068</v>
      </c>
      <c r="H126" s="33" t="s">
        <v>2161</v>
      </c>
      <c r="I126" s="67">
        <v>2</v>
      </c>
    </row>
    <row r="127" spans="1:9" ht="15">
      <c r="A127" s="33">
        <v>120</v>
      </c>
      <c r="B127" s="67">
        <v>1</v>
      </c>
      <c r="C127" s="19" t="s">
        <v>69</v>
      </c>
      <c r="D127" s="61" t="s">
        <v>968</v>
      </c>
      <c r="E127" s="31">
        <f t="shared" si="1"/>
        <v>5000</v>
      </c>
      <c r="F127" s="67">
        <v>5000</v>
      </c>
      <c r="G127" s="23" t="s">
        <v>2068</v>
      </c>
      <c r="H127" s="33" t="s">
        <v>2161</v>
      </c>
      <c r="I127" s="67">
        <v>2</v>
      </c>
    </row>
    <row r="128" spans="1:9" ht="23.25">
      <c r="A128" s="33">
        <v>121</v>
      </c>
      <c r="B128" s="67">
        <v>10</v>
      </c>
      <c r="C128" s="19" t="s">
        <v>68</v>
      </c>
      <c r="D128" s="61" t="s">
        <v>173</v>
      </c>
      <c r="E128" s="31">
        <f t="shared" si="1"/>
        <v>3000</v>
      </c>
      <c r="F128" s="67">
        <v>30000</v>
      </c>
      <c r="G128" s="23" t="s">
        <v>2068</v>
      </c>
      <c r="H128" s="33" t="s">
        <v>2161</v>
      </c>
      <c r="I128" s="67">
        <v>2</v>
      </c>
    </row>
    <row r="129" spans="1:9" ht="23.25">
      <c r="A129" s="33">
        <v>122</v>
      </c>
      <c r="B129" s="67">
        <v>3</v>
      </c>
      <c r="C129" s="19" t="s">
        <v>68</v>
      </c>
      <c r="D129" s="61" t="s">
        <v>174</v>
      </c>
      <c r="E129" s="31">
        <f t="shared" si="1"/>
        <v>8000</v>
      </c>
      <c r="F129" s="67">
        <v>24000</v>
      </c>
      <c r="G129" s="23" t="s">
        <v>2068</v>
      </c>
      <c r="H129" s="33" t="s">
        <v>2161</v>
      </c>
      <c r="I129" s="67">
        <v>2</v>
      </c>
    </row>
    <row r="130" spans="1:9" ht="15">
      <c r="A130" s="33">
        <v>123</v>
      </c>
      <c r="B130" s="67">
        <v>1</v>
      </c>
      <c r="C130" s="19" t="s">
        <v>68</v>
      </c>
      <c r="D130" s="61" t="s">
        <v>175</v>
      </c>
      <c r="E130" s="31">
        <f t="shared" si="1"/>
        <v>160000</v>
      </c>
      <c r="F130" s="67">
        <v>160000</v>
      </c>
      <c r="G130" s="23" t="s">
        <v>2068</v>
      </c>
      <c r="H130" s="33" t="s">
        <v>2161</v>
      </c>
      <c r="I130" s="67">
        <v>2</v>
      </c>
    </row>
    <row r="131" spans="1:9" ht="15">
      <c r="A131" s="33">
        <v>124</v>
      </c>
      <c r="B131" s="67">
        <v>5</v>
      </c>
      <c r="C131" s="19" t="s">
        <v>68</v>
      </c>
      <c r="D131" s="61" t="s">
        <v>176</v>
      </c>
      <c r="E131" s="31">
        <f t="shared" si="1"/>
        <v>24000</v>
      </c>
      <c r="F131" s="67">
        <v>120000</v>
      </c>
      <c r="G131" s="23" t="s">
        <v>2068</v>
      </c>
      <c r="H131" s="33" t="s">
        <v>2161</v>
      </c>
      <c r="I131" s="67">
        <v>2</v>
      </c>
    </row>
    <row r="132" spans="1:9" ht="23.25">
      <c r="A132" s="33">
        <v>125</v>
      </c>
      <c r="B132" s="67">
        <v>2</v>
      </c>
      <c r="C132" s="19" t="s">
        <v>68</v>
      </c>
      <c r="D132" s="61" t="s">
        <v>177</v>
      </c>
      <c r="E132" s="31">
        <f t="shared" si="1"/>
        <v>40000</v>
      </c>
      <c r="F132" s="67">
        <v>80000</v>
      </c>
      <c r="G132" s="23" t="s">
        <v>1730</v>
      </c>
      <c r="H132" s="33" t="s">
        <v>2161</v>
      </c>
      <c r="I132" s="67">
        <v>2</v>
      </c>
    </row>
    <row r="133" spans="1:9" ht="15">
      <c r="A133" s="33">
        <v>126</v>
      </c>
      <c r="B133" s="67">
        <v>1</v>
      </c>
      <c r="C133" s="19" t="s">
        <v>68</v>
      </c>
      <c r="D133" s="61" t="s">
        <v>178</v>
      </c>
      <c r="E133" s="31">
        <f t="shared" si="1"/>
        <v>50000</v>
      </c>
      <c r="F133" s="67">
        <v>50000</v>
      </c>
      <c r="G133" s="23" t="s">
        <v>1730</v>
      </c>
      <c r="H133" s="33" t="s">
        <v>2161</v>
      </c>
      <c r="I133" s="67">
        <v>2</v>
      </c>
    </row>
    <row r="134" spans="1:9" ht="15">
      <c r="A134" s="33">
        <v>127</v>
      </c>
      <c r="B134" s="67">
        <v>1</v>
      </c>
      <c r="C134" s="19" t="s">
        <v>68</v>
      </c>
      <c r="D134" s="61" t="s">
        <v>179</v>
      </c>
      <c r="E134" s="31">
        <f t="shared" si="1"/>
        <v>25000</v>
      </c>
      <c r="F134" s="67">
        <v>25000</v>
      </c>
      <c r="G134" s="23" t="s">
        <v>1730</v>
      </c>
      <c r="H134" s="33" t="s">
        <v>2161</v>
      </c>
      <c r="I134" s="67">
        <v>2</v>
      </c>
    </row>
    <row r="135" spans="1:9" ht="15">
      <c r="A135" s="33">
        <v>128</v>
      </c>
      <c r="B135" s="67">
        <v>7</v>
      </c>
      <c r="C135" s="19" t="s">
        <v>68</v>
      </c>
      <c r="D135" s="61" t="s">
        <v>180</v>
      </c>
      <c r="E135" s="31">
        <f t="shared" si="1"/>
        <v>25000</v>
      </c>
      <c r="F135" s="67">
        <v>175000</v>
      </c>
      <c r="G135" s="23" t="s">
        <v>1730</v>
      </c>
      <c r="H135" s="33" t="s">
        <v>2161</v>
      </c>
      <c r="I135" s="67">
        <v>2</v>
      </c>
    </row>
    <row r="136" spans="1:9" ht="15">
      <c r="A136" s="33">
        <v>129</v>
      </c>
      <c r="B136" s="67">
        <v>2</v>
      </c>
      <c r="C136" s="19" t="s">
        <v>68</v>
      </c>
      <c r="D136" s="61" t="s">
        <v>181</v>
      </c>
      <c r="E136" s="31">
        <f t="shared" si="1"/>
        <v>40000</v>
      </c>
      <c r="F136" s="67">
        <v>80000</v>
      </c>
      <c r="G136" s="23" t="s">
        <v>2068</v>
      </c>
      <c r="H136" s="33" t="s">
        <v>2161</v>
      </c>
      <c r="I136" s="67">
        <v>2</v>
      </c>
    </row>
    <row r="137" spans="1:9" ht="15">
      <c r="A137" s="33">
        <v>130</v>
      </c>
      <c r="B137" s="67">
        <v>1</v>
      </c>
      <c r="C137" s="19" t="s">
        <v>69</v>
      </c>
      <c r="D137" s="61" t="s">
        <v>969</v>
      </c>
      <c r="E137" s="31">
        <f aca="true" t="shared" si="2" ref="E137:E200">F137/B137</f>
        <v>6000</v>
      </c>
      <c r="F137" s="67">
        <v>6000</v>
      </c>
      <c r="G137" s="23" t="s">
        <v>2068</v>
      </c>
      <c r="H137" s="33" t="s">
        <v>2161</v>
      </c>
      <c r="I137" s="67">
        <v>2</v>
      </c>
    </row>
    <row r="138" spans="1:9" ht="15">
      <c r="A138" s="33">
        <v>131</v>
      </c>
      <c r="B138" s="67">
        <v>5</v>
      </c>
      <c r="C138" s="19" t="s">
        <v>68</v>
      </c>
      <c r="D138" s="61" t="s">
        <v>80</v>
      </c>
      <c r="E138" s="31">
        <f t="shared" si="2"/>
        <v>500</v>
      </c>
      <c r="F138" s="67">
        <v>2500</v>
      </c>
      <c r="G138" s="23" t="s">
        <v>2068</v>
      </c>
      <c r="H138" s="33" t="s">
        <v>2161</v>
      </c>
      <c r="I138" s="67">
        <v>2</v>
      </c>
    </row>
    <row r="139" spans="1:9" ht="23.25">
      <c r="A139" s="33">
        <v>132</v>
      </c>
      <c r="B139" s="67">
        <v>5</v>
      </c>
      <c r="C139" s="19" t="s">
        <v>69</v>
      </c>
      <c r="D139" s="61" t="s">
        <v>970</v>
      </c>
      <c r="E139" s="31">
        <f t="shared" si="2"/>
        <v>1200</v>
      </c>
      <c r="F139" s="67">
        <v>6000</v>
      </c>
      <c r="G139" s="23" t="s">
        <v>2068</v>
      </c>
      <c r="H139" s="33" t="s">
        <v>2161</v>
      </c>
      <c r="I139" s="67">
        <v>2</v>
      </c>
    </row>
    <row r="140" spans="1:9" ht="15">
      <c r="A140" s="33">
        <v>133</v>
      </c>
      <c r="B140" s="67">
        <v>20</v>
      </c>
      <c r="C140" s="19" t="s">
        <v>957</v>
      </c>
      <c r="D140" s="61" t="s">
        <v>971</v>
      </c>
      <c r="E140" s="31">
        <f t="shared" si="2"/>
        <v>1000</v>
      </c>
      <c r="F140" s="67">
        <v>20000</v>
      </c>
      <c r="G140" s="23" t="s">
        <v>2068</v>
      </c>
      <c r="H140" s="33" t="s">
        <v>2161</v>
      </c>
      <c r="I140" s="67">
        <v>2</v>
      </c>
    </row>
    <row r="141" spans="1:9" ht="23.25">
      <c r="A141" s="33">
        <v>134</v>
      </c>
      <c r="B141" s="67">
        <v>10</v>
      </c>
      <c r="C141" s="19" t="s">
        <v>70</v>
      </c>
      <c r="D141" s="61" t="s">
        <v>972</v>
      </c>
      <c r="E141" s="31">
        <f t="shared" si="2"/>
        <v>1250</v>
      </c>
      <c r="F141" s="67">
        <v>12500</v>
      </c>
      <c r="G141" s="23" t="s">
        <v>2068</v>
      </c>
      <c r="H141" s="33" t="s">
        <v>2161</v>
      </c>
      <c r="I141" s="67">
        <v>2</v>
      </c>
    </row>
    <row r="142" spans="1:9" ht="15">
      <c r="A142" s="33">
        <v>135</v>
      </c>
      <c r="B142" s="67">
        <v>1</v>
      </c>
      <c r="C142" s="19" t="s">
        <v>68</v>
      </c>
      <c r="D142" s="61" t="s">
        <v>40</v>
      </c>
      <c r="E142" s="31">
        <f t="shared" si="2"/>
        <v>4000</v>
      </c>
      <c r="F142" s="67">
        <v>4000</v>
      </c>
      <c r="G142" s="23" t="s">
        <v>2068</v>
      </c>
      <c r="H142" s="33" t="s">
        <v>2161</v>
      </c>
      <c r="I142" s="67">
        <v>2</v>
      </c>
    </row>
    <row r="143" spans="1:9" ht="15">
      <c r="A143" s="33">
        <v>136</v>
      </c>
      <c r="B143" s="67">
        <v>1</v>
      </c>
      <c r="C143" s="19" t="s">
        <v>68</v>
      </c>
      <c r="D143" s="61" t="s">
        <v>182</v>
      </c>
      <c r="E143" s="31">
        <f t="shared" si="2"/>
        <v>4000</v>
      </c>
      <c r="F143" s="67">
        <v>4000</v>
      </c>
      <c r="G143" s="23" t="s">
        <v>2068</v>
      </c>
      <c r="H143" s="33" t="s">
        <v>2161</v>
      </c>
      <c r="I143" s="67">
        <v>2</v>
      </c>
    </row>
    <row r="144" spans="1:9" ht="15">
      <c r="A144" s="33">
        <v>137</v>
      </c>
      <c r="B144" s="67">
        <v>2</v>
      </c>
      <c r="C144" s="19" t="s">
        <v>68</v>
      </c>
      <c r="D144" s="61" t="s">
        <v>183</v>
      </c>
      <c r="E144" s="31">
        <f t="shared" si="2"/>
        <v>20000</v>
      </c>
      <c r="F144" s="67">
        <v>40000</v>
      </c>
      <c r="G144" s="23" t="s">
        <v>2068</v>
      </c>
      <c r="H144" s="33" t="s">
        <v>2161</v>
      </c>
      <c r="I144" s="67">
        <v>2</v>
      </c>
    </row>
    <row r="145" spans="1:9" ht="34.5">
      <c r="A145" s="33">
        <v>138</v>
      </c>
      <c r="B145" s="67">
        <v>2</v>
      </c>
      <c r="C145" s="19" t="s">
        <v>68</v>
      </c>
      <c r="D145" s="61" t="s">
        <v>184</v>
      </c>
      <c r="E145" s="31">
        <f t="shared" si="2"/>
        <v>60000</v>
      </c>
      <c r="F145" s="67">
        <v>120000</v>
      </c>
      <c r="G145" s="23" t="s">
        <v>2068</v>
      </c>
      <c r="H145" s="33" t="s">
        <v>2161</v>
      </c>
      <c r="I145" s="67">
        <v>2</v>
      </c>
    </row>
    <row r="146" spans="1:9" ht="34.5">
      <c r="A146" s="33">
        <v>139</v>
      </c>
      <c r="B146" s="67">
        <v>5</v>
      </c>
      <c r="C146" s="19" t="s">
        <v>68</v>
      </c>
      <c r="D146" s="61" t="s">
        <v>185</v>
      </c>
      <c r="E146" s="31">
        <f t="shared" si="2"/>
        <v>4000</v>
      </c>
      <c r="F146" s="67">
        <v>20000</v>
      </c>
      <c r="G146" s="23" t="s">
        <v>2068</v>
      </c>
      <c r="H146" s="33" t="s">
        <v>2161</v>
      </c>
      <c r="I146" s="67">
        <v>2</v>
      </c>
    </row>
    <row r="147" spans="1:9" ht="23.25">
      <c r="A147" s="33">
        <v>140</v>
      </c>
      <c r="B147" s="67">
        <v>12</v>
      </c>
      <c r="C147" s="19" t="s">
        <v>68</v>
      </c>
      <c r="D147" s="61" t="s">
        <v>186</v>
      </c>
      <c r="E147" s="31">
        <f t="shared" si="2"/>
        <v>280000</v>
      </c>
      <c r="F147" s="67">
        <v>3360000</v>
      </c>
      <c r="G147" s="23" t="s">
        <v>2068</v>
      </c>
      <c r="H147" s="33" t="s">
        <v>2161</v>
      </c>
      <c r="I147" s="67">
        <v>2</v>
      </c>
    </row>
    <row r="148" spans="1:9" ht="15">
      <c r="A148" s="33">
        <v>141</v>
      </c>
      <c r="B148" s="67">
        <v>39</v>
      </c>
      <c r="C148" s="19" t="s">
        <v>68</v>
      </c>
      <c r="D148" s="61" t="s">
        <v>187</v>
      </c>
      <c r="E148" s="31">
        <f t="shared" si="2"/>
        <v>5000</v>
      </c>
      <c r="F148" s="67">
        <v>195000</v>
      </c>
      <c r="G148" s="23" t="s">
        <v>1730</v>
      </c>
      <c r="H148" s="33" t="s">
        <v>2161</v>
      </c>
      <c r="I148" s="67">
        <v>2</v>
      </c>
    </row>
    <row r="149" spans="1:9" ht="15">
      <c r="A149" s="33">
        <v>142</v>
      </c>
      <c r="B149" s="67">
        <v>50</v>
      </c>
      <c r="C149" s="19" t="s">
        <v>68</v>
      </c>
      <c r="D149" s="61" t="s">
        <v>188</v>
      </c>
      <c r="E149" s="31">
        <f t="shared" si="2"/>
        <v>8000</v>
      </c>
      <c r="F149" s="67">
        <v>400000</v>
      </c>
      <c r="G149" s="23" t="s">
        <v>1730</v>
      </c>
      <c r="H149" s="33" t="s">
        <v>2161</v>
      </c>
      <c r="I149" s="67">
        <v>2</v>
      </c>
    </row>
    <row r="150" spans="1:9" ht="15">
      <c r="A150" s="33">
        <v>143</v>
      </c>
      <c r="B150" s="67">
        <v>21</v>
      </c>
      <c r="C150" s="55" t="s">
        <v>68</v>
      </c>
      <c r="D150" s="61" t="s">
        <v>189</v>
      </c>
      <c r="E150" s="31">
        <f t="shared" si="2"/>
        <v>3000</v>
      </c>
      <c r="F150" s="67">
        <v>63000</v>
      </c>
      <c r="G150" s="23" t="s">
        <v>1730</v>
      </c>
      <c r="H150" s="33" t="s">
        <v>2161</v>
      </c>
      <c r="I150" s="67">
        <v>2</v>
      </c>
    </row>
    <row r="151" spans="1:9" ht="23.25">
      <c r="A151" s="33">
        <v>144</v>
      </c>
      <c r="B151" s="67">
        <v>8</v>
      </c>
      <c r="C151" s="55" t="s">
        <v>68</v>
      </c>
      <c r="D151" s="61" t="s">
        <v>973</v>
      </c>
      <c r="E151" s="31">
        <f t="shared" si="2"/>
        <v>100000</v>
      </c>
      <c r="F151" s="67">
        <v>800000</v>
      </c>
      <c r="G151" s="23" t="s">
        <v>2068</v>
      </c>
      <c r="H151" s="33" t="s">
        <v>2161</v>
      </c>
      <c r="I151" s="67">
        <v>2</v>
      </c>
    </row>
    <row r="152" spans="1:9" ht="15">
      <c r="A152" s="33">
        <v>145</v>
      </c>
      <c r="B152" s="67">
        <v>3</v>
      </c>
      <c r="C152" s="55" t="s">
        <v>69</v>
      </c>
      <c r="D152" s="61" t="s">
        <v>190</v>
      </c>
      <c r="E152" s="31">
        <f t="shared" si="2"/>
        <v>45000</v>
      </c>
      <c r="F152" s="67">
        <v>135000</v>
      </c>
      <c r="G152" s="23" t="s">
        <v>2068</v>
      </c>
      <c r="H152" s="33" t="s">
        <v>2161</v>
      </c>
      <c r="I152" s="67">
        <v>2</v>
      </c>
    </row>
    <row r="153" spans="1:9" ht="15">
      <c r="A153" s="33">
        <v>146</v>
      </c>
      <c r="B153" s="67">
        <v>1</v>
      </c>
      <c r="C153" s="55" t="s">
        <v>68</v>
      </c>
      <c r="D153" s="61" t="s">
        <v>191</v>
      </c>
      <c r="E153" s="31">
        <f t="shared" si="2"/>
        <v>350000</v>
      </c>
      <c r="F153" s="67">
        <v>350000</v>
      </c>
      <c r="G153" s="23" t="s">
        <v>1730</v>
      </c>
      <c r="H153" s="33" t="s">
        <v>2161</v>
      </c>
      <c r="I153" s="67">
        <v>2</v>
      </c>
    </row>
    <row r="154" spans="1:9" ht="23.25">
      <c r="A154" s="33">
        <v>147</v>
      </c>
      <c r="B154" s="67">
        <v>8</v>
      </c>
      <c r="C154" s="55" t="s">
        <v>68</v>
      </c>
      <c r="D154" s="61" t="s">
        <v>192</v>
      </c>
      <c r="E154" s="31">
        <f t="shared" si="2"/>
        <v>150000</v>
      </c>
      <c r="F154" s="67">
        <v>1200000</v>
      </c>
      <c r="G154" s="23" t="s">
        <v>1730</v>
      </c>
      <c r="H154" s="33" t="s">
        <v>2161</v>
      </c>
      <c r="I154" s="67">
        <v>2</v>
      </c>
    </row>
    <row r="155" spans="1:9" ht="15">
      <c r="A155" s="33">
        <v>148</v>
      </c>
      <c r="B155" s="67">
        <v>100</v>
      </c>
      <c r="C155" s="55" t="s">
        <v>68</v>
      </c>
      <c r="D155" s="61" t="s">
        <v>193</v>
      </c>
      <c r="E155" s="31">
        <f t="shared" si="2"/>
        <v>5000</v>
      </c>
      <c r="F155" s="67">
        <v>500000</v>
      </c>
      <c r="G155" s="23" t="s">
        <v>1730</v>
      </c>
      <c r="H155" s="33" t="s">
        <v>2161</v>
      </c>
      <c r="I155" s="67">
        <v>2</v>
      </c>
    </row>
    <row r="156" spans="1:9" ht="23.25">
      <c r="A156" s="33">
        <v>149</v>
      </c>
      <c r="B156" s="67">
        <v>120</v>
      </c>
      <c r="C156" s="55" t="s">
        <v>68</v>
      </c>
      <c r="D156" s="61" t="s">
        <v>194</v>
      </c>
      <c r="E156" s="31">
        <f t="shared" si="2"/>
        <v>9000</v>
      </c>
      <c r="F156" s="67">
        <v>1080000</v>
      </c>
      <c r="G156" s="23" t="s">
        <v>1730</v>
      </c>
      <c r="H156" s="33" t="s">
        <v>2161</v>
      </c>
      <c r="I156" s="67">
        <v>2</v>
      </c>
    </row>
    <row r="157" spans="1:9" ht="15">
      <c r="A157" s="33">
        <v>150</v>
      </c>
      <c r="B157" s="67">
        <v>2</v>
      </c>
      <c r="C157" s="55" t="s">
        <v>68</v>
      </c>
      <c r="D157" s="61" t="s">
        <v>195</v>
      </c>
      <c r="E157" s="31">
        <f t="shared" si="2"/>
        <v>40000</v>
      </c>
      <c r="F157" s="67">
        <v>80000</v>
      </c>
      <c r="G157" s="23" t="s">
        <v>2164</v>
      </c>
      <c r="H157" s="33" t="s">
        <v>2161</v>
      </c>
      <c r="I157" s="67">
        <v>2</v>
      </c>
    </row>
    <row r="158" spans="1:9" ht="23.25">
      <c r="A158" s="33">
        <v>151</v>
      </c>
      <c r="B158" s="67">
        <v>2</v>
      </c>
      <c r="C158" s="55" t="s">
        <v>68</v>
      </c>
      <c r="D158" s="61" t="s">
        <v>196</v>
      </c>
      <c r="E158" s="31">
        <f t="shared" si="2"/>
        <v>190000</v>
      </c>
      <c r="F158" s="67">
        <v>380000</v>
      </c>
      <c r="G158" s="23" t="s">
        <v>2164</v>
      </c>
      <c r="H158" s="33" t="s">
        <v>2161</v>
      </c>
      <c r="I158" s="67">
        <v>2</v>
      </c>
    </row>
    <row r="159" spans="1:9" ht="15">
      <c r="A159" s="33">
        <v>152</v>
      </c>
      <c r="B159" s="67">
        <v>1</v>
      </c>
      <c r="C159" s="55" t="s">
        <v>68</v>
      </c>
      <c r="D159" s="61" t="s">
        <v>197</v>
      </c>
      <c r="E159" s="31">
        <f t="shared" si="2"/>
        <v>30000</v>
      </c>
      <c r="F159" s="67">
        <v>30000</v>
      </c>
      <c r="G159" s="23" t="s">
        <v>1730</v>
      </c>
      <c r="H159" s="33" t="s">
        <v>2161</v>
      </c>
      <c r="I159" s="67">
        <v>2</v>
      </c>
    </row>
    <row r="160" spans="1:9" ht="74.25" customHeight="1">
      <c r="A160" s="33">
        <v>153</v>
      </c>
      <c r="B160" s="67">
        <v>1</v>
      </c>
      <c r="C160" s="55" t="s">
        <v>68</v>
      </c>
      <c r="D160" s="61" t="s">
        <v>198</v>
      </c>
      <c r="E160" s="31">
        <f t="shared" si="2"/>
        <v>1500000</v>
      </c>
      <c r="F160" s="67">
        <v>1500000</v>
      </c>
      <c r="G160" s="23" t="s">
        <v>2028</v>
      </c>
      <c r="H160" s="33" t="s">
        <v>2161</v>
      </c>
      <c r="I160" s="67">
        <v>2</v>
      </c>
    </row>
    <row r="161" spans="1:9" ht="23.25">
      <c r="A161" s="33">
        <v>154</v>
      </c>
      <c r="B161" s="67">
        <v>1</v>
      </c>
      <c r="C161" s="55" t="s">
        <v>68</v>
      </c>
      <c r="D161" s="61" t="s">
        <v>199</v>
      </c>
      <c r="E161" s="31">
        <f t="shared" si="2"/>
        <v>380000</v>
      </c>
      <c r="F161" s="67">
        <v>380000</v>
      </c>
      <c r="G161" s="23" t="s">
        <v>2165</v>
      </c>
      <c r="H161" s="33" t="s">
        <v>2161</v>
      </c>
      <c r="I161" s="67">
        <v>2</v>
      </c>
    </row>
    <row r="162" spans="1:9" ht="23.25">
      <c r="A162" s="33">
        <v>155</v>
      </c>
      <c r="B162" s="67">
        <v>1</v>
      </c>
      <c r="C162" s="55" t="s">
        <v>68</v>
      </c>
      <c r="D162" s="61" t="s">
        <v>200</v>
      </c>
      <c r="E162" s="31">
        <f t="shared" si="2"/>
        <v>150000</v>
      </c>
      <c r="F162" s="67">
        <v>150000</v>
      </c>
      <c r="G162" s="23" t="s">
        <v>2165</v>
      </c>
      <c r="H162" s="33" t="s">
        <v>2161</v>
      </c>
      <c r="I162" s="67">
        <v>2</v>
      </c>
    </row>
    <row r="163" spans="1:9" ht="23.25">
      <c r="A163" s="33">
        <v>156</v>
      </c>
      <c r="B163" s="67">
        <v>1</v>
      </c>
      <c r="C163" s="55" t="s">
        <v>68</v>
      </c>
      <c r="D163" s="61" t="s">
        <v>201</v>
      </c>
      <c r="E163" s="31">
        <f t="shared" si="2"/>
        <v>230000</v>
      </c>
      <c r="F163" s="67">
        <v>230000</v>
      </c>
      <c r="G163" s="23" t="s">
        <v>2165</v>
      </c>
      <c r="H163" s="33" t="s">
        <v>2161</v>
      </c>
      <c r="I163" s="67">
        <v>2</v>
      </c>
    </row>
    <row r="164" spans="1:9" ht="23.25">
      <c r="A164" s="33">
        <v>157</v>
      </c>
      <c r="B164" s="67">
        <v>4</v>
      </c>
      <c r="C164" s="55" t="s">
        <v>70</v>
      </c>
      <c r="D164" s="61" t="s">
        <v>974</v>
      </c>
      <c r="E164" s="31">
        <f t="shared" si="2"/>
        <v>8000</v>
      </c>
      <c r="F164" s="67">
        <v>32000</v>
      </c>
      <c r="G164" s="23" t="s">
        <v>2068</v>
      </c>
      <c r="H164" s="33" t="s">
        <v>2161</v>
      </c>
      <c r="I164" s="67">
        <v>2</v>
      </c>
    </row>
    <row r="165" spans="1:9" ht="23.25">
      <c r="A165" s="33">
        <v>158</v>
      </c>
      <c r="B165" s="67">
        <v>4</v>
      </c>
      <c r="C165" s="55" t="s">
        <v>68</v>
      </c>
      <c r="D165" s="61" t="s">
        <v>202</v>
      </c>
      <c r="E165" s="31">
        <f t="shared" si="2"/>
        <v>20000</v>
      </c>
      <c r="F165" s="67">
        <v>80000</v>
      </c>
      <c r="G165" s="23" t="s">
        <v>2068</v>
      </c>
      <c r="H165" s="33" t="s">
        <v>2161</v>
      </c>
      <c r="I165" s="67">
        <v>2</v>
      </c>
    </row>
    <row r="166" spans="1:9" ht="23.25">
      <c r="A166" s="33">
        <v>159</v>
      </c>
      <c r="B166" s="67">
        <v>1</v>
      </c>
      <c r="C166" s="55" t="s">
        <v>68</v>
      </c>
      <c r="D166" s="61" t="s">
        <v>203</v>
      </c>
      <c r="E166" s="31">
        <f t="shared" si="2"/>
        <v>800000</v>
      </c>
      <c r="F166" s="67">
        <v>800000</v>
      </c>
      <c r="G166" s="23" t="s">
        <v>2099</v>
      </c>
      <c r="H166" s="33" t="s">
        <v>2161</v>
      </c>
      <c r="I166" s="67">
        <v>2</v>
      </c>
    </row>
    <row r="167" spans="1:9" ht="23.25">
      <c r="A167" s="33">
        <v>160</v>
      </c>
      <c r="B167" s="67">
        <v>1</v>
      </c>
      <c r="C167" s="55" t="s">
        <v>68</v>
      </c>
      <c r="D167" s="61" t="s">
        <v>204</v>
      </c>
      <c r="E167" s="31">
        <f t="shared" si="2"/>
        <v>300000</v>
      </c>
      <c r="F167" s="67">
        <v>300000</v>
      </c>
      <c r="G167" s="23" t="s">
        <v>2099</v>
      </c>
      <c r="H167" s="33" t="s">
        <v>2161</v>
      </c>
      <c r="I167" s="67">
        <v>2</v>
      </c>
    </row>
    <row r="168" spans="1:9" ht="15">
      <c r="A168" s="33">
        <v>161</v>
      </c>
      <c r="B168" s="67">
        <v>2</v>
      </c>
      <c r="C168" s="55" t="s">
        <v>68</v>
      </c>
      <c r="D168" s="61" t="s">
        <v>205</v>
      </c>
      <c r="E168" s="31">
        <f t="shared" si="2"/>
        <v>20000</v>
      </c>
      <c r="F168" s="67">
        <v>40000</v>
      </c>
      <c r="G168" s="23" t="s">
        <v>2068</v>
      </c>
      <c r="H168" s="33" t="s">
        <v>2161</v>
      </c>
      <c r="I168" s="67">
        <v>2</v>
      </c>
    </row>
    <row r="169" spans="1:10" ht="23.25">
      <c r="A169" s="33">
        <v>162</v>
      </c>
      <c r="B169" s="67">
        <v>36</v>
      </c>
      <c r="C169" s="55" t="s">
        <v>68</v>
      </c>
      <c r="D169" s="61" t="s">
        <v>206</v>
      </c>
      <c r="E169" s="31">
        <f t="shared" si="2"/>
        <v>1500</v>
      </c>
      <c r="F169" s="67">
        <v>54000</v>
      </c>
      <c r="G169" s="23" t="s">
        <v>2068</v>
      </c>
      <c r="H169" s="33" t="s">
        <v>2161</v>
      </c>
      <c r="I169" s="67">
        <v>2</v>
      </c>
      <c r="J169" t="s">
        <v>1128</v>
      </c>
    </row>
    <row r="170" spans="1:9" ht="15">
      <c r="A170" s="33">
        <v>163</v>
      </c>
      <c r="B170" s="67">
        <v>6</v>
      </c>
      <c r="C170" s="55" t="s">
        <v>975</v>
      </c>
      <c r="D170" s="61" t="s">
        <v>976</v>
      </c>
      <c r="E170" s="31">
        <f t="shared" si="2"/>
        <v>117000</v>
      </c>
      <c r="F170" s="67">
        <v>702000</v>
      </c>
      <c r="G170" s="23" t="s">
        <v>2166</v>
      </c>
      <c r="H170" s="33" t="s">
        <v>2161</v>
      </c>
      <c r="I170" s="67">
        <v>2</v>
      </c>
    </row>
    <row r="171" spans="1:9" ht="15">
      <c r="A171" s="33">
        <v>164</v>
      </c>
      <c r="B171" s="67">
        <v>6</v>
      </c>
      <c r="C171" s="55" t="s">
        <v>975</v>
      </c>
      <c r="D171" s="61" t="s">
        <v>977</v>
      </c>
      <c r="E171" s="31">
        <f t="shared" si="2"/>
        <v>230000</v>
      </c>
      <c r="F171" s="67">
        <v>1380000</v>
      </c>
      <c r="G171" s="23" t="s">
        <v>2166</v>
      </c>
      <c r="H171" s="33" t="s">
        <v>2161</v>
      </c>
      <c r="I171" s="67">
        <v>2</v>
      </c>
    </row>
    <row r="172" spans="1:9" ht="23.25">
      <c r="A172" s="33">
        <v>165</v>
      </c>
      <c r="B172" s="67">
        <v>3</v>
      </c>
      <c r="C172" s="55" t="s">
        <v>975</v>
      </c>
      <c r="D172" s="61" t="s">
        <v>978</v>
      </c>
      <c r="E172" s="31">
        <f t="shared" si="2"/>
        <v>150000</v>
      </c>
      <c r="F172" s="67">
        <v>450000</v>
      </c>
      <c r="G172" s="23" t="s">
        <v>2166</v>
      </c>
      <c r="H172" s="33" t="s">
        <v>2161</v>
      </c>
      <c r="I172" s="67">
        <v>2</v>
      </c>
    </row>
    <row r="173" spans="1:9" ht="23.25">
      <c r="A173" s="33">
        <v>166</v>
      </c>
      <c r="B173" s="67">
        <v>3</v>
      </c>
      <c r="C173" s="55" t="s">
        <v>975</v>
      </c>
      <c r="D173" s="61" t="s">
        <v>979</v>
      </c>
      <c r="E173" s="31">
        <f t="shared" si="2"/>
        <v>180000</v>
      </c>
      <c r="F173" s="67">
        <v>540000</v>
      </c>
      <c r="G173" s="23" t="s">
        <v>2166</v>
      </c>
      <c r="H173" s="33" t="s">
        <v>2161</v>
      </c>
      <c r="I173" s="67">
        <v>2</v>
      </c>
    </row>
    <row r="174" spans="1:9" ht="15">
      <c r="A174" s="33">
        <v>167</v>
      </c>
      <c r="B174" s="67">
        <v>6</v>
      </c>
      <c r="C174" s="55" t="s">
        <v>975</v>
      </c>
      <c r="D174" s="61" t="s">
        <v>980</v>
      </c>
      <c r="E174" s="31">
        <f t="shared" si="2"/>
        <v>69000</v>
      </c>
      <c r="F174" s="67">
        <v>414000</v>
      </c>
      <c r="G174" s="23" t="s">
        <v>2166</v>
      </c>
      <c r="H174" s="33" t="s">
        <v>2161</v>
      </c>
      <c r="I174" s="67">
        <v>2</v>
      </c>
    </row>
    <row r="175" spans="1:9" ht="15">
      <c r="A175" s="33">
        <v>168</v>
      </c>
      <c r="B175" s="67">
        <v>3</v>
      </c>
      <c r="C175" s="55" t="s">
        <v>975</v>
      </c>
      <c r="D175" s="61" t="s">
        <v>981</v>
      </c>
      <c r="E175" s="31">
        <f t="shared" si="2"/>
        <v>100000</v>
      </c>
      <c r="F175" s="67">
        <v>300000</v>
      </c>
      <c r="G175" s="23" t="s">
        <v>2166</v>
      </c>
      <c r="H175" s="33" t="s">
        <v>2161</v>
      </c>
      <c r="I175" s="67">
        <v>2</v>
      </c>
    </row>
    <row r="176" spans="1:9" ht="23.25">
      <c r="A176" s="33">
        <v>169</v>
      </c>
      <c r="B176" s="67">
        <v>20</v>
      </c>
      <c r="C176" s="55" t="s">
        <v>68</v>
      </c>
      <c r="D176" s="61" t="s">
        <v>207</v>
      </c>
      <c r="E176" s="31">
        <f t="shared" si="2"/>
        <v>8000</v>
      </c>
      <c r="F176" s="67">
        <v>160000</v>
      </c>
      <c r="G176" s="23" t="s">
        <v>2166</v>
      </c>
      <c r="H176" s="33" t="s">
        <v>2161</v>
      </c>
      <c r="I176" s="67">
        <v>2</v>
      </c>
    </row>
    <row r="177" spans="1:9" ht="15">
      <c r="A177" s="33">
        <v>170</v>
      </c>
      <c r="B177" s="67">
        <v>30</v>
      </c>
      <c r="C177" s="55" t="s">
        <v>68</v>
      </c>
      <c r="D177" s="61" t="s">
        <v>208</v>
      </c>
      <c r="E177" s="31">
        <f t="shared" si="2"/>
        <v>8000</v>
      </c>
      <c r="F177" s="67">
        <v>240000</v>
      </c>
      <c r="G177" s="23" t="s">
        <v>2166</v>
      </c>
      <c r="H177" s="33" t="s">
        <v>2161</v>
      </c>
      <c r="I177" s="67">
        <v>2</v>
      </c>
    </row>
    <row r="178" spans="1:9" ht="15">
      <c r="A178" s="33">
        <v>171</v>
      </c>
      <c r="B178" s="67">
        <v>7</v>
      </c>
      <c r="C178" s="55" t="s">
        <v>982</v>
      </c>
      <c r="D178" s="61" t="s">
        <v>983</v>
      </c>
      <c r="E178" s="31">
        <f t="shared" si="2"/>
        <v>175000</v>
      </c>
      <c r="F178" s="67">
        <v>1225000</v>
      </c>
      <c r="G178" s="23" t="s">
        <v>2166</v>
      </c>
      <c r="H178" s="33" t="s">
        <v>2161</v>
      </c>
      <c r="I178" s="67">
        <v>2</v>
      </c>
    </row>
    <row r="179" spans="1:9" ht="15">
      <c r="A179" s="33">
        <v>172</v>
      </c>
      <c r="B179" s="67">
        <v>9</v>
      </c>
      <c r="C179" s="55" t="s">
        <v>70</v>
      </c>
      <c r="D179" s="61" t="s">
        <v>984</v>
      </c>
      <c r="E179" s="31">
        <f t="shared" si="2"/>
        <v>7200</v>
      </c>
      <c r="F179" s="67">
        <v>64800</v>
      </c>
      <c r="G179" s="23" t="s">
        <v>2166</v>
      </c>
      <c r="H179" s="33" t="s">
        <v>2161</v>
      </c>
      <c r="I179" s="67">
        <v>2</v>
      </c>
    </row>
    <row r="180" spans="1:9" ht="15">
      <c r="A180" s="33">
        <v>173</v>
      </c>
      <c r="B180" s="67">
        <v>1</v>
      </c>
      <c r="C180" s="55" t="s">
        <v>68</v>
      </c>
      <c r="D180" s="61" t="s">
        <v>209</v>
      </c>
      <c r="E180" s="31">
        <f t="shared" si="2"/>
        <v>180000</v>
      </c>
      <c r="F180" s="67">
        <v>180000</v>
      </c>
      <c r="G180" s="23" t="s">
        <v>2166</v>
      </c>
      <c r="H180" s="33" t="s">
        <v>2161</v>
      </c>
      <c r="I180" s="67">
        <v>2</v>
      </c>
    </row>
    <row r="181" spans="1:9" ht="15">
      <c r="A181" s="33">
        <v>174</v>
      </c>
      <c r="B181" s="67">
        <v>30</v>
      </c>
      <c r="C181" s="55" t="s">
        <v>71</v>
      </c>
      <c r="D181" s="61" t="s">
        <v>985</v>
      </c>
      <c r="E181" s="31">
        <f t="shared" si="2"/>
        <v>120000</v>
      </c>
      <c r="F181" s="67">
        <v>3600000</v>
      </c>
      <c r="G181" s="23" t="s">
        <v>2166</v>
      </c>
      <c r="H181" s="33" t="s">
        <v>2161</v>
      </c>
      <c r="I181" s="67">
        <v>2</v>
      </c>
    </row>
    <row r="182" spans="1:9" ht="15">
      <c r="A182" s="33">
        <v>175</v>
      </c>
      <c r="B182" s="67">
        <v>20</v>
      </c>
      <c r="C182" s="55" t="s">
        <v>68</v>
      </c>
      <c r="D182" s="61" t="s">
        <v>210</v>
      </c>
      <c r="E182" s="31">
        <f t="shared" si="2"/>
        <v>60000</v>
      </c>
      <c r="F182" s="67">
        <v>1200000</v>
      </c>
      <c r="G182" s="23" t="s">
        <v>2166</v>
      </c>
      <c r="H182" s="33" t="s">
        <v>2161</v>
      </c>
      <c r="I182" s="67">
        <v>2</v>
      </c>
    </row>
    <row r="183" spans="1:9" ht="23.25">
      <c r="A183" s="33">
        <v>176</v>
      </c>
      <c r="B183" s="67">
        <v>10</v>
      </c>
      <c r="C183" s="55" t="s">
        <v>68</v>
      </c>
      <c r="D183" s="61" t="s">
        <v>211</v>
      </c>
      <c r="E183" s="31">
        <f t="shared" si="2"/>
        <v>800</v>
      </c>
      <c r="F183" s="67">
        <v>8000</v>
      </c>
      <c r="G183" s="23" t="s">
        <v>2068</v>
      </c>
      <c r="H183" s="33" t="s">
        <v>2161</v>
      </c>
      <c r="I183" s="67">
        <v>2</v>
      </c>
    </row>
    <row r="184" spans="1:9" ht="23.25">
      <c r="A184" s="33">
        <v>177</v>
      </c>
      <c r="B184" s="67">
        <v>4</v>
      </c>
      <c r="C184" s="55" t="s">
        <v>68</v>
      </c>
      <c r="D184" s="61" t="s">
        <v>212</v>
      </c>
      <c r="E184" s="31">
        <f t="shared" si="2"/>
        <v>24000</v>
      </c>
      <c r="F184" s="67">
        <v>96000</v>
      </c>
      <c r="G184" s="23" t="s">
        <v>2068</v>
      </c>
      <c r="H184" s="33" t="s">
        <v>2161</v>
      </c>
      <c r="I184" s="67">
        <v>2</v>
      </c>
    </row>
    <row r="185" spans="1:9" ht="23.25">
      <c r="A185" s="33">
        <v>178</v>
      </c>
      <c r="B185" s="67">
        <v>16</v>
      </c>
      <c r="C185" s="55" t="s">
        <v>68</v>
      </c>
      <c r="D185" s="61" t="s">
        <v>213</v>
      </c>
      <c r="E185" s="31">
        <f t="shared" si="2"/>
        <v>20000</v>
      </c>
      <c r="F185" s="67">
        <v>320000</v>
      </c>
      <c r="G185" s="23" t="s">
        <v>2068</v>
      </c>
      <c r="H185" s="33" t="s">
        <v>2161</v>
      </c>
      <c r="I185" s="67">
        <v>2</v>
      </c>
    </row>
    <row r="186" spans="1:9" ht="15">
      <c r="A186" s="33">
        <v>179</v>
      </c>
      <c r="B186" s="67">
        <v>1</v>
      </c>
      <c r="C186" s="55" t="s">
        <v>68</v>
      </c>
      <c r="D186" s="61" t="s">
        <v>214</v>
      </c>
      <c r="E186" s="31">
        <f t="shared" si="2"/>
        <v>700000</v>
      </c>
      <c r="F186" s="67">
        <v>700000</v>
      </c>
      <c r="G186" s="23" t="s">
        <v>2068</v>
      </c>
      <c r="H186" s="33" t="s">
        <v>2161</v>
      </c>
      <c r="I186" s="67">
        <v>2</v>
      </c>
    </row>
    <row r="187" spans="1:9" ht="23.25">
      <c r="A187" s="33">
        <v>180</v>
      </c>
      <c r="B187" s="67">
        <v>1</v>
      </c>
      <c r="C187" s="55" t="s">
        <v>68</v>
      </c>
      <c r="D187" s="61" t="s">
        <v>215</v>
      </c>
      <c r="E187" s="31">
        <f t="shared" si="2"/>
        <v>250000</v>
      </c>
      <c r="F187" s="67">
        <v>250000</v>
      </c>
      <c r="G187" s="23" t="s">
        <v>2099</v>
      </c>
      <c r="H187" s="33" t="s">
        <v>2161</v>
      </c>
      <c r="I187" s="67">
        <v>2</v>
      </c>
    </row>
    <row r="188" spans="1:9" ht="15">
      <c r="A188" s="33">
        <v>181</v>
      </c>
      <c r="B188" s="67">
        <v>100</v>
      </c>
      <c r="C188" s="55" t="s">
        <v>68</v>
      </c>
      <c r="D188" s="61" t="s">
        <v>216</v>
      </c>
      <c r="E188" s="31">
        <f t="shared" si="2"/>
        <v>1000</v>
      </c>
      <c r="F188" s="67">
        <v>100000</v>
      </c>
      <c r="G188" s="23" t="s">
        <v>2068</v>
      </c>
      <c r="H188" s="33" t="s">
        <v>2161</v>
      </c>
      <c r="I188" s="67">
        <v>2</v>
      </c>
    </row>
    <row r="189" spans="1:9" ht="23.25">
      <c r="A189" s="33">
        <v>182</v>
      </c>
      <c r="B189" s="67">
        <v>5</v>
      </c>
      <c r="C189" s="55" t="s">
        <v>68</v>
      </c>
      <c r="D189" s="61" t="s">
        <v>217</v>
      </c>
      <c r="E189" s="31">
        <f t="shared" si="2"/>
        <v>30000</v>
      </c>
      <c r="F189" s="67">
        <v>150000</v>
      </c>
      <c r="G189" s="23" t="s">
        <v>2068</v>
      </c>
      <c r="H189" s="33" t="s">
        <v>2161</v>
      </c>
      <c r="I189" s="67">
        <v>2</v>
      </c>
    </row>
    <row r="190" spans="1:9" ht="15">
      <c r="A190" s="33">
        <v>183</v>
      </c>
      <c r="B190" s="67">
        <v>3</v>
      </c>
      <c r="C190" s="55" t="s">
        <v>69</v>
      </c>
      <c r="D190" s="61" t="s">
        <v>986</v>
      </c>
      <c r="E190" s="31">
        <f t="shared" si="2"/>
        <v>25000</v>
      </c>
      <c r="F190" s="67">
        <v>75000</v>
      </c>
      <c r="G190" s="23" t="s">
        <v>2068</v>
      </c>
      <c r="H190" s="33" t="s">
        <v>2161</v>
      </c>
      <c r="I190" s="67">
        <v>2</v>
      </c>
    </row>
    <row r="191" spans="1:9" ht="15">
      <c r="A191" s="33">
        <v>184</v>
      </c>
      <c r="B191" s="67">
        <v>4</v>
      </c>
      <c r="C191" s="55" t="s">
        <v>69</v>
      </c>
      <c r="D191" s="61" t="s">
        <v>987</v>
      </c>
      <c r="E191" s="31">
        <f t="shared" si="2"/>
        <v>10000</v>
      </c>
      <c r="F191" s="67">
        <v>40000</v>
      </c>
      <c r="G191" s="23" t="s">
        <v>2068</v>
      </c>
      <c r="H191" s="33" t="s">
        <v>2161</v>
      </c>
      <c r="I191" s="67">
        <v>2</v>
      </c>
    </row>
    <row r="192" spans="1:9" ht="15">
      <c r="A192" s="33">
        <v>185</v>
      </c>
      <c r="B192" s="67">
        <v>15</v>
      </c>
      <c r="C192" s="55" t="s">
        <v>988</v>
      </c>
      <c r="D192" s="61" t="s">
        <v>989</v>
      </c>
      <c r="E192" s="31">
        <f t="shared" si="2"/>
        <v>2000</v>
      </c>
      <c r="F192" s="67">
        <v>30000</v>
      </c>
      <c r="G192" s="23" t="s">
        <v>2068</v>
      </c>
      <c r="H192" s="33" t="s">
        <v>2161</v>
      </c>
      <c r="I192" s="67">
        <v>2</v>
      </c>
    </row>
    <row r="193" spans="1:9" ht="23.25">
      <c r="A193" s="33">
        <v>186</v>
      </c>
      <c r="B193" s="67">
        <v>2</v>
      </c>
      <c r="C193" s="55" t="s">
        <v>68</v>
      </c>
      <c r="D193" s="61" t="s">
        <v>218</v>
      </c>
      <c r="E193" s="31">
        <f t="shared" si="2"/>
        <v>6000</v>
      </c>
      <c r="F193" s="67">
        <v>12000</v>
      </c>
      <c r="G193" s="23" t="s">
        <v>2068</v>
      </c>
      <c r="H193" s="33" t="s">
        <v>2161</v>
      </c>
      <c r="I193" s="67">
        <v>2</v>
      </c>
    </row>
    <row r="194" spans="1:9" ht="15">
      <c r="A194" s="33">
        <v>187</v>
      </c>
      <c r="B194" s="67">
        <v>6</v>
      </c>
      <c r="C194" s="55" t="s">
        <v>71</v>
      </c>
      <c r="D194" s="61" t="s">
        <v>219</v>
      </c>
      <c r="E194" s="31">
        <f t="shared" si="2"/>
        <v>6000</v>
      </c>
      <c r="F194" s="67">
        <v>36000</v>
      </c>
      <c r="G194" s="23" t="s">
        <v>2068</v>
      </c>
      <c r="H194" s="33" t="s">
        <v>2161</v>
      </c>
      <c r="I194" s="67">
        <v>2</v>
      </c>
    </row>
    <row r="195" spans="1:9" ht="15">
      <c r="A195" s="33">
        <v>188</v>
      </c>
      <c r="B195" s="67">
        <v>100</v>
      </c>
      <c r="C195" s="55" t="s">
        <v>990</v>
      </c>
      <c r="D195" s="61" t="s">
        <v>991</v>
      </c>
      <c r="E195" s="31">
        <f t="shared" si="2"/>
        <v>500</v>
      </c>
      <c r="F195" s="67">
        <v>50000</v>
      </c>
      <c r="G195" s="23" t="s">
        <v>2068</v>
      </c>
      <c r="H195" s="33" t="s">
        <v>2161</v>
      </c>
      <c r="I195" s="67">
        <v>2</v>
      </c>
    </row>
    <row r="196" spans="1:9" ht="15">
      <c r="A196" s="33">
        <v>189</v>
      </c>
      <c r="B196" s="67">
        <v>24</v>
      </c>
      <c r="C196" s="19" t="s">
        <v>990</v>
      </c>
      <c r="D196" s="61" t="s">
        <v>992</v>
      </c>
      <c r="E196" s="31">
        <f t="shared" si="2"/>
        <v>1000</v>
      </c>
      <c r="F196" s="67">
        <v>24000</v>
      </c>
      <c r="G196" s="23" t="s">
        <v>2068</v>
      </c>
      <c r="H196" s="33" t="s">
        <v>2161</v>
      </c>
      <c r="I196" s="67">
        <v>2</v>
      </c>
    </row>
    <row r="197" spans="1:9" ht="15">
      <c r="A197" s="33">
        <v>190</v>
      </c>
      <c r="B197" s="67">
        <v>10</v>
      </c>
      <c r="C197" s="19" t="s">
        <v>68</v>
      </c>
      <c r="D197" s="61" t="s">
        <v>220</v>
      </c>
      <c r="E197" s="31">
        <f t="shared" si="2"/>
        <v>1200</v>
      </c>
      <c r="F197" s="67">
        <v>12000</v>
      </c>
      <c r="G197" s="23" t="s">
        <v>2068</v>
      </c>
      <c r="H197" s="33" t="s">
        <v>2161</v>
      </c>
      <c r="I197" s="67">
        <v>2</v>
      </c>
    </row>
    <row r="198" spans="1:9" ht="15">
      <c r="A198" s="33">
        <v>191</v>
      </c>
      <c r="B198" s="67">
        <v>5</v>
      </c>
      <c r="C198" s="19" t="s">
        <v>68</v>
      </c>
      <c r="D198" s="61" t="s">
        <v>221</v>
      </c>
      <c r="E198" s="31">
        <f t="shared" si="2"/>
        <v>1000</v>
      </c>
      <c r="F198" s="67">
        <v>5000</v>
      </c>
      <c r="G198" s="23" t="s">
        <v>2068</v>
      </c>
      <c r="H198" s="33" t="s">
        <v>2161</v>
      </c>
      <c r="I198" s="67">
        <v>2</v>
      </c>
    </row>
    <row r="199" spans="1:9" ht="15">
      <c r="A199" s="33">
        <v>192</v>
      </c>
      <c r="B199" s="67">
        <v>2</v>
      </c>
      <c r="C199" s="19" t="s">
        <v>69</v>
      </c>
      <c r="D199" s="61" t="s">
        <v>993</v>
      </c>
      <c r="E199" s="31">
        <f t="shared" si="2"/>
        <v>45000</v>
      </c>
      <c r="F199" s="67">
        <v>90000</v>
      </c>
      <c r="G199" s="23" t="s">
        <v>2068</v>
      </c>
      <c r="H199" s="33" t="s">
        <v>2161</v>
      </c>
      <c r="I199" s="67">
        <v>2</v>
      </c>
    </row>
    <row r="200" spans="1:9" ht="23.25">
      <c r="A200" s="33">
        <v>193</v>
      </c>
      <c r="B200" s="67">
        <v>12</v>
      </c>
      <c r="C200" s="19" t="s">
        <v>994</v>
      </c>
      <c r="D200" s="61" t="s">
        <v>995</v>
      </c>
      <c r="E200" s="31">
        <f t="shared" si="2"/>
        <v>3000</v>
      </c>
      <c r="F200" s="67">
        <v>36000</v>
      </c>
      <c r="G200" s="23" t="s">
        <v>2068</v>
      </c>
      <c r="H200" s="33" t="s">
        <v>2161</v>
      </c>
      <c r="I200" s="67">
        <v>2</v>
      </c>
    </row>
    <row r="201" spans="1:9" ht="15">
      <c r="A201" s="33">
        <v>194</v>
      </c>
      <c r="B201" s="67">
        <v>3</v>
      </c>
      <c r="C201" s="19" t="s">
        <v>68</v>
      </c>
      <c r="D201" s="61" t="s">
        <v>222</v>
      </c>
      <c r="E201" s="31">
        <f aca="true" t="shared" si="3" ref="E201:E264">F201/B201</f>
        <v>2000</v>
      </c>
      <c r="F201" s="67">
        <v>6000</v>
      </c>
      <c r="G201" s="23" t="s">
        <v>2068</v>
      </c>
      <c r="H201" s="33" t="s">
        <v>2161</v>
      </c>
      <c r="I201" s="67">
        <v>2</v>
      </c>
    </row>
    <row r="202" spans="1:9" ht="15">
      <c r="A202" s="33">
        <v>195</v>
      </c>
      <c r="B202" s="67">
        <v>1</v>
      </c>
      <c r="C202" s="19" t="s">
        <v>68</v>
      </c>
      <c r="D202" s="61" t="s">
        <v>223</v>
      </c>
      <c r="E202" s="31">
        <f t="shared" si="3"/>
        <v>560000</v>
      </c>
      <c r="F202" s="67">
        <v>560000</v>
      </c>
      <c r="G202" s="23" t="s">
        <v>2068</v>
      </c>
      <c r="H202" s="33" t="s">
        <v>2161</v>
      </c>
      <c r="I202" s="67">
        <v>2</v>
      </c>
    </row>
    <row r="203" spans="1:9" ht="15">
      <c r="A203" s="33">
        <v>196</v>
      </c>
      <c r="B203" s="67">
        <v>1</v>
      </c>
      <c r="C203" s="19" t="s">
        <v>68</v>
      </c>
      <c r="D203" s="61" t="s">
        <v>224</v>
      </c>
      <c r="E203" s="31">
        <f t="shared" si="3"/>
        <v>60000</v>
      </c>
      <c r="F203" s="67">
        <v>60000</v>
      </c>
      <c r="G203" s="23" t="s">
        <v>2068</v>
      </c>
      <c r="H203" s="33" t="s">
        <v>2161</v>
      </c>
      <c r="I203" s="67">
        <v>2</v>
      </c>
    </row>
    <row r="204" spans="1:9" ht="15">
      <c r="A204" s="33">
        <v>197</v>
      </c>
      <c r="B204" s="67">
        <v>3</v>
      </c>
      <c r="C204" s="19" t="s">
        <v>982</v>
      </c>
      <c r="D204" s="61" t="s">
        <v>996</v>
      </c>
      <c r="E204" s="31">
        <f t="shared" si="3"/>
        <v>106666.66666666667</v>
      </c>
      <c r="F204" s="67">
        <v>320000</v>
      </c>
      <c r="G204" s="23" t="s">
        <v>2068</v>
      </c>
      <c r="H204" s="33" t="s">
        <v>2161</v>
      </c>
      <c r="I204" s="67">
        <v>2</v>
      </c>
    </row>
    <row r="205" spans="1:9" ht="15">
      <c r="A205" s="33">
        <v>198</v>
      </c>
      <c r="B205" s="67">
        <v>5</v>
      </c>
      <c r="C205" s="19" t="s">
        <v>982</v>
      </c>
      <c r="D205" s="61" t="s">
        <v>997</v>
      </c>
      <c r="E205" s="31">
        <f t="shared" si="3"/>
        <v>142500</v>
      </c>
      <c r="F205" s="67">
        <v>712500</v>
      </c>
      <c r="G205" s="23" t="s">
        <v>2068</v>
      </c>
      <c r="H205" s="33" t="s">
        <v>2161</v>
      </c>
      <c r="I205" s="67">
        <v>2</v>
      </c>
    </row>
    <row r="206" spans="1:9" ht="15">
      <c r="A206" s="33">
        <v>199</v>
      </c>
      <c r="B206" s="67">
        <v>10</v>
      </c>
      <c r="C206" s="19" t="s">
        <v>69</v>
      </c>
      <c r="D206" s="61" t="s">
        <v>998</v>
      </c>
      <c r="E206" s="31">
        <f t="shared" si="3"/>
        <v>3000</v>
      </c>
      <c r="F206" s="67">
        <v>30000</v>
      </c>
      <c r="G206" s="23" t="s">
        <v>2068</v>
      </c>
      <c r="H206" s="33" t="s">
        <v>2161</v>
      </c>
      <c r="I206" s="67">
        <v>2</v>
      </c>
    </row>
    <row r="207" spans="1:9" ht="23.25">
      <c r="A207" s="33">
        <v>200</v>
      </c>
      <c r="B207" s="67">
        <v>3</v>
      </c>
      <c r="C207" s="19" t="s">
        <v>68</v>
      </c>
      <c r="D207" s="61" t="s">
        <v>225</v>
      </c>
      <c r="E207" s="31">
        <f t="shared" si="3"/>
        <v>2000</v>
      </c>
      <c r="F207" s="67">
        <v>6000</v>
      </c>
      <c r="G207" s="23" t="s">
        <v>2068</v>
      </c>
      <c r="H207" s="33" t="s">
        <v>2161</v>
      </c>
      <c r="I207" s="67">
        <v>2</v>
      </c>
    </row>
    <row r="208" spans="1:9" ht="15">
      <c r="A208" s="33">
        <v>201</v>
      </c>
      <c r="B208" s="67">
        <v>2</v>
      </c>
      <c r="C208" s="19" t="s">
        <v>999</v>
      </c>
      <c r="D208" s="61" t="s">
        <v>1000</v>
      </c>
      <c r="E208" s="31">
        <f t="shared" si="3"/>
        <v>12000</v>
      </c>
      <c r="F208" s="67">
        <v>24000</v>
      </c>
      <c r="G208" s="23" t="s">
        <v>2068</v>
      </c>
      <c r="H208" s="33" t="s">
        <v>2161</v>
      </c>
      <c r="I208" s="67">
        <v>2</v>
      </c>
    </row>
    <row r="209" spans="1:9" ht="15">
      <c r="A209" s="33">
        <v>202</v>
      </c>
      <c r="B209" s="67">
        <v>6</v>
      </c>
      <c r="C209" s="19" t="s">
        <v>999</v>
      </c>
      <c r="D209" s="61" t="s">
        <v>1001</v>
      </c>
      <c r="E209" s="31">
        <f t="shared" si="3"/>
        <v>24000</v>
      </c>
      <c r="F209" s="67">
        <v>144000</v>
      </c>
      <c r="G209" s="23" t="s">
        <v>2068</v>
      </c>
      <c r="H209" s="33" t="s">
        <v>2161</v>
      </c>
      <c r="I209" s="67">
        <v>2</v>
      </c>
    </row>
    <row r="210" spans="1:9" ht="15">
      <c r="A210" s="33">
        <v>203</v>
      </c>
      <c r="B210" s="67">
        <v>1</v>
      </c>
      <c r="C210" s="19" t="s">
        <v>68</v>
      </c>
      <c r="D210" s="61" t="s">
        <v>226</v>
      </c>
      <c r="E210" s="31">
        <f t="shared" si="3"/>
        <v>30000</v>
      </c>
      <c r="F210" s="67">
        <v>30000</v>
      </c>
      <c r="G210" s="23" t="s">
        <v>2068</v>
      </c>
      <c r="H210" s="33" t="s">
        <v>2161</v>
      </c>
      <c r="I210" s="67">
        <v>2</v>
      </c>
    </row>
    <row r="211" spans="1:9" ht="15">
      <c r="A211" s="33">
        <v>204</v>
      </c>
      <c r="B211" s="67">
        <v>5</v>
      </c>
      <c r="C211" s="19" t="s">
        <v>999</v>
      </c>
      <c r="D211" s="61" t="s">
        <v>1002</v>
      </c>
      <c r="E211" s="31">
        <f t="shared" si="3"/>
        <v>12000</v>
      </c>
      <c r="F211" s="67">
        <v>60000</v>
      </c>
      <c r="G211" s="23" t="s">
        <v>2068</v>
      </c>
      <c r="H211" s="33" t="s">
        <v>2161</v>
      </c>
      <c r="I211" s="67">
        <v>2</v>
      </c>
    </row>
    <row r="212" spans="1:9" ht="15">
      <c r="A212" s="33">
        <v>205</v>
      </c>
      <c r="B212" s="67">
        <v>1</v>
      </c>
      <c r="C212" s="19" t="s">
        <v>999</v>
      </c>
      <c r="D212" s="61" t="s">
        <v>1003</v>
      </c>
      <c r="E212" s="31">
        <f t="shared" si="3"/>
        <v>12000</v>
      </c>
      <c r="F212" s="67">
        <v>12000</v>
      </c>
      <c r="G212" s="23" t="s">
        <v>2068</v>
      </c>
      <c r="H212" s="33" t="s">
        <v>2161</v>
      </c>
      <c r="I212" s="67">
        <v>2</v>
      </c>
    </row>
    <row r="213" spans="1:9" ht="15">
      <c r="A213" s="33">
        <v>206</v>
      </c>
      <c r="B213" s="67">
        <v>2</v>
      </c>
      <c r="C213" s="19" t="s">
        <v>68</v>
      </c>
      <c r="D213" s="61" t="s">
        <v>227</v>
      </c>
      <c r="E213" s="31">
        <f t="shared" si="3"/>
        <v>40000</v>
      </c>
      <c r="F213" s="67">
        <v>80000</v>
      </c>
      <c r="G213" s="23" t="s">
        <v>2068</v>
      </c>
      <c r="H213" s="33" t="s">
        <v>2161</v>
      </c>
      <c r="I213" s="67">
        <v>2</v>
      </c>
    </row>
    <row r="214" spans="1:9" ht="15">
      <c r="A214" s="33">
        <v>207</v>
      </c>
      <c r="B214" s="67">
        <v>1</v>
      </c>
      <c r="C214" s="19" t="s">
        <v>68</v>
      </c>
      <c r="D214" s="61" t="s">
        <v>228</v>
      </c>
      <c r="E214" s="31">
        <f t="shared" si="3"/>
        <v>12000</v>
      </c>
      <c r="F214" s="67">
        <v>12000</v>
      </c>
      <c r="G214" s="23" t="s">
        <v>2068</v>
      </c>
      <c r="H214" s="33" t="s">
        <v>2161</v>
      </c>
      <c r="I214" s="67">
        <v>2</v>
      </c>
    </row>
    <row r="215" spans="1:9" ht="15">
      <c r="A215" s="33">
        <v>208</v>
      </c>
      <c r="B215" s="67">
        <v>3</v>
      </c>
      <c r="C215" s="19" t="s">
        <v>1004</v>
      </c>
      <c r="D215" s="61" t="s">
        <v>1006</v>
      </c>
      <c r="E215" s="31">
        <f t="shared" si="3"/>
        <v>25000</v>
      </c>
      <c r="F215" s="67">
        <v>75000</v>
      </c>
      <c r="G215" s="23" t="s">
        <v>2068</v>
      </c>
      <c r="H215" s="33" t="s">
        <v>2161</v>
      </c>
      <c r="I215" s="67">
        <v>2</v>
      </c>
    </row>
    <row r="216" spans="1:9" ht="15">
      <c r="A216" s="33">
        <v>209</v>
      </c>
      <c r="B216" s="67">
        <v>2</v>
      </c>
      <c r="C216" s="19" t="s">
        <v>69</v>
      </c>
      <c r="D216" s="61" t="s">
        <v>1007</v>
      </c>
      <c r="E216" s="31">
        <f t="shared" si="3"/>
        <v>5000</v>
      </c>
      <c r="F216" s="67">
        <v>10000</v>
      </c>
      <c r="G216" s="23" t="s">
        <v>2068</v>
      </c>
      <c r="H216" s="33" t="s">
        <v>2161</v>
      </c>
      <c r="I216" s="67">
        <v>2</v>
      </c>
    </row>
    <row r="217" spans="1:9" ht="15">
      <c r="A217" s="33">
        <v>210</v>
      </c>
      <c r="B217" s="67">
        <v>4</v>
      </c>
      <c r="C217" s="19" t="s">
        <v>69</v>
      </c>
      <c r="D217" s="61" t="s">
        <v>1008</v>
      </c>
      <c r="E217" s="31">
        <f t="shared" si="3"/>
        <v>5000</v>
      </c>
      <c r="F217" s="67">
        <v>20000</v>
      </c>
      <c r="G217" s="23" t="s">
        <v>2068</v>
      </c>
      <c r="H217" s="33" t="s">
        <v>2161</v>
      </c>
      <c r="I217" s="67">
        <v>2</v>
      </c>
    </row>
    <row r="218" spans="1:9" ht="15">
      <c r="A218" s="33">
        <v>211</v>
      </c>
      <c r="B218" s="67">
        <v>12</v>
      </c>
      <c r="C218" s="19" t="s">
        <v>1005</v>
      </c>
      <c r="D218" s="61" t="s">
        <v>1009</v>
      </c>
      <c r="E218" s="31">
        <f t="shared" si="3"/>
        <v>10000</v>
      </c>
      <c r="F218" s="67">
        <v>120000</v>
      </c>
      <c r="G218" s="23" t="s">
        <v>2068</v>
      </c>
      <c r="H218" s="33" t="s">
        <v>2161</v>
      </c>
      <c r="I218" s="67">
        <v>2</v>
      </c>
    </row>
    <row r="219" spans="1:9" ht="15">
      <c r="A219" s="33">
        <v>212</v>
      </c>
      <c r="B219" s="67">
        <v>50</v>
      </c>
      <c r="C219" s="19" t="s">
        <v>1005</v>
      </c>
      <c r="D219" s="61" t="s">
        <v>1010</v>
      </c>
      <c r="E219" s="31">
        <f t="shared" si="3"/>
        <v>10000</v>
      </c>
      <c r="F219" s="67">
        <v>500000</v>
      </c>
      <c r="G219" s="23" t="s">
        <v>2068</v>
      </c>
      <c r="H219" s="33" t="s">
        <v>2161</v>
      </c>
      <c r="I219" s="67">
        <v>2</v>
      </c>
    </row>
    <row r="220" spans="1:9" ht="15">
      <c r="A220" s="33">
        <v>213</v>
      </c>
      <c r="B220" s="67">
        <v>5</v>
      </c>
      <c r="C220" s="19" t="s">
        <v>72</v>
      </c>
      <c r="D220" s="61" t="s">
        <v>1011</v>
      </c>
      <c r="E220" s="31">
        <f t="shared" si="3"/>
        <v>19200</v>
      </c>
      <c r="F220" s="67">
        <v>96000</v>
      </c>
      <c r="G220" s="23" t="s">
        <v>2068</v>
      </c>
      <c r="H220" s="33" t="s">
        <v>2161</v>
      </c>
      <c r="I220" s="67">
        <v>2</v>
      </c>
    </row>
    <row r="221" spans="1:9" ht="23.25">
      <c r="A221" s="33">
        <v>214</v>
      </c>
      <c r="B221" s="67">
        <v>10</v>
      </c>
      <c r="C221" s="19" t="s">
        <v>68</v>
      </c>
      <c r="D221" s="61" t="s">
        <v>229</v>
      </c>
      <c r="E221" s="31">
        <f t="shared" si="3"/>
        <v>1000</v>
      </c>
      <c r="F221" s="67">
        <v>10000</v>
      </c>
      <c r="G221" s="23" t="s">
        <v>2068</v>
      </c>
      <c r="H221" s="33" t="s">
        <v>2161</v>
      </c>
      <c r="I221" s="67">
        <v>2</v>
      </c>
    </row>
    <row r="222" spans="1:9" ht="23.25">
      <c r="A222" s="33">
        <v>215</v>
      </c>
      <c r="B222" s="67">
        <v>16</v>
      </c>
      <c r="C222" s="19" t="s">
        <v>68</v>
      </c>
      <c r="D222" s="61" t="s">
        <v>230</v>
      </c>
      <c r="E222" s="31">
        <f t="shared" si="3"/>
        <v>2000</v>
      </c>
      <c r="F222" s="67">
        <v>32000</v>
      </c>
      <c r="G222" s="23" t="s">
        <v>2068</v>
      </c>
      <c r="H222" s="33" t="s">
        <v>2161</v>
      </c>
      <c r="I222" s="67">
        <v>2</v>
      </c>
    </row>
    <row r="223" spans="1:9" ht="15">
      <c r="A223" s="33">
        <v>216</v>
      </c>
      <c r="B223" s="67">
        <v>1</v>
      </c>
      <c r="C223" s="19" t="s">
        <v>68</v>
      </c>
      <c r="D223" s="61" t="s">
        <v>231</v>
      </c>
      <c r="E223" s="31">
        <f t="shared" si="3"/>
        <v>6000</v>
      </c>
      <c r="F223" s="67">
        <v>6000</v>
      </c>
      <c r="G223" s="23" t="s">
        <v>2068</v>
      </c>
      <c r="H223" s="33" t="s">
        <v>2161</v>
      </c>
      <c r="I223" s="67">
        <v>2</v>
      </c>
    </row>
    <row r="224" spans="1:9" ht="15">
      <c r="A224" s="33">
        <v>217</v>
      </c>
      <c r="B224" s="67">
        <v>2</v>
      </c>
      <c r="C224" s="19" t="s">
        <v>1005</v>
      </c>
      <c r="D224" s="61" t="s">
        <v>1012</v>
      </c>
      <c r="E224" s="31">
        <f t="shared" si="3"/>
        <v>12000</v>
      </c>
      <c r="F224" s="67">
        <v>24000</v>
      </c>
      <c r="G224" s="23" t="s">
        <v>2068</v>
      </c>
      <c r="H224" s="33" t="s">
        <v>2161</v>
      </c>
      <c r="I224" s="67">
        <v>2</v>
      </c>
    </row>
    <row r="225" spans="1:9" ht="15">
      <c r="A225" s="33">
        <v>218</v>
      </c>
      <c r="B225" s="67">
        <v>4</v>
      </c>
      <c r="C225" s="19" t="s">
        <v>68</v>
      </c>
      <c r="D225" s="61" t="s">
        <v>232</v>
      </c>
      <c r="E225" s="31">
        <f t="shared" si="3"/>
        <v>5000</v>
      </c>
      <c r="F225" s="67">
        <v>20000</v>
      </c>
      <c r="G225" s="23" t="s">
        <v>2068</v>
      </c>
      <c r="H225" s="33" t="s">
        <v>2161</v>
      </c>
      <c r="I225" s="67">
        <v>2</v>
      </c>
    </row>
    <row r="226" spans="1:9" ht="15">
      <c r="A226" s="33">
        <v>219</v>
      </c>
      <c r="B226" s="67">
        <v>1</v>
      </c>
      <c r="C226" s="19" t="s">
        <v>68</v>
      </c>
      <c r="D226" s="61" t="s">
        <v>233</v>
      </c>
      <c r="E226" s="31">
        <f t="shared" si="3"/>
        <v>25000</v>
      </c>
      <c r="F226" s="67">
        <v>25000</v>
      </c>
      <c r="G226" s="23" t="s">
        <v>2068</v>
      </c>
      <c r="H226" s="33" t="s">
        <v>2161</v>
      </c>
      <c r="I226" s="67">
        <v>2</v>
      </c>
    </row>
    <row r="227" spans="1:9" ht="15">
      <c r="A227" s="33">
        <v>220</v>
      </c>
      <c r="B227" s="67">
        <v>1</v>
      </c>
      <c r="C227" s="19" t="s">
        <v>68</v>
      </c>
      <c r="D227" s="61" t="s">
        <v>234</v>
      </c>
      <c r="E227" s="31">
        <f t="shared" si="3"/>
        <v>35000</v>
      </c>
      <c r="F227" s="67">
        <v>35000</v>
      </c>
      <c r="G227" s="23" t="s">
        <v>2068</v>
      </c>
      <c r="H227" s="33" t="s">
        <v>2161</v>
      </c>
      <c r="I227" s="67">
        <v>2</v>
      </c>
    </row>
    <row r="228" spans="1:9" ht="15">
      <c r="A228" s="33">
        <v>221</v>
      </c>
      <c r="B228" s="67">
        <v>1</v>
      </c>
      <c r="C228" s="19" t="s">
        <v>68</v>
      </c>
      <c r="D228" s="61" t="s">
        <v>235</v>
      </c>
      <c r="E228" s="31">
        <f t="shared" si="3"/>
        <v>30000</v>
      </c>
      <c r="F228" s="67">
        <v>30000</v>
      </c>
      <c r="G228" s="23" t="s">
        <v>2068</v>
      </c>
      <c r="H228" s="33" t="s">
        <v>2161</v>
      </c>
      <c r="I228" s="67">
        <v>2</v>
      </c>
    </row>
    <row r="229" spans="1:9" ht="15">
      <c r="A229" s="33">
        <v>222</v>
      </c>
      <c r="B229" s="67">
        <v>1</v>
      </c>
      <c r="C229" s="19" t="s">
        <v>68</v>
      </c>
      <c r="D229" s="61" t="s">
        <v>236</v>
      </c>
      <c r="E229" s="31">
        <f t="shared" si="3"/>
        <v>400000</v>
      </c>
      <c r="F229" s="67">
        <v>400000</v>
      </c>
      <c r="G229" s="23" t="s">
        <v>2068</v>
      </c>
      <c r="H229" s="33" t="s">
        <v>2161</v>
      </c>
      <c r="I229" s="67">
        <v>2</v>
      </c>
    </row>
    <row r="230" spans="1:9" ht="15">
      <c r="A230" s="33">
        <v>223</v>
      </c>
      <c r="B230" s="67">
        <v>1</v>
      </c>
      <c r="C230" s="19" t="s">
        <v>68</v>
      </c>
      <c r="D230" s="61" t="s">
        <v>237</v>
      </c>
      <c r="E230" s="31">
        <f t="shared" si="3"/>
        <v>500000</v>
      </c>
      <c r="F230" s="67">
        <v>500000</v>
      </c>
      <c r="G230" s="23" t="s">
        <v>2068</v>
      </c>
      <c r="H230" s="33" t="s">
        <v>2161</v>
      </c>
      <c r="I230" s="67">
        <v>2</v>
      </c>
    </row>
    <row r="231" spans="1:9" ht="23.25">
      <c r="A231" s="33">
        <v>224</v>
      </c>
      <c r="B231" s="67">
        <v>1</v>
      </c>
      <c r="C231" s="19" t="s">
        <v>68</v>
      </c>
      <c r="D231" s="61" t="s">
        <v>238</v>
      </c>
      <c r="E231" s="31">
        <f t="shared" si="3"/>
        <v>10000000</v>
      </c>
      <c r="F231" s="67">
        <v>10000000</v>
      </c>
      <c r="G231" s="23" t="s">
        <v>2068</v>
      </c>
      <c r="H231" s="33" t="s">
        <v>2161</v>
      </c>
      <c r="I231" s="67">
        <v>2</v>
      </c>
    </row>
    <row r="232" spans="1:9" ht="23.25">
      <c r="A232" s="33">
        <v>225</v>
      </c>
      <c r="B232" s="67">
        <v>1</v>
      </c>
      <c r="C232" s="19" t="s">
        <v>68</v>
      </c>
      <c r="D232" s="61" t="s">
        <v>239</v>
      </c>
      <c r="E232" s="31"/>
      <c r="F232" s="67">
        <v>20000000</v>
      </c>
      <c r="G232" s="23" t="s">
        <v>2068</v>
      </c>
      <c r="H232" s="33" t="s">
        <v>2161</v>
      </c>
      <c r="I232" s="67">
        <v>2</v>
      </c>
    </row>
    <row r="233" spans="1:9" ht="23.25">
      <c r="A233" s="33">
        <v>226</v>
      </c>
      <c r="B233" s="67">
        <v>1</v>
      </c>
      <c r="C233" s="19" t="s">
        <v>68</v>
      </c>
      <c r="D233" s="61" t="s">
        <v>240</v>
      </c>
      <c r="E233" s="31">
        <f t="shared" si="3"/>
        <v>1800000</v>
      </c>
      <c r="F233" s="67">
        <v>1800000</v>
      </c>
      <c r="G233" s="23" t="s">
        <v>2068</v>
      </c>
      <c r="H233" s="33" t="s">
        <v>2161</v>
      </c>
      <c r="I233" s="67">
        <v>2</v>
      </c>
    </row>
    <row r="234" spans="1:9" ht="23.25">
      <c r="A234" s="33">
        <v>227</v>
      </c>
      <c r="B234" s="67">
        <v>1</v>
      </c>
      <c r="C234" s="19" t="s">
        <v>68</v>
      </c>
      <c r="D234" s="61" t="s">
        <v>241</v>
      </c>
      <c r="E234" s="31">
        <f t="shared" si="3"/>
        <v>20000000</v>
      </c>
      <c r="F234" s="67">
        <v>20000000</v>
      </c>
      <c r="G234" s="23" t="s">
        <v>2068</v>
      </c>
      <c r="H234" s="33" t="s">
        <v>2161</v>
      </c>
      <c r="I234" s="67">
        <v>2</v>
      </c>
    </row>
    <row r="235" spans="1:9" ht="135.75">
      <c r="A235" s="33">
        <v>228</v>
      </c>
      <c r="B235" s="67">
        <v>1</v>
      </c>
      <c r="C235" s="19" t="s">
        <v>68</v>
      </c>
      <c r="D235" s="61" t="s">
        <v>242</v>
      </c>
      <c r="E235" s="31">
        <f t="shared" si="3"/>
        <v>25000000</v>
      </c>
      <c r="F235" s="67">
        <v>25000000</v>
      </c>
      <c r="G235" s="1" t="s">
        <v>2136</v>
      </c>
      <c r="H235" s="33" t="s">
        <v>2137</v>
      </c>
      <c r="I235" s="67">
        <v>8</v>
      </c>
    </row>
    <row r="236" spans="1:9" ht="45.75">
      <c r="A236" s="33">
        <v>229</v>
      </c>
      <c r="B236" s="67">
        <v>1</v>
      </c>
      <c r="C236" s="19" t="s">
        <v>68</v>
      </c>
      <c r="D236" s="61" t="s">
        <v>243</v>
      </c>
      <c r="E236" s="31">
        <f t="shared" si="3"/>
        <v>35000000</v>
      </c>
      <c r="F236" s="67">
        <v>35000000</v>
      </c>
      <c r="G236" s="1" t="s">
        <v>2136</v>
      </c>
      <c r="H236" s="33" t="s">
        <v>2137</v>
      </c>
      <c r="I236" s="67">
        <v>8</v>
      </c>
    </row>
    <row r="237" spans="1:9" ht="34.5">
      <c r="A237" s="33">
        <v>230</v>
      </c>
      <c r="B237" s="67">
        <v>1</v>
      </c>
      <c r="C237" s="19" t="s">
        <v>68</v>
      </c>
      <c r="D237" s="61" t="s">
        <v>244</v>
      </c>
      <c r="E237" s="31"/>
      <c r="F237" s="67">
        <v>4000000</v>
      </c>
      <c r="G237" s="1" t="s">
        <v>2136</v>
      </c>
      <c r="H237" s="33" t="s">
        <v>2137</v>
      </c>
      <c r="I237" s="67">
        <v>8</v>
      </c>
    </row>
    <row r="238" spans="1:9" ht="57">
      <c r="A238" s="33">
        <v>231</v>
      </c>
      <c r="B238" s="67">
        <v>1</v>
      </c>
      <c r="C238" s="19" t="s">
        <v>68</v>
      </c>
      <c r="D238" s="61" t="s">
        <v>245</v>
      </c>
      <c r="E238" s="31">
        <f t="shared" si="3"/>
        <v>3500000</v>
      </c>
      <c r="F238" s="67">
        <v>3500000</v>
      </c>
      <c r="G238" s="1" t="s">
        <v>2136</v>
      </c>
      <c r="H238" s="33" t="s">
        <v>2137</v>
      </c>
      <c r="I238" s="67">
        <v>8</v>
      </c>
    </row>
    <row r="239" spans="1:9" ht="90.75">
      <c r="A239" s="33">
        <v>232</v>
      </c>
      <c r="B239" s="67">
        <v>1</v>
      </c>
      <c r="C239" s="19" t="s">
        <v>68</v>
      </c>
      <c r="D239" s="61" t="s">
        <v>246</v>
      </c>
      <c r="E239" s="31">
        <f t="shared" si="3"/>
        <v>30000000</v>
      </c>
      <c r="F239" s="67">
        <v>30000000</v>
      </c>
      <c r="G239" s="7" t="s">
        <v>1857</v>
      </c>
      <c r="H239" s="33" t="s">
        <v>1830</v>
      </c>
      <c r="I239" s="67">
        <v>6</v>
      </c>
    </row>
    <row r="240" spans="1:9" ht="23.25">
      <c r="A240" s="33">
        <v>233</v>
      </c>
      <c r="B240" s="67">
        <v>1</v>
      </c>
      <c r="C240" s="19" t="s">
        <v>68</v>
      </c>
      <c r="D240" s="61" t="s">
        <v>247</v>
      </c>
      <c r="E240" s="31">
        <f>F240/B240</f>
        <v>5000000</v>
      </c>
      <c r="F240" s="67">
        <v>5000000</v>
      </c>
      <c r="G240" s="7" t="s">
        <v>1857</v>
      </c>
      <c r="H240" s="33" t="s">
        <v>1830</v>
      </c>
      <c r="I240" s="67">
        <v>6</v>
      </c>
    </row>
    <row r="241" spans="1:9" ht="102">
      <c r="A241" s="33">
        <v>234</v>
      </c>
      <c r="B241" s="67">
        <v>1</v>
      </c>
      <c r="C241" s="19" t="s">
        <v>68</v>
      </c>
      <c r="D241" s="61" t="s">
        <v>248</v>
      </c>
      <c r="E241" s="31">
        <f t="shared" si="3"/>
        <v>10000000</v>
      </c>
      <c r="F241" s="67">
        <v>10000000</v>
      </c>
      <c r="G241" s="7" t="s">
        <v>1857</v>
      </c>
      <c r="H241" s="33" t="s">
        <v>1830</v>
      </c>
      <c r="I241" s="67">
        <v>6</v>
      </c>
    </row>
    <row r="242" spans="1:9" ht="57">
      <c r="A242" s="33">
        <v>235</v>
      </c>
      <c r="B242" s="67">
        <v>1</v>
      </c>
      <c r="C242" s="19" t="s">
        <v>68</v>
      </c>
      <c r="D242" s="61" t="s">
        <v>249</v>
      </c>
      <c r="E242" s="31">
        <f t="shared" si="3"/>
        <v>5000000</v>
      </c>
      <c r="F242" s="67">
        <v>5000000</v>
      </c>
      <c r="G242" s="7" t="s">
        <v>1857</v>
      </c>
      <c r="H242" s="33" t="s">
        <v>1830</v>
      </c>
      <c r="I242" s="67">
        <v>6</v>
      </c>
    </row>
    <row r="243" spans="1:9" ht="15">
      <c r="A243" s="33">
        <v>236</v>
      </c>
      <c r="B243" s="67">
        <v>1</v>
      </c>
      <c r="C243" s="19" t="s">
        <v>68</v>
      </c>
      <c r="D243" s="61" t="s">
        <v>250</v>
      </c>
      <c r="E243" s="31">
        <f t="shared" si="3"/>
        <v>5000000</v>
      </c>
      <c r="F243" s="67">
        <v>5000000</v>
      </c>
      <c r="G243" s="7" t="s">
        <v>1862</v>
      </c>
      <c r="H243" s="33" t="s">
        <v>1830</v>
      </c>
      <c r="I243" s="67">
        <v>6</v>
      </c>
    </row>
    <row r="244" spans="1:9" ht="15">
      <c r="A244" s="33">
        <v>237</v>
      </c>
      <c r="B244" s="67">
        <v>1</v>
      </c>
      <c r="C244" s="19" t="s">
        <v>68</v>
      </c>
      <c r="D244" s="61" t="s">
        <v>251</v>
      </c>
      <c r="E244" s="31"/>
      <c r="F244" s="67">
        <v>10000000</v>
      </c>
      <c r="G244" s="23" t="s">
        <v>1940</v>
      </c>
      <c r="H244" s="33" t="s">
        <v>2161</v>
      </c>
      <c r="I244" s="67">
        <v>3</v>
      </c>
    </row>
    <row r="245" spans="1:9" ht="23.25">
      <c r="A245" s="33">
        <v>238</v>
      </c>
      <c r="B245" s="67">
        <v>1</v>
      </c>
      <c r="C245" s="19" t="s">
        <v>68</v>
      </c>
      <c r="D245" s="61" t="s">
        <v>252</v>
      </c>
      <c r="E245" s="31">
        <f t="shared" si="3"/>
        <v>30000000</v>
      </c>
      <c r="F245" s="67">
        <v>30000000</v>
      </c>
      <c r="G245" s="7" t="s">
        <v>2187</v>
      </c>
      <c r="H245" s="33" t="s">
        <v>2185</v>
      </c>
      <c r="I245" s="67">
        <v>8</v>
      </c>
    </row>
    <row r="246" spans="1:9" ht="23.25">
      <c r="A246" s="33">
        <v>239</v>
      </c>
      <c r="B246" s="67">
        <v>1</v>
      </c>
      <c r="C246" s="19" t="s">
        <v>68</v>
      </c>
      <c r="D246" s="61" t="s">
        <v>253</v>
      </c>
      <c r="E246" s="31">
        <f t="shared" si="3"/>
        <v>5000000</v>
      </c>
      <c r="F246" s="67">
        <v>5000000</v>
      </c>
      <c r="G246" s="23" t="s">
        <v>1940</v>
      </c>
      <c r="H246" s="33" t="s">
        <v>2186</v>
      </c>
      <c r="I246" s="67">
        <v>8</v>
      </c>
    </row>
    <row r="247" spans="1:9" ht="57">
      <c r="A247" s="33">
        <v>240</v>
      </c>
      <c r="B247" s="67">
        <v>1</v>
      </c>
      <c r="C247" s="19" t="s">
        <v>68</v>
      </c>
      <c r="D247" s="61" t="s">
        <v>254</v>
      </c>
      <c r="E247" s="31">
        <f t="shared" si="3"/>
        <v>100000000</v>
      </c>
      <c r="F247" s="67">
        <v>100000000</v>
      </c>
      <c r="G247" s="23" t="s">
        <v>1730</v>
      </c>
      <c r="H247" s="33" t="s">
        <v>2188</v>
      </c>
      <c r="I247" s="67">
        <v>8</v>
      </c>
    </row>
    <row r="248" spans="1:9" ht="23.25">
      <c r="A248" s="33">
        <v>241</v>
      </c>
      <c r="B248" s="67">
        <v>1</v>
      </c>
      <c r="C248" s="19" t="s">
        <v>68</v>
      </c>
      <c r="D248" s="61" t="s">
        <v>255</v>
      </c>
      <c r="E248" s="31">
        <f t="shared" si="3"/>
        <v>10000000</v>
      </c>
      <c r="F248" s="67">
        <v>10000000</v>
      </c>
      <c r="G248" s="23" t="s">
        <v>2189</v>
      </c>
      <c r="H248" s="33" t="s">
        <v>2186</v>
      </c>
      <c r="I248" s="67">
        <v>8</v>
      </c>
    </row>
    <row r="249" spans="1:9" ht="23.25">
      <c r="A249" s="33">
        <v>242</v>
      </c>
      <c r="B249" s="67">
        <v>1</v>
      </c>
      <c r="C249" s="19" t="s">
        <v>68</v>
      </c>
      <c r="D249" s="61" t="s">
        <v>256</v>
      </c>
      <c r="E249" s="31">
        <f t="shared" si="3"/>
        <v>500000</v>
      </c>
      <c r="F249" s="67">
        <v>500000</v>
      </c>
      <c r="G249" s="23" t="s">
        <v>1709</v>
      </c>
      <c r="H249" s="33" t="s">
        <v>2161</v>
      </c>
      <c r="I249" s="67">
        <v>2</v>
      </c>
    </row>
    <row r="250" spans="1:9" ht="15">
      <c r="A250" s="33">
        <v>243</v>
      </c>
      <c r="B250" s="67">
        <v>1</v>
      </c>
      <c r="C250" s="19" t="s">
        <v>68</v>
      </c>
      <c r="D250" s="61" t="s">
        <v>257</v>
      </c>
      <c r="E250" s="31">
        <f t="shared" si="3"/>
        <v>8000000</v>
      </c>
      <c r="F250" s="67">
        <v>8000000</v>
      </c>
      <c r="G250" s="23" t="s">
        <v>2016</v>
      </c>
      <c r="H250" s="33" t="s">
        <v>2161</v>
      </c>
      <c r="I250" s="67">
        <v>5</v>
      </c>
    </row>
    <row r="251" spans="1:9" ht="15">
      <c r="A251" s="33">
        <v>244</v>
      </c>
      <c r="B251" s="67">
        <v>1</v>
      </c>
      <c r="C251" s="19" t="s">
        <v>68</v>
      </c>
      <c r="D251" s="61" t="s">
        <v>258</v>
      </c>
      <c r="E251" s="31">
        <f t="shared" si="3"/>
        <v>4500000</v>
      </c>
      <c r="F251" s="67">
        <v>4500000</v>
      </c>
      <c r="G251" s="23" t="s">
        <v>2016</v>
      </c>
      <c r="H251" s="33" t="s">
        <v>2161</v>
      </c>
      <c r="I251" s="67">
        <v>5</v>
      </c>
    </row>
    <row r="252" spans="1:9" ht="15">
      <c r="A252" s="33">
        <v>245</v>
      </c>
      <c r="B252" s="67">
        <v>1</v>
      </c>
      <c r="C252" s="19" t="s">
        <v>68</v>
      </c>
      <c r="D252" s="61" t="s">
        <v>259</v>
      </c>
      <c r="E252" s="31">
        <f t="shared" si="3"/>
        <v>4000000</v>
      </c>
      <c r="F252" s="67">
        <v>4000000</v>
      </c>
      <c r="G252" s="23" t="s">
        <v>2016</v>
      </c>
      <c r="H252" s="33" t="s">
        <v>2161</v>
      </c>
      <c r="I252" s="67">
        <v>5</v>
      </c>
    </row>
    <row r="253" spans="1:9" ht="15">
      <c r="A253" s="33">
        <v>246</v>
      </c>
      <c r="B253" s="67">
        <v>1</v>
      </c>
      <c r="C253" s="19" t="s">
        <v>68</v>
      </c>
      <c r="D253" s="61" t="s">
        <v>260</v>
      </c>
      <c r="E253" s="31">
        <f t="shared" si="3"/>
        <v>2500000</v>
      </c>
      <c r="F253" s="67">
        <v>2500000</v>
      </c>
      <c r="G253" s="23" t="s">
        <v>2016</v>
      </c>
      <c r="H253" s="33" t="s">
        <v>2161</v>
      </c>
      <c r="I253" s="67">
        <v>5</v>
      </c>
    </row>
    <row r="254" spans="1:9" ht="15">
      <c r="A254" s="33">
        <v>247</v>
      </c>
      <c r="B254" s="67">
        <v>1</v>
      </c>
      <c r="C254" s="19" t="s">
        <v>68</v>
      </c>
      <c r="D254" s="61" t="s">
        <v>261</v>
      </c>
      <c r="E254" s="31">
        <f t="shared" si="3"/>
        <v>4000000</v>
      </c>
      <c r="F254" s="67">
        <v>4000000</v>
      </c>
      <c r="G254" s="23" t="s">
        <v>2016</v>
      </c>
      <c r="H254" s="33" t="s">
        <v>2161</v>
      </c>
      <c r="I254" s="67">
        <v>5</v>
      </c>
    </row>
    <row r="255" spans="1:9" ht="15">
      <c r="A255" s="33">
        <v>248</v>
      </c>
      <c r="B255" s="67">
        <v>1</v>
      </c>
      <c r="C255" s="19" t="s">
        <v>68</v>
      </c>
      <c r="D255" s="61" t="s">
        <v>262</v>
      </c>
      <c r="E255" s="31">
        <f t="shared" si="3"/>
        <v>3500000</v>
      </c>
      <c r="F255" s="67">
        <v>3500000</v>
      </c>
      <c r="G255" s="23" t="s">
        <v>2016</v>
      </c>
      <c r="H255" s="33" t="s">
        <v>2161</v>
      </c>
      <c r="I255" s="67">
        <v>5</v>
      </c>
    </row>
    <row r="256" spans="1:9" ht="15">
      <c r="A256" s="33">
        <v>249</v>
      </c>
      <c r="B256" s="67">
        <v>1</v>
      </c>
      <c r="C256" s="19" t="s">
        <v>68</v>
      </c>
      <c r="D256" s="61" t="s">
        <v>263</v>
      </c>
      <c r="E256" s="31">
        <f t="shared" si="3"/>
        <v>2000000</v>
      </c>
      <c r="F256" s="67">
        <v>2000000</v>
      </c>
      <c r="G256" s="23" t="s">
        <v>2016</v>
      </c>
      <c r="H256" s="33" t="s">
        <v>2161</v>
      </c>
      <c r="I256" s="67">
        <v>5</v>
      </c>
    </row>
    <row r="257" spans="1:9" ht="15">
      <c r="A257" s="33">
        <v>250</v>
      </c>
      <c r="B257" s="67">
        <v>1</v>
      </c>
      <c r="C257" s="19" t="s">
        <v>68</v>
      </c>
      <c r="D257" s="61" t="s">
        <v>264</v>
      </c>
      <c r="E257" s="31">
        <f t="shared" si="3"/>
        <v>2500000</v>
      </c>
      <c r="F257" s="67">
        <v>2500000</v>
      </c>
      <c r="G257" s="23" t="s">
        <v>2016</v>
      </c>
      <c r="H257" s="33" t="s">
        <v>2161</v>
      </c>
      <c r="I257" s="67">
        <v>5</v>
      </c>
    </row>
    <row r="258" spans="1:9" ht="15">
      <c r="A258" s="33">
        <v>251</v>
      </c>
      <c r="B258" s="67">
        <v>1</v>
      </c>
      <c r="C258" s="19" t="s">
        <v>68</v>
      </c>
      <c r="D258" s="61" t="s">
        <v>265</v>
      </c>
      <c r="E258" s="31">
        <f t="shared" si="3"/>
        <v>300000</v>
      </c>
      <c r="F258" s="67">
        <v>300000</v>
      </c>
      <c r="G258" s="23" t="s">
        <v>2016</v>
      </c>
      <c r="H258" s="33" t="s">
        <v>2161</v>
      </c>
      <c r="I258" s="67">
        <v>5</v>
      </c>
    </row>
    <row r="259" spans="1:9" ht="15">
      <c r="A259" s="33">
        <v>252</v>
      </c>
      <c r="B259" s="67">
        <v>1</v>
      </c>
      <c r="C259" s="55" t="s">
        <v>68</v>
      </c>
      <c r="D259" s="61" t="s">
        <v>266</v>
      </c>
      <c r="E259" s="31">
        <f t="shared" si="3"/>
        <v>500000</v>
      </c>
      <c r="F259" s="67">
        <v>500000</v>
      </c>
      <c r="G259" s="23" t="s">
        <v>2016</v>
      </c>
      <c r="H259" s="33" t="s">
        <v>2161</v>
      </c>
      <c r="I259" s="67">
        <v>5</v>
      </c>
    </row>
    <row r="260" spans="1:9" ht="15">
      <c r="A260" s="33">
        <v>253</v>
      </c>
      <c r="B260" s="67">
        <v>1</v>
      </c>
      <c r="C260" s="55" t="s">
        <v>68</v>
      </c>
      <c r="D260" s="61" t="s">
        <v>267</v>
      </c>
      <c r="E260" s="31">
        <f t="shared" si="3"/>
        <v>560000</v>
      </c>
      <c r="F260" s="67">
        <v>560000</v>
      </c>
      <c r="G260" s="23" t="s">
        <v>2016</v>
      </c>
      <c r="H260" s="33" t="s">
        <v>2161</v>
      </c>
      <c r="I260" s="67">
        <v>5</v>
      </c>
    </row>
    <row r="261" spans="1:9" ht="15">
      <c r="A261" s="33">
        <v>254</v>
      </c>
      <c r="B261" s="67">
        <v>1</v>
      </c>
      <c r="C261" s="55" t="s">
        <v>68</v>
      </c>
      <c r="D261" s="61" t="s">
        <v>268</v>
      </c>
      <c r="E261" s="31">
        <f t="shared" si="3"/>
        <v>560000</v>
      </c>
      <c r="F261" s="67">
        <v>560000</v>
      </c>
      <c r="G261" s="23" t="s">
        <v>2016</v>
      </c>
      <c r="H261" s="33" t="s">
        <v>2161</v>
      </c>
      <c r="I261" s="67">
        <v>5</v>
      </c>
    </row>
    <row r="262" spans="1:9" ht="15">
      <c r="A262" s="33">
        <v>255</v>
      </c>
      <c r="B262" s="67">
        <v>1</v>
      </c>
      <c r="C262" s="55" t="s">
        <v>68</v>
      </c>
      <c r="D262" s="61" t="s">
        <v>269</v>
      </c>
      <c r="E262" s="31">
        <f t="shared" si="3"/>
        <v>2500000</v>
      </c>
      <c r="F262" s="67">
        <v>2500000</v>
      </c>
      <c r="G262" s="23" t="s">
        <v>2016</v>
      </c>
      <c r="H262" s="33" t="s">
        <v>2161</v>
      </c>
      <c r="I262" s="67">
        <v>5</v>
      </c>
    </row>
    <row r="263" spans="1:9" ht="15">
      <c r="A263" s="33">
        <v>256</v>
      </c>
      <c r="B263" s="67">
        <v>4</v>
      </c>
      <c r="C263" s="55" t="s">
        <v>68</v>
      </c>
      <c r="D263" s="61" t="s">
        <v>270</v>
      </c>
      <c r="E263" s="31">
        <f t="shared" si="3"/>
        <v>87500</v>
      </c>
      <c r="F263" s="67">
        <v>350000</v>
      </c>
      <c r="G263" s="23" t="s">
        <v>2016</v>
      </c>
      <c r="H263" s="33" t="s">
        <v>2161</v>
      </c>
      <c r="I263" s="67">
        <v>5</v>
      </c>
    </row>
    <row r="264" spans="1:9" ht="23.25" customHeight="1">
      <c r="A264" s="33">
        <v>257</v>
      </c>
      <c r="B264" s="67">
        <v>1</v>
      </c>
      <c r="C264" s="55" t="s">
        <v>68</v>
      </c>
      <c r="D264" s="61" t="s">
        <v>39</v>
      </c>
      <c r="E264" s="31">
        <f t="shared" si="3"/>
        <v>100000</v>
      </c>
      <c r="F264" s="67">
        <v>100000</v>
      </c>
      <c r="G264" s="23" t="s">
        <v>2016</v>
      </c>
      <c r="H264" s="33" t="s">
        <v>2161</v>
      </c>
      <c r="I264" s="67">
        <v>5</v>
      </c>
    </row>
    <row r="265" spans="1:9" ht="34.5">
      <c r="A265" s="33">
        <v>258</v>
      </c>
      <c r="B265" s="67">
        <v>1</v>
      </c>
      <c r="C265" s="55" t="s">
        <v>68</v>
      </c>
      <c r="D265" s="61" t="s">
        <v>271</v>
      </c>
      <c r="E265" s="31">
        <f aca="true" t="shared" si="4" ref="E265:E328">F265/B265</f>
        <v>1500000</v>
      </c>
      <c r="F265" s="67">
        <v>1500000</v>
      </c>
      <c r="G265" s="23" t="s">
        <v>2016</v>
      </c>
      <c r="H265" s="33" t="s">
        <v>2161</v>
      </c>
      <c r="I265" s="67">
        <v>5</v>
      </c>
    </row>
    <row r="266" spans="1:9" ht="34.5">
      <c r="A266" s="33">
        <v>259</v>
      </c>
      <c r="B266" s="67">
        <v>1</v>
      </c>
      <c r="C266" s="55" t="s">
        <v>68</v>
      </c>
      <c r="D266" s="61" t="s">
        <v>272</v>
      </c>
      <c r="E266" s="31">
        <f t="shared" si="4"/>
        <v>500000</v>
      </c>
      <c r="F266" s="67">
        <v>500000</v>
      </c>
      <c r="G266" s="23" t="s">
        <v>2016</v>
      </c>
      <c r="H266" s="33" t="s">
        <v>2161</v>
      </c>
      <c r="I266" s="67">
        <v>5</v>
      </c>
    </row>
    <row r="267" spans="1:9" ht="34.5">
      <c r="A267" s="33">
        <v>260</v>
      </c>
      <c r="B267" s="67">
        <v>1</v>
      </c>
      <c r="C267" s="55" t="s">
        <v>68</v>
      </c>
      <c r="D267" s="61" t="s">
        <v>273</v>
      </c>
      <c r="E267" s="31">
        <f t="shared" si="4"/>
        <v>1000000</v>
      </c>
      <c r="F267" s="67">
        <v>1000000</v>
      </c>
      <c r="G267" s="23" t="s">
        <v>2016</v>
      </c>
      <c r="H267" s="33" t="s">
        <v>2161</v>
      </c>
      <c r="I267" s="67">
        <v>5</v>
      </c>
    </row>
    <row r="268" spans="1:9" ht="15">
      <c r="A268" s="33">
        <v>261</v>
      </c>
      <c r="B268" s="67">
        <v>1</v>
      </c>
      <c r="C268" s="55" t="s">
        <v>68</v>
      </c>
      <c r="D268" s="61" t="s">
        <v>274</v>
      </c>
      <c r="E268" s="31">
        <f t="shared" si="4"/>
        <v>300000</v>
      </c>
      <c r="F268" s="67">
        <v>300000</v>
      </c>
      <c r="G268" s="23" t="s">
        <v>2016</v>
      </c>
      <c r="H268" s="33" t="s">
        <v>2161</v>
      </c>
      <c r="I268" s="67">
        <v>5</v>
      </c>
    </row>
    <row r="269" spans="1:9" ht="23.25">
      <c r="A269" s="33">
        <v>262</v>
      </c>
      <c r="B269" s="67">
        <v>1</v>
      </c>
      <c r="C269" s="55" t="s">
        <v>68</v>
      </c>
      <c r="D269" s="61" t="s">
        <v>275</v>
      </c>
      <c r="E269" s="31">
        <f t="shared" si="4"/>
        <v>3000000</v>
      </c>
      <c r="F269" s="67">
        <v>3000000</v>
      </c>
      <c r="G269" s="23" t="s">
        <v>2190</v>
      </c>
      <c r="H269" s="33" t="s">
        <v>2161</v>
      </c>
      <c r="I269" s="67">
        <v>3</v>
      </c>
    </row>
    <row r="270" spans="1:9" ht="15">
      <c r="A270" s="33">
        <v>263</v>
      </c>
      <c r="B270" s="67">
        <v>1</v>
      </c>
      <c r="C270" s="55" t="s">
        <v>68</v>
      </c>
      <c r="D270" s="61" t="s">
        <v>276</v>
      </c>
      <c r="E270" s="31">
        <f t="shared" si="4"/>
        <v>300000</v>
      </c>
      <c r="F270" s="67">
        <v>300000</v>
      </c>
      <c r="G270" s="23" t="s">
        <v>2191</v>
      </c>
      <c r="H270" s="33" t="s">
        <v>2161</v>
      </c>
      <c r="I270" s="67">
        <v>3</v>
      </c>
    </row>
    <row r="271" spans="1:9" ht="15">
      <c r="A271" s="33">
        <v>264</v>
      </c>
      <c r="B271" s="67">
        <v>1</v>
      </c>
      <c r="C271" s="19" t="s">
        <v>68</v>
      </c>
      <c r="D271" s="61" t="s">
        <v>277</v>
      </c>
      <c r="E271" s="31">
        <f t="shared" si="4"/>
        <v>1500000</v>
      </c>
      <c r="F271" s="67">
        <v>1500000</v>
      </c>
      <c r="G271" s="23" t="s">
        <v>2191</v>
      </c>
      <c r="H271" s="33" t="s">
        <v>2161</v>
      </c>
      <c r="I271" s="67">
        <v>3</v>
      </c>
    </row>
    <row r="272" spans="1:9" ht="15">
      <c r="A272" s="33">
        <v>265</v>
      </c>
      <c r="B272" s="67">
        <v>1</v>
      </c>
      <c r="C272" s="53" t="s">
        <v>68</v>
      </c>
      <c r="D272" s="61" t="s">
        <v>278</v>
      </c>
      <c r="E272" s="31">
        <f t="shared" si="4"/>
        <v>2000000</v>
      </c>
      <c r="F272" s="67">
        <v>2000000</v>
      </c>
      <c r="G272" s="23" t="s">
        <v>2191</v>
      </c>
      <c r="H272" s="33" t="s">
        <v>2161</v>
      </c>
      <c r="I272" s="67">
        <v>3</v>
      </c>
    </row>
    <row r="273" spans="1:9" ht="34.5">
      <c r="A273" s="33">
        <v>266</v>
      </c>
      <c r="B273" s="67">
        <v>1</v>
      </c>
      <c r="C273" s="53" t="s">
        <v>68</v>
      </c>
      <c r="D273" s="61" t="s">
        <v>279</v>
      </c>
      <c r="E273" s="31">
        <f t="shared" si="4"/>
        <v>3500000</v>
      </c>
      <c r="F273" s="67">
        <v>3500000</v>
      </c>
      <c r="G273" s="23" t="s">
        <v>2191</v>
      </c>
      <c r="H273" s="33" t="s">
        <v>2161</v>
      </c>
      <c r="I273" s="67">
        <v>3</v>
      </c>
    </row>
    <row r="274" spans="1:9" ht="15">
      <c r="A274" s="33">
        <v>267</v>
      </c>
      <c r="B274" s="67">
        <v>40</v>
      </c>
      <c r="C274" s="53" t="s">
        <v>982</v>
      </c>
      <c r="D274" s="61" t="s">
        <v>1013</v>
      </c>
      <c r="E274" s="31">
        <f t="shared" si="4"/>
        <v>30000</v>
      </c>
      <c r="F274" s="67">
        <v>1200000</v>
      </c>
      <c r="G274" s="28" t="s">
        <v>2192</v>
      </c>
      <c r="H274" s="33" t="s">
        <v>2161</v>
      </c>
      <c r="I274" s="67">
        <v>3</v>
      </c>
    </row>
    <row r="275" spans="1:9" ht="15">
      <c r="A275" s="33">
        <v>268</v>
      </c>
      <c r="B275" s="67">
        <v>20</v>
      </c>
      <c r="C275" s="19" t="s">
        <v>982</v>
      </c>
      <c r="D275" s="61" t="s">
        <v>1015</v>
      </c>
      <c r="E275" s="31">
        <f t="shared" si="4"/>
        <v>80000</v>
      </c>
      <c r="F275" s="67">
        <v>1600000</v>
      </c>
      <c r="G275" s="28" t="s">
        <v>2192</v>
      </c>
      <c r="H275" s="33" t="s">
        <v>2161</v>
      </c>
      <c r="I275" s="67">
        <v>3</v>
      </c>
    </row>
    <row r="276" spans="1:9" ht="15">
      <c r="A276" s="33">
        <v>269</v>
      </c>
      <c r="B276" s="67">
        <v>20</v>
      </c>
      <c r="C276" s="19" t="s">
        <v>1005</v>
      </c>
      <c r="D276" s="61" t="s">
        <v>1016</v>
      </c>
      <c r="E276" s="31">
        <f t="shared" si="4"/>
        <v>15000</v>
      </c>
      <c r="F276" s="67">
        <v>300000</v>
      </c>
      <c r="G276" s="28" t="s">
        <v>2192</v>
      </c>
      <c r="H276" s="33" t="s">
        <v>2161</v>
      </c>
      <c r="I276" s="67">
        <v>3</v>
      </c>
    </row>
    <row r="277" spans="1:9" ht="15">
      <c r="A277" s="33">
        <v>270</v>
      </c>
      <c r="B277" s="67">
        <v>20</v>
      </c>
      <c r="C277" s="19" t="s">
        <v>982</v>
      </c>
      <c r="D277" s="61" t="s">
        <v>1017</v>
      </c>
      <c r="E277" s="31">
        <f t="shared" si="4"/>
        <v>130000</v>
      </c>
      <c r="F277" s="67">
        <v>2600000</v>
      </c>
      <c r="G277" s="28" t="s">
        <v>2192</v>
      </c>
      <c r="H277" s="33" t="s">
        <v>2161</v>
      </c>
      <c r="I277" s="67">
        <v>3</v>
      </c>
    </row>
    <row r="278" spans="1:9" ht="15">
      <c r="A278" s="33">
        <v>271</v>
      </c>
      <c r="B278" s="67">
        <v>20</v>
      </c>
      <c r="C278" s="19" t="s">
        <v>982</v>
      </c>
      <c r="D278" s="61" t="s">
        <v>1014</v>
      </c>
      <c r="E278" s="31">
        <f t="shared" si="4"/>
        <v>20000</v>
      </c>
      <c r="F278" s="67">
        <v>400000</v>
      </c>
      <c r="G278" s="28" t="s">
        <v>2192</v>
      </c>
      <c r="H278" s="33" t="s">
        <v>2161</v>
      </c>
      <c r="I278" s="67">
        <v>3</v>
      </c>
    </row>
    <row r="279" spans="1:9" ht="15">
      <c r="A279" s="33">
        <v>272</v>
      </c>
      <c r="B279" s="67">
        <v>20</v>
      </c>
      <c r="C279" s="19" t="s">
        <v>982</v>
      </c>
      <c r="D279" s="61" t="s">
        <v>1018</v>
      </c>
      <c r="E279" s="31">
        <f t="shared" si="4"/>
        <v>25000</v>
      </c>
      <c r="F279" s="67">
        <v>500000</v>
      </c>
      <c r="G279" s="28" t="s">
        <v>2192</v>
      </c>
      <c r="H279" s="33" t="s">
        <v>2161</v>
      </c>
      <c r="I279" s="67">
        <v>3</v>
      </c>
    </row>
    <row r="280" spans="1:9" ht="15">
      <c r="A280" s="33">
        <v>273</v>
      </c>
      <c r="B280" s="67">
        <v>25</v>
      </c>
      <c r="C280" s="19" t="s">
        <v>68</v>
      </c>
      <c r="D280" s="61" t="s">
        <v>280</v>
      </c>
      <c r="E280" s="31">
        <f t="shared" si="4"/>
        <v>4000</v>
      </c>
      <c r="F280" s="67">
        <v>100000</v>
      </c>
      <c r="G280" s="28" t="s">
        <v>2192</v>
      </c>
      <c r="H280" s="33" t="s">
        <v>2161</v>
      </c>
      <c r="I280" s="67">
        <v>3</v>
      </c>
    </row>
    <row r="281" spans="1:9" ht="15">
      <c r="A281" s="33">
        <v>274</v>
      </c>
      <c r="B281" s="67">
        <v>10</v>
      </c>
      <c r="C281" s="19" t="s">
        <v>1019</v>
      </c>
      <c r="D281" s="61" t="s">
        <v>1020</v>
      </c>
      <c r="E281" s="31">
        <f t="shared" si="4"/>
        <v>50000</v>
      </c>
      <c r="F281" s="67">
        <v>500000</v>
      </c>
      <c r="G281" s="28" t="s">
        <v>2192</v>
      </c>
      <c r="H281" s="33" t="s">
        <v>2161</v>
      </c>
      <c r="I281" s="67">
        <v>3</v>
      </c>
    </row>
    <row r="282" spans="1:9" ht="15">
      <c r="A282" s="33">
        <v>275</v>
      </c>
      <c r="B282" s="67">
        <v>12</v>
      </c>
      <c r="C282" s="19" t="s">
        <v>982</v>
      </c>
      <c r="D282" s="61" t="s">
        <v>1021</v>
      </c>
      <c r="E282" s="31">
        <f t="shared" si="4"/>
        <v>100000</v>
      </c>
      <c r="F282" s="67">
        <v>1200000</v>
      </c>
      <c r="G282" s="28" t="s">
        <v>2192</v>
      </c>
      <c r="H282" s="33" t="s">
        <v>2161</v>
      </c>
      <c r="I282" s="67">
        <v>3</v>
      </c>
    </row>
    <row r="283" spans="1:9" ht="15">
      <c r="A283" s="33">
        <v>276</v>
      </c>
      <c r="B283" s="67">
        <v>200</v>
      </c>
      <c r="C283" s="19" t="s">
        <v>68</v>
      </c>
      <c r="D283" s="61" t="s">
        <v>281</v>
      </c>
      <c r="E283" s="31">
        <f t="shared" si="4"/>
        <v>8000</v>
      </c>
      <c r="F283" s="67">
        <v>1600000</v>
      </c>
      <c r="G283" s="28" t="s">
        <v>2192</v>
      </c>
      <c r="H283" s="33" t="s">
        <v>2161</v>
      </c>
      <c r="I283" s="67">
        <v>3</v>
      </c>
    </row>
    <row r="284" spans="1:9" ht="23.25">
      <c r="A284" s="33">
        <v>277</v>
      </c>
      <c r="B284" s="67">
        <v>70</v>
      </c>
      <c r="C284" s="19" t="s">
        <v>68</v>
      </c>
      <c r="D284" s="61" t="s">
        <v>282</v>
      </c>
      <c r="E284" s="31">
        <f>F284/B284</f>
        <v>257142.85714285713</v>
      </c>
      <c r="F284" s="67">
        <v>18000000</v>
      </c>
      <c r="G284" s="28" t="s">
        <v>2194</v>
      </c>
      <c r="H284" s="33" t="s">
        <v>2193</v>
      </c>
      <c r="I284" s="67">
        <v>4</v>
      </c>
    </row>
    <row r="285" spans="1:9" ht="15">
      <c r="A285" s="33">
        <v>278</v>
      </c>
      <c r="B285" s="67">
        <v>5000</v>
      </c>
      <c r="C285" s="19" t="s">
        <v>68</v>
      </c>
      <c r="D285" s="61" t="s">
        <v>283</v>
      </c>
      <c r="E285" s="31">
        <f t="shared" si="4"/>
        <v>1200</v>
      </c>
      <c r="F285" s="67">
        <v>6000000</v>
      </c>
      <c r="G285" s="28" t="s">
        <v>1488</v>
      </c>
      <c r="H285" s="33" t="s">
        <v>2161</v>
      </c>
      <c r="I285" s="67">
        <v>6</v>
      </c>
    </row>
    <row r="286" spans="1:9" ht="15">
      <c r="A286" s="33">
        <v>279</v>
      </c>
      <c r="B286" s="67">
        <v>600</v>
      </c>
      <c r="C286" s="19" t="s">
        <v>1022</v>
      </c>
      <c r="D286" s="61" t="s">
        <v>284</v>
      </c>
      <c r="E286" s="31">
        <f t="shared" si="4"/>
        <v>9000</v>
      </c>
      <c r="F286" s="67">
        <v>5400000</v>
      </c>
      <c r="G286" s="28" t="s">
        <v>1488</v>
      </c>
      <c r="H286" s="33" t="s">
        <v>2161</v>
      </c>
      <c r="I286" s="67">
        <v>6</v>
      </c>
    </row>
    <row r="287" spans="1:9" ht="23.25">
      <c r="A287" s="33">
        <v>280</v>
      </c>
      <c r="B287" s="67">
        <v>12</v>
      </c>
      <c r="C287" s="19" t="s">
        <v>68</v>
      </c>
      <c r="D287" s="61" t="s">
        <v>285</v>
      </c>
      <c r="E287" s="31">
        <f t="shared" si="4"/>
        <v>250000</v>
      </c>
      <c r="F287" s="67">
        <v>3000000</v>
      </c>
      <c r="G287" s="28" t="s">
        <v>1488</v>
      </c>
      <c r="H287" s="33" t="s">
        <v>2161</v>
      </c>
      <c r="I287" s="67">
        <v>6</v>
      </c>
    </row>
    <row r="288" spans="1:9" ht="15">
      <c r="A288" s="33">
        <v>281</v>
      </c>
      <c r="B288" s="67">
        <v>100</v>
      </c>
      <c r="C288" s="19" t="s">
        <v>957</v>
      </c>
      <c r="D288" s="61" t="s">
        <v>286</v>
      </c>
      <c r="E288" s="31">
        <f t="shared" si="4"/>
        <v>70000</v>
      </c>
      <c r="F288" s="67">
        <v>7000000</v>
      </c>
      <c r="G288" s="28" t="s">
        <v>1488</v>
      </c>
      <c r="H288" s="33" t="s">
        <v>2161</v>
      </c>
      <c r="I288" s="67">
        <v>6</v>
      </c>
    </row>
    <row r="289" spans="1:9" ht="15">
      <c r="A289" s="33">
        <v>282</v>
      </c>
      <c r="B289" s="67">
        <v>40</v>
      </c>
      <c r="C289" s="19" t="s">
        <v>1022</v>
      </c>
      <c r="D289" s="61" t="s">
        <v>287</v>
      </c>
      <c r="E289" s="31">
        <f t="shared" si="4"/>
        <v>4000</v>
      </c>
      <c r="F289" s="67">
        <v>160000</v>
      </c>
      <c r="G289" s="28" t="s">
        <v>1488</v>
      </c>
      <c r="H289" s="33" t="s">
        <v>2161</v>
      </c>
      <c r="I289" s="67">
        <v>6</v>
      </c>
    </row>
    <row r="290" spans="1:9" ht="23.25">
      <c r="A290" s="33">
        <v>283</v>
      </c>
      <c r="B290" s="67">
        <v>200</v>
      </c>
      <c r="C290" s="19" t="s">
        <v>68</v>
      </c>
      <c r="D290" s="61" t="s">
        <v>288</v>
      </c>
      <c r="E290" s="31">
        <f t="shared" si="4"/>
        <v>30000</v>
      </c>
      <c r="F290" s="67">
        <v>6000000</v>
      </c>
      <c r="G290" s="28" t="s">
        <v>1488</v>
      </c>
      <c r="H290" s="33" t="s">
        <v>2161</v>
      </c>
      <c r="I290" s="67">
        <v>6</v>
      </c>
    </row>
    <row r="291" spans="1:9" ht="15">
      <c r="A291" s="33">
        <v>284</v>
      </c>
      <c r="B291" s="67">
        <v>150</v>
      </c>
      <c r="C291" s="19" t="s">
        <v>68</v>
      </c>
      <c r="D291" s="61" t="s">
        <v>289</v>
      </c>
      <c r="E291" s="31">
        <f t="shared" si="4"/>
        <v>20000</v>
      </c>
      <c r="F291" s="67">
        <v>3000000</v>
      </c>
      <c r="G291" s="28" t="s">
        <v>1488</v>
      </c>
      <c r="H291" s="33" t="s">
        <v>2161</v>
      </c>
      <c r="I291" s="67">
        <v>6</v>
      </c>
    </row>
    <row r="292" spans="1:9" ht="15">
      <c r="A292" s="33">
        <v>285</v>
      </c>
      <c r="B292" s="67">
        <v>400</v>
      </c>
      <c r="C292" s="19" t="s">
        <v>1019</v>
      </c>
      <c r="D292" s="61" t="s">
        <v>290</v>
      </c>
      <c r="E292" s="31">
        <f t="shared" si="4"/>
        <v>25000</v>
      </c>
      <c r="F292" s="67">
        <v>10000000</v>
      </c>
      <c r="G292" s="28" t="s">
        <v>1488</v>
      </c>
      <c r="H292" s="33" t="s">
        <v>2161</v>
      </c>
      <c r="I292" s="67">
        <v>6</v>
      </c>
    </row>
    <row r="293" spans="1:9" ht="23.25">
      <c r="A293" s="33">
        <v>286</v>
      </c>
      <c r="B293" s="67">
        <v>3</v>
      </c>
      <c r="C293" s="19" t="s">
        <v>68</v>
      </c>
      <c r="D293" s="61" t="s">
        <v>291</v>
      </c>
      <c r="E293" s="31">
        <f t="shared" si="4"/>
        <v>200000</v>
      </c>
      <c r="F293" s="67">
        <v>600000</v>
      </c>
      <c r="G293" s="28" t="s">
        <v>1488</v>
      </c>
      <c r="H293" s="33" t="s">
        <v>2161</v>
      </c>
      <c r="I293" s="67">
        <v>6</v>
      </c>
    </row>
    <row r="294" spans="1:9" ht="23.25">
      <c r="A294" s="33">
        <v>287</v>
      </c>
      <c r="B294" s="67">
        <v>2</v>
      </c>
      <c r="C294" s="19" t="s">
        <v>68</v>
      </c>
      <c r="D294" s="61" t="s">
        <v>292</v>
      </c>
      <c r="E294" s="31">
        <f t="shared" si="4"/>
        <v>22500000</v>
      </c>
      <c r="F294" s="67">
        <v>45000000</v>
      </c>
      <c r="G294" s="28" t="s">
        <v>2196</v>
      </c>
      <c r="H294" s="33" t="s">
        <v>2195</v>
      </c>
      <c r="I294" s="67">
        <v>6</v>
      </c>
    </row>
    <row r="295" spans="1:9" ht="68.25">
      <c r="A295" s="33">
        <v>289</v>
      </c>
      <c r="B295" s="67">
        <v>200</v>
      </c>
      <c r="C295" s="19" t="s">
        <v>1019</v>
      </c>
      <c r="D295" s="61" t="s">
        <v>293</v>
      </c>
      <c r="E295" s="31">
        <f t="shared" si="4"/>
        <v>90000</v>
      </c>
      <c r="F295" s="67">
        <v>18000000</v>
      </c>
      <c r="G295" s="28" t="s">
        <v>1503</v>
      </c>
      <c r="H295" s="33" t="s">
        <v>2161</v>
      </c>
      <c r="I295" s="67">
        <v>6</v>
      </c>
    </row>
    <row r="296" spans="1:9" ht="23.25">
      <c r="A296" s="33">
        <v>290</v>
      </c>
      <c r="B296" s="67">
        <v>50</v>
      </c>
      <c r="C296" s="19" t="s">
        <v>1019</v>
      </c>
      <c r="D296" s="61" t="s">
        <v>294</v>
      </c>
      <c r="E296" s="31">
        <f t="shared" si="4"/>
        <v>60000</v>
      </c>
      <c r="F296" s="67">
        <v>3000000</v>
      </c>
      <c r="G296" s="28" t="s">
        <v>1503</v>
      </c>
      <c r="H296" s="33" t="s">
        <v>2161</v>
      </c>
      <c r="I296" s="67">
        <v>6</v>
      </c>
    </row>
    <row r="297" spans="1:9" ht="23.25">
      <c r="A297" s="33">
        <v>291</v>
      </c>
      <c r="B297" s="67">
        <v>3</v>
      </c>
      <c r="C297" s="19" t="s">
        <v>68</v>
      </c>
      <c r="D297" s="61" t="s">
        <v>295</v>
      </c>
      <c r="E297" s="31">
        <f t="shared" si="4"/>
        <v>1000000</v>
      </c>
      <c r="F297" s="67">
        <v>3000000</v>
      </c>
      <c r="G297" s="28" t="s">
        <v>1503</v>
      </c>
      <c r="H297" s="33" t="s">
        <v>2161</v>
      </c>
      <c r="I297" s="67">
        <v>6</v>
      </c>
    </row>
    <row r="298" spans="1:9" ht="23.25">
      <c r="A298" s="33">
        <v>292</v>
      </c>
      <c r="B298" s="67">
        <v>5</v>
      </c>
      <c r="C298" s="19" t="s">
        <v>1025</v>
      </c>
      <c r="D298" s="61" t="s">
        <v>296</v>
      </c>
      <c r="E298" s="31">
        <f t="shared" si="4"/>
        <v>200000</v>
      </c>
      <c r="F298" s="67">
        <v>1000000</v>
      </c>
      <c r="G298" s="28" t="s">
        <v>1503</v>
      </c>
      <c r="H298" s="33" t="s">
        <v>2161</v>
      </c>
      <c r="I298" s="67">
        <v>6</v>
      </c>
    </row>
    <row r="299" spans="1:9" ht="23.25">
      <c r="A299" s="33">
        <v>293</v>
      </c>
      <c r="B299" s="67">
        <v>10</v>
      </c>
      <c r="C299" s="19" t="s">
        <v>68</v>
      </c>
      <c r="D299" s="61" t="s">
        <v>297</v>
      </c>
      <c r="E299" s="31">
        <f t="shared" si="4"/>
        <v>2000000</v>
      </c>
      <c r="F299" s="67">
        <v>20000000</v>
      </c>
      <c r="G299" s="28" t="s">
        <v>1503</v>
      </c>
      <c r="H299" s="33" t="s">
        <v>2161</v>
      </c>
      <c r="I299" s="67">
        <v>6</v>
      </c>
    </row>
    <row r="300" spans="1:9" ht="34.5">
      <c r="A300" s="33">
        <v>294</v>
      </c>
      <c r="B300" s="67">
        <v>1000</v>
      </c>
      <c r="C300" s="19" t="s">
        <v>68</v>
      </c>
      <c r="D300" s="61" t="s">
        <v>298</v>
      </c>
      <c r="E300" s="31">
        <f t="shared" si="4"/>
        <v>12000</v>
      </c>
      <c r="F300" s="67">
        <v>12000000</v>
      </c>
      <c r="G300" s="28" t="s">
        <v>1503</v>
      </c>
      <c r="H300" s="33" t="s">
        <v>2161</v>
      </c>
      <c r="I300" s="67">
        <v>6</v>
      </c>
    </row>
    <row r="301" spans="1:9" ht="23.25">
      <c r="A301" s="33">
        <v>295</v>
      </c>
      <c r="B301" s="67">
        <v>10000</v>
      </c>
      <c r="C301" s="19" t="s">
        <v>68</v>
      </c>
      <c r="D301" s="61" t="s">
        <v>299</v>
      </c>
      <c r="E301" s="31">
        <f t="shared" si="4"/>
        <v>600</v>
      </c>
      <c r="F301" s="67">
        <v>6000000</v>
      </c>
      <c r="G301" s="28" t="s">
        <v>1503</v>
      </c>
      <c r="H301" s="33" t="s">
        <v>2161</v>
      </c>
      <c r="I301" s="67">
        <v>6</v>
      </c>
    </row>
    <row r="302" spans="1:9" ht="57">
      <c r="A302" s="33">
        <v>296</v>
      </c>
      <c r="B302" s="67">
        <v>1</v>
      </c>
      <c r="C302" s="19" t="s">
        <v>68</v>
      </c>
      <c r="D302" s="61" t="s">
        <v>300</v>
      </c>
      <c r="E302" s="31">
        <f t="shared" si="4"/>
        <v>12000000</v>
      </c>
      <c r="F302" s="67">
        <v>12000000</v>
      </c>
      <c r="G302" s="28" t="s">
        <v>2197</v>
      </c>
      <c r="H302" s="33" t="s">
        <v>1830</v>
      </c>
      <c r="I302" s="67">
        <v>6</v>
      </c>
    </row>
    <row r="303" spans="1:9" ht="23.25">
      <c r="A303" s="33">
        <v>297</v>
      </c>
      <c r="B303" s="67">
        <v>1</v>
      </c>
      <c r="C303" s="19" t="s">
        <v>68</v>
      </c>
      <c r="D303" s="61" t="s">
        <v>301</v>
      </c>
      <c r="E303" s="31">
        <f t="shared" si="4"/>
        <v>30000000</v>
      </c>
      <c r="F303" s="67">
        <v>30000000</v>
      </c>
      <c r="G303" s="28" t="s">
        <v>2199</v>
      </c>
      <c r="H303" s="33" t="s">
        <v>2198</v>
      </c>
      <c r="I303" s="67">
        <v>5</v>
      </c>
    </row>
    <row r="304" spans="1:9" ht="15">
      <c r="A304" s="33">
        <v>298</v>
      </c>
      <c r="B304" s="67">
        <v>200</v>
      </c>
      <c r="C304" s="19" t="s">
        <v>1019</v>
      </c>
      <c r="D304" s="61" t="s">
        <v>290</v>
      </c>
      <c r="E304" s="31">
        <f t="shared" si="4"/>
        <v>25000</v>
      </c>
      <c r="F304" s="67">
        <v>5000000</v>
      </c>
      <c r="G304" s="28" t="s">
        <v>1488</v>
      </c>
      <c r="H304" s="33" t="s">
        <v>2161</v>
      </c>
      <c r="I304" s="67">
        <v>7</v>
      </c>
    </row>
    <row r="305" spans="1:9" ht="15">
      <c r="A305" s="33">
        <v>299</v>
      </c>
      <c r="B305" s="67">
        <v>5000</v>
      </c>
      <c r="C305" s="19" t="s">
        <v>68</v>
      </c>
      <c r="D305" s="61" t="s">
        <v>302</v>
      </c>
      <c r="E305" s="31">
        <f t="shared" si="4"/>
        <v>300</v>
      </c>
      <c r="F305" s="67">
        <v>1500000</v>
      </c>
      <c r="G305" s="28" t="s">
        <v>1488</v>
      </c>
      <c r="H305" s="33" t="s">
        <v>2161</v>
      </c>
      <c r="I305" s="67">
        <v>7</v>
      </c>
    </row>
    <row r="306" spans="1:9" ht="15">
      <c r="A306" s="33">
        <v>300</v>
      </c>
      <c r="B306" s="67">
        <v>50</v>
      </c>
      <c r="C306" s="19" t="s">
        <v>71</v>
      </c>
      <c r="D306" s="61" t="s">
        <v>303</v>
      </c>
      <c r="E306" s="31">
        <f t="shared" si="4"/>
        <v>70000</v>
      </c>
      <c r="F306" s="67">
        <v>3500000</v>
      </c>
      <c r="G306" s="28" t="s">
        <v>1488</v>
      </c>
      <c r="H306" s="33" t="s">
        <v>2161</v>
      </c>
      <c r="I306" s="67">
        <v>7</v>
      </c>
    </row>
    <row r="307" spans="1:9" ht="15">
      <c r="A307" s="33">
        <v>301</v>
      </c>
      <c r="B307" s="67">
        <v>50</v>
      </c>
      <c r="C307" s="19" t="s">
        <v>71</v>
      </c>
      <c r="D307" s="61" t="s">
        <v>304</v>
      </c>
      <c r="E307" s="31">
        <f t="shared" si="4"/>
        <v>70000</v>
      </c>
      <c r="F307" s="67">
        <v>3500000</v>
      </c>
      <c r="G307" s="28" t="s">
        <v>1488</v>
      </c>
      <c r="H307" s="33" t="s">
        <v>2161</v>
      </c>
      <c r="I307" s="67">
        <v>7</v>
      </c>
    </row>
    <row r="308" spans="1:9" ht="15">
      <c r="A308" s="33">
        <v>302</v>
      </c>
      <c r="B308" s="67">
        <v>100</v>
      </c>
      <c r="C308" s="19" t="s">
        <v>68</v>
      </c>
      <c r="D308" s="61" t="s">
        <v>305</v>
      </c>
      <c r="E308" s="31">
        <f t="shared" si="4"/>
        <v>30000</v>
      </c>
      <c r="F308" s="67">
        <v>3000000</v>
      </c>
      <c r="G308" s="28" t="s">
        <v>1488</v>
      </c>
      <c r="H308" s="33" t="s">
        <v>2161</v>
      </c>
      <c r="I308" s="67">
        <v>7</v>
      </c>
    </row>
    <row r="309" spans="1:9" ht="15">
      <c r="A309" s="33">
        <v>303</v>
      </c>
      <c r="B309" s="67">
        <v>1</v>
      </c>
      <c r="C309" s="19" t="s">
        <v>68</v>
      </c>
      <c r="D309" s="61" t="s">
        <v>306</v>
      </c>
      <c r="E309" s="31">
        <f t="shared" si="4"/>
        <v>3000000</v>
      </c>
      <c r="F309" s="67">
        <v>3000000</v>
      </c>
      <c r="G309" s="28" t="s">
        <v>2189</v>
      </c>
      <c r="H309" s="33" t="s">
        <v>1830</v>
      </c>
      <c r="I309" s="67">
        <v>8</v>
      </c>
    </row>
    <row r="310" spans="1:9" ht="34.5">
      <c r="A310" s="33">
        <v>304</v>
      </c>
      <c r="B310" s="67">
        <v>1</v>
      </c>
      <c r="C310" s="19" t="s">
        <v>68</v>
      </c>
      <c r="D310" s="61" t="s">
        <v>307</v>
      </c>
      <c r="E310" s="31">
        <f t="shared" si="4"/>
        <v>14000000</v>
      </c>
      <c r="F310" s="67">
        <v>14000000</v>
      </c>
      <c r="G310" s="28" t="s">
        <v>1699</v>
      </c>
      <c r="H310" s="33" t="s">
        <v>2161</v>
      </c>
      <c r="I310" s="67">
        <v>6</v>
      </c>
    </row>
    <row r="311" spans="1:9" ht="45.75">
      <c r="A311" s="33">
        <v>305</v>
      </c>
      <c r="B311" s="67">
        <v>1</v>
      </c>
      <c r="C311" s="19" t="s">
        <v>68</v>
      </c>
      <c r="D311" s="61" t="s">
        <v>308</v>
      </c>
      <c r="E311" s="31">
        <f t="shared" si="4"/>
        <v>19000000</v>
      </c>
      <c r="F311" s="67">
        <v>19000000</v>
      </c>
      <c r="G311" s="28" t="s">
        <v>2200</v>
      </c>
      <c r="H311" s="33" t="s">
        <v>2188</v>
      </c>
      <c r="I311" s="67">
        <v>6</v>
      </c>
    </row>
    <row r="312" spans="1:9" ht="45.75">
      <c r="A312" s="33">
        <v>306</v>
      </c>
      <c r="B312" s="67">
        <v>1</v>
      </c>
      <c r="C312" s="19" t="s">
        <v>68</v>
      </c>
      <c r="D312" s="61" t="s">
        <v>309</v>
      </c>
      <c r="E312" s="31">
        <f t="shared" si="4"/>
        <v>20000000</v>
      </c>
      <c r="F312" s="67">
        <v>20000000</v>
      </c>
      <c r="G312" s="28" t="s">
        <v>1699</v>
      </c>
      <c r="H312" s="33" t="s">
        <v>2188</v>
      </c>
      <c r="I312" s="67">
        <v>7</v>
      </c>
    </row>
    <row r="313" spans="1:9" ht="15">
      <c r="A313" s="33">
        <v>307</v>
      </c>
      <c r="B313" s="67">
        <v>10</v>
      </c>
      <c r="C313" s="19" t="s">
        <v>1024</v>
      </c>
      <c r="D313" s="61" t="s">
        <v>310</v>
      </c>
      <c r="E313" s="31">
        <f t="shared" si="4"/>
        <v>30000</v>
      </c>
      <c r="F313" s="67">
        <v>300000</v>
      </c>
      <c r="G313" s="28" t="s">
        <v>1488</v>
      </c>
      <c r="H313" s="33" t="s">
        <v>2161</v>
      </c>
      <c r="I313" s="67">
        <v>7</v>
      </c>
    </row>
    <row r="314" spans="1:9" ht="15">
      <c r="A314" s="33">
        <v>308</v>
      </c>
      <c r="B314" s="67">
        <v>2000</v>
      </c>
      <c r="C314" s="19" t="s">
        <v>68</v>
      </c>
      <c r="D314" s="61" t="s">
        <v>311</v>
      </c>
      <c r="E314" s="31">
        <f t="shared" si="4"/>
        <v>500</v>
      </c>
      <c r="F314" s="67">
        <v>1000000</v>
      </c>
      <c r="G314" s="28" t="s">
        <v>2201</v>
      </c>
      <c r="H314" s="33" t="s">
        <v>2161</v>
      </c>
      <c r="I314" s="67">
        <v>7</v>
      </c>
    </row>
    <row r="315" spans="1:9" ht="23.25">
      <c r="A315" s="33">
        <v>309</v>
      </c>
      <c r="B315" s="67">
        <v>1</v>
      </c>
      <c r="C315" s="19" t="s">
        <v>68</v>
      </c>
      <c r="D315" s="61" t="s">
        <v>312</v>
      </c>
      <c r="E315" s="31">
        <f t="shared" si="4"/>
        <v>2247857</v>
      </c>
      <c r="F315" s="67">
        <v>2247857</v>
      </c>
      <c r="G315" s="28" t="s">
        <v>1503</v>
      </c>
      <c r="H315" s="33" t="s">
        <v>2161</v>
      </c>
      <c r="I315" s="67">
        <v>7</v>
      </c>
    </row>
    <row r="316" spans="1:9" ht="34.5">
      <c r="A316" s="33">
        <v>310</v>
      </c>
      <c r="B316" s="67">
        <v>560</v>
      </c>
      <c r="C316" s="19" t="s">
        <v>68</v>
      </c>
      <c r="D316" s="61" t="s">
        <v>313</v>
      </c>
      <c r="E316" s="31">
        <f t="shared" si="4"/>
        <v>5357.142857142857</v>
      </c>
      <c r="F316" s="67">
        <v>3000000</v>
      </c>
      <c r="G316" s="28" t="s">
        <v>1503</v>
      </c>
      <c r="H316" s="33" t="s">
        <v>2161</v>
      </c>
      <c r="I316" s="67">
        <v>7</v>
      </c>
    </row>
    <row r="317" spans="1:9" ht="68.25">
      <c r="A317" s="33">
        <v>311</v>
      </c>
      <c r="B317" s="67">
        <v>20</v>
      </c>
      <c r="C317" s="19" t="s">
        <v>68</v>
      </c>
      <c r="D317" s="61" t="s">
        <v>293</v>
      </c>
      <c r="E317" s="31">
        <f t="shared" si="4"/>
        <v>50000</v>
      </c>
      <c r="F317" s="67">
        <v>1000000</v>
      </c>
      <c r="G317" s="28" t="s">
        <v>1503</v>
      </c>
      <c r="H317" s="33" t="s">
        <v>2161</v>
      </c>
      <c r="I317" s="67">
        <v>7</v>
      </c>
    </row>
    <row r="318" spans="1:9" ht="23.25">
      <c r="A318" s="33">
        <v>312</v>
      </c>
      <c r="B318" s="67">
        <v>1000</v>
      </c>
      <c r="C318" s="19" t="s">
        <v>68</v>
      </c>
      <c r="D318" s="61" t="s">
        <v>314</v>
      </c>
      <c r="E318" s="31">
        <f t="shared" si="4"/>
        <v>2500</v>
      </c>
      <c r="F318" s="67">
        <v>2500000</v>
      </c>
      <c r="G318" s="28" t="s">
        <v>1503</v>
      </c>
      <c r="H318" s="33" t="s">
        <v>2161</v>
      </c>
      <c r="I318" s="67">
        <v>7</v>
      </c>
    </row>
    <row r="319" spans="1:9" ht="23.25">
      <c r="A319" s="33">
        <v>313</v>
      </c>
      <c r="B319" s="67">
        <v>1000</v>
      </c>
      <c r="C319" s="19" t="s">
        <v>68</v>
      </c>
      <c r="D319" s="61" t="s">
        <v>315</v>
      </c>
      <c r="E319" s="31">
        <f t="shared" si="4"/>
        <v>1000</v>
      </c>
      <c r="F319" s="67">
        <v>1000000</v>
      </c>
      <c r="G319" s="28" t="s">
        <v>1503</v>
      </c>
      <c r="H319" s="33" t="s">
        <v>2161</v>
      </c>
      <c r="I319" s="67">
        <v>7</v>
      </c>
    </row>
    <row r="320" spans="1:9" ht="15">
      <c r="A320" s="33">
        <v>314</v>
      </c>
      <c r="B320" s="67">
        <v>100</v>
      </c>
      <c r="C320" s="19" t="s">
        <v>68</v>
      </c>
      <c r="D320" s="61" t="s">
        <v>316</v>
      </c>
      <c r="E320" s="31">
        <f t="shared" si="4"/>
        <v>15000</v>
      </c>
      <c r="F320" s="67">
        <v>1500000</v>
      </c>
      <c r="G320" s="28" t="s">
        <v>1503</v>
      </c>
      <c r="H320" s="33" t="s">
        <v>2161</v>
      </c>
      <c r="I320" s="67">
        <v>7</v>
      </c>
    </row>
    <row r="321" spans="1:9" ht="15">
      <c r="A321" s="33">
        <v>315</v>
      </c>
      <c r="B321" s="67">
        <v>100</v>
      </c>
      <c r="C321" s="19" t="s">
        <v>1019</v>
      </c>
      <c r="D321" s="61" t="s">
        <v>317</v>
      </c>
      <c r="E321" s="31">
        <f t="shared" si="4"/>
        <v>10000</v>
      </c>
      <c r="F321" s="67">
        <v>1000000</v>
      </c>
      <c r="G321" s="28" t="s">
        <v>1503</v>
      </c>
      <c r="H321" s="33" t="s">
        <v>2161</v>
      </c>
      <c r="I321" s="67">
        <v>7</v>
      </c>
    </row>
    <row r="322" spans="1:9" ht="23.25">
      <c r="A322" s="33">
        <v>316</v>
      </c>
      <c r="B322" s="67">
        <v>2</v>
      </c>
      <c r="C322" s="19" t="s">
        <v>68</v>
      </c>
      <c r="D322" s="61" t="s">
        <v>318</v>
      </c>
      <c r="E322" s="31">
        <f t="shared" si="4"/>
        <v>10000000</v>
      </c>
      <c r="F322" s="67">
        <v>20000000</v>
      </c>
      <c r="G322" s="28" t="s">
        <v>1503</v>
      </c>
      <c r="H322" s="33" t="s">
        <v>2161</v>
      </c>
      <c r="I322" s="67">
        <v>7</v>
      </c>
    </row>
    <row r="323" spans="1:9" ht="15">
      <c r="A323" s="33">
        <v>317</v>
      </c>
      <c r="B323" s="67">
        <v>1000</v>
      </c>
      <c r="C323" s="19" t="s">
        <v>70</v>
      </c>
      <c r="D323" s="61" t="s">
        <v>319</v>
      </c>
      <c r="E323" s="31">
        <f t="shared" si="4"/>
        <v>9000</v>
      </c>
      <c r="F323" s="67">
        <v>9000000</v>
      </c>
      <c r="G323" s="28" t="s">
        <v>1503</v>
      </c>
      <c r="H323" s="33" t="s">
        <v>2161</v>
      </c>
      <c r="I323" s="67">
        <v>7</v>
      </c>
    </row>
    <row r="324" spans="1:9" ht="15">
      <c r="A324" s="33">
        <v>318</v>
      </c>
      <c r="B324" s="67">
        <v>300</v>
      </c>
      <c r="C324" s="19" t="s">
        <v>68</v>
      </c>
      <c r="D324" s="61" t="s">
        <v>320</v>
      </c>
      <c r="E324" s="31">
        <f t="shared" si="4"/>
        <v>8333.333333333334</v>
      </c>
      <c r="F324" s="67">
        <v>2500000</v>
      </c>
      <c r="G324" s="28" t="s">
        <v>1503</v>
      </c>
      <c r="H324" s="33" t="s">
        <v>2161</v>
      </c>
      <c r="I324" s="67">
        <v>7</v>
      </c>
    </row>
    <row r="325" spans="1:9" ht="23.25">
      <c r="A325" s="33">
        <v>319</v>
      </c>
      <c r="B325" s="67">
        <v>10</v>
      </c>
      <c r="C325" s="19" t="s">
        <v>68</v>
      </c>
      <c r="D325" s="61" t="s">
        <v>321</v>
      </c>
      <c r="E325" s="31">
        <f t="shared" si="4"/>
        <v>200000</v>
      </c>
      <c r="F325" s="67">
        <v>2000000</v>
      </c>
      <c r="G325" s="28" t="s">
        <v>1503</v>
      </c>
      <c r="H325" s="33" t="s">
        <v>2161</v>
      </c>
      <c r="I325" s="67">
        <v>7</v>
      </c>
    </row>
    <row r="326" spans="1:9" ht="15">
      <c r="A326" s="33">
        <v>320</v>
      </c>
      <c r="B326" s="67">
        <v>300</v>
      </c>
      <c r="C326" s="19" t="s">
        <v>68</v>
      </c>
      <c r="D326" s="61" t="s">
        <v>322</v>
      </c>
      <c r="E326" s="31">
        <f t="shared" si="4"/>
        <v>1000</v>
      </c>
      <c r="F326" s="67">
        <v>300000</v>
      </c>
      <c r="G326" s="28" t="s">
        <v>2192</v>
      </c>
      <c r="H326" s="33" t="s">
        <v>2161</v>
      </c>
      <c r="I326" s="67">
        <v>3</v>
      </c>
    </row>
    <row r="327" spans="1:9" ht="15">
      <c r="A327" s="33">
        <v>321</v>
      </c>
      <c r="B327" s="67">
        <v>40</v>
      </c>
      <c r="C327" s="19" t="s">
        <v>982</v>
      </c>
      <c r="D327" s="61" t="s">
        <v>323</v>
      </c>
      <c r="E327" s="31">
        <f t="shared" si="4"/>
        <v>2000</v>
      </c>
      <c r="F327" s="67">
        <v>80000</v>
      </c>
      <c r="G327" s="28" t="s">
        <v>2192</v>
      </c>
      <c r="H327" s="33" t="s">
        <v>2161</v>
      </c>
      <c r="I327" s="67">
        <v>3</v>
      </c>
    </row>
    <row r="328" spans="1:9" ht="15">
      <c r="A328" s="33">
        <v>322</v>
      </c>
      <c r="B328" s="67">
        <v>2</v>
      </c>
      <c r="C328" s="19" t="s">
        <v>68</v>
      </c>
      <c r="D328" s="61" t="s">
        <v>324</v>
      </c>
      <c r="E328" s="31">
        <f t="shared" si="4"/>
        <v>10000</v>
      </c>
      <c r="F328" s="67">
        <v>20000</v>
      </c>
      <c r="G328" s="28" t="s">
        <v>2192</v>
      </c>
      <c r="H328" s="33" t="s">
        <v>2161</v>
      </c>
      <c r="I328" s="67">
        <v>3</v>
      </c>
    </row>
    <row r="329" spans="1:9" ht="15">
      <c r="A329" s="33">
        <v>323</v>
      </c>
      <c r="B329" s="67">
        <v>10</v>
      </c>
      <c r="C329" s="19" t="s">
        <v>68</v>
      </c>
      <c r="D329" s="61" t="s">
        <v>325</v>
      </c>
      <c r="E329" s="31">
        <f aca="true" t="shared" si="5" ref="E329:E392">F329/B329</f>
        <v>20000</v>
      </c>
      <c r="F329" s="67">
        <v>200000</v>
      </c>
      <c r="G329" s="28" t="s">
        <v>2192</v>
      </c>
      <c r="H329" s="33" t="s">
        <v>2161</v>
      </c>
      <c r="I329" s="67">
        <v>3</v>
      </c>
    </row>
    <row r="330" spans="1:9" ht="15">
      <c r="A330" s="33">
        <v>324</v>
      </c>
      <c r="B330" s="67">
        <v>5</v>
      </c>
      <c r="C330" s="25" t="s">
        <v>982</v>
      </c>
      <c r="D330" s="61" t="s">
        <v>326</v>
      </c>
      <c r="E330" s="31">
        <f t="shared" si="5"/>
        <v>60000</v>
      </c>
      <c r="F330" s="67">
        <v>300000</v>
      </c>
      <c r="G330" s="28" t="s">
        <v>2192</v>
      </c>
      <c r="H330" s="33" t="s">
        <v>2161</v>
      </c>
      <c r="I330" s="67">
        <v>3</v>
      </c>
    </row>
    <row r="331" spans="1:9" ht="15">
      <c r="A331" s="33">
        <v>325</v>
      </c>
      <c r="B331" s="67">
        <v>10</v>
      </c>
      <c r="C331" s="25" t="s">
        <v>68</v>
      </c>
      <c r="D331" s="61" t="s">
        <v>327</v>
      </c>
      <c r="E331" s="31">
        <f t="shared" si="5"/>
        <v>80000</v>
      </c>
      <c r="F331" s="67">
        <v>800000</v>
      </c>
      <c r="G331" s="28" t="s">
        <v>2202</v>
      </c>
      <c r="H331" s="33" t="s">
        <v>2161</v>
      </c>
      <c r="I331" s="67">
        <v>7</v>
      </c>
    </row>
    <row r="332" spans="1:9" ht="15">
      <c r="A332" s="33">
        <v>326</v>
      </c>
      <c r="B332" s="67">
        <v>10</v>
      </c>
      <c r="C332" s="25" t="s">
        <v>68</v>
      </c>
      <c r="D332" s="61" t="s">
        <v>328</v>
      </c>
      <c r="E332" s="31">
        <f t="shared" si="5"/>
        <v>40000</v>
      </c>
      <c r="F332" s="67">
        <v>400000</v>
      </c>
      <c r="G332" s="28" t="s">
        <v>2202</v>
      </c>
      <c r="H332" s="33" t="s">
        <v>2161</v>
      </c>
      <c r="I332" s="67">
        <v>7</v>
      </c>
    </row>
    <row r="333" spans="1:9" ht="15">
      <c r="A333" s="33">
        <v>327</v>
      </c>
      <c r="B333" s="67">
        <v>10</v>
      </c>
      <c r="C333" s="25" t="s">
        <v>68</v>
      </c>
      <c r="D333" s="61" t="s">
        <v>329</v>
      </c>
      <c r="E333" s="31">
        <f t="shared" si="5"/>
        <v>40000</v>
      </c>
      <c r="F333" s="67">
        <v>400000</v>
      </c>
      <c r="G333" s="28" t="s">
        <v>2202</v>
      </c>
      <c r="H333" s="33" t="s">
        <v>2161</v>
      </c>
      <c r="I333" s="67">
        <v>7</v>
      </c>
    </row>
    <row r="334" spans="1:9" ht="15">
      <c r="A334" s="33">
        <v>328</v>
      </c>
      <c r="B334" s="67">
        <v>10</v>
      </c>
      <c r="C334" s="25" t="s">
        <v>982</v>
      </c>
      <c r="D334" s="61" t="s">
        <v>330</v>
      </c>
      <c r="E334" s="31">
        <f t="shared" si="5"/>
        <v>5000</v>
      </c>
      <c r="F334" s="67">
        <v>50000</v>
      </c>
      <c r="G334" s="28" t="s">
        <v>2202</v>
      </c>
      <c r="H334" s="33" t="s">
        <v>2161</v>
      </c>
      <c r="I334" s="67">
        <v>7</v>
      </c>
    </row>
    <row r="335" spans="1:9" ht="23.25">
      <c r="A335" s="33">
        <v>329</v>
      </c>
      <c r="B335" s="67">
        <v>1</v>
      </c>
      <c r="C335" s="25" t="s">
        <v>68</v>
      </c>
      <c r="D335" s="61" t="s">
        <v>331</v>
      </c>
      <c r="E335" s="31">
        <f t="shared" si="5"/>
        <v>5000000</v>
      </c>
      <c r="F335" s="67">
        <v>5000000</v>
      </c>
      <c r="G335" s="28" t="s">
        <v>2202</v>
      </c>
      <c r="H335" s="33" t="s">
        <v>2161</v>
      </c>
      <c r="I335" s="67">
        <v>7</v>
      </c>
    </row>
    <row r="336" spans="1:9" ht="23.25">
      <c r="A336" s="33">
        <v>33</v>
      </c>
      <c r="B336" s="67">
        <v>1</v>
      </c>
      <c r="C336" s="25" t="s">
        <v>68</v>
      </c>
      <c r="D336" s="61" t="s">
        <v>332</v>
      </c>
      <c r="E336" s="31">
        <f t="shared" si="5"/>
        <v>1485350</v>
      </c>
      <c r="F336" s="67">
        <v>1485350</v>
      </c>
      <c r="G336" s="28" t="s">
        <v>2202</v>
      </c>
      <c r="H336" s="33" t="s">
        <v>2161</v>
      </c>
      <c r="I336" s="67">
        <v>7</v>
      </c>
    </row>
    <row r="337" spans="1:9" ht="23.25">
      <c r="A337" s="33">
        <v>331</v>
      </c>
      <c r="B337" s="67">
        <v>7</v>
      </c>
      <c r="C337" s="25" t="s">
        <v>68</v>
      </c>
      <c r="D337" s="61" t="s">
        <v>333</v>
      </c>
      <c r="E337" s="31">
        <f t="shared" si="5"/>
        <v>142857.14285714287</v>
      </c>
      <c r="F337" s="67">
        <v>1000000</v>
      </c>
      <c r="G337" s="28" t="s">
        <v>2202</v>
      </c>
      <c r="H337" s="33" t="s">
        <v>2161</v>
      </c>
      <c r="I337" s="67">
        <v>7</v>
      </c>
    </row>
    <row r="338" spans="1:9" ht="15">
      <c r="A338" s="33">
        <v>332</v>
      </c>
      <c r="B338" s="67">
        <v>150</v>
      </c>
      <c r="C338" s="25" t="s">
        <v>68</v>
      </c>
      <c r="D338" s="61" t="s">
        <v>30</v>
      </c>
      <c r="E338" s="31">
        <f t="shared" si="5"/>
        <v>10000</v>
      </c>
      <c r="F338" s="67">
        <v>1500000</v>
      </c>
      <c r="G338" s="28" t="s">
        <v>1503</v>
      </c>
      <c r="H338" s="33" t="s">
        <v>2161</v>
      </c>
      <c r="I338" s="67">
        <v>7</v>
      </c>
    </row>
    <row r="339" spans="1:9" ht="15">
      <c r="A339" s="33">
        <v>333</v>
      </c>
      <c r="B339" s="67">
        <v>150</v>
      </c>
      <c r="C339" s="25" t="s">
        <v>68</v>
      </c>
      <c r="D339" s="61" t="s">
        <v>31</v>
      </c>
      <c r="E339" s="31">
        <f t="shared" si="5"/>
        <v>6000</v>
      </c>
      <c r="F339" s="67">
        <v>900000</v>
      </c>
      <c r="G339" s="28" t="s">
        <v>1503</v>
      </c>
      <c r="H339" s="33" t="s">
        <v>2161</v>
      </c>
      <c r="I339" s="67">
        <v>7</v>
      </c>
    </row>
    <row r="340" spans="1:9" ht="23.25">
      <c r="A340" s="33">
        <v>334</v>
      </c>
      <c r="B340" s="67">
        <v>750</v>
      </c>
      <c r="C340" s="25" t="s">
        <v>1019</v>
      </c>
      <c r="D340" s="61" t="s">
        <v>1044</v>
      </c>
      <c r="E340" s="31">
        <f t="shared" si="5"/>
        <v>10000</v>
      </c>
      <c r="F340" s="67">
        <v>7500000</v>
      </c>
      <c r="G340" s="28" t="s">
        <v>1503</v>
      </c>
      <c r="H340" s="33" t="s">
        <v>2161</v>
      </c>
      <c r="I340" s="67">
        <v>7</v>
      </c>
    </row>
    <row r="341" spans="1:9" ht="34.5">
      <c r="A341" s="33">
        <v>335</v>
      </c>
      <c r="B341" s="67">
        <v>2</v>
      </c>
      <c r="C341" s="25" t="s">
        <v>68</v>
      </c>
      <c r="D341" s="61" t="s">
        <v>335</v>
      </c>
      <c r="E341" s="31">
        <f t="shared" si="5"/>
        <v>500000</v>
      </c>
      <c r="F341" s="67">
        <v>1000000</v>
      </c>
      <c r="G341" s="28" t="s">
        <v>1940</v>
      </c>
      <c r="H341" s="33" t="s">
        <v>2161</v>
      </c>
      <c r="I341" s="67">
        <v>7</v>
      </c>
    </row>
    <row r="342" spans="1:9" ht="23.25">
      <c r="A342" s="33">
        <v>336</v>
      </c>
      <c r="B342" s="67">
        <v>20</v>
      </c>
      <c r="C342" s="25" t="s">
        <v>68</v>
      </c>
      <c r="D342" s="61" t="s">
        <v>336</v>
      </c>
      <c r="E342" s="31">
        <f t="shared" si="5"/>
        <v>100000</v>
      </c>
      <c r="F342" s="67">
        <v>2000000</v>
      </c>
      <c r="G342" s="28" t="s">
        <v>1503</v>
      </c>
      <c r="H342" s="33" t="s">
        <v>2161</v>
      </c>
      <c r="I342" s="67">
        <v>7</v>
      </c>
    </row>
    <row r="343" spans="1:9" ht="23.25">
      <c r="A343" s="33">
        <v>337</v>
      </c>
      <c r="B343" s="67">
        <v>5000</v>
      </c>
      <c r="C343" s="25" t="s">
        <v>68</v>
      </c>
      <c r="D343" s="61" t="s">
        <v>337</v>
      </c>
      <c r="E343" s="31">
        <f t="shared" si="5"/>
        <v>600</v>
      </c>
      <c r="F343" s="67">
        <v>3000000</v>
      </c>
      <c r="G343" s="28" t="s">
        <v>1503</v>
      </c>
      <c r="H343" s="33" t="s">
        <v>2161</v>
      </c>
      <c r="I343" s="67">
        <v>7</v>
      </c>
    </row>
    <row r="344" spans="1:9" ht="15">
      <c r="A344" s="33">
        <v>338</v>
      </c>
      <c r="B344" s="67">
        <v>10</v>
      </c>
      <c r="C344" s="25" t="s">
        <v>1025</v>
      </c>
      <c r="D344" s="61" t="s">
        <v>338</v>
      </c>
      <c r="E344" s="31">
        <f t="shared" si="5"/>
        <v>100000</v>
      </c>
      <c r="F344" s="67">
        <v>1000000</v>
      </c>
      <c r="G344" s="28" t="s">
        <v>2202</v>
      </c>
      <c r="H344" s="33" t="s">
        <v>2161</v>
      </c>
      <c r="I344" s="67">
        <v>7</v>
      </c>
    </row>
    <row r="345" spans="1:9" ht="15">
      <c r="A345" s="33">
        <v>339</v>
      </c>
      <c r="B345" s="67">
        <v>20</v>
      </c>
      <c r="C345" s="25" t="s">
        <v>1024</v>
      </c>
      <c r="D345" s="61" t="s">
        <v>310</v>
      </c>
      <c r="E345" s="31">
        <f t="shared" si="5"/>
        <v>5000</v>
      </c>
      <c r="F345" s="67">
        <v>100000</v>
      </c>
      <c r="G345" s="28" t="s">
        <v>2202</v>
      </c>
      <c r="H345" s="33" t="s">
        <v>2161</v>
      </c>
      <c r="I345" s="67">
        <v>7</v>
      </c>
    </row>
    <row r="346" spans="1:9" ht="23.25">
      <c r="A346" s="33">
        <v>340</v>
      </c>
      <c r="B346" s="67">
        <v>1000</v>
      </c>
      <c r="C346" s="25" t="s">
        <v>68</v>
      </c>
      <c r="D346" s="61" t="s">
        <v>315</v>
      </c>
      <c r="E346" s="31">
        <f t="shared" si="5"/>
        <v>5000</v>
      </c>
      <c r="F346" s="67">
        <v>5000000</v>
      </c>
      <c r="G346" s="28" t="s">
        <v>2202</v>
      </c>
      <c r="H346" s="33" t="s">
        <v>2161</v>
      </c>
      <c r="I346" s="67">
        <v>7</v>
      </c>
    </row>
    <row r="347" spans="1:9" ht="23.25">
      <c r="A347" s="33">
        <v>341</v>
      </c>
      <c r="B347" s="67">
        <v>4</v>
      </c>
      <c r="C347" s="25" t="s">
        <v>68</v>
      </c>
      <c r="D347" s="61" t="s">
        <v>339</v>
      </c>
      <c r="E347" s="31">
        <f t="shared" si="5"/>
        <v>375000</v>
      </c>
      <c r="F347" s="67">
        <v>1500000</v>
      </c>
      <c r="G347" s="28" t="s">
        <v>2202</v>
      </c>
      <c r="H347" s="33" t="s">
        <v>2161</v>
      </c>
      <c r="I347" s="67">
        <v>7</v>
      </c>
    </row>
    <row r="348" spans="1:9" ht="23.25">
      <c r="A348" s="33">
        <v>342</v>
      </c>
      <c r="B348" s="67">
        <v>9</v>
      </c>
      <c r="C348" s="25" t="s">
        <v>68</v>
      </c>
      <c r="D348" s="61" t="s">
        <v>340</v>
      </c>
      <c r="E348" s="31">
        <f t="shared" si="5"/>
        <v>55555.555555555555</v>
      </c>
      <c r="F348" s="67">
        <v>500000</v>
      </c>
      <c r="G348" s="28" t="s">
        <v>2202</v>
      </c>
      <c r="H348" s="33" t="s">
        <v>2161</v>
      </c>
      <c r="I348" s="67">
        <v>7</v>
      </c>
    </row>
    <row r="349" spans="1:9" ht="15">
      <c r="A349" s="33">
        <v>343</v>
      </c>
      <c r="B349" s="67">
        <v>10</v>
      </c>
      <c r="C349" s="25" t="s">
        <v>68</v>
      </c>
      <c r="D349" s="61" t="s">
        <v>341</v>
      </c>
      <c r="E349" s="31">
        <f t="shared" si="5"/>
        <v>200000</v>
      </c>
      <c r="F349" s="67">
        <v>2000000</v>
      </c>
      <c r="G349" s="28" t="s">
        <v>2202</v>
      </c>
      <c r="H349" s="33" t="s">
        <v>2161</v>
      </c>
      <c r="I349" s="67">
        <v>7</v>
      </c>
    </row>
    <row r="350" spans="1:9" ht="45.75">
      <c r="A350" s="33">
        <v>344</v>
      </c>
      <c r="B350" s="67">
        <v>10</v>
      </c>
      <c r="C350" s="25" t="s">
        <v>68</v>
      </c>
      <c r="D350" s="61" t="s">
        <v>342</v>
      </c>
      <c r="E350" s="31">
        <f t="shared" si="5"/>
        <v>90000</v>
      </c>
      <c r="F350" s="67">
        <v>900000</v>
      </c>
      <c r="G350" s="28" t="s">
        <v>2202</v>
      </c>
      <c r="H350" s="33" t="s">
        <v>2161</v>
      </c>
      <c r="I350" s="67">
        <v>7</v>
      </c>
    </row>
    <row r="351" spans="1:9" ht="34.5">
      <c r="A351" s="33">
        <v>345</v>
      </c>
      <c r="B351" s="67">
        <v>1</v>
      </c>
      <c r="C351" s="25" t="s">
        <v>68</v>
      </c>
      <c r="D351" s="61" t="s">
        <v>343</v>
      </c>
      <c r="E351" s="31">
        <f t="shared" si="5"/>
        <v>40000000</v>
      </c>
      <c r="F351" s="67">
        <v>40000000</v>
      </c>
      <c r="G351" s="28" t="s">
        <v>1397</v>
      </c>
      <c r="H351" s="33" t="s">
        <v>2198</v>
      </c>
      <c r="I351" s="67">
        <v>7</v>
      </c>
    </row>
    <row r="352" spans="1:9" ht="15">
      <c r="A352" s="33">
        <v>346</v>
      </c>
      <c r="B352" s="67">
        <v>1</v>
      </c>
      <c r="C352" s="25" t="s">
        <v>68</v>
      </c>
      <c r="D352" s="61" t="s">
        <v>344</v>
      </c>
      <c r="E352" s="31">
        <f t="shared" si="5"/>
        <v>190000</v>
      </c>
      <c r="F352" s="67">
        <v>190000</v>
      </c>
      <c r="G352" s="28" t="s">
        <v>2202</v>
      </c>
      <c r="H352" s="33" t="s">
        <v>2161</v>
      </c>
      <c r="I352" s="67">
        <v>6</v>
      </c>
    </row>
    <row r="353" spans="1:9" ht="15">
      <c r="A353" s="33">
        <v>347</v>
      </c>
      <c r="B353" s="67">
        <v>2</v>
      </c>
      <c r="C353" s="25" t="s">
        <v>68</v>
      </c>
      <c r="D353" s="61" t="s">
        <v>345</v>
      </c>
      <c r="E353" s="31">
        <f t="shared" si="5"/>
        <v>20000</v>
      </c>
      <c r="F353" s="67">
        <v>40000</v>
      </c>
      <c r="G353" s="28" t="s">
        <v>2202</v>
      </c>
      <c r="H353" s="33" t="s">
        <v>2161</v>
      </c>
      <c r="I353" s="67">
        <v>6</v>
      </c>
    </row>
    <row r="354" spans="1:9" ht="15">
      <c r="A354" s="33">
        <v>348</v>
      </c>
      <c r="B354" s="67">
        <v>1</v>
      </c>
      <c r="C354" s="25" t="s">
        <v>68</v>
      </c>
      <c r="D354" s="61" t="s">
        <v>346</v>
      </c>
      <c r="E354" s="31">
        <f t="shared" si="5"/>
        <v>20000</v>
      </c>
      <c r="F354" s="67">
        <v>20000</v>
      </c>
      <c r="G354" s="28" t="s">
        <v>2202</v>
      </c>
      <c r="H354" s="33" t="s">
        <v>2161</v>
      </c>
      <c r="I354" s="67">
        <v>6</v>
      </c>
    </row>
    <row r="355" spans="1:9" ht="15">
      <c r="A355" s="33">
        <v>349</v>
      </c>
      <c r="B355" s="67">
        <v>1</v>
      </c>
      <c r="C355" s="25" t="s">
        <v>68</v>
      </c>
      <c r="D355" s="61" t="s">
        <v>347</v>
      </c>
      <c r="E355" s="31">
        <f t="shared" si="5"/>
        <v>180000</v>
      </c>
      <c r="F355" s="67">
        <v>180000</v>
      </c>
      <c r="G355" s="28" t="s">
        <v>2202</v>
      </c>
      <c r="H355" s="33" t="s">
        <v>2161</v>
      </c>
      <c r="I355" s="67">
        <v>6</v>
      </c>
    </row>
    <row r="356" spans="1:9" ht="34.5">
      <c r="A356" s="33">
        <v>350</v>
      </c>
      <c r="B356" s="67">
        <v>1</v>
      </c>
      <c r="C356" s="25" t="s">
        <v>68</v>
      </c>
      <c r="D356" s="61" t="s">
        <v>348</v>
      </c>
      <c r="E356" s="31">
        <f t="shared" si="5"/>
        <v>90000</v>
      </c>
      <c r="F356" s="67">
        <v>90000</v>
      </c>
      <c r="G356" s="28" t="s">
        <v>2202</v>
      </c>
      <c r="H356" s="33" t="s">
        <v>2161</v>
      </c>
      <c r="I356" s="67">
        <v>6</v>
      </c>
    </row>
    <row r="357" spans="1:9" ht="23.25">
      <c r="A357" s="33">
        <v>351</v>
      </c>
      <c r="B357" s="67">
        <v>8</v>
      </c>
      <c r="C357" s="25" t="s">
        <v>1005</v>
      </c>
      <c r="D357" s="61" t="s">
        <v>1026</v>
      </c>
      <c r="E357" s="31">
        <f t="shared" si="5"/>
        <v>30000</v>
      </c>
      <c r="F357" s="67">
        <v>240000</v>
      </c>
      <c r="G357" s="28" t="s">
        <v>2202</v>
      </c>
      <c r="H357" s="33" t="s">
        <v>2161</v>
      </c>
      <c r="I357" s="67">
        <v>6</v>
      </c>
    </row>
    <row r="358" spans="1:9" ht="15">
      <c r="A358" s="33">
        <v>352</v>
      </c>
      <c r="B358" s="67">
        <v>1</v>
      </c>
      <c r="C358" s="25" t="s">
        <v>994</v>
      </c>
      <c r="D358" s="61" t="s">
        <v>1027</v>
      </c>
      <c r="E358" s="31">
        <f t="shared" si="5"/>
        <v>45000</v>
      </c>
      <c r="F358" s="67">
        <v>45000</v>
      </c>
      <c r="G358" s="28" t="s">
        <v>2202</v>
      </c>
      <c r="H358" s="33" t="s">
        <v>2161</v>
      </c>
      <c r="I358" s="67">
        <v>6</v>
      </c>
    </row>
    <row r="359" spans="1:9" ht="15">
      <c r="A359" s="33">
        <v>353</v>
      </c>
      <c r="B359" s="67">
        <v>60</v>
      </c>
      <c r="C359" s="25" t="s">
        <v>957</v>
      </c>
      <c r="D359" s="61" t="s">
        <v>1028</v>
      </c>
      <c r="E359" s="31">
        <f t="shared" si="5"/>
        <v>1500</v>
      </c>
      <c r="F359" s="67">
        <v>90000</v>
      </c>
      <c r="G359" s="28" t="s">
        <v>2202</v>
      </c>
      <c r="H359" s="33" t="s">
        <v>2161</v>
      </c>
      <c r="I359" s="67">
        <v>6</v>
      </c>
    </row>
    <row r="360" spans="1:9" ht="15">
      <c r="A360" s="33">
        <v>354</v>
      </c>
      <c r="B360" s="67">
        <v>8</v>
      </c>
      <c r="C360" s="25" t="s">
        <v>68</v>
      </c>
      <c r="D360" s="61" t="s">
        <v>349</v>
      </c>
      <c r="E360" s="31">
        <f t="shared" si="5"/>
        <v>5000</v>
      </c>
      <c r="F360" s="67">
        <v>40000</v>
      </c>
      <c r="G360" s="28" t="s">
        <v>2202</v>
      </c>
      <c r="H360" s="33" t="s">
        <v>2161</v>
      </c>
      <c r="I360" s="67">
        <v>6</v>
      </c>
    </row>
    <row r="361" spans="1:9" ht="15">
      <c r="A361" s="33">
        <v>355</v>
      </c>
      <c r="B361" s="67">
        <v>50</v>
      </c>
      <c r="C361" s="25" t="s">
        <v>1019</v>
      </c>
      <c r="D361" s="61" t="s">
        <v>1029</v>
      </c>
      <c r="E361" s="31">
        <f t="shared" si="5"/>
        <v>40000</v>
      </c>
      <c r="F361" s="67">
        <v>2000000</v>
      </c>
      <c r="G361" s="28" t="s">
        <v>2202</v>
      </c>
      <c r="H361" s="33" t="s">
        <v>2161</v>
      </c>
      <c r="I361" s="67">
        <v>6</v>
      </c>
    </row>
    <row r="362" spans="1:9" ht="23.25">
      <c r="A362" s="33">
        <v>356</v>
      </c>
      <c r="B362" s="67">
        <v>6</v>
      </c>
      <c r="C362" s="25" t="s">
        <v>1019</v>
      </c>
      <c r="D362" s="61" t="s">
        <v>1030</v>
      </c>
      <c r="E362" s="31">
        <f t="shared" si="5"/>
        <v>90000</v>
      </c>
      <c r="F362" s="67">
        <v>540000</v>
      </c>
      <c r="G362" s="28" t="s">
        <v>2202</v>
      </c>
      <c r="H362" s="33" t="s">
        <v>2161</v>
      </c>
      <c r="I362" s="67">
        <v>6</v>
      </c>
    </row>
    <row r="363" spans="1:9" ht="23.25">
      <c r="A363" s="33">
        <v>357</v>
      </c>
      <c r="B363" s="67">
        <v>5</v>
      </c>
      <c r="C363" s="25" t="s">
        <v>1022</v>
      </c>
      <c r="D363" s="61" t="s">
        <v>1031</v>
      </c>
      <c r="E363" s="31">
        <f t="shared" si="5"/>
        <v>1200</v>
      </c>
      <c r="F363" s="67">
        <v>6000</v>
      </c>
      <c r="G363" s="28" t="s">
        <v>2202</v>
      </c>
      <c r="H363" s="33" t="s">
        <v>2161</v>
      </c>
      <c r="I363" s="67">
        <v>6</v>
      </c>
    </row>
    <row r="364" spans="1:9" ht="15">
      <c r="A364" s="33">
        <v>358</v>
      </c>
      <c r="B364" s="67">
        <v>1</v>
      </c>
      <c r="C364" s="25" t="s">
        <v>68</v>
      </c>
      <c r="D364" s="61" t="s">
        <v>350</v>
      </c>
      <c r="E364" s="31">
        <f t="shared" si="5"/>
        <v>30000</v>
      </c>
      <c r="F364" s="67">
        <v>30000</v>
      </c>
      <c r="G364" s="28" t="s">
        <v>2202</v>
      </c>
      <c r="H364" s="33" t="s">
        <v>2161</v>
      </c>
      <c r="I364" s="67">
        <v>6</v>
      </c>
    </row>
    <row r="365" spans="1:9" ht="34.5">
      <c r="A365" s="33">
        <v>359</v>
      </c>
      <c r="B365" s="67">
        <v>2</v>
      </c>
      <c r="C365" s="33" t="s">
        <v>71</v>
      </c>
      <c r="D365" s="61" t="s">
        <v>351</v>
      </c>
      <c r="E365" s="31">
        <f t="shared" si="5"/>
        <v>30000</v>
      </c>
      <c r="F365" s="67">
        <v>60000</v>
      </c>
      <c r="G365" s="28" t="s">
        <v>2202</v>
      </c>
      <c r="H365" s="33" t="s">
        <v>2161</v>
      </c>
      <c r="I365" s="67">
        <v>6</v>
      </c>
    </row>
    <row r="366" spans="1:9" ht="15">
      <c r="A366" s="33">
        <v>360</v>
      </c>
      <c r="B366" s="67">
        <v>10</v>
      </c>
      <c r="C366" s="25" t="s">
        <v>1022</v>
      </c>
      <c r="D366" s="61" t="s">
        <v>1032</v>
      </c>
      <c r="E366" s="31">
        <f t="shared" si="5"/>
        <v>3000</v>
      </c>
      <c r="F366" s="67">
        <v>30000</v>
      </c>
      <c r="G366" s="28" t="s">
        <v>2202</v>
      </c>
      <c r="H366" s="33" t="s">
        <v>2161</v>
      </c>
      <c r="I366" s="67">
        <v>6</v>
      </c>
    </row>
    <row r="367" spans="1:9" ht="23.25">
      <c r="A367" s="33">
        <v>361</v>
      </c>
      <c r="B367" s="67">
        <v>3</v>
      </c>
      <c r="C367" s="25" t="s">
        <v>68</v>
      </c>
      <c r="D367" s="61" t="s">
        <v>352</v>
      </c>
      <c r="E367" s="31">
        <f t="shared" si="5"/>
        <v>30000</v>
      </c>
      <c r="F367" s="67">
        <v>90000</v>
      </c>
      <c r="G367" s="28" t="s">
        <v>2203</v>
      </c>
      <c r="H367" s="33" t="s">
        <v>2161</v>
      </c>
      <c r="I367" s="67">
        <v>3</v>
      </c>
    </row>
    <row r="368" spans="1:9" ht="23.25">
      <c r="A368" s="33">
        <v>362</v>
      </c>
      <c r="B368" s="67">
        <v>3</v>
      </c>
      <c r="C368" s="25" t="s">
        <v>68</v>
      </c>
      <c r="D368" s="61" t="s">
        <v>353</v>
      </c>
      <c r="E368" s="31">
        <f t="shared" si="5"/>
        <v>120000</v>
      </c>
      <c r="F368" s="67">
        <v>360000</v>
      </c>
      <c r="G368" s="28" t="s">
        <v>2203</v>
      </c>
      <c r="H368" s="33" t="s">
        <v>2161</v>
      </c>
      <c r="I368" s="67">
        <v>3</v>
      </c>
    </row>
    <row r="369" spans="1:9" ht="34.5">
      <c r="A369" s="33">
        <v>363</v>
      </c>
      <c r="B369" s="67">
        <v>3</v>
      </c>
      <c r="C369" s="25" t="s">
        <v>68</v>
      </c>
      <c r="D369" s="61" t="s">
        <v>354</v>
      </c>
      <c r="E369" s="31">
        <f t="shared" si="5"/>
        <v>15000</v>
      </c>
      <c r="F369" s="67">
        <v>45000</v>
      </c>
      <c r="G369" s="28" t="s">
        <v>2203</v>
      </c>
      <c r="H369" s="33" t="s">
        <v>2161</v>
      </c>
      <c r="I369" s="67">
        <v>3</v>
      </c>
    </row>
    <row r="370" spans="1:9" ht="23.25">
      <c r="A370" s="33">
        <v>364</v>
      </c>
      <c r="B370" s="67">
        <v>2</v>
      </c>
      <c r="C370" s="25" t="s">
        <v>68</v>
      </c>
      <c r="D370" s="61" t="s">
        <v>355</v>
      </c>
      <c r="E370" s="31">
        <f t="shared" si="5"/>
        <v>25000</v>
      </c>
      <c r="F370" s="67">
        <v>50000</v>
      </c>
      <c r="G370" s="28" t="s">
        <v>2203</v>
      </c>
      <c r="H370" s="33" t="s">
        <v>2161</v>
      </c>
      <c r="I370" s="67">
        <v>3</v>
      </c>
    </row>
    <row r="371" spans="1:9" ht="23.25">
      <c r="A371" s="33">
        <v>365</v>
      </c>
      <c r="B371" s="67">
        <v>6</v>
      </c>
      <c r="C371" s="25" t="s">
        <v>68</v>
      </c>
      <c r="D371" s="61" t="s">
        <v>356</v>
      </c>
      <c r="E371" s="31">
        <f t="shared" si="5"/>
        <v>10000</v>
      </c>
      <c r="F371" s="67">
        <v>60000</v>
      </c>
      <c r="G371" s="28" t="s">
        <v>2203</v>
      </c>
      <c r="H371" s="33" t="s">
        <v>2161</v>
      </c>
      <c r="I371" s="67">
        <v>3</v>
      </c>
    </row>
    <row r="372" spans="1:9" ht="15">
      <c r="A372" s="33">
        <v>366</v>
      </c>
      <c r="B372" s="67">
        <v>3</v>
      </c>
      <c r="C372" s="25" t="s">
        <v>68</v>
      </c>
      <c r="D372" s="61" t="s">
        <v>357</v>
      </c>
      <c r="E372" s="31">
        <f t="shared" si="5"/>
        <v>40000</v>
      </c>
      <c r="F372" s="67">
        <v>120000</v>
      </c>
      <c r="G372" s="28" t="s">
        <v>2203</v>
      </c>
      <c r="H372" s="33" t="s">
        <v>2161</v>
      </c>
      <c r="I372" s="67">
        <v>3</v>
      </c>
    </row>
    <row r="373" spans="1:9" ht="15">
      <c r="A373" s="33">
        <v>367</v>
      </c>
      <c r="B373" s="67">
        <v>2</v>
      </c>
      <c r="C373" s="25" t="s">
        <v>1022</v>
      </c>
      <c r="D373" s="61" t="s">
        <v>1033</v>
      </c>
      <c r="E373" s="31">
        <f t="shared" si="5"/>
        <v>1000</v>
      </c>
      <c r="F373" s="67">
        <v>2000</v>
      </c>
      <c r="G373" s="124" t="s">
        <v>1699</v>
      </c>
      <c r="H373" s="33" t="s">
        <v>2052</v>
      </c>
      <c r="I373" s="67">
        <v>3</v>
      </c>
    </row>
    <row r="374" spans="1:9" ht="15">
      <c r="A374" s="33">
        <v>368</v>
      </c>
      <c r="B374" s="67">
        <v>1</v>
      </c>
      <c r="C374" s="25" t="s">
        <v>975</v>
      </c>
      <c r="D374" s="61" t="s">
        <v>1034</v>
      </c>
      <c r="E374" s="31">
        <f t="shared" si="5"/>
        <v>160000</v>
      </c>
      <c r="F374" s="67">
        <v>160000</v>
      </c>
      <c r="G374" s="124" t="s">
        <v>1699</v>
      </c>
      <c r="H374" s="33" t="s">
        <v>2052</v>
      </c>
      <c r="I374" s="67">
        <v>3</v>
      </c>
    </row>
    <row r="375" spans="1:9" ht="15">
      <c r="A375" s="33">
        <v>369</v>
      </c>
      <c r="B375" s="67">
        <v>1</v>
      </c>
      <c r="C375" s="25" t="s">
        <v>68</v>
      </c>
      <c r="D375" s="61" t="s">
        <v>358</v>
      </c>
      <c r="E375" s="31">
        <f t="shared" si="5"/>
        <v>8000</v>
      </c>
      <c r="F375" s="67">
        <v>8000</v>
      </c>
      <c r="G375" s="124" t="s">
        <v>1699</v>
      </c>
      <c r="H375" s="33" t="s">
        <v>2052</v>
      </c>
      <c r="I375" s="67">
        <v>3</v>
      </c>
    </row>
    <row r="376" spans="1:9" ht="23.25">
      <c r="A376" s="33">
        <v>370</v>
      </c>
      <c r="B376" s="67">
        <v>1</v>
      </c>
      <c r="C376" s="25" t="s">
        <v>68</v>
      </c>
      <c r="D376" s="61" t="s">
        <v>359</v>
      </c>
      <c r="E376" s="31">
        <f t="shared" si="5"/>
        <v>45000</v>
      </c>
      <c r="F376" s="67">
        <v>45000</v>
      </c>
      <c r="G376" s="124" t="s">
        <v>1699</v>
      </c>
      <c r="H376" s="33" t="s">
        <v>2052</v>
      </c>
      <c r="I376" s="67">
        <v>3</v>
      </c>
    </row>
    <row r="377" spans="1:9" ht="23.25">
      <c r="A377" s="33">
        <v>371</v>
      </c>
      <c r="B377" s="67">
        <v>30</v>
      </c>
      <c r="C377" s="25" t="s">
        <v>68</v>
      </c>
      <c r="D377" s="61" t="s">
        <v>360</v>
      </c>
      <c r="E377" s="31">
        <f t="shared" si="5"/>
        <v>20000</v>
      </c>
      <c r="F377" s="67">
        <v>600000</v>
      </c>
      <c r="G377" s="124" t="s">
        <v>1699</v>
      </c>
      <c r="H377" s="33" t="s">
        <v>2052</v>
      </c>
      <c r="I377" s="67">
        <v>3</v>
      </c>
    </row>
    <row r="378" spans="1:9" ht="34.5">
      <c r="A378" s="33">
        <v>372</v>
      </c>
      <c r="B378" s="67">
        <v>2</v>
      </c>
      <c r="C378" s="25" t="s">
        <v>68</v>
      </c>
      <c r="D378" s="61" t="s">
        <v>361</v>
      </c>
      <c r="E378" s="31">
        <f t="shared" si="5"/>
        <v>600000</v>
      </c>
      <c r="F378" s="67">
        <v>1200000</v>
      </c>
      <c r="G378" s="28" t="s">
        <v>2204</v>
      </c>
      <c r="H378" s="33" t="s">
        <v>1830</v>
      </c>
      <c r="I378" s="67">
        <v>3</v>
      </c>
    </row>
    <row r="379" spans="1:9" ht="34.5">
      <c r="A379" s="33">
        <v>373</v>
      </c>
      <c r="B379" s="67">
        <v>1</v>
      </c>
      <c r="C379" s="25" t="s">
        <v>68</v>
      </c>
      <c r="D379" s="61" t="s">
        <v>362</v>
      </c>
      <c r="E379" s="31">
        <f t="shared" si="5"/>
        <v>30000000</v>
      </c>
      <c r="F379" s="67">
        <v>30000000</v>
      </c>
      <c r="G379" s="28" t="s">
        <v>2205</v>
      </c>
      <c r="H379" s="33" t="s">
        <v>2198</v>
      </c>
      <c r="I379" s="67">
        <v>7</v>
      </c>
    </row>
    <row r="380" spans="1:9" ht="23.25">
      <c r="A380" s="33">
        <v>374</v>
      </c>
      <c r="B380" s="67">
        <v>2</v>
      </c>
      <c r="C380" s="25" t="s">
        <v>68</v>
      </c>
      <c r="D380" s="61" t="s">
        <v>363</v>
      </c>
      <c r="E380" s="31">
        <f t="shared" si="5"/>
        <v>10000000</v>
      </c>
      <c r="F380" s="67">
        <v>20000000</v>
      </c>
      <c r="G380" s="28" t="s">
        <v>2162</v>
      </c>
      <c r="H380" s="33" t="s">
        <v>1830</v>
      </c>
      <c r="I380" s="67">
        <v>5</v>
      </c>
    </row>
    <row r="381" spans="1:9" ht="23.25">
      <c r="A381" s="33">
        <v>375</v>
      </c>
      <c r="B381" s="67">
        <v>1</v>
      </c>
      <c r="C381" s="25" t="s">
        <v>68</v>
      </c>
      <c r="D381" s="61" t="s">
        <v>364</v>
      </c>
      <c r="E381" s="31">
        <f t="shared" si="5"/>
        <v>4000000</v>
      </c>
      <c r="F381" s="67">
        <v>4000000</v>
      </c>
      <c r="G381" s="28" t="s">
        <v>2162</v>
      </c>
      <c r="H381" s="33" t="s">
        <v>1830</v>
      </c>
      <c r="I381" s="67">
        <v>5</v>
      </c>
    </row>
    <row r="382" spans="1:9" ht="15">
      <c r="A382" s="33">
        <v>376</v>
      </c>
      <c r="B382" s="67"/>
      <c r="C382" s="25"/>
      <c r="D382" s="61"/>
      <c r="E382" s="31"/>
      <c r="F382" s="67"/>
      <c r="G382" s="28"/>
      <c r="H382" s="33"/>
      <c r="I382" s="67"/>
    </row>
    <row r="383" spans="1:9" ht="15">
      <c r="A383" s="33">
        <v>378</v>
      </c>
      <c r="B383" s="67">
        <v>121</v>
      </c>
      <c r="C383" s="25" t="s">
        <v>1019</v>
      </c>
      <c r="D383" s="61" t="s">
        <v>1035</v>
      </c>
      <c r="E383" s="31">
        <f t="shared" si="5"/>
        <v>25000</v>
      </c>
      <c r="F383" s="67">
        <v>3025000</v>
      </c>
      <c r="G383" s="33" t="s">
        <v>2206</v>
      </c>
      <c r="H383" s="117" t="s">
        <v>1256</v>
      </c>
      <c r="I383" s="67">
        <v>3</v>
      </c>
    </row>
    <row r="384" spans="1:9" ht="15">
      <c r="A384" s="33">
        <v>379</v>
      </c>
      <c r="B384" s="67">
        <v>100</v>
      </c>
      <c r="C384" s="25" t="s">
        <v>68</v>
      </c>
      <c r="D384" s="61" t="s">
        <v>365</v>
      </c>
      <c r="E384" s="31">
        <f t="shared" si="5"/>
        <v>25000</v>
      </c>
      <c r="F384" s="67">
        <v>2500000</v>
      </c>
      <c r="G384" s="33" t="s">
        <v>2206</v>
      </c>
      <c r="H384" s="117" t="s">
        <v>1256</v>
      </c>
      <c r="I384" s="67">
        <v>3</v>
      </c>
    </row>
    <row r="385" spans="1:9" ht="15">
      <c r="A385" s="33">
        <v>380</v>
      </c>
      <c r="B385" s="67">
        <v>7</v>
      </c>
      <c r="C385" s="25" t="s">
        <v>71</v>
      </c>
      <c r="D385" s="61" t="s">
        <v>1036</v>
      </c>
      <c r="E385" s="31">
        <f t="shared" si="5"/>
        <v>252500</v>
      </c>
      <c r="F385" s="67">
        <v>1767500</v>
      </c>
      <c r="G385" s="33" t="s">
        <v>2206</v>
      </c>
      <c r="H385" s="117" t="s">
        <v>1256</v>
      </c>
      <c r="I385" s="67">
        <v>3</v>
      </c>
    </row>
    <row r="386" spans="1:9" ht="15">
      <c r="A386" s="33">
        <v>381</v>
      </c>
      <c r="B386" s="67">
        <v>7</v>
      </c>
      <c r="C386" s="25" t="s">
        <v>71</v>
      </c>
      <c r="D386" s="61" t="s">
        <v>1037</v>
      </c>
      <c r="E386" s="31">
        <f t="shared" si="5"/>
        <v>252500</v>
      </c>
      <c r="F386" s="67">
        <v>1767500</v>
      </c>
      <c r="G386" s="33" t="s">
        <v>2206</v>
      </c>
      <c r="H386" s="117" t="s">
        <v>1256</v>
      </c>
      <c r="I386" s="67">
        <v>3</v>
      </c>
    </row>
    <row r="387" spans="1:9" ht="15">
      <c r="A387" s="33">
        <v>382</v>
      </c>
      <c r="B387" s="67">
        <v>40</v>
      </c>
      <c r="C387" s="25" t="s">
        <v>71</v>
      </c>
      <c r="D387" s="61" t="s">
        <v>1038</v>
      </c>
      <c r="E387" s="31">
        <f t="shared" si="5"/>
        <v>22000</v>
      </c>
      <c r="F387" s="67">
        <v>880000</v>
      </c>
      <c r="G387" s="33" t="s">
        <v>2206</v>
      </c>
      <c r="H387" s="117" t="s">
        <v>1256</v>
      </c>
      <c r="I387" s="67">
        <v>3</v>
      </c>
    </row>
    <row r="388" spans="1:9" ht="15">
      <c r="A388" s="33">
        <v>383</v>
      </c>
      <c r="B388" s="67">
        <v>116</v>
      </c>
      <c r="C388" s="25" t="s">
        <v>68</v>
      </c>
      <c r="D388" s="61" t="s">
        <v>366</v>
      </c>
      <c r="E388" s="31">
        <f t="shared" si="5"/>
        <v>30000</v>
      </c>
      <c r="F388" s="67">
        <v>3480000</v>
      </c>
      <c r="G388" s="33" t="s">
        <v>2206</v>
      </c>
      <c r="H388" s="117" t="s">
        <v>1256</v>
      </c>
      <c r="I388" s="67">
        <v>3</v>
      </c>
    </row>
    <row r="389" spans="1:9" ht="15">
      <c r="A389" s="33">
        <v>384</v>
      </c>
      <c r="B389" s="67"/>
      <c r="C389" s="25"/>
      <c r="D389" s="61"/>
      <c r="E389" s="31"/>
      <c r="F389" s="67"/>
      <c r="G389" s="28"/>
      <c r="H389" s="33"/>
      <c r="I389" s="67"/>
    </row>
    <row r="390" spans="1:9" ht="15">
      <c r="A390" s="33">
        <v>385</v>
      </c>
      <c r="B390" s="67">
        <v>118</v>
      </c>
      <c r="C390" s="25" t="s">
        <v>68</v>
      </c>
      <c r="D390" s="61" t="s">
        <v>367</v>
      </c>
      <c r="E390" s="31">
        <f t="shared" si="5"/>
        <v>7500</v>
      </c>
      <c r="F390" s="67">
        <v>885000</v>
      </c>
      <c r="G390" s="33" t="s">
        <v>2206</v>
      </c>
      <c r="H390" s="117" t="s">
        <v>1256</v>
      </c>
      <c r="I390" s="67">
        <v>3</v>
      </c>
    </row>
    <row r="391" spans="1:9" ht="15">
      <c r="A391" s="33">
        <v>386</v>
      </c>
      <c r="B391" s="67">
        <v>4</v>
      </c>
      <c r="C391" s="25" t="s">
        <v>1023</v>
      </c>
      <c r="D391" s="61" t="s">
        <v>368</v>
      </c>
      <c r="E391" s="31">
        <f t="shared" si="5"/>
        <v>80000</v>
      </c>
      <c r="F391" s="67">
        <v>320000</v>
      </c>
      <c r="G391" s="33" t="s">
        <v>2206</v>
      </c>
      <c r="H391" s="117" t="s">
        <v>1256</v>
      </c>
      <c r="I391" s="67">
        <v>3</v>
      </c>
    </row>
    <row r="392" spans="1:9" ht="15">
      <c r="A392" s="33">
        <v>387</v>
      </c>
      <c r="B392" s="67">
        <v>175</v>
      </c>
      <c r="C392" s="25" t="s">
        <v>1019</v>
      </c>
      <c r="D392" s="61" t="s">
        <v>290</v>
      </c>
      <c r="E392" s="31">
        <f t="shared" si="5"/>
        <v>25000</v>
      </c>
      <c r="F392" s="67">
        <v>4375000</v>
      </c>
      <c r="G392" s="33" t="s">
        <v>2206</v>
      </c>
      <c r="H392" s="117" t="s">
        <v>1256</v>
      </c>
      <c r="I392" s="67">
        <v>3</v>
      </c>
    </row>
    <row r="393" spans="1:9" ht="34.5">
      <c r="A393" s="33">
        <v>388</v>
      </c>
      <c r="B393" s="67">
        <v>560</v>
      </c>
      <c r="C393" s="25" t="s">
        <v>68</v>
      </c>
      <c r="D393" s="61" t="s">
        <v>334</v>
      </c>
      <c r="E393" s="31">
        <f aca="true" t="shared" si="6" ref="E393:E456">F393/B393</f>
        <v>5357.142857142857</v>
      </c>
      <c r="F393" s="67">
        <v>3000000</v>
      </c>
      <c r="G393" s="33" t="s">
        <v>2206</v>
      </c>
      <c r="H393" s="117" t="s">
        <v>1256</v>
      </c>
      <c r="I393" s="67">
        <v>3</v>
      </c>
    </row>
    <row r="394" spans="1:9" ht="68.25">
      <c r="A394" s="33">
        <v>389</v>
      </c>
      <c r="B394" s="67">
        <v>20</v>
      </c>
      <c r="C394" s="25" t="s">
        <v>68</v>
      </c>
      <c r="D394" s="61" t="s">
        <v>369</v>
      </c>
      <c r="E394" s="31">
        <f t="shared" si="6"/>
        <v>50000</v>
      </c>
      <c r="F394" s="67">
        <v>1000000</v>
      </c>
      <c r="G394" s="33" t="s">
        <v>2206</v>
      </c>
      <c r="H394" s="117" t="s">
        <v>1256</v>
      </c>
      <c r="I394" s="67">
        <v>3</v>
      </c>
    </row>
    <row r="395" spans="1:9" ht="34.5">
      <c r="A395" s="33">
        <v>390</v>
      </c>
      <c r="B395" s="67">
        <v>2</v>
      </c>
      <c r="C395" s="25" t="s">
        <v>68</v>
      </c>
      <c r="D395" s="61" t="s">
        <v>370</v>
      </c>
      <c r="E395" s="31">
        <f t="shared" si="6"/>
        <v>500000</v>
      </c>
      <c r="F395" s="67">
        <v>1000000</v>
      </c>
      <c r="G395" s="33" t="s">
        <v>2206</v>
      </c>
      <c r="H395" s="7" t="s">
        <v>1943</v>
      </c>
      <c r="I395" s="67">
        <v>10</v>
      </c>
    </row>
    <row r="396" spans="1:9" ht="45.75">
      <c r="A396" s="33">
        <v>391</v>
      </c>
      <c r="B396" s="67">
        <v>20</v>
      </c>
      <c r="C396" s="25" t="s">
        <v>68</v>
      </c>
      <c r="D396" s="61" t="s">
        <v>371</v>
      </c>
      <c r="E396" s="31">
        <f t="shared" si="6"/>
        <v>20000</v>
      </c>
      <c r="F396" s="67">
        <v>400000</v>
      </c>
      <c r="G396" s="33" t="s">
        <v>2206</v>
      </c>
      <c r="H396" s="7" t="s">
        <v>1943</v>
      </c>
      <c r="I396" s="67">
        <v>10</v>
      </c>
    </row>
    <row r="397" spans="1:9" ht="34.5">
      <c r="A397" s="33">
        <v>392</v>
      </c>
      <c r="B397" s="67">
        <v>1</v>
      </c>
      <c r="C397" s="25" t="s">
        <v>68</v>
      </c>
      <c r="D397" s="61" t="s">
        <v>372</v>
      </c>
      <c r="E397" s="31">
        <f t="shared" si="6"/>
        <v>300000</v>
      </c>
      <c r="F397" s="67">
        <v>300000</v>
      </c>
      <c r="G397" s="33" t="s">
        <v>2206</v>
      </c>
      <c r="H397" s="7" t="s">
        <v>1897</v>
      </c>
      <c r="I397" s="67">
        <v>7</v>
      </c>
    </row>
    <row r="398" spans="1:9" ht="23.25">
      <c r="A398" s="33">
        <v>393</v>
      </c>
      <c r="B398" s="67">
        <v>5</v>
      </c>
      <c r="C398" s="25" t="s">
        <v>68</v>
      </c>
      <c r="D398" s="61" t="s">
        <v>373</v>
      </c>
      <c r="E398" s="31">
        <f t="shared" si="6"/>
        <v>2000</v>
      </c>
      <c r="F398" s="67">
        <v>10000</v>
      </c>
      <c r="G398" s="33" t="s">
        <v>2206</v>
      </c>
      <c r="H398" s="7" t="s">
        <v>1897</v>
      </c>
      <c r="I398" s="67">
        <v>7</v>
      </c>
    </row>
    <row r="399" spans="1:9" ht="23.25">
      <c r="A399" s="33">
        <v>394</v>
      </c>
      <c r="B399" s="67">
        <v>1</v>
      </c>
      <c r="C399" s="25" t="s">
        <v>68</v>
      </c>
      <c r="D399" s="61" t="s">
        <v>374</v>
      </c>
      <c r="E399" s="31">
        <f t="shared" si="6"/>
        <v>20000</v>
      </c>
      <c r="F399" s="67">
        <v>20000</v>
      </c>
      <c r="G399" s="33" t="s">
        <v>2206</v>
      </c>
      <c r="H399" s="7" t="s">
        <v>1897</v>
      </c>
      <c r="I399" s="67">
        <v>7</v>
      </c>
    </row>
    <row r="400" spans="1:9" ht="23.25">
      <c r="A400" s="33">
        <v>395</v>
      </c>
      <c r="B400" s="67">
        <v>10</v>
      </c>
      <c r="C400" s="25" t="s">
        <v>68</v>
      </c>
      <c r="D400" s="61" t="s">
        <v>375</v>
      </c>
      <c r="E400" s="31">
        <f t="shared" si="6"/>
        <v>2500</v>
      </c>
      <c r="F400" s="67">
        <v>25000</v>
      </c>
      <c r="G400" s="33" t="s">
        <v>2206</v>
      </c>
      <c r="H400" s="7" t="s">
        <v>1897</v>
      </c>
      <c r="I400" s="67">
        <v>7</v>
      </c>
    </row>
    <row r="401" spans="1:9" ht="23.25">
      <c r="A401" s="33">
        <v>396</v>
      </c>
      <c r="B401" s="67">
        <v>1</v>
      </c>
      <c r="C401" s="25" t="s">
        <v>982</v>
      </c>
      <c r="D401" s="61" t="s">
        <v>1039</v>
      </c>
      <c r="E401" s="31">
        <f t="shared" si="6"/>
        <v>20000</v>
      </c>
      <c r="F401" s="67">
        <v>20000</v>
      </c>
      <c r="G401" s="33" t="s">
        <v>2206</v>
      </c>
      <c r="H401" s="7" t="s">
        <v>1897</v>
      </c>
      <c r="I401" s="67">
        <v>7</v>
      </c>
    </row>
    <row r="402" spans="1:9" ht="23.25">
      <c r="A402" s="33">
        <v>397</v>
      </c>
      <c r="B402" s="67">
        <v>1</v>
      </c>
      <c r="C402" s="25" t="s">
        <v>1005</v>
      </c>
      <c r="D402" s="61" t="s">
        <v>1040</v>
      </c>
      <c r="E402" s="31">
        <f t="shared" si="6"/>
        <v>12000</v>
      </c>
      <c r="F402" s="67">
        <v>12000</v>
      </c>
      <c r="G402" s="33" t="s">
        <v>2206</v>
      </c>
      <c r="H402" s="7" t="s">
        <v>1897</v>
      </c>
      <c r="I402" s="67">
        <v>7</v>
      </c>
    </row>
    <row r="403" spans="1:9" ht="23.25">
      <c r="A403" s="33">
        <v>398</v>
      </c>
      <c r="B403" s="67">
        <v>1</v>
      </c>
      <c r="C403" s="25" t="s">
        <v>1023</v>
      </c>
      <c r="D403" s="61" t="s">
        <v>1041</v>
      </c>
      <c r="E403" s="31">
        <f t="shared" si="6"/>
        <v>500</v>
      </c>
      <c r="F403" s="67">
        <v>500</v>
      </c>
      <c r="G403" s="33" t="s">
        <v>2206</v>
      </c>
      <c r="H403" s="7" t="s">
        <v>1897</v>
      </c>
      <c r="I403" s="67">
        <v>7</v>
      </c>
    </row>
    <row r="404" spans="1:9" ht="23.25">
      <c r="A404" s="33">
        <v>399</v>
      </c>
      <c r="B404" s="67">
        <v>1</v>
      </c>
      <c r="C404" s="25" t="s">
        <v>1024</v>
      </c>
      <c r="D404" s="61" t="s">
        <v>1042</v>
      </c>
      <c r="E404" s="31">
        <f t="shared" si="6"/>
        <v>5000</v>
      </c>
      <c r="F404" s="67">
        <v>5000</v>
      </c>
      <c r="G404" s="33" t="s">
        <v>2206</v>
      </c>
      <c r="H404" s="7" t="s">
        <v>1897</v>
      </c>
      <c r="I404" s="67">
        <v>7</v>
      </c>
    </row>
    <row r="405" spans="1:9" ht="23.25">
      <c r="A405" s="33">
        <v>400</v>
      </c>
      <c r="B405" s="67">
        <v>5</v>
      </c>
      <c r="C405" s="25" t="s">
        <v>1023</v>
      </c>
      <c r="D405" s="61" t="s">
        <v>1043</v>
      </c>
      <c r="E405" s="31">
        <f t="shared" si="6"/>
        <v>2000</v>
      </c>
      <c r="F405" s="67">
        <v>10000</v>
      </c>
      <c r="G405" s="33" t="s">
        <v>2206</v>
      </c>
      <c r="H405" s="7" t="s">
        <v>1897</v>
      </c>
      <c r="I405" s="67">
        <v>7</v>
      </c>
    </row>
    <row r="406" spans="1:9" ht="23.25">
      <c r="A406" s="33">
        <v>401</v>
      </c>
      <c r="B406" s="67">
        <v>10</v>
      </c>
      <c r="C406" s="25" t="s">
        <v>68</v>
      </c>
      <c r="D406" s="61" t="s">
        <v>376</v>
      </c>
      <c r="E406" s="31">
        <f t="shared" si="6"/>
        <v>2500</v>
      </c>
      <c r="F406" s="67">
        <v>25000</v>
      </c>
      <c r="G406" s="33" t="s">
        <v>2206</v>
      </c>
      <c r="H406" s="7" t="s">
        <v>1897</v>
      </c>
      <c r="I406" s="67">
        <v>7</v>
      </c>
    </row>
    <row r="407" spans="1:9" ht="23.25">
      <c r="A407" s="33">
        <v>402</v>
      </c>
      <c r="B407" s="67">
        <v>4</v>
      </c>
      <c r="C407" s="25" t="s">
        <v>68</v>
      </c>
      <c r="D407" s="61" t="s">
        <v>377</v>
      </c>
      <c r="E407" s="31">
        <f t="shared" si="6"/>
        <v>5000</v>
      </c>
      <c r="F407" s="67">
        <v>20000</v>
      </c>
      <c r="G407" s="33" t="s">
        <v>2206</v>
      </c>
      <c r="H407" s="7" t="s">
        <v>1897</v>
      </c>
      <c r="I407" s="67">
        <v>7</v>
      </c>
    </row>
    <row r="408" spans="1:9" ht="23.25">
      <c r="A408" s="33">
        <v>403</v>
      </c>
      <c r="B408" s="67">
        <v>1</v>
      </c>
      <c r="C408" s="25" t="s">
        <v>68</v>
      </c>
      <c r="D408" s="61" t="s">
        <v>378</v>
      </c>
      <c r="E408" s="31">
        <f t="shared" si="6"/>
        <v>1800</v>
      </c>
      <c r="F408" s="67">
        <v>1800</v>
      </c>
      <c r="G408" s="33" t="s">
        <v>2206</v>
      </c>
      <c r="H408" s="7" t="s">
        <v>1897</v>
      </c>
      <c r="I408" s="67">
        <v>7</v>
      </c>
    </row>
    <row r="409" spans="1:9" ht="34.5">
      <c r="A409" s="33">
        <v>404</v>
      </c>
      <c r="B409" s="67">
        <v>2</v>
      </c>
      <c r="C409" s="25" t="s">
        <v>68</v>
      </c>
      <c r="D409" s="61" t="s">
        <v>379</v>
      </c>
      <c r="E409" s="31">
        <f t="shared" si="6"/>
        <v>15000</v>
      </c>
      <c r="F409" s="67">
        <v>30000</v>
      </c>
      <c r="G409" s="33" t="s">
        <v>2206</v>
      </c>
      <c r="H409" s="7" t="s">
        <v>1897</v>
      </c>
      <c r="I409" s="67">
        <v>7</v>
      </c>
    </row>
    <row r="410" spans="1:9" ht="34.5">
      <c r="A410" s="33">
        <v>405</v>
      </c>
      <c r="B410" s="67">
        <v>300</v>
      </c>
      <c r="C410" s="25" t="s">
        <v>68</v>
      </c>
      <c r="D410" s="61" t="s">
        <v>380</v>
      </c>
      <c r="E410" s="31">
        <f t="shared" si="6"/>
        <v>4000</v>
      </c>
      <c r="F410" s="67">
        <v>1200000</v>
      </c>
      <c r="G410" s="33" t="s">
        <v>2206</v>
      </c>
      <c r="H410" s="7" t="s">
        <v>1897</v>
      </c>
      <c r="I410" s="67">
        <v>10</v>
      </c>
    </row>
    <row r="411" spans="1:9" ht="34.5">
      <c r="A411" s="33">
        <v>406</v>
      </c>
      <c r="B411" s="67">
        <v>1000</v>
      </c>
      <c r="C411" s="25" t="s">
        <v>68</v>
      </c>
      <c r="D411" s="61" t="s">
        <v>381</v>
      </c>
      <c r="E411" s="31">
        <f t="shared" si="6"/>
        <v>200</v>
      </c>
      <c r="F411" s="67">
        <v>200000</v>
      </c>
      <c r="G411" s="33" t="s">
        <v>2206</v>
      </c>
      <c r="H411" s="7" t="s">
        <v>1897</v>
      </c>
      <c r="I411" s="67">
        <v>7</v>
      </c>
    </row>
    <row r="412" spans="1:9" ht="23.25">
      <c r="A412" s="33">
        <v>407</v>
      </c>
      <c r="B412" s="67">
        <v>1</v>
      </c>
      <c r="C412" s="25" t="s">
        <v>68</v>
      </c>
      <c r="D412" s="61" t="s">
        <v>382</v>
      </c>
      <c r="E412" s="31">
        <f t="shared" si="6"/>
        <v>300000</v>
      </c>
      <c r="F412" s="67">
        <v>300000</v>
      </c>
      <c r="G412" s="33" t="s">
        <v>2206</v>
      </c>
      <c r="H412" s="7" t="s">
        <v>1897</v>
      </c>
      <c r="I412" s="67">
        <v>7</v>
      </c>
    </row>
    <row r="413" spans="1:9" ht="34.5">
      <c r="A413" s="33">
        <v>408</v>
      </c>
      <c r="B413" s="67">
        <v>300</v>
      </c>
      <c r="C413" s="25" t="s">
        <v>68</v>
      </c>
      <c r="D413" s="61" t="s">
        <v>383</v>
      </c>
      <c r="E413" s="31">
        <f t="shared" si="6"/>
        <v>1000</v>
      </c>
      <c r="F413" s="67">
        <v>300000</v>
      </c>
      <c r="G413" s="33" t="s">
        <v>2206</v>
      </c>
      <c r="H413" s="7" t="s">
        <v>1943</v>
      </c>
      <c r="I413" s="67">
        <v>10</v>
      </c>
    </row>
    <row r="414" spans="1:9" ht="23.25">
      <c r="A414" s="33">
        <v>409</v>
      </c>
      <c r="B414" s="67">
        <v>10</v>
      </c>
      <c r="C414" s="25" t="s">
        <v>68</v>
      </c>
      <c r="D414" s="61" t="s">
        <v>384</v>
      </c>
      <c r="E414" s="31">
        <f t="shared" si="6"/>
        <v>5000</v>
      </c>
      <c r="F414" s="67">
        <v>50000</v>
      </c>
      <c r="G414" s="33" t="s">
        <v>2206</v>
      </c>
      <c r="H414" s="7" t="s">
        <v>1943</v>
      </c>
      <c r="I414" s="67">
        <v>7</v>
      </c>
    </row>
    <row r="415" spans="1:9" ht="90.75">
      <c r="A415" s="33">
        <v>410</v>
      </c>
      <c r="B415" s="67">
        <v>1</v>
      </c>
      <c r="C415" s="25" t="s">
        <v>68</v>
      </c>
      <c r="D415" s="61" t="s">
        <v>385</v>
      </c>
      <c r="E415" s="31">
        <f t="shared" si="6"/>
        <v>300000</v>
      </c>
      <c r="F415" s="67">
        <v>300000</v>
      </c>
      <c r="G415" s="33" t="s">
        <v>2206</v>
      </c>
      <c r="H415" s="7" t="s">
        <v>1943</v>
      </c>
      <c r="I415" s="67">
        <v>10</v>
      </c>
    </row>
    <row r="416" spans="1:9" ht="15">
      <c r="A416" s="33">
        <v>411</v>
      </c>
      <c r="B416" s="67">
        <v>2000</v>
      </c>
      <c r="C416" s="25" t="s">
        <v>68</v>
      </c>
      <c r="D416" s="61" t="s">
        <v>386</v>
      </c>
      <c r="E416" s="31">
        <f t="shared" si="6"/>
        <v>1000</v>
      </c>
      <c r="F416" s="67">
        <v>2000000</v>
      </c>
      <c r="G416" s="33" t="s">
        <v>2206</v>
      </c>
      <c r="H416" s="7" t="s">
        <v>1943</v>
      </c>
      <c r="I416" s="67">
        <v>10</v>
      </c>
    </row>
    <row r="417" spans="1:9" ht="15">
      <c r="A417" s="33">
        <v>412</v>
      </c>
      <c r="B417" s="67">
        <v>50</v>
      </c>
      <c r="C417" s="25" t="s">
        <v>68</v>
      </c>
      <c r="D417" s="61" t="s">
        <v>387</v>
      </c>
      <c r="E417" s="31">
        <f t="shared" si="6"/>
        <v>5000</v>
      </c>
      <c r="F417" s="67">
        <v>250000</v>
      </c>
      <c r="G417" s="33" t="s">
        <v>2206</v>
      </c>
      <c r="H417" s="7" t="s">
        <v>1943</v>
      </c>
      <c r="I417" s="67">
        <v>7</v>
      </c>
    </row>
    <row r="418" spans="1:9" ht="23.25">
      <c r="A418" s="33">
        <v>413</v>
      </c>
      <c r="B418" s="67">
        <v>1</v>
      </c>
      <c r="C418" s="25" t="s">
        <v>68</v>
      </c>
      <c r="D418" s="61" t="s">
        <v>388</v>
      </c>
      <c r="E418" s="31">
        <f t="shared" si="6"/>
        <v>300000</v>
      </c>
      <c r="F418" s="67">
        <v>300000</v>
      </c>
      <c r="G418" s="33" t="s">
        <v>2206</v>
      </c>
      <c r="H418" s="7" t="s">
        <v>1943</v>
      </c>
      <c r="I418" s="67">
        <v>10</v>
      </c>
    </row>
    <row r="419" spans="1:9" ht="23.25">
      <c r="A419" s="33">
        <v>414</v>
      </c>
      <c r="B419" s="67">
        <v>20</v>
      </c>
      <c r="C419" s="25" t="s">
        <v>69</v>
      </c>
      <c r="D419" s="61" t="s">
        <v>1045</v>
      </c>
      <c r="E419" s="31">
        <f t="shared" si="6"/>
        <v>45000</v>
      </c>
      <c r="F419" s="67">
        <v>900000</v>
      </c>
      <c r="G419" s="33" t="s">
        <v>2206</v>
      </c>
      <c r="H419" s="7" t="s">
        <v>1943</v>
      </c>
      <c r="I419" s="67">
        <v>10</v>
      </c>
    </row>
    <row r="420" spans="1:9" ht="23.25">
      <c r="A420" s="33">
        <v>415</v>
      </c>
      <c r="B420" s="67">
        <v>50</v>
      </c>
      <c r="C420" s="25" t="s">
        <v>70</v>
      </c>
      <c r="D420" s="61" t="s">
        <v>1046</v>
      </c>
      <c r="E420" s="31">
        <f t="shared" si="6"/>
        <v>3500</v>
      </c>
      <c r="F420" s="67">
        <v>175000</v>
      </c>
      <c r="G420" s="33" t="s">
        <v>2206</v>
      </c>
      <c r="H420" s="7" t="s">
        <v>1943</v>
      </c>
      <c r="I420" s="67">
        <v>6</v>
      </c>
    </row>
    <row r="421" spans="1:9" ht="23.25">
      <c r="A421" s="33">
        <v>416</v>
      </c>
      <c r="B421" s="67">
        <v>200</v>
      </c>
      <c r="C421" s="25" t="s">
        <v>70</v>
      </c>
      <c r="D421" s="61" t="s">
        <v>1047</v>
      </c>
      <c r="E421" s="31">
        <f t="shared" si="6"/>
        <v>2300</v>
      </c>
      <c r="F421" s="67">
        <v>460000</v>
      </c>
      <c r="G421" s="33" t="s">
        <v>2206</v>
      </c>
      <c r="H421" s="7" t="s">
        <v>1943</v>
      </c>
      <c r="I421" s="67">
        <v>7</v>
      </c>
    </row>
    <row r="422" spans="1:9" ht="23.25">
      <c r="A422" s="33">
        <v>417</v>
      </c>
      <c r="B422" s="67">
        <v>200</v>
      </c>
      <c r="C422" s="25" t="s">
        <v>70</v>
      </c>
      <c r="D422" s="61" t="s">
        <v>1048</v>
      </c>
      <c r="E422" s="31">
        <f t="shared" si="6"/>
        <v>2500</v>
      </c>
      <c r="F422" s="67">
        <v>500000</v>
      </c>
      <c r="G422" s="33" t="s">
        <v>2206</v>
      </c>
      <c r="H422" s="7" t="s">
        <v>1943</v>
      </c>
      <c r="I422" s="67">
        <v>7</v>
      </c>
    </row>
    <row r="423" spans="1:9" ht="23.25">
      <c r="A423" s="33">
        <v>418</v>
      </c>
      <c r="B423" s="67">
        <v>200</v>
      </c>
      <c r="C423" s="25" t="s">
        <v>70</v>
      </c>
      <c r="D423" s="61" t="s">
        <v>1049</v>
      </c>
      <c r="E423" s="31">
        <f t="shared" si="6"/>
        <v>3800</v>
      </c>
      <c r="F423" s="67">
        <v>760000</v>
      </c>
      <c r="G423" s="33" t="s">
        <v>2206</v>
      </c>
      <c r="H423" s="7" t="s">
        <v>1943</v>
      </c>
      <c r="I423" s="67">
        <v>7</v>
      </c>
    </row>
    <row r="424" spans="1:9" ht="23.25">
      <c r="A424" s="33">
        <v>419</v>
      </c>
      <c r="B424" s="67">
        <v>100</v>
      </c>
      <c r="C424" s="25" t="s">
        <v>69</v>
      </c>
      <c r="D424" s="61" t="s">
        <v>1050</v>
      </c>
      <c r="E424" s="31">
        <f t="shared" si="6"/>
        <v>4000</v>
      </c>
      <c r="F424" s="67">
        <v>400000</v>
      </c>
      <c r="G424" s="33" t="s">
        <v>2206</v>
      </c>
      <c r="H424" s="7" t="s">
        <v>1943</v>
      </c>
      <c r="I424" s="67">
        <v>7</v>
      </c>
    </row>
    <row r="425" spans="1:9" ht="23.25">
      <c r="A425" s="33">
        <v>420</v>
      </c>
      <c r="B425" s="67">
        <v>200</v>
      </c>
      <c r="C425" s="25" t="s">
        <v>70</v>
      </c>
      <c r="D425" s="61" t="s">
        <v>1051</v>
      </c>
      <c r="E425" s="31">
        <f t="shared" si="6"/>
        <v>1200</v>
      </c>
      <c r="F425" s="67">
        <v>240000</v>
      </c>
      <c r="G425" s="33" t="s">
        <v>2206</v>
      </c>
      <c r="H425" s="7" t="s">
        <v>1943</v>
      </c>
      <c r="I425" s="67">
        <v>7</v>
      </c>
    </row>
    <row r="426" spans="1:9" ht="23.25">
      <c r="A426" s="33">
        <v>421</v>
      </c>
      <c r="B426" s="67">
        <v>50</v>
      </c>
      <c r="C426" s="25" t="s">
        <v>70</v>
      </c>
      <c r="D426" s="61" t="s">
        <v>1052</v>
      </c>
      <c r="E426" s="31">
        <f t="shared" si="6"/>
        <v>1000</v>
      </c>
      <c r="F426" s="67">
        <v>50000</v>
      </c>
      <c r="G426" s="33" t="s">
        <v>2206</v>
      </c>
      <c r="H426" s="7" t="s">
        <v>1943</v>
      </c>
      <c r="I426" s="67">
        <v>7</v>
      </c>
    </row>
    <row r="427" spans="1:9" ht="23.25">
      <c r="A427" s="33">
        <v>422</v>
      </c>
      <c r="B427" s="67">
        <v>6</v>
      </c>
      <c r="C427" s="25" t="s">
        <v>70</v>
      </c>
      <c r="D427" s="61" t="s">
        <v>1053</v>
      </c>
      <c r="E427" s="31">
        <f t="shared" si="6"/>
        <v>1000</v>
      </c>
      <c r="F427" s="67">
        <v>6000</v>
      </c>
      <c r="G427" s="33" t="s">
        <v>2206</v>
      </c>
      <c r="H427" s="7" t="s">
        <v>1943</v>
      </c>
      <c r="I427" s="67">
        <v>7</v>
      </c>
    </row>
    <row r="428" spans="1:9" ht="23.25">
      <c r="A428" s="33">
        <v>423</v>
      </c>
      <c r="B428" s="67">
        <v>2000</v>
      </c>
      <c r="C428" s="25" t="s">
        <v>68</v>
      </c>
      <c r="D428" s="61" t="s">
        <v>389</v>
      </c>
      <c r="E428" s="31">
        <f t="shared" si="6"/>
        <v>400</v>
      </c>
      <c r="F428" s="67">
        <v>800000</v>
      </c>
      <c r="G428" s="33" t="s">
        <v>2206</v>
      </c>
      <c r="H428" s="7" t="s">
        <v>1943</v>
      </c>
      <c r="I428" s="67">
        <v>10</v>
      </c>
    </row>
    <row r="429" spans="1:9" ht="79.5">
      <c r="A429" s="33">
        <v>424</v>
      </c>
      <c r="B429" s="67">
        <v>1</v>
      </c>
      <c r="C429" s="25" t="s">
        <v>68</v>
      </c>
      <c r="D429" s="61" t="s">
        <v>390</v>
      </c>
      <c r="E429" s="31">
        <f t="shared" si="6"/>
        <v>38400000</v>
      </c>
      <c r="F429" s="67">
        <v>38400000</v>
      </c>
      <c r="G429" s="1" t="s">
        <v>1829</v>
      </c>
      <c r="H429" s="33" t="s">
        <v>1830</v>
      </c>
      <c r="I429" s="67">
        <v>1</v>
      </c>
    </row>
    <row r="430" spans="1:9" ht="102">
      <c r="A430" s="33">
        <v>425</v>
      </c>
      <c r="B430" s="67">
        <v>1</v>
      </c>
      <c r="C430" s="25" t="s">
        <v>68</v>
      </c>
      <c r="D430" s="61" t="s">
        <v>391</v>
      </c>
      <c r="E430" s="31">
        <f t="shared" si="6"/>
        <v>6000000</v>
      </c>
      <c r="F430" s="67">
        <v>6000000</v>
      </c>
      <c r="G430" s="1" t="s">
        <v>1829</v>
      </c>
      <c r="H430" s="33" t="s">
        <v>1830</v>
      </c>
      <c r="I430" s="67">
        <v>1</v>
      </c>
    </row>
    <row r="431" spans="1:11" ht="94.5" customHeight="1">
      <c r="A431" s="33">
        <v>426</v>
      </c>
      <c r="B431" s="67">
        <v>1</v>
      </c>
      <c r="C431" s="25" t="s">
        <v>68</v>
      </c>
      <c r="D431" s="61" t="s">
        <v>392</v>
      </c>
      <c r="E431" s="31">
        <f t="shared" si="6"/>
        <v>3100000</v>
      </c>
      <c r="F431" s="67">
        <v>3100000</v>
      </c>
      <c r="G431" s="1" t="s">
        <v>1831</v>
      </c>
      <c r="H431" s="33" t="s">
        <v>1830</v>
      </c>
      <c r="I431" s="67">
        <v>1</v>
      </c>
      <c r="K431" t="s">
        <v>1128</v>
      </c>
    </row>
    <row r="432" spans="1:11" ht="68.25">
      <c r="A432" s="33">
        <v>427</v>
      </c>
      <c r="B432" s="67">
        <v>1</v>
      </c>
      <c r="C432" s="25" t="s">
        <v>68</v>
      </c>
      <c r="D432" s="61" t="s">
        <v>393</v>
      </c>
      <c r="E432" s="31">
        <f t="shared" si="6"/>
        <v>9600000</v>
      </c>
      <c r="F432" s="67">
        <v>9600000</v>
      </c>
      <c r="G432" s="1" t="s">
        <v>1831</v>
      </c>
      <c r="H432" s="33" t="s">
        <v>1830</v>
      </c>
      <c r="I432" s="67">
        <v>1</v>
      </c>
      <c r="K432" t="s">
        <v>1128</v>
      </c>
    </row>
    <row r="433" spans="1:9" ht="79.5">
      <c r="A433" s="33">
        <v>428</v>
      </c>
      <c r="B433" s="67">
        <v>1</v>
      </c>
      <c r="C433" s="25" t="s">
        <v>68</v>
      </c>
      <c r="D433" s="61" t="s">
        <v>394</v>
      </c>
      <c r="E433" s="31">
        <f t="shared" si="6"/>
        <v>3200000</v>
      </c>
      <c r="F433" s="67">
        <v>3200000</v>
      </c>
      <c r="G433" s="1" t="s">
        <v>1831</v>
      </c>
      <c r="H433" s="33" t="s">
        <v>1830</v>
      </c>
      <c r="I433" s="67">
        <v>2</v>
      </c>
    </row>
    <row r="434" spans="1:9" ht="135.75">
      <c r="A434" s="33">
        <v>429</v>
      </c>
      <c r="B434" s="67">
        <v>1</v>
      </c>
      <c r="C434" s="25" t="s">
        <v>68</v>
      </c>
      <c r="D434" s="61" t="s">
        <v>395</v>
      </c>
      <c r="E434" s="31">
        <f t="shared" si="6"/>
        <v>3200000</v>
      </c>
      <c r="F434" s="67">
        <v>3200000</v>
      </c>
      <c r="G434" s="1" t="s">
        <v>1831</v>
      </c>
      <c r="H434" s="33" t="s">
        <v>1830</v>
      </c>
      <c r="I434" s="67">
        <v>2</v>
      </c>
    </row>
    <row r="435" spans="1:9" ht="135.75">
      <c r="A435" s="33">
        <v>430</v>
      </c>
      <c r="B435" s="67">
        <v>1</v>
      </c>
      <c r="C435" s="25" t="s">
        <v>68</v>
      </c>
      <c r="D435" s="61" t="s">
        <v>396</v>
      </c>
      <c r="E435" s="31">
        <f t="shared" si="6"/>
        <v>3200000</v>
      </c>
      <c r="F435" s="67">
        <v>3200000</v>
      </c>
      <c r="G435" s="1" t="s">
        <v>1831</v>
      </c>
      <c r="H435" s="33" t="s">
        <v>1830</v>
      </c>
      <c r="I435" s="67">
        <v>2</v>
      </c>
    </row>
    <row r="436" spans="1:9" ht="113.25">
      <c r="A436" s="33">
        <v>431</v>
      </c>
      <c r="B436" s="67">
        <v>1</v>
      </c>
      <c r="C436" s="25" t="s">
        <v>68</v>
      </c>
      <c r="D436" s="61" t="s">
        <v>397</v>
      </c>
      <c r="E436" s="31">
        <f t="shared" si="6"/>
        <v>3200000</v>
      </c>
      <c r="F436" s="67">
        <v>3200000</v>
      </c>
      <c r="G436" s="1" t="s">
        <v>1831</v>
      </c>
      <c r="H436" s="33" t="s">
        <v>1830</v>
      </c>
      <c r="I436" s="67">
        <v>2</v>
      </c>
    </row>
    <row r="437" spans="1:9" ht="113.25">
      <c r="A437" s="33">
        <v>432</v>
      </c>
      <c r="B437" s="67">
        <v>1</v>
      </c>
      <c r="C437" s="25" t="s">
        <v>68</v>
      </c>
      <c r="D437" s="61" t="s">
        <v>398</v>
      </c>
      <c r="E437" s="31">
        <f t="shared" si="6"/>
        <v>3200000</v>
      </c>
      <c r="F437" s="67">
        <v>3200000</v>
      </c>
      <c r="G437" s="1" t="s">
        <v>1831</v>
      </c>
      <c r="H437" s="33" t="s">
        <v>1830</v>
      </c>
      <c r="I437" s="67">
        <v>2</v>
      </c>
    </row>
    <row r="438" spans="1:9" ht="45.75">
      <c r="A438" s="33">
        <v>433</v>
      </c>
      <c r="B438" s="67">
        <v>1</v>
      </c>
      <c r="C438" s="25" t="s">
        <v>68</v>
      </c>
      <c r="D438" s="61" t="s">
        <v>399</v>
      </c>
      <c r="E438" s="31">
        <f t="shared" si="6"/>
        <v>4320000</v>
      </c>
      <c r="F438" s="67">
        <v>4320000</v>
      </c>
      <c r="G438" s="1" t="s">
        <v>1831</v>
      </c>
      <c r="H438" s="33" t="s">
        <v>1830</v>
      </c>
      <c r="I438" s="67">
        <v>2</v>
      </c>
    </row>
    <row r="439" spans="1:9" ht="124.5">
      <c r="A439" s="33">
        <v>434</v>
      </c>
      <c r="B439" s="67">
        <v>1</v>
      </c>
      <c r="C439" s="25" t="s">
        <v>68</v>
      </c>
      <c r="D439" s="61" t="s">
        <v>400</v>
      </c>
      <c r="E439" s="31">
        <f t="shared" si="6"/>
        <v>3200000</v>
      </c>
      <c r="F439" s="67">
        <v>3200000</v>
      </c>
      <c r="G439" s="1" t="s">
        <v>1831</v>
      </c>
      <c r="H439" s="33" t="s">
        <v>1830</v>
      </c>
      <c r="I439" s="67">
        <v>2</v>
      </c>
    </row>
    <row r="440" spans="1:9" ht="135.75">
      <c r="A440" s="33">
        <v>435</v>
      </c>
      <c r="B440" s="67">
        <v>1</v>
      </c>
      <c r="C440" s="25" t="s">
        <v>68</v>
      </c>
      <c r="D440" s="61" t="s">
        <v>401</v>
      </c>
      <c r="E440" s="31">
        <f t="shared" si="6"/>
        <v>3200000</v>
      </c>
      <c r="F440" s="67">
        <v>3200000</v>
      </c>
      <c r="G440" s="1" t="s">
        <v>1831</v>
      </c>
      <c r="H440" s="33" t="s">
        <v>1830</v>
      </c>
      <c r="I440" s="67">
        <v>2</v>
      </c>
    </row>
    <row r="441" spans="1:9" ht="147">
      <c r="A441" s="33">
        <v>436</v>
      </c>
      <c r="B441" s="67">
        <v>1</v>
      </c>
      <c r="C441" s="25" t="s">
        <v>68</v>
      </c>
      <c r="D441" s="61" t="s">
        <v>402</v>
      </c>
      <c r="E441" s="31">
        <f t="shared" si="6"/>
        <v>5146000</v>
      </c>
      <c r="F441" s="67">
        <v>5146000</v>
      </c>
      <c r="G441" s="1" t="s">
        <v>1829</v>
      </c>
      <c r="H441" s="33" t="s">
        <v>1830</v>
      </c>
      <c r="I441" s="67">
        <v>2</v>
      </c>
    </row>
    <row r="442" spans="1:9" ht="124.5">
      <c r="A442" s="33">
        <v>437</v>
      </c>
      <c r="B442" s="67">
        <v>1</v>
      </c>
      <c r="C442" s="25" t="s">
        <v>68</v>
      </c>
      <c r="D442" s="61" t="s">
        <v>403</v>
      </c>
      <c r="E442" s="31">
        <f t="shared" si="6"/>
        <v>3200000</v>
      </c>
      <c r="F442" s="67">
        <v>3200000</v>
      </c>
      <c r="G442" s="1" t="s">
        <v>1831</v>
      </c>
      <c r="H442" s="33" t="s">
        <v>1830</v>
      </c>
      <c r="I442" s="67">
        <v>2</v>
      </c>
    </row>
    <row r="443" spans="1:9" ht="68.25">
      <c r="A443" s="33">
        <v>438</v>
      </c>
      <c r="B443" s="67">
        <v>1</v>
      </c>
      <c r="C443" s="25" t="s">
        <v>68</v>
      </c>
      <c r="D443" s="61" t="s">
        <v>404</v>
      </c>
      <c r="E443" s="31">
        <f t="shared" si="6"/>
        <v>9600000</v>
      </c>
      <c r="F443" s="67">
        <v>9600000</v>
      </c>
      <c r="G443" s="1" t="s">
        <v>1831</v>
      </c>
      <c r="H443" s="33" t="s">
        <v>1830</v>
      </c>
      <c r="I443" s="67">
        <v>2</v>
      </c>
    </row>
    <row r="444" spans="1:9" ht="90.75">
      <c r="A444" s="33">
        <v>439</v>
      </c>
      <c r="B444" s="67">
        <v>1</v>
      </c>
      <c r="C444" s="25" t="s">
        <v>68</v>
      </c>
      <c r="D444" s="61" t="s">
        <v>405</v>
      </c>
      <c r="E444" s="31">
        <f t="shared" si="6"/>
        <v>5840000</v>
      </c>
      <c r="F444" s="67">
        <v>5840000</v>
      </c>
      <c r="G444" s="1" t="s">
        <v>1831</v>
      </c>
      <c r="H444" s="33" t="s">
        <v>1830</v>
      </c>
      <c r="I444" s="67">
        <v>2</v>
      </c>
    </row>
    <row r="445" spans="1:9" ht="96.75" customHeight="1">
      <c r="A445" s="33">
        <v>440</v>
      </c>
      <c r="B445" s="67">
        <v>1</v>
      </c>
      <c r="C445" s="25" t="s">
        <v>68</v>
      </c>
      <c r="D445" s="61" t="s">
        <v>406</v>
      </c>
      <c r="E445" s="31">
        <f t="shared" si="6"/>
        <v>9600000</v>
      </c>
      <c r="F445" s="67">
        <v>9600000</v>
      </c>
      <c r="G445" s="1" t="s">
        <v>1831</v>
      </c>
      <c r="H445" s="33" t="s">
        <v>1830</v>
      </c>
      <c r="I445" s="67">
        <v>2</v>
      </c>
    </row>
    <row r="446" spans="1:9" ht="89.25" customHeight="1">
      <c r="A446" s="33">
        <v>441</v>
      </c>
      <c r="B446" s="67">
        <v>1</v>
      </c>
      <c r="C446" s="25" t="s">
        <v>68</v>
      </c>
      <c r="D446" s="61" t="s">
        <v>407</v>
      </c>
      <c r="E446" s="31">
        <f t="shared" si="6"/>
        <v>9600000</v>
      </c>
      <c r="F446" s="67">
        <v>9600000</v>
      </c>
      <c r="G446" s="1" t="s">
        <v>1831</v>
      </c>
      <c r="H446" s="33" t="s">
        <v>1830</v>
      </c>
      <c r="I446" s="67">
        <v>2</v>
      </c>
    </row>
    <row r="447" spans="1:9" ht="88.5" customHeight="1">
      <c r="A447" s="33">
        <v>478</v>
      </c>
      <c r="B447" s="67">
        <v>1</v>
      </c>
      <c r="C447" s="25" t="s">
        <v>68</v>
      </c>
      <c r="D447" s="61" t="s">
        <v>408</v>
      </c>
      <c r="E447" s="31">
        <f t="shared" si="6"/>
        <v>9600000</v>
      </c>
      <c r="F447" s="67">
        <v>9600000</v>
      </c>
      <c r="G447" s="1" t="s">
        <v>1831</v>
      </c>
      <c r="H447" s="33" t="s">
        <v>1830</v>
      </c>
      <c r="I447" s="67">
        <v>2</v>
      </c>
    </row>
    <row r="448" spans="1:9" ht="102.75" customHeight="1">
      <c r="A448" s="33">
        <v>442</v>
      </c>
      <c r="B448" s="67">
        <v>1</v>
      </c>
      <c r="C448" s="25" t="s">
        <v>68</v>
      </c>
      <c r="D448" s="61" t="s">
        <v>409</v>
      </c>
      <c r="E448" s="31">
        <f t="shared" si="6"/>
        <v>9600000</v>
      </c>
      <c r="F448" s="67">
        <v>9600000</v>
      </c>
      <c r="G448" s="7" t="s">
        <v>1831</v>
      </c>
      <c r="H448" s="33" t="s">
        <v>1830</v>
      </c>
      <c r="I448" s="67">
        <v>2</v>
      </c>
    </row>
    <row r="449" spans="1:9" ht="102.75" customHeight="1">
      <c r="A449" s="33">
        <v>443</v>
      </c>
      <c r="B449" s="67">
        <v>1</v>
      </c>
      <c r="C449" s="25" t="s">
        <v>68</v>
      </c>
      <c r="D449" s="61" t="s">
        <v>410</v>
      </c>
      <c r="E449" s="31">
        <f t="shared" si="6"/>
        <v>9600000</v>
      </c>
      <c r="F449" s="67">
        <v>9600000</v>
      </c>
      <c r="G449" s="7" t="s">
        <v>1831</v>
      </c>
      <c r="H449" s="33" t="s">
        <v>1830</v>
      </c>
      <c r="I449" s="67">
        <v>2</v>
      </c>
    </row>
    <row r="450" spans="1:9" ht="103.5" customHeight="1">
      <c r="A450" s="33">
        <v>444</v>
      </c>
      <c r="B450" s="67">
        <v>1</v>
      </c>
      <c r="C450" s="25" t="s">
        <v>68</v>
      </c>
      <c r="D450" s="61" t="s">
        <v>1838</v>
      </c>
      <c r="E450" s="31">
        <f t="shared" si="6"/>
        <v>9600000</v>
      </c>
      <c r="F450" s="67">
        <v>9600000</v>
      </c>
      <c r="G450" s="17" t="s">
        <v>1831</v>
      </c>
      <c r="H450" s="33" t="s">
        <v>1830</v>
      </c>
      <c r="I450" s="67">
        <v>2</v>
      </c>
    </row>
    <row r="451" spans="1:9" ht="105" customHeight="1">
      <c r="A451" s="33">
        <v>445</v>
      </c>
      <c r="B451" s="67">
        <v>1</v>
      </c>
      <c r="C451" s="25" t="s">
        <v>68</v>
      </c>
      <c r="D451" s="61" t="s">
        <v>411</v>
      </c>
      <c r="E451" s="31">
        <f t="shared" si="6"/>
        <v>9600000</v>
      </c>
      <c r="F451" s="67">
        <v>9600000</v>
      </c>
      <c r="G451" s="7" t="s">
        <v>1831</v>
      </c>
      <c r="H451" s="33" t="s">
        <v>1830</v>
      </c>
      <c r="I451" s="67">
        <v>2</v>
      </c>
    </row>
    <row r="452" spans="1:9" ht="104.25" customHeight="1">
      <c r="A452" s="33">
        <v>446</v>
      </c>
      <c r="B452" s="67">
        <v>1</v>
      </c>
      <c r="C452" s="25" t="s">
        <v>68</v>
      </c>
      <c r="D452" s="61" t="s">
        <v>412</v>
      </c>
      <c r="E452" s="31">
        <f t="shared" si="6"/>
        <v>9600000</v>
      </c>
      <c r="F452" s="67">
        <v>9600000</v>
      </c>
      <c r="G452" s="7" t="s">
        <v>1831</v>
      </c>
      <c r="H452" s="33" t="s">
        <v>1830</v>
      </c>
      <c r="I452" s="67">
        <v>2</v>
      </c>
    </row>
    <row r="453" spans="1:9" ht="103.5" customHeight="1">
      <c r="A453" s="33">
        <v>447</v>
      </c>
      <c r="B453" s="67">
        <v>1</v>
      </c>
      <c r="C453" s="25" t="s">
        <v>68</v>
      </c>
      <c r="D453" s="61" t="s">
        <v>413</v>
      </c>
      <c r="E453" s="31">
        <f t="shared" si="6"/>
        <v>9600000</v>
      </c>
      <c r="F453" s="67">
        <v>9600000</v>
      </c>
      <c r="G453" s="7" t="s">
        <v>1831</v>
      </c>
      <c r="H453" s="33" t="s">
        <v>1830</v>
      </c>
      <c r="I453" s="67">
        <v>2</v>
      </c>
    </row>
    <row r="454" spans="1:9" ht="105.75" customHeight="1">
      <c r="A454" s="33">
        <v>448</v>
      </c>
      <c r="B454" s="67">
        <v>1</v>
      </c>
      <c r="C454" s="25" t="s">
        <v>68</v>
      </c>
      <c r="D454" s="61" t="s">
        <v>414</v>
      </c>
      <c r="E454" s="31">
        <f t="shared" si="6"/>
        <v>9600000</v>
      </c>
      <c r="F454" s="67">
        <v>9600000</v>
      </c>
      <c r="G454" s="7" t="s">
        <v>1833</v>
      </c>
      <c r="H454" s="33" t="s">
        <v>1830</v>
      </c>
      <c r="I454" s="67">
        <v>2</v>
      </c>
    </row>
    <row r="455" spans="1:9" ht="102" customHeight="1">
      <c r="A455" s="33">
        <v>449</v>
      </c>
      <c r="B455" s="67">
        <v>1</v>
      </c>
      <c r="C455" s="25" t="s">
        <v>68</v>
      </c>
      <c r="D455" s="61" t="s">
        <v>415</v>
      </c>
      <c r="E455" s="31">
        <f t="shared" si="6"/>
        <v>9600000</v>
      </c>
      <c r="F455" s="67">
        <v>9600000</v>
      </c>
      <c r="G455" s="7" t="s">
        <v>1831</v>
      </c>
      <c r="H455" s="33" t="s">
        <v>1830</v>
      </c>
      <c r="I455" s="67">
        <v>2</v>
      </c>
    </row>
    <row r="456" spans="1:9" ht="103.5" customHeight="1">
      <c r="A456" s="33">
        <v>450</v>
      </c>
      <c r="B456" s="67">
        <v>1</v>
      </c>
      <c r="C456" s="25" t="s">
        <v>68</v>
      </c>
      <c r="D456" s="61" t="s">
        <v>416</v>
      </c>
      <c r="E456" s="31">
        <f t="shared" si="6"/>
        <v>9600000</v>
      </c>
      <c r="F456" s="67">
        <v>9600000</v>
      </c>
      <c r="G456" s="7" t="s">
        <v>1831</v>
      </c>
      <c r="H456" s="33" t="s">
        <v>1830</v>
      </c>
      <c r="I456" s="67">
        <v>2</v>
      </c>
    </row>
    <row r="457" spans="1:9" ht="106.5" customHeight="1">
      <c r="A457" s="33">
        <v>451</v>
      </c>
      <c r="B457" s="67">
        <v>1</v>
      </c>
      <c r="C457" s="25" t="s">
        <v>68</v>
      </c>
      <c r="D457" s="61" t="s">
        <v>417</v>
      </c>
      <c r="E457" s="31">
        <f aca="true" t="shared" si="7" ref="E457:E520">F457/B457</f>
        <v>9600000</v>
      </c>
      <c r="F457" s="67">
        <v>9600000</v>
      </c>
      <c r="G457" s="7" t="s">
        <v>1833</v>
      </c>
      <c r="H457" s="33" t="s">
        <v>1830</v>
      </c>
      <c r="I457" s="67">
        <v>2</v>
      </c>
    </row>
    <row r="458" spans="1:9" ht="102">
      <c r="A458" s="33">
        <v>452</v>
      </c>
      <c r="B458" s="67">
        <v>1</v>
      </c>
      <c r="C458" s="25" t="s">
        <v>68</v>
      </c>
      <c r="D458" s="61" t="s">
        <v>418</v>
      </c>
      <c r="E458" s="31">
        <f t="shared" si="7"/>
        <v>9600000</v>
      </c>
      <c r="F458" s="67">
        <v>9600000</v>
      </c>
      <c r="G458" s="7" t="s">
        <v>1831</v>
      </c>
      <c r="H458" s="33" t="s">
        <v>1830</v>
      </c>
      <c r="I458" s="67">
        <v>3</v>
      </c>
    </row>
    <row r="459" spans="1:9" ht="79.5">
      <c r="A459" s="33">
        <v>453</v>
      </c>
      <c r="B459" s="67">
        <v>1</v>
      </c>
      <c r="C459" s="25" t="s">
        <v>68</v>
      </c>
      <c r="D459" s="61" t="s">
        <v>419</v>
      </c>
      <c r="E459" s="31">
        <f t="shared" si="7"/>
        <v>3200000</v>
      </c>
      <c r="F459" s="67">
        <v>3200000</v>
      </c>
      <c r="G459" s="7" t="s">
        <v>1831</v>
      </c>
      <c r="H459" s="33" t="s">
        <v>1830</v>
      </c>
      <c r="I459" s="67">
        <v>2</v>
      </c>
    </row>
    <row r="460" spans="1:9" ht="90.75">
      <c r="A460" s="33">
        <v>454</v>
      </c>
      <c r="B460" s="67">
        <v>1</v>
      </c>
      <c r="C460" s="25" t="s">
        <v>68</v>
      </c>
      <c r="D460" s="61" t="s">
        <v>420</v>
      </c>
      <c r="E460" s="31">
        <f t="shared" si="7"/>
        <v>6000000</v>
      </c>
      <c r="F460" s="67">
        <v>6000000</v>
      </c>
      <c r="G460" s="7" t="s">
        <v>1831</v>
      </c>
      <c r="H460" s="33" t="s">
        <v>1830</v>
      </c>
      <c r="I460" s="67">
        <v>3</v>
      </c>
    </row>
    <row r="461" spans="1:11" ht="45.75">
      <c r="A461" s="33">
        <v>455</v>
      </c>
      <c r="B461" s="67">
        <v>1</v>
      </c>
      <c r="C461" s="25" t="s">
        <v>68</v>
      </c>
      <c r="D461" s="61" t="s">
        <v>421</v>
      </c>
      <c r="E461" s="31">
        <f t="shared" si="7"/>
        <v>9600000</v>
      </c>
      <c r="F461" s="67">
        <v>9600000</v>
      </c>
      <c r="G461" s="7" t="s">
        <v>1831</v>
      </c>
      <c r="H461" s="33" t="s">
        <v>1830</v>
      </c>
      <c r="I461" s="67">
        <v>2</v>
      </c>
      <c r="K461" t="s">
        <v>1128</v>
      </c>
    </row>
    <row r="462" spans="1:9" ht="102">
      <c r="A462" s="33">
        <v>456</v>
      </c>
      <c r="B462" s="67">
        <v>1</v>
      </c>
      <c r="C462" s="25" t="s">
        <v>68</v>
      </c>
      <c r="D462" s="61" t="s">
        <v>422</v>
      </c>
      <c r="E462" s="31">
        <f t="shared" si="7"/>
        <v>6000000</v>
      </c>
      <c r="F462" s="67">
        <v>6000000</v>
      </c>
      <c r="G462" s="7" t="s">
        <v>1831</v>
      </c>
      <c r="H462" s="33" t="s">
        <v>1830</v>
      </c>
      <c r="I462" s="67">
        <v>2</v>
      </c>
    </row>
    <row r="463" spans="1:9" ht="68.25">
      <c r="A463" s="33">
        <v>457</v>
      </c>
      <c r="B463" s="67">
        <v>1</v>
      </c>
      <c r="C463" s="25" t="s">
        <v>68</v>
      </c>
      <c r="D463" s="61" t="s">
        <v>423</v>
      </c>
      <c r="E463" s="31">
        <f t="shared" si="7"/>
        <v>3200000</v>
      </c>
      <c r="F463" s="67">
        <v>3200000</v>
      </c>
      <c r="G463" s="7" t="s">
        <v>1831</v>
      </c>
      <c r="H463" s="33" t="s">
        <v>1830</v>
      </c>
      <c r="I463" s="67">
        <v>2</v>
      </c>
    </row>
    <row r="464" spans="1:9" ht="68.25" customHeight="1">
      <c r="A464" s="33">
        <v>458</v>
      </c>
      <c r="B464" s="67">
        <v>1</v>
      </c>
      <c r="C464" s="25" t="s">
        <v>68</v>
      </c>
      <c r="D464" s="61" t="s">
        <v>424</v>
      </c>
      <c r="E464" s="31">
        <f t="shared" si="7"/>
        <v>6400000</v>
      </c>
      <c r="F464" s="67">
        <v>6400000</v>
      </c>
      <c r="G464" s="7" t="s">
        <v>1831</v>
      </c>
      <c r="H464" s="33" t="s">
        <v>1830</v>
      </c>
      <c r="I464" s="67">
        <v>2</v>
      </c>
    </row>
    <row r="465" spans="1:9" ht="90.75">
      <c r="A465" s="33">
        <v>459</v>
      </c>
      <c r="B465" s="67">
        <v>1</v>
      </c>
      <c r="C465" s="25" t="s">
        <v>68</v>
      </c>
      <c r="D465" s="61" t="s">
        <v>425</v>
      </c>
      <c r="E465" s="31">
        <f t="shared" si="7"/>
        <v>900000</v>
      </c>
      <c r="F465" s="67">
        <v>900000</v>
      </c>
      <c r="G465" s="28" t="s">
        <v>2167</v>
      </c>
      <c r="H465" s="33" t="s">
        <v>1830</v>
      </c>
      <c r="I465" s="67">
        <v>2</v>
      </c>
    </row>
    <row r="466" spans="1:9" ht="135.75">
      <c r="A466" s="33">
        <v>460</v>
      </c>
      <c r="B466" s="67">
        <v>1</v>
      </c>
      <c r="C466" s="25" t="s">
        <v>68</v>
      </c>
      <c r="D466" s="61" t="s">
        <v>426</v>
      </c>
      <c r="E466" s="31">
        <f t="shared" si="7"/>
        <v>25400000</v>
      </c>
      <c r="F466" s="67">
        <v>25400000</v>
      </c>
      <c r="G466" s="7" t="s">
        <v>1829</v>
      </c>
      <c r="H466" s="33" t="s">
        <v>1830</v>
      </c>
      <c r="I466" s="67">
        <v>2</v>
      </c>
    </row>
    <row r="467" spans="1:9" ht="102">
      <c r="A467" s="33">
        <v>461</v>
      </c>
      <c r="B467" s="67">
        <v>1</v>
      </c>
      <c r="C467" s="25" t="s">
        <v>68</v>
      </c>
      <c r="D467" s="61" t="s">
        <v>427</v>
      </c>
      <c r="E467" s="31">
        <f t="shared" si="7"/>
        <v>9200000</v>
      </c>
      <c r="F467" s="67">
        <v>9200000</v>
      </c>
      <c r="G467" s="7" t="s">
        <v>1831</v>
      </c>
      <c r="H467" s="33" t="s">
        <v>1830</v>
      </c>
      <c r="I467" s="67">
        <v>5</v>
      </c>
    </row>
    <row r="468" spans="1:9" ht="68.25">
      <c r="A468" s="33">
        <v>462</v>
      </c>
      <c r="B468" s="67">
        <v>1</v>
      </c>
      <c r="C468" s="25" t="s">
        <v>68</v>
      </c>
      <c r="D468" s="61" t="s">
        <v>428</v>
      </c>
      <c r="E468" s="31">
        <f t="shared" si="7"/>
        <v>7200000</v>
      </c>
      <c r="F468" s="67">
        <v>7200000</v>
      </c>
      <c r="G468" s="7" t="s">
        <v>1831</v>
      </c>
      <c r="H468" s="33" t="s">
        <v>1830</v>
      </c>
      <c r="I468" s="67">
        <v>3</v>
      </c>
    </row>
    <row r="469" spans="1:9" ht="34.5">
      <c r="A469" s="33">
        <v>463</v>
      </c>
      <c r="B469" s="67">
        <v>1</v>
      </c>
      <c r="C469" s="25" t="s">
        <v>68</v>
      </c>
      <c r="D469" s="61" t="s">
        <v>429</v>
      </c>
      <c r="E469" s="31">
        <f t="shared" si="7"/>
        <v>3200000</v>
      </c>
      <c r="F469" s="67">
        <v>3200000</v>
      </c>
      <c r="G469" s="7" t="s">
        <v>1831</v>
      </c>
      <c r="H469" s="33" t="s">
        <v>1830</v>
      </c>
      <c r="I469" s="67">
        <v>8</v>
      </c>
    </row>
    <row r="470" spans="1:9" ht="15">
      <c r="A470" s="33">
        <v>464</v>
      </c>
      <c r="B470" s="67">
        <v>1</v>
      </c>
      <c r="C470" s="25" t="s">
        <v>68</v>
      </c>
      <c r="D470" s="61" t="s">
        <v>430</v>
      </c>
      <c r="E470" s="31">
        <f t="shared" si="7"/>
        <v>150000000</v>
      </c>
      <c r="F470" s="67">
        <v>150000000</v>
      </c>
      <c r="G470" s="28"/>
      <c r="H470" s="33"/>
      <c r="I470" s="67"/>
    </row>
    <row r="471" spans="1:9" ht="23.25">
      <c r="A471" s="33">
        <v>465</v>
      </c>
      <c r="B471" s="67">
        <v>1</v>
      </c>
      <c r="C471" s="25" t="s">
        <v>68</v>
      </c>
      <c r="D471" s="61" t="s">
        <v>431</v>
      </c>
      <c r="E471" s="31">
        <f t="shared" si="7"/>
        <v>3200000</v>
      </c>
      <c r="F471" s="67">
        <v>3200000</v>
      </c>
      <c r="G471" s="7" t="s">
        <v>1831</v>
      </c>
      <c r="H471" s="33" t="s">
        <v>1830</v>
      </c>
      <c r="I471" s="67">
        <v>3</v>
      </c>
    </row>
    <row r="472" spans="1:9" ht="15">
      <c r="A472" s="33">
        <v>466</v>
      </c>
      <c r="B472" s="67">
        <v>1</v>
      </c>
      <c r="C472" s="25" t="s">
        <v>68</v>
      </c>
      <c r="D472" s="61" t="s">
        <v>432</v>
      </c>
      <c r="E472" s="31">
        <f t="shared" si="7"/>
        <v>3200000</v>
      </c>
      <c r="F472" s="67">
        <v>3200000</v>
      </c>
      <c r="G472" s="28"/>
      <c r="H472" s="33"/>
      <c r="I472" s="67"/>
    </row>
    <row r="473" spans="1:9" ht="23.25">
      <c r="A473" s="33">
        <v>467</v>
      </c>
      <c r="B473" s="67">
        <v>1</v>
      </c>
      <c r="C473" s="25" t="s">
        <v>68</v>
      </c>
      <c r="D473" s="61" t="s">
        <v>433</v>
      </c>
      <c r="E473" s="31">
        <f t="shared" si="7"/>
        <v>3200000</v>
      </c>
      <c r="F473" s="67">
        <v>3200000</v>
      </c>
      <c r="G473" s="7" t="s">
        <v>1920</v>
      </c>
      <c r="H473" s="33" t="s">
        <v>1830</v>
      </c>
      <c r="I473" s="67">
        <v>10</v>
      </c>
    </row>
    <row r="474" spans="1:9" ht="34.5">
      <c r="A474" s="33">
        <v>468</v>
      </c>
      <c r="B474" s="67">
        <v>1</v>
      </c>
      <c r="C474" s="25" t="s">
        <v>68</v>
      </c>
      <c r="D474" s="61" t="s">
        <v>434</v>
      </c>
      <c r="E474" s="31">
        <f t="shared" si="7"/>
        <v>3200000</v>
      </c>
      <c r="F474" s="67">
        <v>3200000</v>
      </c>
      <c r="G474" s="7" t="s">
        <v>1920</v>
      </c>
      <c r="H474" s="33" t="s">
        <v>1830</v>
      </c>
      <c r="I474" s="67">
        <v>10</v>
      </c>
    </row>
    <row r="475" spans="1:9" ht="23.25">
      <c r="A475" s="33">
        <v>469</v>
      </c>
      <c r="B475" s="67">
        <v>1</v>
      </c>
      <c r="C475" s="25" t="s">
        <v>68</v>
      </c>
      <c r="D475" s="61" t="s">
        <v>435</v>
      </c>
      <c r="E475" s="31">
        <f t="shared" si="7"/>
        <v>3200000</v>
      </c>
      <c r="F475" s="67">
        <v>3200000</v>
      </c>
      <c r="G475" s="7" t="s">
        <v>1920</v>
      </c>
      <c r="H475" s="33" t="s">
        <v>1830</v>
      </c>
      <c r="I475" s="67">
        <v>2</v>
      </c>
    </row>
    <row r="476" spans="1:9" ht="23.25">
      <c r="A476" s="33">
        <v>470</v>
      </c>
      <c r="B476" s="67">
        <v>1</v>
      </c>
      <c r="C476" s="25" t="s">
        <v>68</v>
      </c>
      <c r="D476" s="61" t="s">
        <v>436</v>
      </c>
      <c r="E476" s="31">
        <f t="shared" si="7"/>
        <v>3200000</v>
      </c>
      <c r="F476" s="67">
        <v>3200000</v>
      </c>
      <c r="G476" s="7" t="s">
        <v>1920</v>
      </c>
      <c r="H476" s="33" t="s">
        <v>1830</v>
      </c>
      <c r="I476" s="67">
        <v>2</v>
      </c>
    </row>
    <row r="477" spans="1:9" ht="15">
      <c r="A477" s="33">
        <v>471</v>
      </c>
      <c r="B477" s="67">
        <v>1</v>
      </c>
      <c r="C477" s="25" t="s">
        <v>68</v>
      </c>
      <c r="D477" s="61" t="s">
        <v>437</v>
      </c>
      <c r="E477" s="31">
        <f t="shared" si="7"/>
        <v>3200000</v>
      </c>
      <c r="F477" s="67">
        <v>3200000</v>
      </c>
      <c r="G477" s="28"/>
      <c r="H477" s="33"/>
      <c r="I477" s="67"/>
    </row>
    <row r="478" spans="1:9" ht="23.25">
      <c r="A478" s="33">
        <v>472</v>
      </c>
      <c r="B478" s="67">
        <v>1</v>
      </c>
      <c r="C478" s="25" t="s">
        <v>68</v>
      </c>
      <c r="D478" s="61" t="s">
        <v>438</v>
      </c>
      <c r="E478" s="31">
        <f t="shared" si="7"/>
        <v>3200000</v>
      </c>
      <c r="F478" s="67">
        <v>3200000</v>
      </c>
      <c r="G478" s="7" t="s">
        <v>1920</v>
      </c>
      <c r="H478" s="33" t="s">
        <v>1830</v>
      </c>
      <c r="I478" s="67">
        <v>2</v>
      </c>
    </row>
    <row r="479" spans="1:9" ht="23.25">
      <c r="A479" s="33">
        <v>473</v>
      </c>
      <c r="B479" s="67">
        <v>1</v>
      </c>
      <c r="C479" s="25" t="s">
        <v>68</v>
      </c>
      <c r="D479" s="61" t="s">
        <v>439</v>
      </c>
      <c r="E479" s="31">
        <f t="shared" si="7"/>
        <v>3200000</v>
      </c>
      <c r="F479" s="67">
        <v>3200000</v>
      </c>
      <c r="G479" s="7" t="s">
        <v>1920</v>
      </c>
      <c r="H479" s="33" t="s">
        <v>1830</v>
      </c>
      <c r="I479" s="67">
        <v>2</v>
      </c>
    </row>
    <row r="480" spans="1:9" ht="23.25">
      <c r="A480" s="33">
        <v>474</v>
      </c>
      <c r="B480" s="67">
        <v>1</v>
      </c>
      <c r="C480" s="25" t="s">
        <v>68</v>
      </c>
      <c r="D480" s="61" t="s">
        <v>440</v>
      </c>
      <c r="E480" s="31">
        <f t="shared" si="7"/>
        <v>3080000</v>
      </c>
      <c r="F480" s="67">
        <v>3080000</v>
      </c>
      <c r="G480" s="7" t="s">
        <v>1831</v>
      </c>
      <c r="H480" s="33" t="s">
        <v>1830</v>
      </c>
      <c r="I480" s="67">
        <v>3</v>
      </c>
    </row>
    <row r="481" spans="1:9" ht="23.25">
      <c r="A481" s="33">
        <v>475</v>
      </c>
      <c r="B481" s="67">
        <v>1</v>
      </c>
      <c r="C481" s="25" t="s">
        <v>68</v>
      </c>
      <c r="D481" s="61" t="s">
        <v>441</v>
      </c>
      <c r="E481" s="31">
        <f t="shared" si="7"/>
        <v>0</v>
      </c>
      <c r="F481" s="67"/>
      <c r="G481" s="7" t="s">
        <v>1831</v>
      </c>
      <c r="H481" s="33" t="s">
        <v>1830</v>
      </c>
      <c r="I481" s="67">
        <v>3</v>
      </c>
    </row>
    <row r="482" spans="1:9" ht="23.25">
      <c r="A482" s="33">
        <v>476</v>
      </c>
      <c r="B482" s="67">
        <v>1</v>
      </c>
      <c r="C482" s="25" t="s">
        <v>68</v>
      </c>
      <c r="D482" s="61" t="s">
        <v>442</v>
      </c>
      <c r="E482" s="31">
        <f t="shared" si="7"/>
        <v>11200000</v>
      </c>
      <c r="F482" s="67">
        <v>11200000</v>
      </c>
      <c r="G482" s="54" t="s">
        <v>1837</v>
      </c>
      <c r="H482" s="33" t="s">
        <v>1830</v>
      </c>
      <c r="I482" s="67">
        <v>3</v>
      </c>
    </row>
    <row r="483" spans="1:9" ht="23.25">
      <c r="A483" s="33">
        <v>477</v>
      </c>
      <c r="B483" s="67">
        <v>1</v>
      </c>
      <c r="C483" s="25" t="s">
        <v>68</v>
      </c>
      <c r="D483" s="61" t="s">
        <v>443</v>
      </c>
      <c r="E483" s="31">
        <f t="shared" si="7"/>
        <v>25000000</v>
      </c>
      <c r="F483" s="67">
        <v>25000000</v>
      </c>
      <c r="G483" s="7" t="s">
        <v>1831</v>
      </c>
      <c r="H483" s="33" t="s">
        <v>1830</v>
      </c>
      <c r="I483" s="67">
        <v>3</v>
      </c>
    </row>
    <row r="484" spans="1:9" ht="15">
      <c r="A484" s="33">
        <v>478</v>
      </c>
      <c r="B484" s="67">
        <v>1</v>
      </c>
      <c r="C484" s="25" t="s">
        <v>68</v>
      </c>
      <c r="D484" s="61" t="s">
        <v>444</v>
      </c>
      <c r="E484" s="31">
        <f t="shared" si="7"/>
        <v>10000000</v>
      </c>
      <c r="F484" s="67">
        <v>10000000</v>
      </c>
      <c r="G484" s="7" t="s">
        <v>1831</v>
      </c>
      <c r="H484" s="33" t="s">
        <v>1830</v>
      </c>
      <c r="I484" s="67">
        <v>4</v>
      </c>
    </row>
    <row r="485" spans="1:9" ht="15">
      <c r="A485" s="33">
        <v>479</v>
      </c>
      <c r="B485" s="67">
        <v>1</v>
      </c>
      <c r="C485" s="25" t="s">
        <v>68</v>
      </c>
      <c r="D485" s="61" t="s">
        <v>445</v>
      </c>
      <c r="E485" s="31">
        <f t="shared" si="7"/>
        <v>8000000</v>
      </c>
      <c r="F485" s="67">
        <v>8000000</v>
      </c>
      <c r="G485" s="7" t="s">
        <v>1831</v>
      </c>
      <c r="H485" s="33" t="s">
        <v>1830</v>
      </c>
      <c r="I485" s="67">
        <v>4</v>
      </c>
    </row>
    <row r="486" spans="1:9" ht="15">
      <c r="A486" s="33">
        <v>480</v>
      </c>
      <c r="B486" s="67">
        <v>1</v>
      </c>
      <c r="C486" s="25" t="s">
        <v>68</v>
      </c>
      <c r="D486" s="61" t="s">
        <v>446</v>
      </c>
      <c r="E486" s="31">
        <f t="shared" si="7"/>
        <v>13000000</v>
      </c>
      <c r="F486" s="67">
        <v>13000000</v>
      </c>
      <c r="G486" s="7" t="s">
        <v>1881</v>
      </c>
      <c r="H486" s="33" t="s">
        <v>1830</v>
      </c>
      <c r="I486" s="67">
        <v>4</v>
      </c>
    </row>
    <row r="487" spans="1:9" ht="23.25">
      <c r="A487" s="33">
        <v>481</v>
      </c>
      <c r="B487" s="67">
        <v>1</v>
      </c>
      <c r="C487" s="25" t="s">
        <v>68</v>
      </c>
      <c r="D487" s="61" t="s">
        <v>447</v>
      </c>
      <c r="E487" s="31">
        <f t="shared" si="7"/>
        <v>13000000</v>
      </c>
      <c r="F487" s="67">
        <v>13000000</v>
      </c>
      <c r="G487" s="7" t="s">
        <v>1831</v>
      </c>
      <c r="H487" s="33" t="s">
        <v>1830</v>
      </c>
      <c r="I487" s="67">
        <v>4</v>
      </c>
    </row>
    <row r="488" spans="1:9" ht="34.5">
      <c r="A488" s="33">
        <v>482</v>
      </c>
      <c r="B488" s="67">
        <v>1</v>
      </c>
      <c r="C488" s="25" t="s">
        <v>68</v>
      </c>
      <c r="D488" s="61" t="s">
        <v>448</v>
      </c>
      <c r="E488" s="31">
        <f t="shared" si="7"/>
        <v>8000000</v>
      </c>
      <c r="F488" s="67">
        <v>8000000</v>
      </c>
      <c r="G488" s="7" t="s">
        <v>1831</v>
      </c>
      <c r="H488" s="33" t="s">
        <v>1830</v>
      </c>
      <c r="I488" s="67">
        <v>4</v>
      </c>
    </row>
    <row r="489" spans="1:9" ht="15">
      <c r="A489" s="33">
        <v>483</v>
      </c>
      <c r="B489" s="67">
        <v>1</v>
      </c>
      <c r="C489" s="25" t="s">
        <v>68</v>
      </c>
      <c r="D489" s="61" t="s">
        <v>449</v>
      </c>
      <c r="E489" s="31">
        <f t="shared" si="7"/>
        <v>25000000</v>
      </c>
      <c r="F489" s="67">
        <v>25000000</v>
      </c>
      <c r="G489" s="7" t="s">
        <v>1845</v>
      </c>
      <c r="H489" s="33" t="s">
        <v>1830</v>
      </c>
      <c r="I489" s="67">
        <v>3</v>
      </c>
    </row>
    <row r="490" spans="1:9" ht="34.5">
      <c r="A490" s="33">
        <v>484</v>
      </c>
      <c r="B490" s="67">
        <v>1</v>
      </c>
      <c r="C490" s="25" t="s">
        <v>68</v>
      </c>
      <c r="D490" s="61" t="s">
        <v>450</v>
      </c>
      <c r="E490" s="31">
        <f t="shared" si="7"/>
        <v>8000000</v>
      </c>
      <c r="F490" s="67">
        <v>8000000</v>
      </c>
      <c r="G490" s="1" t="s">
        <v>1831</v>
      </c>
      <c r="H490" s="33" t="s">
        <v>1830</v>
      </c>
      <c r="I490" s="67">
        <v>2</v>
      </c>
    </row>
    <row r="491" spans="1:9" ht="68.25">
      <c r="A491" s="33">
        <v>485</v>
      </c>
      <c r="B491" s="67">
        <v>1</v>
      </c>
      <c r="C491" s="25" t="s">
        <v>68</v>
      </c>
      <c r="D491" s="61" t="s">
        <v>451</v>
      </c>
      <c r="E491" s="31">
        <f t="shared" si="7"/>
        <v>108612520</v>
      </c>
      <c r="F491" s="67">
        <v>108612520</v>
      </c>
      <c r="G491" s="8" t="s">
        <v>2130</v>
      </c>
      <c r="H491" s="33" t="s">
        <v>2131</v>
      </c>
      <c r="I491" s="67">
        <v>5</v>
      </c>
    </row>
    <row r="492" spans="1:9" ht="15">
      <c r="A492" s="33">
        <v>486</v>
      </c>
      <c r="B492" s="62">
        <v>60</v>
      </c>
      <c r="C492" s="25" t="s">
        <v>68</v>
      </c>
      <c r="D492" s="63" t="s">
        <v>452</v>
      </c>
      <c r="E492" s="31">
        <f t="shared" si="7"/>
        <v>750</v>
      </c>
      <c r="F492" s="62">
        <v>45000</v>
      </c>
      <c r="G492" s="124" t="s">
        <v>1699</v>
      </c>
      <c r="H492" s="33" t="s">
        <v>2052</v>
      </c>
      <c r="I492" s="67">
        <v>4</v>
      </c>
    </row>
    <row r="493" spans="1:9" ht="23.25">
      <c r="A493" s="33">
        <v>487</v>
      </c>
      <c r="B493" s="62">
        <v>1</v>
      </c>
      <c r="C493" s="25" t="s">
        <v>69</v>
      </c>
      <c r="D493" s="63" t="s">
        <v>1054</v>
      </c>
      <c r="E493" s="31">
        <f t="shared" si="7"/>
        <v>690000</v>
      </c>
      <c r="F493" s="62">
        <v>690000</v>
      </c>
      <c r="G493" s="117" t="s">
        <v>1585</v>
      </c>
      <c r="H493" s="33" t="s">
        <v>2051</v>
      </c>
      <c r="I493" s="67">
        <v>4</v>
      </c>
    </row>
    <row r="494" spans="1:9" ht="15">
      <c r="A494" s="33">
        <v>488</v>
      </c>
      <c r="B494" s="62">
        <v>1</v>
      </c>
      <c r="C494" s="25" t="s">
        <v>68</v>
      </c>
      <c r="D494" s="63" t="s">
        <v>453</v>
      </c>
      <c r="E494" s="31">
        <f t="shared" si="7"/>
        <v>110000</v>
      </c>
      <c r="F494" s="62">
        <v>110000</v>
      </c>
      <c r="G494" s="28" t="s">
        <v>1585</v>
      </c>
      <c r="H494" s="33" t="s">
        <v>2161</v>
      </c>
      <c r="I494" s="67">
        <v>9</v>
      </c>
    </row>
    <row r="495" spans="1:9" ht="15">
      <c r="A495" s="33">
        <v>489</v>
      </c>
      <c r="B495" s="62">
        <v>1</v>
      </c>
      <c r="C495" s="25" t="s">
        <v>68</v>
      </c>
      <c r="D495" s="63" t="s">
        <v>454</v>
      </c>
      <c r="E495" s="31">
        <f t="shared" si="7"/>
        <v>250000</v>
      </c>
      <c r="F495" s="62">
        <v>250000</v>
      </c>
      <c r="G495" s="28" t="s">
        <v>1585</v>
      </c>
      <c r="H495" s="33" t="s">
        <v>2161</v>
      </c>
      <c r="I495" s="67">
        <v>9</v>
      </c>
    </row>
    <row r="496" spans="1:9" ht="15">
      <c r="A496" s="33">
        <v>490</v>
      </c>
      <c r="B496" s="62">
        <v>8000</v>
      </c>
      <c r="C496" s="25" t="s">
        <v>68</v>
      </c>
      <c r="D496" s="63" t="s">
        <v>455</v>
      </c>
      <c r="E496" s="31">
        <f t="shared" si="7"/>
        <v>3000</v>
      </c>
      <c r="F496" s="62">
        <v>24000000</v>
      </c>
      <c r="G496" s="124" t="s">
        <v>1699</v>
      </c>
      <c r="H496" s="33" t="s">
        <v>2052</v>
      </c>
      <c r="I496" s="67">
        <v>4</v>
      </c>
    </row>
    <row r="497" spans="1:9" ht="14.25" customHeight="1">
      <c r="A497" s="33">
        <v>491</v>
      </c>
      <c r="B497" s="62">
        <v>15</v>
      </c>
      <c r="C497" s="25" t="s">
        <v>68</v>
      </c>
      <c r="D497" s="63" t="s">
        <v>456</v>
      </c>
      <c r="E497" s="31">
        <f t="shared" si="7"/>
        <v>30000</v>
      </c>
      <c r="F497" s="62">
        <v>450000</v>
      </c>
      <c r="G497" s="124" t="s">
        <v>1699</v>
      </c>
      <c r="H497" s="33" t="s">
        <v>2052</v>
      </c>
      <c r="I497" s="67">
        <v>4</v>
      </c>
    </row>
    <row r="498" spans="1:9" ht="15">
      <c r="A498" s="33">
        <v>492</v>
      </c>
      <c r="B498" s="62">
        <v>1</v>
      </c>
      <c r="C498" s="25" t="s">
        <v>68</v>
      </c>
      <c r="D498" s="63" t="s">
        <v>457</v>
      </c>
      <c r="E498" s="31">
        <f t="shared" si="7"/>
        <v>830000</v>
      </c>
      <c r="F498" s="62">
        <v>830000</v>
      </c>
      <c r="G498" s="124" t="s">
        <v>1699</v>
      </c>
      <c r="H498" s="33" t="s">
        <v>2052</v>
      </c>
      <c r="I498" s="67">
        <v>4</v>
      </c>
    </row>
    <row r="499" spans="1:9" ht="23.25">
      <c r="A499" s="33">
        <v>493</v>
      </c>
      <c r="B499" s="62">
        <v>1</v>
      </c>
      <c r="C499" s="25" t="s">
        <v>68</v>
      </c>
      <c r="D499" s="63" t="s">
        <v>458</v>
      </c>
      <c r="E499" s="31">
        <f t="shared" si="7"/>
        <v>130000</v>
      </c>
      <c r="F499" s="62">
        <v>130000</v>
      </c>
      <c r="G499" s="124" t="s">
        <v>1699</v>
      </c>
      <c r="H499" s="33" t="s">
        <v>2052</v>
      </c>
      <c r="I499" s="67">
        <v>4</v>
      </c>
    </row>
    <row r="500" spans="1:9" ht="15">
      <c r="A500" s="33">
        <v>494</v>
      </c>
      <c r="B500" s="62">
        <v>2</v>
      </c>
      <c r="C500" s="25" t="s">
        <v>68</v>
      </c>
      <c r="D500" s="63" t="s">
        <v>459</v>
      </c>
      <c r="E500" s="31">
        <f t="shared" si="7"/>
        <v>17500</v>
      </c>
      <c r="F500" s="62">
        <v>35000</v>
      </c>
      <c r="G500" s="124" t="s">
        <v>1699</v>
      </c>
      <c r="H500" s="33" t="s">
        <v>2052</v>
      </c>
      <c r="I500" s="67">
        <v>4</v>
      </c>
    </row>
    <row r="501" spans="1:9" ht="23.25">
      <c r="A501" s="33">
        <v>495</v>
      </c>
      <c r="B501" s="62">
        <v>5</v>
      </c>
      <c r="C501" s="25" t="s">
        <v>68</v>
      </c>
      <c r="D501" s="63" t="s">
        <v>460</v>
      </c>
      <c r="E501" s="31">
        <f t="shared" si="7"/>
        <v>5000</v>
      </c>
      <c r="F501" s="62">
        <v>25000</v>
      </c>
      <c r="G501" s="124" t="s">
        <v>1699</v>
      </c>
      <c r="H501" s="33" t="s">
        <v>2052</v>
      </c>
      <c r="I501" s="67">
        <v>4</v>
      </c>
    </row>
    <row r="502" spans="1:9" ht="23.25">
      <c r="A502" s="33">
        <v>496</v>
      </c>
      <c r="B502" s="62">
        <v>5</v>
      </c>
      <c r="C502" s="25" t="s">
        <v>68</v>
      </c>
      <c r="D502" s="63" t="s">
        <v>461</v>
      </c>
      <c r="E502" s="31">
        <f t="shared" si="7"/>
        <v>2000</v>
      </c>
      <c r="F502" s="62">
        <v>10000</v>
      </c>
      <c r="G502" s="124" t="s">
        <v>1699</v>
      </c>
      <c r="H502" s="33" t="s">
        <v>2052</v>
      </c>
      <c r="I502" s="67">
        <v>4</v>
      </c>
    </row>
    <row r="503" spans="1:9" ht="23.25">
      <c r="A503" s="33">
        <v>497</v>
      </c>
      <c r="B503" s="62">
        <v>70</v>
      </c>
      <c r="C503" s="25" t="s">
        <v>68</v>
      </c>
      <c r="D503" s="63" t="s">
        <v>462</v>
      </c>
      <c r="E503" s="31">
        <f t="shared" si="7"/>
        <v>300</v>
      </c>
      <c r="F503" s="62">
        <v>21000</v>
      </c>
      <c r="G503" s="124" t="s">
        <v>1699</v>
      </c>
      <c r="H503" s="33" t="s">
        <v>2052</v>
      </c>
      <c r="I503" s="67">
        <v>4</v>
      </c>
    </row>
    <row r="504" spans="1:9" ht="15">
      <c r="A504" s="33">
        <v>498</v>
      </c>
      <c r="B504" s="62">
        <v>10</v>
      </c>
      <c r="C504" s="25" t="s">
        <v>68</v>
      </c>
      <c r="D504" s="63" t="s">
        <v>463</v>
      </c>
      <c r="E504" s="31">
        <f t="shared" si="7"/>
        <v>1400</v>
      </c>
      <c r="F504" s="62">
        <v>14000</v>
      </c>
      <c r="G504" s="124" t="s">
        <v>1699</v>
      </c>
      <c r="H504" s="33" t="s">
        <v>2052</v>
      </c>
      <c r="I504" s="67">
        <v>4</v>
      </c>
    </row>
    <row r="505" spans="1:9" ht="23.25">
      <c r="A505" s="33">
        <v>499</v>
      </c>
      <c r="B505" s="62">
        <v>2</v>
      </c>
      <c r="C505" s="25" t="s">
        <v>68</v>
      </c>
      <c r="D505" s="63" t="s">
        <v>464</v>
      </c>
      <c r="E505" s="31">
        <f t="shared" si="7"/>
        <v>900</v>
      </c>
      <c r="F505" s="62">
        <v>1800</v>
      </c>
      <c r="G505" s="124" t="s">
        <v>1699</v>
      </c>
      <c r="H505" s="33" t="s">
        <v>2052</v>
      </c>
      <c r="I505" s="67">
        <v>4</v>
      </c>
    </row>
    <row r="506" spans="1:9" ht="15">
      <c r="A506" s="33">
        <v>500</v>
      </c>
      <c r="B506" s="62">
        <v>170</v>
      </c>
      <c r="C506" s="25" t="s">
        <v>68</v>
      </c>
      <c r="D506" s="63" t="s">
        <v>465</v>
      </c>
      <c r="E506" s="31">
        <f t="shared" si="7"/>
        <v>300000</v>
      </c>
      <c r="F506" s="62">
        <v>51000000</v>
      </c>
      <c r="G506" s="125" t="s">
        <v>1717</v>
      </c>
      <c r="H506" s="33" t="s">
        <v>2053</v>
      </c>
      <c r="I506" s="67">
        <v>4</v>
      </c>
    </row>
    <row r="507" spans="1:9" ht="23.25">
      <c r="A507" s="33">
        <v>501</v>
      </c>
      <c r="B507" s="62">
        <v>300</v>
      </c>
      <c r="C507" s="25" t="s">
        <v>68</v>
      </c>
      <c r="D507" s="63" t="s">
        <v>466</v>
      </c>
      <c r="E507" s="31">
        <f t="shared" si="7"/>
        <v>1200</v>
      </c>
      <c r="F507" s="62">
        <v>360000</v>
      </c>
      <c r="G507" s="124" t="s">
        <v>1699</v>
      </c>
      <c r="H507" s="33" t="s">
        <v>2052</v>
      </c>
      <c r="I507" s="67">
        <v>4</v>
      </c>
    </row>
    <row r="508" spans="1:9" ht="23.25">
      <c r="A508" s="33">
        <v>502</v>
      </c>
      <c r="B508" s="62">
        <v>500</v>
      </c>
      <c r="C508" s="25" t="s">
        <v>68</v>
      </c>
      <c r="D508" s="63" t="s">
        <v>467</v>
      </c>
      <c r="E508" s="31">
        <f t="shared" si="7"/>
        <v>1300</v>
      </c>
      <c r="F508" s="62">
        <v>650000</v>
      </c>
      <c r="G508" s="124" t="s">
        <v>1699</v>
      </c>
      <c r="H508" s="33" t="s">
        <v>2052</v>
      </c>
      <c r="I508" s="67">
        <v>4</v>
      </c>
    </row>
    <row r="509" spans="1:9" ht="15">
      <c r="A509" s="33">
        <v>503</v>
      </c>
      <c r="B509" s="62">
        <v>100</v>
      </c>
      <c r="C509" s="25" t="s">
        <v>68</v>
      </c>
      <c r="D509" s="63" t="s">
        <v>18</v>
      </c>
      <c r="E509" s="31">
        <f t="shared" si="7"/>
        <v>1800</v>
      </c>
      <c r="F509" s="62">
        <v>180000</v>
      </c>
      <c r="G509" s="124" t="s">
        <v>1699</v>
      </c>
      <c r="H509" s="33" t="s">
        <v>2052</v>
      </c>
      <c r="I509" s="67">
        <v>4</v>
      </c>
    </row>
    <row r="510" spans="1:9" ht="15">
      <c r="A510" s="33">
        <v>504</v>
      </c>
      <c r="B510" s="62">
        <v>100</v>
      </c>
      <c r="C510" s="25" t="s">
        <v>68</v>
      </c>
      <c r="D510" s="63" t="s">
        <v>17</v>
      </c>
      <c r="E510" s="31">
        <f t="shared" si="7"/>
        <v>1900</v>
      </c>
      <c r="F510" s="62">
        <v>190000</v>
      </c>
      <c r="G510" s="124" t="s">
        <v>1699</v>
      </c>
      <c r="H510" s="33" t="s">
        <v>2052</v>
      </c>
      <c r="I510" s="67">
        <v>4</v>
      </c>
    </row>
    <row r="511" spans="1:9" ht="15">
      <c r="A511" s="33">
        <v>505</v>
      </c>
      <c r="B511" s="62">
        <v>1</v>
      </c>
      <c r="C511" s="25" t="s">
        <v>68</v>
      </c>
      <c r="D511" s="63" t="s">
        <v>287</v>
      </c>
      <c r="E511" s="31">
        <f t="shared" si="7"/>
        <v>3200</v>
      </c>
      <c r="F511" s="62">
        <v>3200</v>
      </c>
      <c r="G511" s="124" t="s">
        <v>1699</v>
      </c>
      <c r="H511" s="33" t="s">
        <v>2052</v>
      </c>
      <c r="I511" s="67">
        <v>4</v>
      </c>
    </row>
    <row r="512" spans="1:9" ht="15">
      <c r="A512" s="33">
        <v>506</v>
      </c>
      <c r="B512" s="62">
        <v>2000</v>
      </c>
      <c r="C512" s="25" t="s">
        <v>68</v>
      </c>
      <c r="D512" s="63" t="s">
        <v>10</v>
      </c>
      <c r="E512" s="31">
        <f t="shared" si="7"/>
        <v>175</v>
      </c>
      <c r="F512" s="62">
        <v>350000</v>
      </c>
      <c r="G512" s="124" t="s">
        <v>1699</v>
      </c>
      <c r="H512" s="33" t="s">
        <v>2052</v>
      </c>
      <c r="I512" s="67">
        <v>4</v>
      </c>
    </row>
    <row r="513" spans="1:9" ht="23.25">
      <c r="A513" s="33">
        <v>507</v>
      </c>
      <c r="B513" s="62">
        <v>20</v>
      </c>
      <c r="C513" s="25" t="s">
        <v>68</v>
      </c>
      <c r="D513" s="63" t="s">
        <v>468</v>
      </c>
      <c r="E513" s="31">
        <f t="shared" si="7"/>
        <v>2750</v>
      </c>
      <c r="F513" s="62">
        <v>55000</v>
      </c>
      <c r="G513" s="124" t="s">
        <v>1699</v>
      </c>
      <c r="H513" s="33" t="s">
        <v>2052</v>
      </c>
      <c r="I513" s="67">
        <v>4</v>
      </c>
    </row>
    <row r="514" spans="1:9" ht="15">
      <c r="A514" s="33">
        <v>508</v>
      </c>
      <c r="B514" s="62">
        <v>1</v>
      </c>
      <c r="C514" s="25" t="s">
        <v>68</v>
      </c>
      <c r="D514" s="63" t="s">
        <v>469</v>
      </c>
      <c r="E514" s="31">
        <f t="shared" si="7"/>
        <v>35000</v>
      </c>
      <c r="F514" s="62">
        <v>35000</v>
      </c>
      <c r="G514" s="124" t="s">
        <v>1699</v>
      </c>
      <c r="H514" s="33" t="s">
        <v>2052</v>
      </c>
      <c r="I514" s="67">
        <v>4</v>
      </c>
    </row>
    <row r="515" spans="1:9" ht="23.25">
      <c r="A515" s="33">
        <v>509</v>
      </c>
      <c r="B515" s="62">
        <v>6</v>
      </c>
      <c r="C515" s="25" t="s">
        <v>68</v>
      </c>
      <c r="D515" s="63" t="s">
        <v>470</v>
      </c>
      <c r="E515" s="31">
        <f t="shared" si="7"/>
        <v>50000</v>
      </c>
      <c r="F515" s="62">
        <v>300000</v>
      </c>
      <c r="G515" s="124" t="s">
        <v>1699</v>
      </c>
      <c r="H515" s="33" t="s">
        <v>2052</v>
      </c>
      <c r="I515" s="67">
        <v>4</v>
      </c>
    </row>
    <row r="516" spans="1:9" ht="23.25">
      <c r="A516" s="33">
        <v>510</v>
      </c>
      <c r="B516" s="62">
        <v>35</v>
      </c>
      <c r="C516" s="25" t="s">
        <v>68</v>
      </c>
      <c r="D516" s="63" t="s">
        <v>471</v>
      </c>
      <c r="E516" s="31">
        <f t="shared" si="7"/>
        <v>21142.85714285714</v>
      </c>
      <c r="F516" s="62">
        <v>740000</v>
      </c>
      <c r="G516" s="124" t="s">
        <v>1699</v>
      </c>
      <c r="H516" s="33" t="s">
        <v>2052</v>
      </c>
      <c r="I516" s="67">
        <v>4</v>
      </c>
    </row>
    <row r="517" spans="1:9" ht="23.25">
      <c r="A517" s="33">
        <v>511</v>
      </c>
      <c r="B517" s="62">
        <v>75</v>
      </c>
      <c r="C517" s="25" t="s">
        <v>68</v>
      </c>
      <c r="D517" s="63" t="s">
        <v>472</v>
      </c>
      <c r="E517" s="31">
        <f t="shared" si="7"/>
        <v>18500</v>
      </c>
      <c r="F517" s="62">
        <v>1387500</v>
      </c>
      <c r="G517" s="124" t="s">
        <v>1699</v>
      </c>
      <c r="H517" s="33" t="s">
        <v>2052</v>
      </c>
      <c r="I517" s="67">
        <v>4</v>
      </c>
    </row>
    <row r="518" spans="1:9" ht="15">
      <c r="A518" s="33">
        <v>512</v>
      </c>
      <c r="B518" s="62">
        <v>40</v>
      </c>
      <c r="C518" s="25" t="s">
        <v>68</v>
      </c>
      <c r="D518" s="63" t="s">
        <v>473</v>
      </c>
      <c r="E518" s="31">
        <f t="shared" si="7"/>
        <v>9500</v>
      </c>
      <c r="F518" s="62">
        <v>380000</v>
      </c>
      <c r="G518" s="124" t="s">
        <v>1699</v>
      </c>
      <c r="H518" s="33" t="s">
        <v>2052</v>
      </c>
      <c r="I518" s="67">
        <v>4</v>
      </c>
    </row>
    <row r="519" spans="1:9" ht="23.25">
      <c r="A519" s="33">
        <v>513</v>
      </c>
      <c r="B519" s="62">
        <v>6</v>
      </c>
      <c r="C519" s="25" t="s">
        <v>68</v>
      </c>
      <c r="D519" s="63" t="s">
        <v>474</v>
      </c>
      <c r="E519" s="31">
        <f t="shared" si="7"/>
        <v>41666.666666666664</v>
      </c>
      <c r="F519" s="62">
        <v>250000</v>
      </c>
      <c r="G519" s="124" t="s">
        <v>1699</v>
      </c>
      <c r="H519" s="33" t="s">
        <v>2052</v>
      </c>
      <c r="I519" s="67">
        <v>4</v>
      </c>
    </row>
    <row r="520" spans="1:9" ht="23.25">
      <c r="A520" s="33">
        <v>514</v>
      </c>
      <c r="B520" s="62">
        <v>12</v>
      </c>
      <c r="C520" s="25" t="s">
        <v>68</v>
      </c>
      <c r="D520" s="63" t="s">
        <v>475</v>
      </c>
      <c r="E520" s="31">
        <f t="shared" si="7"/>
        <v>50000</v>
      </c>
      <c r="F520" s="62">
        <v>600000</v>
      </c>
      <c r="G520" s="124" t="s">
        <v>1699</v>
      </c>
      <c r="H520" s="33" t="s">
        <v>2052</v>
      </c>
      <c r="I520" s="67">
        <v>4</v>
      </c>
    </row>
    <row r="521" spans="1:9" ht="15">
      <c r="A521" s="33">
        <v>515</v>
      </c>
      <c r="B521" s="62">
        <v>3</v>
      </c>
      <c r="C521" s="25" t="s">
        <v>68</v>
      </c>
      <c r="D521" s="63" t="s">
        <v>7</v>
      </c>
      <c r="E521" s="31">
        <f aca="true" t="shared" si="8" ref="E521:E584">F521/B521</f>
        <v>3333.3333333333335</v>
      </c>
      <c r="F521" s="62">
        <v>10000</v>
      </c>
      <c r="G521" s="124" t="s">
        <v>1699</v>
      </c>
      <c r="H521" s="33" t="s">
        <v>2052</v>
      </c>
      <c r="I521" s="67">
        <v>4</v>
      </c>
    </row>
    <row r="522" spans="1:9" ht="15">
      <c r="A522" s="33">
        <v>516</v>
      </c>
      <c r="B522" s="62">
        <v>12</v>
      </c>
      <c r="C522" s="25" t="s">
        <v>68</v>
      </c>
      <c r="D522" s="63" t="s">
        <v>21</v>
      </c>
      <c r="E522" s="31">
        <f t="shared" si="8"/>
        <v>15000</v>
      </c>
      <c r="F522" s="62">
        <v>180000</v>
      </c>
      <c r="G522" s="124" t="s">
        <v>1699</v>
      </c>
      <c r="H522" s="33" t="s">
        <v>2052</v>
      </c>
      <c r="I522" s="67">
        <v>4</v>
      </c>
    </row>
    <row r="523" spans="1:9" ht="15">
      <c r="A523" s="33">
        <v>517</v>
      </c>
      <c r="B523" s="62">
        <v>20</v>
      </c>
      <c r="C523" s="25" t="s">
        <v>68</v>
      </c>
      <c r="D523" s="63" t="s">
        <v>476</v>
      </c>
      <c r="E523" s="31">
        <f t="shared" si="8"/>
        <v>25500</v>
      </c>
      <c r="F523" s="62">
        <v>510000</v>
      </c>
      <c r="G523" s="124" t="s">
        <v>1699</v>
      </c>
      <c r="H523" s="33" t="s">
        <v>2052</v>
      </c>
      <c r="I523" s="67">
        <v>4</v>
      </c>
    </row>
    <row r="524" spans="1:9" ht="15">
      <c r="A524" s="33">
        <v>518</v>
      </c>
      <c r="B524" s="62">
        <v>30</v>
      </c>
      <c r="C524" s="25" t="s">
        <v>68</v>
      </c>
      <c r="D524" s="63" t="s">
        <v>477</v>
      </c>
      <c r="E524" s="31">
        <f t="shared" si="8"/>
        <v>22333.333333333332</v>
      </c>
      <c r="F524" s="62">
        <v>670000</v>
      </c>
      <c r="G524" s="124" t="s">
        <v>1699</v>
      </c>
      <c r="H524" s="33" t="s">
        <v>2052</v>
      </c>
      <c r="I524" s="67">
        <v>4</v>
      </c>
    </row>
    <row r="525" spans="1:9" ht="23.25">
      <c r="A525" s="33">
        <v>519</v>
      </c>
      <c r="B525" s="62">
        <v>10</v>
      </c>
      <c r="C525" s="25" t="s">
        <v>68</v>
      </c>
      <c r="D525" s="63" t="s">
        <v>478</v>
      </c>
      <c r="E525" s="31">
        <f t="shared" si="8"/>
        <v>430000</v>
      </c>
      <c r="F525" s="62">
        <v>4300000</v>
      </c>
      <c r="G525" s="124" t="s">
        <v>1699</v>
      </c>
      <c r="H525" s="33" t="s">
        <v>2052</v>
      </c>
      <c r="I525" s="67">
        <v>4</v>
      </c>
    </row>
    <row r="526" spans="1:9" ht="15">
      <c r="A526" s="33">
        <v>520</v>
      </c>
      <c r="B526" s="62">
        <v>5</v>
      </c>
      <c r="C526" s="25" t="s">
        <v>68</v>
      </c>
      <c r="D526" s="63" t="s">
        <v>479</v>
      </c>
      <c r="E526" s="31">
        <f t="shared" si="8"/>
        <v>2000</v>
      </c>
      <c r="F526" s="62">
        <v>10000</v>
      </c>
      <c r="G526" s="124" t="s">
        <v>1699</v>
      </c>
      <c r="H526" s="33" t="s">
        <v>2052</v>
      </c>
      <c r="I526" s="67">
        <v>4</v>
      </c>
    </row>
    <row r="527" spans="1:9" ht="23.25">
      <c r="A527" s="33">
        <v>521</v>
      </c>
      <c r="B527" s="62">
        <v>1</v>
      </c>
      <c r="C527" s="25" t="s">
        <v>68</v>
      </c>
      <c r="D527" s="63" t="s">
        <v>480</v>
      </c>
      <c r="E527" s="31">
        <f t="shared" si="8"/>
        <v>42000</v>
      </c>
      <c r="F527" s="62">
        <v>42000</v>
      </c>
      <c r="G527" s="124" t="s">
        <v>1699</v>
      </c>
      <c r="H527" s="33" t="s">
        <v>2052</v>
      </c>
      <c r="I527" s="67">
        <v>4</v>
      </c>
    </row>
    <row r="528" spans="1:9" ht="15">
      <c r="A528" s="33">
        <v>522</v>
      </c>
      <c r="B528" s="62">
        <v>2</v>
      </c>
      <c r="C528" s="25" t="s">
        <v>68</v>
      </c>
      <c r="D528" s="63" t="s">
        <v>22</v>
      </c>
      <c r="E528" s="31">
        <f t="shared" si="8"/>
        <v>38000</v>
      </c>
      <c r="F528" s="62">
        <v>76000</v>
      </c>
      <c r="G528" s="124" t="s">
        <v>1699</v>
      </c>
      <c r="H528" s="33" t="s">
        <v>2052</v>
      </c>
      <c r="I528" s="67">
        <v>4</v>
      </c>
    </row>
    <row r="529" spans="1:9" ht="23.25">
      <c r="A529" s="33">
        <v>523</v>
      </c>
      <c r="B529" s="62">
        <v>2</v>
      </c>
      <c r="C529" s="25" t="s">
        <v>68</v>
      </c>
      <c r="D529" s="63" t="s">
        <v>481</v>
      </c>
      <c r="E529" s="31">
        <f t="shared" si="8"/>
        <v>12000</v>
      </c>
      <c r="F529" s="62">
        <v>24000</v>
      </c>
      <c r="G529" s="124" t="s">
        <v>1699</v>
      </c>
      <c r="H529" s="33" t="s">
        <v>2052</v>
      </c>
      <c r="I529" s="67">
        <v>4</v>
      </c>
    </row>
    <row r="530" spans="1:9" ht="23.25">
      <c r="A530" s="33">
        <v>524</v>
      </c>
      <c r="B530" s="62">
        <v>1</v>
      </c>
      <c r="C530" s="25" t="s">
        <v>68</v>
      </c>
      <c r="D530" s="63" t="s">
        <v>482</v>
      </c>
      <c r="E530" s="31">
        <f t="shared" si="8"/>
        <v>160000</v>
      </c>
      <c r="F530" s="62">
        <v>160000</v>
      </c>
      <c r="G530" s="124" t="s">
        <v>1699</v>
      </c>
      <c r="H530" s="33" t="s">
        <v>2052</v>
      </c>
      <c r="I530" s="67">
        <v>4</v>
      </c>
    </row>
    <row r="531" spans="1:9" ht="23.25">
      <c r="A531" s="33">
        <v>525</v>
      </c>
      <c r="B531" s="62">
        <v>3</v>
      </c>
      <c r="C531" s="25" t="s">
        <v>68</v>
      </c>
      <c r="D531" s="63" t="s">
        <v>483</v>
      </c>
      <c r="E531" s="31">
        <f t="shared" si="8"/>
        <v>160000</v>
      </c>
      <c r="F531" s="62">
        <v>480000</v>
      </c>
      <c r="G531" s="124" t="s">
        <v>1699</v>
      </c>
      <c r="H531" s="33" t="s">
        <v>2052</v>
      </c>
      <c r="I531" s="67">
        <v>4</v>
      </c>
    </row>
    <row r="532" spans="1:9" ht="15">
      <c r="A532" s="33">
        <v>526</v>
      </c>
      <c r="B532" s="62">
        <v>40</v>
      </c>
      <c r="C532" s="25" t="s">
        <v>68</v>
      </c>
      <c r="D532" s="63" t="s">
        <v>484</v>
      </c>
      <c r="E532" s="31">
        <f t="shared" si="8"/>
        <v>950</v>
      </c>
      <c r="F532" s="62">
        <v>38000</v>
      </c>
      <c r="G532" s="124" t="s">
        <v>1699</v>
      </c>
      <c r="H532" s="33" t="s">
        <v>2052</v>
      </c>
      <c r="I532" s="67">
        <v>4</v>
      </c>
    </row>
    <row r="533" spans="1:9" ht="15">
      <c r="A533" s="33">
        <v>527</v>
      </c>
      <c r="B533" s="62">
        <v>50</v>
      </c>
      <c r="C533" s="25" t="s">
        <v>68</v>
      </c>
      <c r="D533" s="63" t="s">
        <v>485</v>
      </c>
      <c r="E533" s="31">
        <f t="shared" si="8"/>
        <v>900</v>
      </c>
      <c r="F533" s="62">
        <v>45000</v>
      </c>
      <c r="G533" s="124" t="s">
        <v>1699</v>
      </c>
      <c r="H533" s="33" t="s">
        <v>2052</v>
      </c>
      <c r="I533" s="67">
        <v>4</v>
      </c>
    </row>
    <row r="534" spans="1:9" ht="23.25">
      <c r="A534" s="33">
        <v>528</v>
      </c>
      <c r="B534" s="62">
        <v>6</v>
      </c>
      <c r="C534" s="25" t="s">
        <v>68</v>
      </c>
      <c r="D534" s="63" t="s">
        <v>486</v>
      </c>
      <c r="E534" s="31">
        <f t="shared" si="8"/>
        <v>585000</v>
      </c>
      <c r="F534" s="62">
        <v>3510000</v>
      </c>
      <c r="G534" s="124" t="s">
        <v>1699</v>
      </c>
      <c r="H534" s="33" t="s">
        <v>2052</v>
      </c>
      <c r="I534" s="67">
        <v>4</v>
      </c>
    </row>
    <row r="535" spans="1:9" ht="23.25">
      <c r="A535" s="33">
        <v>529</v>
      </c>
      <c r="B535" s="62">
        <v>10</v>
      </c>
      <c r="C535" s="25" t="s">
        <v>68</v>
      </c>
      <c r="D535" s="63" t="s">
        <v>487</v>
      </c>
      <c r="E535" s="31">
        <f t="shared" si="8"/>
        <v>565000</v>
      </c>
      <c r="F535" s="62">
        <v>5650000</v>
      </c>
      <c r="G535" s="124" t="s">
        <v>1699</v>
      </c>
      <c r="H535" s="33" t="s">
        <v>2052</v>
      </c>
      <c r="I535" s="67">
        <v>4</v>
      </c>
    </row>
    <row r="536" spans="1:9" ht="23.25">
      <c r="A536" s="33">
        <v>530</v>
      </c>
      <c r="B536" s="62">
        <v>9.4</v>
      </c>
      <c r="C536" s="25" t="s">
        <v>68</v>
      </c>
      <c r="D536" s="63" t="s">
        <v>488</v>
      </c>
      <c r="E536" s="31">
        <f t="shared" si="8"/>
        <v>36170.21276595745</v>
      </c>
      <c r="F536" s="62">
        <v>340000</v>
      </c>
      <c r="G536" s="124" t="s">
        <v>1699</v>
      </c>
      <c r="H536" s="33" t="s">
        <v>2052</v>
      </c>
      <c r="I536" s="67">
        <v>4</v>
      </c>
    </row>
    <row r="537" spans="1:9" ht="15">
      <c r="A537" s="33">
        <v>531</v>
      </c>
      <c r="B537" s="62">
        <v>1</v>
      </c>
      <c r="C537" s="25" t="s">
        <v>68</v>
      </c>
      <c r="D537" s="63" t="s">
        <v>489</v>
      </c>
      <c r="E537" s="31">
        <f t="shared" si="8"/>
        <v>1500</v>
      </c>
      <c r="F537" s="62">
        <v>1500</v>
      </c>
      <c r="G537" s="124" t="s">
        <v>1699</v>
      </c>
      <c r="H537" s="33" t="s">
        <v>2052</v>
      </c>
      <c r="I537" s="67">
        <v>4</v>
      </c>
    </row>
    <row r="538" spans="1:9" ht="15">
      <c r="A538" s="33">
        <v>532</v>
      </c>
      <c r="B538" s="62">
        <v>30</v>
      </c>
      <c r="C538" s="25" t="s">
        <v>68</v>
      </c>
      <c r="D538" s="63" t="s">
        <v>490</v>
      </c>
      <c r="E538" s="31">
        <f t="shared" si="8"/>
        <v>10000</v>
      </c>
      <c r="F538" s="62">
        <v>300000</v>
      </c>
      <c r="G538" s="124" t="s">
        <v>1699</v>
      </c>
      <c r="H538" s="33" t="s">
        <v>2052</v>
      </c>
      <c r="I538" s="67">
        <v>4</v>
      </c>
    </row>
    <row r="539" spans="1:9" ht="23.25">
      <c r="A539" s="33">
        <v>533</v>
      </c>
      <c r="B539" s="62">
        <v>900</v>
      </c>
      <c r="C539" s="25" t="s">
        <v>68</v>
      </c>
      <c r="D539" s="63" t="s">
        <v>491</v>
      </c>
      <c r="E539" s="31">
        <f t="shared" si="8"/>
        <v>500</v>
      </c>
      <c r="F539" s="62">
        <v>450000</v>
      </c>
      <c r="G539" s="124" t="s">
        <v>1699</v>
      </c>
      <c r="H539" s="33" t="s">
        <v>2052</v>
      </c>
      <c r="I539" s="67">
        <v>4</v>
      </c>
    </row>
    <row r="540" spans="1:9" ht="15">
      <c r="A540" s="33">
        <v>534</v>
      </c>
      <c r="B540" s="62">
        <v>5000</v>
      </c>
      <c r="C540" s="25" t="s">
        <v>68</v>
      </c>
      <c r="D540" s="63" t="s">
        <v>492</v>
      </c>
      <c r="E540" s="31">
        <f t="shared" si="8"/>
        <v>25000</v>
      </c>
      <c r="F540" s="62">
        <v>125000000</v>
      </c>
      <c r="G540" s="124" t="s">
        <v>1699</v>
      </c>
      <c r="H540" s="33" t="s">
        <v>2052</v>
      </c>
      <c r="I540" s="67">
        <v>4</v>
      </c>
    </row>
    <row r="541" spans="1:9" ht="15">
      <c r="A541" s="33">
        <v>535</v>
      </c>
      <c r="B541" s="62">
        <v>10</v>
      </c>
      <c r="C541" s="25" t="s">
        <v>1023</v>
      </c>
      <c r="D541" s="63" t="s">
        <v>493</v>
      </c>
      <c r="E541" s="31">
        <f t="shared" si="8"/>
        <v>1800</v>
      </c>
      <c r="F541" s="62">
        <v>18000</v>
      </c>
      <c r="G541" s="124" t="s">
        <v>1699</v>
      </c>
      <c r="H541" s="33" t="s">
        <v>2052</v>
      </c>
      <c r="I541" s="67">
        <v>4</v>
      </c>
    </row>
    <row r="542" spans="1:9" ht="15">
      <c r="A542" s="33">
        <v>536</v>
      </c>
      <c r="B542" s="62">
        <v>130</v>
      </c>
      <c r="C542" s="25" t="s">
        <v>68</v>
      </c>
      <c r="D542" s="63" t="s">
        <v>494</v>
      </c>
      <c r="E542" s="31">
        <f t="shared" si="8"/>
        <v>26153.846153846152</v>
      </c>
      <c r="F542" s="62">
        <v>3400000</v>
      </c>
      <c r="G542" s="124" t="s">
        <v>1699</v>
      </c>
      <c r="H542" s="33" t="s">
        <v>2052</v>
      </c>
      <c r="I542" s="67">
        <v>4</v>
      </c>
    </row>
    <row r="543" spans="1:9" ht="15">
      <c r="A543" s="33">
        <v>537</v>
      </c>
      <c r="B543" s="62">
        <v>20</v>
      </c>
      <c r="C543" s="25" t="s">
        <v>957</v>
      </c>
      <c r="D543" s="63" t="s">
        <v>495</v>
      </c>
      <c r="E543" s="31">
        <f t="shared" si="8"/>
        <v>22500</v>
      </c>
      <c r="F543" s="62">
        <v>450000</v>
      </c>
      <c r="G543" s="124" t="s">
        <v>1699</v>
      </c>
      <c r="H543" s="33" t="s">
        <v>2052</v>
      </c>
      <c r="I543" s="67">
        <v>4</v>
      </c>
    </row>
    <row r="544" spans="1:9" ht="15">
      <c r="A544" s="33">
        <v>538</v>
      </c>
      <c r="B544" s="62">
        <v>13</v>
      </c>
      <c r="C544" s="25" t="s">
        <v>68</v>
      </c>
      <c r="D544" s="63" t="s">
        <v>496</v>
      </c>
      <c r="E544" s="31">
        <f t="shared" si="8"/>
        <v>4615.384615384615</v>
      </c>
      <c r="F544" s="62">
        <v>60000</v>
      </c>
      <c r="G544" s="124" t="s">
        <v>1699</v>
      </c>
      <c r="H544" s="33" t="s">
        <v>2052</v>
      </c>
      <c r="I544" s="67">
        <v>4</v>
      </c>
    </row>
    <row r="545" spans="1:9" ht="23.25">
      <c r="A545" s="33">
        <v>539</v>
      </c>
      <c r="B545" s="62">
        <v>3</v>
      </c>
      <c r="C545" s="25" t="s">
        <v>68</v>
      </c>
      <c r="D545" s="63" t="s">
        <v>497</v>
      </c>
      <c r="E545" s="31">
        <f t="shared" si="8"/>
        <v>28333.333333333332</v>
      </c>
      <c r="F545" s="62">
        <v>85000</v>
      </c>
      <c r="G545" s="124" t="s">
        <v>1699</v>
      </c>
      <c r="H545" s="33" t="s">
        <v>2052</v>
      </c>
      <c r="I545" s="67">
        <v>4</v>
      </c>
    </row>
    <row r="546" spans="1:9" ht="15">
      <c r="A546" s="33">
        <v>540</v>
      </c>
      <c r="B546" s="62">
        <v>240</v>
      </c>
      <c r="C546" s="25" t="s">
        <v>68</v>
      </c>
      <c r="D546" s="63" t="s">
        <v>498</v>
      </c>
      <c r="E546" s="31">
        <f t="shared" si="8"/>
        <v>708.3333333333334</v>
      </c>
      <c r="F546" s="62">
        <v>170000</v>
      </c>
      <c r="G546" s="124" t="s">
        <v>1699</v>
      </c>
      <c r="H546" s="33" t="s">
        <v>2052</v>
      </c>
      <c r="I546" s="67">
        <v>4</v>
      </c>
    </row>
    <row r="547" spans="1:9" ht="15">
      <c r="A547" s="33">
        <v>541</v>
      </c>
      <c r="B547" s="62">
        <v>2</v>
      </c>
      <c r="C547" s="25" t="s">
        <v>68</v>
      </c>
      <c r="D547" s="63" t="s">
        <v>34</v>
      </c>
      <c r="E547" s="31">
        <f t="shared" si="8"/>
        <v>2700</v>
      </c>
      <c r="F547" s="62">
        <v>5400</v>
      </c>
      <c r="G547" s="124" t="s">
        <v>1699</v>
      </c>
      <c r="H547" s="33" t="s">
        <v>2052</v>
      </c>
      <c r="I547" s="67">
        <v>4</v>
      </c>
    </row>
    <row r="548" spans="1:9" ht="15">
      <c r="A548" s="33">
        <v>542</v>
      </c>
      <c r="B548" s="62">
        <v>1</v>
      </c>
      <c r="C548" s="25" t="s">
        <v>68</v>
      </c>
      <c r="D548" s="63" t="s">
        <v>499</v>
      </c>
      <c r="E548" s="31">
        <f t="shared" si="8"/>
        <v>8220</v>
      </c>
      <c r="F548" s="62">
        <v>8220</v>
      </c>
      <c r="G548" s="124" t="s">
        <v>1699</v>
      </c>
      <c r="H548" s="33" t="s">
        <v>2052</v>
      </c>
      <c r="I548" s="67">
        <v>4</v>
      </c>
    </row>
    <row r="549" spans="1:9" ht="15">
      <c r="A549" s="33">
        <v>543</v>
      </c>
      <c r="B549" s="62">
        <v>10</v>
      </c>
      <c r="C549" s="25" t="s">
        <v>68</v>
      </c>
      <c r="D549" s="63" t="s">
        <v>500</v>
      </c>
      <c r="E549" s="31">
        <f t="shared" si="8"/>
        <v>420</v>
      </c>
      <c r="F549" s="62">
        <v>4200</v>
      </c>
      <c r="G549" s="124" t="s">
        <v>1699</v>
      </c>
      <c r="H549" s="33" t="s">
        <v>2052</v>
      </c>
      <c r="I549" s="67">
        <v>4</v>
      </c>
    </row>
    <row r="550" spans="1:9" ht="23.25">
      <c r="A550" s="33">
        <v>544</v>
      </c>
      <c r="B550" s="62">
        <v>1</v>
      </c>
      <c r="C550" s="25" t="s">
        <v>68</v>
      </c>
      <c r="D550" s="63" t="s">
        <v>501</v>
      </c>
      <c r="E550" s="31">
        <f t="shared" si="8"/>
        <v>960</v>
      </c>
      <c r="F550" s="62">
        <v>960</v>
      </c>
      <c r="G550" s="124" t="s">
        <v>1699</v>
      </c>
      <c r="H550" s="33" t="s">
        <v>2052</v>
      </c>
      <c r="I550" s="67">
        <v>4</v>
      </c>
    </row>
    <row r="551" spans="1:9" ht="15">
      <c r="A551" s="33">
        <v>545</v>
      </c>
      <c r="B551" s="62">
        <v>9</v>
      </c>
      <c r="C551" s="25" t="s">
        <v>68</v>
      </c>
      <c r="D551" s="63" t="s">
        <v>502</v>
      </c>
      <c r="E551" s="31">
        <f t="shared" si="8"/>
        <v>4111.111111111111</v>
      </c>
      <c r="F551" s="62">
        <v>37000</v>
      </c>
      <c r="G551" s="124" t="s">
        <v>1699</v>
      </c>
      <c r="H551" s="33" t="s">
        <v>2052</v>
      </c>
      <c r="I551" s="67">
        <v>4</v>
      </c>
    </row>
    <row r="552" spans="1:9" ht="15">
      <c r="A552" s="33">
        <v>546</v>
      </c>
      <c r="B552" s="62">
        <v>2</v>
      </c>
      <c r="C552" s="25" t="s">
        <v>68</v>
      </c>
      <c r="D552" s="63" t="s">
        <v>503</v>
      </c>
      <c r="E552" s="31">
        <f t="shared" si="8"/>
        <v>37500</v>
      </c>
      <c r="F552" s="62">
        <v>75000</v>
      </c>
      <c r="G552" s="124" t="s">
        <v>1699</v>
      </c>
      <c r="H552" s="33" t="s">
        <v>2052</v>
      </c>
      <c r="I552" s="67">
        <v>4</v>
      </c>
    </row>
    <row r="553" spans="1:9" ht="15">
      <c r="A553" s="33">
        <v>547</v>
      </c>
      <c r="B553" s="62">
        <v>2</v>
      </c>
      <c r="C553" s="25" t="s">
        <v>68</v>
      </c>
      <c r="D553" s="63" t="s">
        <v>504</v>
      </c>
      <c r="E553" s="31">
        <f t="shared" si="8"/>
        <v>70000</v>
      </c>
      <c r="F553" s="62">
        <v>140000</v>
      </c>
      <c r="G553" s="124" t="s">
        <v>1699</v>
      </c>
      <c r="H553" s="33" t="s">
        <v>2052</v>
      </c>
      <c r="I553" s="67">
        <v>4</v>
      </c>
    </row>
    <row r="554" spans="1:9" ht="15">
      <c r="A554" s="33">
        <v>548</v>
      </c>
      <c r="B554" s="62">
        <v>2</v>
      </c>
      <c r="C554" s="25" t="s">
        <v>68</v>
      </c>
      <c r="D554" s="63" t="s">
        <v>505</v>
      </c>
      <c r="E554" s="31">
        <f t="shared" si="8"/>
        <v>25600</v>
      </c>
      <c r="F554" s="62">
        <v>51200</v>
      </c>
      <c r="G554" s="124" t="s">
        <v>1699</v>
      </c>
      <c r="H554" s="33" t="s">
        <v>2052</v>
      </c>
      <c r="I554" s="67">
        <v>4</v>
      </c>
    </row>
    <row r="555" spans="1:9" ht="23.25">
      <c r="A555" s="33">
        <v>549</v>
      </c>
      <c r="B555" s="62">
        <v>13</v>
      </c>
      <c r="C555" s="25" t="s">
        <v>68</v>
      </c>
      <c r="D555" s="63" t="s">
        <v>506</v>
      </c>
      <c r="E555" s="31">
        <f t="shared" si="8"/>
        <v>42615.38461538462</v>
      </c>
      <c r="F555" s="62">
        <v>554000</v>
      </c>
      <c r="G555" s="124" t="s">
        <v>1699</v>
      </c>
      <c r="H555" s="33" t="s">
        <v>2052</v>
      </c>
      <c r="I555" s="67">
        <v>4</v>
      </c>
    </row>
    <row r="556" spans="1:9" ht="15">
      <c r="A556" s="33">
        <v>550</v>
      </c>
      <c r="B556" s="62">
        <v>13</v>
      </c>
      <c r="C556" s="25" t="s">
        <v>68</v>
      </c>
      <c r="D556" s="63" t="s">
        <v>507</v>
      </c>
      <c r="E556" s="31">
        <f t="shared" si="8"/>
        <v>38538.46153846154</v>
      </c>
      <c r="F556" s="62">
        <v>501000</v>
      </c>
      <c r="G556" s="124" t="s">
        <v>1699</v>
      </c>
      <c r="H556" s="33" t="s">
        <v>2052</v>
      </c>
      <c r="I556" s="67">
        <v>4</v>
      </c>
    </row>
    <row r="557" spans="1:9" ht="23.25">
      <c r="A557" s="33">
        <v>551</v>
      </c>
      <c r="B557" s="62">
        <v>7</v>
      </c>
      <c r="C557" s="25" t="s">
        <v>68</v>
      </c>
      <c r="D557" s="63" t="s">
        <v>508</v>
      </c>
      <c r="E557" s="31">
        <f t="shared" si="8"/>
        <v>590000</v>
      </c>
      <c r="F557" s="62">
        <v>4130000</v>
      </c>
      <c r="G557" s="124" t="s">
        <v>1699</v>
      </c>
      <c r="H557" s="33" t="s">
        <v>2052</v>
      </c>
      <c r="I557" s="67">
        <v>4</v>
      </c>
    </row>
    <row r="558" spans="1:9" ht="15">
      <c r="A558" s="33">
        <v>552</v>
      </c>
      <c r="B558" s="62">
        <v>14</v>
      </c>
      <c r="C558" s="25" t="s">
        <v>68</v>
      </c>
      <c r="D558" s="63" t="s">
        <v>509</v>
      </c>
      <c r="E558" s="31">
        <f t="shared" si="8"/>
        <v>63214.28571428572</v>
      </c>
      <c r="F558" s="62">
        <v>885000</v>
      </c>
      <c r="G558" s="124" t="s">
        <v>1699</v>
      </c>
      <c r="H558" s="33" t="s">
        <v>2052</v>
      </c>
      <c r="I558" s="67">
        <v>4</v>
      </c>
    </row>
    <row r="559" spans="1:9" ht="23.25">
      <c r="A559" s="33">
        <v>553</v>
      </c>
      <c r="B559" s="62">
        <v>2</v>
      </c>
      <c r="C559" s="25" t="s">
        <v>68</v>
      </c>
      <c r="D559" s="63" t="s">
        <v>510</v>
      </c>
      <c r="E559" s="31">
        <f t="shared" si="8"/>
        <v>275000</v>
      </c>
      <c r="F559" s="62">
        <v>550000</v>
      </c>
      <c r="G559" s="124" t="s">
        <v>1699</v>
      </c>
      <c r="H559" s="33" t="s">
        <v>2052</v>
      </c>
      <c r="I559" s="67">
        <v>4</v>
      </c>
    </row>
    <row r="560" spans="1:9" ht="23.25">
      <c r="A560" s="33">
        <v>554</v>
      </c>
      <c r="B560" s="62">
        <v>400</v>
      </c>
      <c r="C560" s="25" t="s">
        <v>68</v>
      </c>
      <c r="D560" s="63" t="s">
        <v>511</v>
      </c>
      <c r="E560" s="31">
        <f t="shared" si="8"/>
        <v>1625</v>
      </c>
      <c r="F560" s="62">
        <v>650000</v>
      </c>
      <c r="G560" s="124" t="s">
        <v>1699</v>
      </c>
      <c r="H560" s="33" t="s">
        <v>2052</v>
      </c>
      <c r="I560" s="67">
        <v>4</v>
      </c>
    </row>
    <row r="561" spans="1:9" ht="23.25">
      <c r="A561" s="33">
        <v>555</v>
      </c>
      <c r="B561" s="62">
        <v>16</v>
      </c>
      <c r="C561" s="25" t="s">
        <v>68</v>
      </c>
      <c r="D561" s="63" t="s">
        <v>512</v>
      </c>
      <c r="E561" s="31">
        <f t="shared" si="8"/>
        <v>4643.75</v>
      </c>
      <c r="F561" s="62">
        <v>74300</v>
      </c>
      <c r="G561" s="124" t="s">
        <v>1699</v>
      </c>
      <c r="H561" s="33" t="s">
        <v>2052</v>
      </c>
      <c r="I561" s="67">
        <v>4</v>
      </c>
    </row>
    <row r="562" spans="1:9" ht="15">
      <c r="A562" s="33">
        <v>556</v>
      </c>
      <c r="B562" s="62">
        <v>1</v>
      </c>
      <c r="C562" s="25" t="s">
        <v>68</v>
      </c>
      <c r="D562" s="63" t="s">
        <v>513</v>
      </c>
      <c r="E562" s="31">
        <f t="shared" si="8"/>
        <v>18000</v>
      </c>
      <c r="F562" s="62">
        <v>18000</v>
      </c>
      <c r="G562" s="124" t="s">
        <v>1699</v>
      </c>
      <c r="H562" s="33" t="s">
        <v>2052</v>
      </c>
      <c r="I562" s="67">
        <v>4</v>
      </c>
    </row>
    <row r="563" spans="1:9" ht="15">
      <c r="A563" s="33">
        <v>557</v>
      </c>
      <c r="B563" s="62">
        <v>1</v>
      </c>
      <c r="C563" s="25" t="s">
        <v>68</v>
      </c>
      <c r="D563" s="63" t="s">
        <v>24</v>
      </c>
      <c r="E563" s="31">
        <f t="shared" si="8"/>
        <v>18000</v>
      </c>
      <c r="F563" s="62">
        <v>18000</v>
      </c>
      <c r="G563" s="124" t="s">
        <v>1699</v>
      </c>
      <c r="H563" s="33" t="s">
        <v>2052</v>
      </c>
      <c r="I563" s="67">
        <v>4</v>
      </c>
    </row>
    <row r="564" spans="1:9" ht="15">
      <c r="A564" s="33">
        <v>558</v>
      </c>
      <c r="B564" s="62">
        <v>100</v>
      </c>
      <c r="C564" s="25" t="s">
        <v>68</v>
      </c>
      <c r="D564" s="63" t="s">
        <v>514</v>
      </c>
      <c r="E564" s="31">
        <f t="shared" si="8"/>
        <v>40000</v>
      </c>
      <c r="F564" s="62">
        <v>4000000</v>
      </c>
      <c r="G564" s="124" t="s">
        <v>1699</v>
      </c>
      <c r="H564" s="33" t="s">
        <v>2052</v>
      </c>
      <c r="I564" s="67">
        <v>4</v>
      </c>
    </row>
    <row r="565" spans="1:9" ht="35.25" customHeight="1">
      <c r="A565" s="33">
        <v>559</v>
      </c>
      <c r="B565" s="62">
        <v>40</v>
      </c>
      <c r="C565" s="25" t="s">
        <v>68</v>
      </c>
      <c r="D565" s="63" t="s">
        <v>515</v>
      </c>
      <c r="E565" s="31">
        <f t="shared" si="8"/>
        <v>105000</v>
      </c>
      <c r="F565" s="62">
        <v>4200000</v>
      </c>
      <c r="G565" s="124" t="s">
        <v>1699</v>
      </c>
      <c r="H565" s="33" t="s">
        <v>2052</v>
      </c>
      <c r="I565" s="67">
        <v>4</v>
      </c>
    </row>
    <row r="566" spans="1:9" ht="57">
      <c r="A566" s="33">
        <v>560</v>
      </c>
      <c r="B566" s="62">
        <v>12</v>
      </c>
      <c r="C566" s="25" t="s">
        <v>68</v>
      </c>
      <c r="D566" s="63" t="s">
        <v>516</v>
      </c>
      <c r="E566" s="31">
        <f t="shared" si="8"/>
        <v>70833.33333333333</v>
      </c>
      <c r="F566" s="62">
        <v>850000</v>
      </c>
      <c r="G566" s="124" t="s">
        <v>1699</v>
      </c>
      <c r="H566" s="33" t="s">
        <v>2052</v>
      </c>
      <c r="I566" s="67">
        <v>4</v>
      </c>
    </row>
    <row r="567" spans="1:9" ht="27" customHeight="1">
      <c r="A567" s="33">
        <v>561</v>
      </c>
      <c r="B567" s="62">
        <v>3</v>
      </c>
      <c r="C567" s="25" t="s">
        <v>68</v>
      </c>
      <c r="D567" s="63" t="s">
        <v>517</v>
      </c>
      <c r="E567" s="31">
        <f t="shared" si="8"/>
        <v>123333.33333333333</v>
      </c>
      <c r="F567" s="62">
        <v>370000</v>
      </c>
      <c r="G567" s="124" t="s">
        <v>1699</v>
      </c>
      <c r="H567" s="33" t="s">
        <v>2052</v>
      </c>
      <c r="I567" s="67">
        <v>4</v>
      </c>
    </row>
    <row r="568" spans="1:9" ht="34.5">
      <c r="A568" s="33">
        <v>562</v>
      </c>
      <c r="B568" s="62">
        <v>1</v>
      </c>
      <c r="C568" s="25" t="s">
        <v>68</v>
      </c>
      <c r="D568" s="63" t="s">
        <v>518</v>
      </c>
      <c r="E568" s="31">
        <f t="shared" si="8"/>
        <v>65000</v>
      </c>
      <c r="F568" s="62">
        <v>65000</v>
      </c>
      <c r="G568" s="124" t="s">
        <v>1699</v>
      </c>
      <c r="H568" s="33" t="s">
        <v>2052</v>
      </c>
      <c r="I568" s="67">
        <v>4</v>
      </c>
    </row>
    <row r="569" spans="1:9" ht="23.25">
      <c r="A569" s="33">
        <v>563</v>
      </c>
      <c r="B569" s="62">
        <v>1</v>
      </c>
      <c r="C569" s="25" t="s">
        <v>68</v>
      </c>
      <c r="D569" s="63" t="s">
        <v>519</v>
      </c>
      <c r="E569" s="31">
        <f t="shared" si="8"/>
        <v>90000</v>
      </c>
      <c r="F569" s="62">
        <v>90000</v>
      </c>
      <c r="G569" s="124" t="s">
        <v>1699</v>
      </c>
      <c r="H569" s="33" t="s">
        <v>2052</v>
      </c>
      <c r="I569" s="67">
        <v>4</v>
      </c>
    </row>
    <row r="570" spans="1:9" ht="23.25">
      <c r="A570" s="33">
        <v>564</v>
      </c>
      <c r="B570" s="62">
        <v>2</v>
      </c>
      <c r="C570" s="25" t="s">
        <v>68</v>
      </c>
      <c r="D570" s="63" t="s">
        <v>520</v>
      </c>
      <c r="E570" s="31">
        <f t="shared" si="8"/>
        <v>1300000</v>
      </c>
      <c r="F570" s="62">
        <v>2600000</v>
      </c>
      <c r="G570" s="124" t="s">
        <v>1699</v>
      </c>
      <c r="H570" s="33" t="s">
        <v>2052</v>
      </c>
      <c r="I570" s="67">
        <v>4</v>
      </c>
    </row>
    <row r="571" spans="1:9" ht="45.75">
      <c r="A571" s="33">
        <v>565</v>
      </c>
      <c r="B571" s="62">
        <v>5</v>
      </c>
      <c r="C571" s="25" t="s">
        <v>68</v>
      </c>
      <c r="D571" s="63" t="s">
        <v>521</v>
      </c>
      <c r="E571" s="31">
        <f t="shared" si="8"/>
        <v>278000</v>
      </c>
      <c r="F571" s="62">
        <v>1390000</v>
      </c>
      <c r="G571" s="124" t="s">
        <v>1699</v>
      </c>
      <c r="H571" s="33" t="s">
        <v>2052</v>
      </c>
      <c r="I571" s="67">
        <v>4</v>
      </c>
    </row>
    <row r="572" spans="1:9" ht="23.25">
      <c r="A572" s="33">
        <v>566</v>
      </c>
      <c r="B572" s="62">
        <v>6</v>
      </c>
      <c r="C572" s="25" t="s">
        <v>68</v>
      </c>
      <c r="D572" s="63" t="s">
        <v>522</v>
      </c>
      <c r="E572" s="31">
        <f t="shared" si="8"/>
        <v>91666.66666666667</v>
      </c>
      <c r="F572" s="62">
        <v>550000</v>
      </c>
      <c r="G572" s="124" t="s">
        <v>1699</v>
      </c>
      <c r="H572" s="33" t="s">
        <v>2052</v>
      </c>
      <c r="I572" s="67">
        <v>4</v>
      </c>
    </row>
    <row r="573" spans="1:9" ht="23.25">
      <c r="A573" s="33">
        <v>567</v>
      </c>
      <c r="B573" s="62">
        <v>1</v>
      </c>
      <c r="C573" s="25" t="s">
        <v>68</v>
      </c>
      <c r="D573" s="63" t="s">
        <v>523</v>
      </c>
      <c r="E573" s="31">
        <f t="shared" si="8"/>
        <v>1350000</v>
      </c>
      <c r="F573" s="62">
        <v>1350000</v>
      </c>
      <c r="G573" s="124" t="s">
        <v>1699</v>
      </c>
      <c r="H573" s="33" t="s">
        <v>2052</v>
      </c>
      <c r="I573" s="67">
        <v>4</v>
      </c>
    </row>
    <row r="574" spans="1:9" ht="15">
      <c r="A574" s="33">
        <v>568</v>
      </c>
      <c r="B574" s="62">
        <v>13</v>
      </c>
      <c r="C574" s="25" t="s">
        <v>68</v>
      </c>
      <c r="D574" s="63" t="s">
        <v>524</v>
      </c>
      <c r="E574" s="31">
        <f t="shared" si="8"/>
        <v>62938.46153846154</v>
      </c>
      <c r="F574" s="62">
        <v>818200</v>
      </c>
      <c r="G574" s="124" t="s">
        <v>1699</v>
      </c>
      <c r="H574" s="33" t="s">
        <v>2052</v>
      </c>
      <c r="I574" s="67">
        <v>4</v>
      </c>
    </row>
    <row r="575" spans="1:9" ht="23.25">
      <c r="A575" s="33">
        <v>569</v>
      </c>
      <c r="B575" s="62">
        <v>2</v>
      </c>
      <c r="C575" s="25" t="s">
        <v>68</v>
      </c>
      <c r="D575" s="63" t="s">
        <v>525</v>
      </c>
      <c r="E575" s="31">
        <f t="shared" si="8"/>
        <v>27500</v>
      </c>
      <c r="F575" s="62">
        <v>55000</v>
      </c>
      <c r="G575" s="124" t="s">
        <v>1699</v>
      </c>
      <c r="H575" s="33" t="s">
        <v>2052</v>
      </c>
      <c r="I575" s="67">
        <v>4</v>
      </c>
    </row>
    <row r="576" spans="1:9" ht="23.25">
      <c r="A576" s="33">
        <v>570</v>
      </c>
      <c r="B576" s="62">
        <v>5</v>
      </c>
      <c r="C576" s="25" t="s">
        <v>68</v>
      </c>
      <c r="D576" s="63" t="s">
        <v>526</v>
      </c>
      <c r="E576" s="31">
        <f t="shared" si="8"/>
        <v>420000</v>
      </c>
      <c r="F576" s="62">
        <v>2100000</v>
      </c>
      <c r="G576" s="124" t="s">
        <v>1699</v>
      </c>
      <c r="H576" s="33" t="s">
        <v>2052</v>
      </c>
      <c r="I576" s="67">
        <v>4</v>
      </c>
    </row>
    <row r="577" spans="1:9" ht="23.25">
      <c r="A577" s="33">
        <v>571</v>
      </c>
      <c r="B577" s="62">
        <v>24</v>
      </c>
      <c r="C577" s="25" t="s">
        <v>68</v>
      </c>
      <c r="D577" s="63" t="s">
        <v>527</v>
      </c>
      <c r="E577" s="31">
        <f t="shared" si="8"/>
        <v>67500</v>
      </c>
      <c r="F577" s="62">
        <v>1620000</v>
      </c>
      <c r="G577" s="124" t="s">
        <v>1699</v>
      </c>
      <c r="H577" s="33" t="s">
        <v>2052</v>
      </c>
      <c r="I577" s="67">
        <v>4</v>
      </c>
    </row>
    <row r="578" spans="1:9" ht="23.25">
      <c r="A578" s="33">
        <v>572</v>
      </c>
      <c r="B578" s="62">
        <v>3</v>
      </c>
      <c r="C578" s="25" t="s">
        <v>68</v>
      </c>
      <c r="D578" s="63" t="s">
        <v>528</v>
      </c>
      <c r="E578" s="31">
        <f t="shared" si="8"/>
        <v>1083333.3333333333</v>
      </c>
      <c r="F578" s="62">
        <v>3250000</v>
      </c>
      <c r="G578" s="124" t="s">
        <v>1699</v>
      </c>
      <c r="H578" s="33" t="s">
        <v>2052</v>
      </c>
      <c r="I578" s="67">
        <v>4</v>
      </c>
    </row>
    <row r="579" spans="1:9" ht="34.5">
      <c r="A579" s="33">
        <v>573</v>
      </c>
      <c r="B579" s="62">
        <v>57</v>
      </c>
      <c r="C579" s="19" t="s">
        <v>68</v>
      </c>
      <c r="D579" s="63" t="s">
        <v>529</v>
      </c>
      <c r="E579" s="31">
        <f t="shared" si="8"/>
        <v>43859.649122807015</v>
      </c>
      <c r="F579" s="62">
        <v>2500000</v>
      </c>
      <c r="G579" s="124" t="s">
        <v>1699</v>
      </c>
      <c r="H579" s="33" t="s">
        <v>2052</v>
      </c>
      <c r="I579" s="67">
        <v>4</v>
      </c>
    </row>
    <row r="580" spans="1:9" ht="34.5">
      <c r="A580" s="33">
        <v>574</v>
      </c>
      <c r="B580" s="62">
        <v>3</v>
      </c>
      <c r="C580" s="19" t="s">
        <v>68</v>
      </c>
      <c r="D580" s="63" t="s">
        <v>530</v>
      </c>
      <c r="E580" s="31">
        <f t="shared" si="8"/>
        <v>78333.33333333333</v>
      </c>
      <c r="F580" s="62">
        <v>235000</v>
      </c>
      <c r="G580" s="124" t="s">
        <v>1699</v>
      </c>
      <c r="H580" s="33" t="s">
        <v>2052</v>
      </c>
      <c r="I580" s="67">
        <v>4</v>
      </c>
    </row>
    <row r="581" spans="1:9" ht="15">
      <c r="A581" s="33">
        <v>575</v>
      </c>
      <c r="B581" s="62">
        <v>10</v>
      </c>
      <c r="C581" s="19" t="s">
        <v>68</v>
      </c>
      <c r="D581" s="63" t="s">
        <v>531</v>
      </c>
      <c r="E581" s="31">
        <f t="shared" si="8"/>
        <v>90000</v>
      </c>
      <c r="F581" s="62">
        <v>900000</v>
      </c>
      <c r="G581" s="124" t="s">
        <v>1699</v>
      </c>
      <c r="H581" s="33" t="s">
        <v>2052</v>
      </c>
      <c r="I581" s="67">
        <v>4</v>
      </c>
    </row>
    <row r="582" spans="1:9" ht="15">
      <c r="A582" s="33">
        <v>576</v>
      </c>
      <c r="B582" s="62">
        <v>35</v>
      </c>
      <c r="C582" s="19" t="s">
        <v>68</v>
      </c>
      <c r="D582" s="63" t="s">
        <v>532</v>
      </c>
      <c r="E582" s="31">
        <f t="shared" si="8"/>
        <v>4714.285714285715</v>
      </c>
      <c r="F582" s="62">
        <v>165000</v>
      </c>
      <c r="G582" s="124" t="s">
        <v>1699</v>
      </c>
      <c r="H582" s="33" t="s">
        <v>2052</v>
      </c>
      <c r="I582" s="67">
        <v>4</v>
      </c>
    </row>
    <row r="583" spans="1:9" ht="15">
      <c r="A583" s="33">
        <v>577</v>
      </c>
      <c r="B583" s="62">
        <v>140</v>
      </c>
      <c r="C583" s="19" t="s">
        <v>68</v>
      </c>
      <c r="D583" s="63" t="s">
        <v>533</v>
      </c>
      <c r="E583" s="31">
        <f t="shared" si="8"/>
        <v>3750</v>
      </c>
      <c r="F583" s="62">
        <v>525000</v>
      </c>
      <c r="G583" s="124" t="s">
        <v>1699</v>
      </c>
      <c r="H583" s="33" t="s">
        <v>2052</v>
      </c>
      <c r="I583" s="67">
        <v>4</v>
      </c>
    </row>
    <row r="584" spans="1:9" ht="15">
      <c r="A584" s="33">
        <v>578</v>
      </c>
      <c r="B584" s="62">
        <v>70</v>
      </c>
      <c r="C584" s="19" t="s">
        <v>68</v>
      </c>
      <c r="D584" s="63" t="s">
        <v>534</v>
      </c>
      <c r="E584" s="31">
        <f t="shared" si="8"/>
        <v>30000</v>
      </c>
      <c r="F584" s="62">
        <v>2100000</v>
      </c>
      <c r="G584" s="124" t="s">
        <v>1699</v>
      </c>
      <c r="H584" s="33" t="s">
        <v>2052</v>
      </c>
      <c r="I584" s="67">
        <v>4</v>
      </c>
    </row>
    <row r="585" spans="1:9" ht="15">
      <c r="A585" s="33">
        <v>579</v>
      </c>
      <c r="B585" s="62">
        <v>6</v>
      </c>
      <c r="C585" s="19" t="s">
        <v>68</v>
      </c>
      <c r="D585" s="63" t="s">
        <v>535</v>
      </c>
      <c r="E585" s="31">
        <f aca="true" t="shared" si="9" ref="E585:E648">F585/B585</f>
        <v>100000</v>
      </c>
      <c r="F585" s="62">
        <v>600000</v>
      </c>
      <c r="G585" s="124" t="s">
        <v>1699</v>
      </c>
      <c r="H585" s="33" t="s">
        <v>2052</v>
      </c>
      <c r="I585" s="67">
        <v>4</v>
      </c>
    </row>
    <row r="586" spans="1:9" ht="15">
      <c r="A586" s="33">
        <v>580</v>
      </c>
      <c r="B586" s="62">
        <v>100</v>
      </c>
      <c r="C586" s="19" t="s">
        <v>68</v>
      </c>
      <c r="D586" s="63" t="s">
        <v>536</v>
      </c>
      <c r="E586" s="31">
        <f t="shared" si="9"/>
        <v>600</v>
      </c>
      <c r="F586" s="62">
        <v>60000</v>
      </c>
      <c r="G586" s="124" t="s">
        <v>1699</v>
      </c>
      <c r="H586" s="33" t="s">
        <v>2052</v>
      </c>
      <c r="I586" s="67">
        <v>4</v>
      </c>
    </row>
    <row r="587" spans="1:9" ht="15">
      <c r="A587" s="33">
        <v>581</v>
      </c>
      <c r="B587" s="62">
        <v>100</v>
      </c>
      <c r="C587" s="19" t="s">
        <v>68</v>
      </c>
      <c r="D587" s="63" t="s">
        <v>20</v>
      </c>
      <c r="E587" s="31">
        <f t="shared" si="9"/>
        <v>800</v>
      </c>
      <c r="F587" s="62">
        <v>80000</v>
      </c>
      <c r="G587" s="124" t="s">
        <v>1699</v>
      </c>
      <c r="H587" s="33" t="s">
        <v>2052</v>
      </c>
      <c r="I587" s="67">
        <v>4</v>
      </c>
    </row>
    <row r="588" spans="1:9" ht="15">
      <c r="A588" s="33">
        <v>582</v>
      </c>
      <c r="B588" s="62">
        <v>40</v>
      </c>
      <c r="C588" s="19" t="s">
        <v>68</v>
      </c>
      <c r="D588" s="63" t="s">
        <v>537</v>
      </c>
      <c r="E588" s="31">
        <f t="shared" si="9"/>
        <v>5500</v>
      </c>
      <c r="F588" s="62">
        <v>220000</v>
      </c>
      <c r="G588" s="124" t="s">
        <v>1699</v>
      </c>
      <c r="H588" s="33" t="s">
        <v>2052</v>
      </c>
      <c r="I588" s="67">
        <v>4</v>
      </c>
    </row>
    <row r="589" spans="1:9" ht="45.75">
      <c r="A589" s="33">
        <v>583</v>
      </c>
      <c r="B589" s="62">
        <v>400</v>
      </c>
      <c r="C589" s="19" t="s">
        <v>68</v>
      </c>
      <c r="D589" s="63" t="s">
        <v>538</v>
      </c>
      <c r="E589" s="31">
        <f t="shared" si="9"/>
        <v>6250</v>
      </c>
      <c r="F589" s="62">
        <v>2500000</v>
      </c>
      <c r="G589" s="124" t="s">
        <v>1699</v>
      </c>
      <c r="H589" s="33" t="s">
        <v>2052</v>
      </c>
      <c r="I589" s="67">
        <v>4</v>
      </c>
    </row>
    <row r="590" spans="1:9" ht="23.25">
      <c r="A590" s="33">
        <v>584</v>
      </c>
      <c r="B590" s="62">
        <v>10</v>
      </c>
      <c r="C590" s="19" t="s">
        <v>68</v>
      </c>
      <c r="D590" s="63" t="s">
        <v>539</v>
      </c>
      <c r="E590" s="31">
        <f t="shared" si="9"/>
        <v>10000</v>
      </c>
      <c r="F590" s="62">
        <v>100000</v>
      </c>
      <c r="G590" s="124" t="s">
        <v>1699</v>
      </c>
      <c r="H590" s="33" t="s">
        <v>2052</v>
      </c>
      <c r="I590" s="67">
        <v>4</v>
      </c>
    </row>
    <row r="591" spans="1:9" ht="15">
      <c r="A591" s="33">
        <v>585</v>
      </c>
      <c r="B591" s="62">
        <v>120</v>
      </c>
      <c r="C591" s="19" t="s">
        <v>68</v>
      </c>
      <c r="D591" s="63" t="s">
        <v>540</v>
      </c>
      <c r="E591" s="31">
        <f t="shared" si="9"/>
        <v>3333.3333333333335</v>
      </c>
      <c r="F591" s="62">
        <v>400000</v>
      </c>
      <c r="G591" s="124" t="s">
        <v>1699</v>
      </c>
      <c r="H591" s="33" t="s">
        <v>2052</v>
      </c>
      <c r="I591" s="67">
        <v>4</v>
      </c>
    </row>
    <row r="592" spans="1:9" ht="45.75">
      <c r="A592" s="33">
        <v>586</v>
      </c>
      <c r="B592" s="62">
        <v>12</v>
      </c>
      <c r="C592" s="19" t="s">
        <v>68</v>
      </c>
      <c r="D592" s="63" t="s">
        <v>541</v>
      </c>
      <c r="E592" s="31">
        <f t="shared" si="9"/>
        <v>15833.333333333334</v>
      </c>
      <c r="F592" s="62">
        <v>190000</v>
      </c>
      <c r="G592" s="124" t="s">
        <v>1699</v>
      </c>
      <c r="H592" s="33" t="s">
        <v>2052</v>
      </c>
      <c r="I592" s="67">
        <v>4</v>
      </c>
    </row>
    <row r="593" spans="1:9" ht="15">
      <c r="A593" s="33">
        <v>587</v>
      </c>
      <c r="B593" s="62">
        <v>40</v>
      </c>
      <c r="C593" s="19" t="s">
        <v>68</v>
      </c>
      <c r="D593" s="63" t="s">
        <v>542</v>
      </c>
      <c r="E593" s="31">
        <f t="shared" si="9"/>
        <v>2800</v>
      </c>
      <c r="F593" s="62">
        <v>112000</v>
      </c>
      <c r="G593" s="124" t="s">
        <v>1699</v>
      </c>
      <c r="H593" s="33" t="s">
        <v>2052</v>
      </c>
      <c r="I593" s="67">
        <v>4</v>
      </c>
    </row>
    <row r="594" spans="1:9" ht="23.25">
      <c r="A594" s="33">
        <v>588</v>
      </c>
      <c r="B594" s="62">
        <v>4</v>
      </c>
      <c r="C594" s="19" t="s">
        <v>68</v>
      </c>
      <c r="D594" s="63" t="s">
        <v>543</v>
      </c>
      <c r="E594" s="31">
        <f t="shared" si="9"/>
        <v>20000</v>
      </c>
      <c r="F594" s="62">
        <v>80000</v>
      </c>
      <c r="G594" s="124" t="s">
        <v>1699</v>
      </c>
      <c r="H594" s="33" t="s">
        <v>2052</v>
      </c>
      <c r="I594" s="67">
        <v>4</v>
      </c>
    </row>
    <row r="595" spans="1:9" ht="23.25">
      <c r="A595" s="33">
        <v>589</v>
      </c>
      <c r="B595" s="62">
        <v>37</v>
      </c>
      <c r="C595" s="19" t="s">
        <v>68</v>
      </c>
      <c r="D595" s="63" t="s">
        <v>544</v>
      </c>
      <c r="E595" s="31">
        <f t="shared" si="9"/>
        <v>6756.756756756757</v>
      </c>
      <c r="F595" s="62">
        <v>250000</v>
      </c>
      <c r="G595" s="124" t="s">
        <v>1699</v>
      </c>
      <c r="H595" s="33" t="s">
        <v>2052</v>
      </c>
      <c r="I595" s="67">
        <v>4</v>
      </c>
    </row>
    <row r="596" spans="1:9" ht="15">
      <c r="A596" s="33">
        <v>590</v>
      </c>
      <c r="B596" s="62">
        <v>1</v>
      </c>
      <c r="C596" s="19" t="s">
        <v>68</v>
      </c>
      <c r="D596" s="63" t="s">
        <v>545</v>
      </c>
      <c r="E596" s="31">
        <f t="shared" si="9"/>
        <v>13000</v>
      </c>
      <c r="F596" s="62">
        <v>13000</v>
      </c>
      <c r="G596" s="124" t="s">
        <v>1699</v>
      </c>
      <c r="H596" s="33" t="s">
        <v>2052</v>
      </c>
      <c r="I596" s="67">
        <v>4</v>
      </c>
    </row>
    <row r="597" spans="1:9" s="36" customFormat="1" ht="33.75">
      <c r="A597" s="33">
        <v>591</v>
      </c>
      <c r="B597" s="62">
        <v>1</v>
      </c>
      <c r="C597" s="19" t="s">
        <v>68</v>
      </c>
      <c r="D597" s="63" t="s">
        <v>546</v>
      </c>
      <c r="E597" s="31">
        <f t="shared" si="9"/>
        <v>4000000</v>
      </c>
      <c r="F597" s="62">
        <v>4000000</v>
      </c>
      <c r="G597" s="124" t="s">
        <v>1699</v>
      </c>
      <c r="H597" s="33" t="s">
        <v>2052</v>
      </c>
      <c r="I597" s="67">
        <v>4</v>
      </c>
    </row>
    <row r="598" spans="1:9" s="36" customFormat="1" ht="45">
      <c r="A598" s="33">
        <v>592</v>
      </c>
      <c r="B598" s="62">
        <v>1</v>
      </c>
      <c r="C598" s="19" t="s">
        <v>68</v>
      </c>
      <c r="D598" s="63" t="s">
        <v>547</v>
      </c>
      <c r="E598" s="31">
        <f t="shared" si="9"/>
        <v>22000000</v>
      </c>
      <c r="F598" s="62">
        <v>22000000</v>
      </c>
      <c r="G598" s="124" t="s">
        <v>1699</v>
      </c>
      <c r="H598" s="33" t="s">
        <v>2052</v>
      </c>
      <c r="I598" s="67">
        <v>4</v>
      </c>
    </row>
    <row r="599" spans="1:9" s="36" customFormat="1" ht="14.25" customHeight="1">
      <c r="A599" s="33">
        <v>593</v>
      </c>
      <c r="B599" s="62">
        <v>8</v>
      </c>
      <c r="C599" s="19" t="s">
        <v>71</v>
      </c>
      <c r="D599" s="63" t="s">
        <v>548</v>
      </c>
      <c r="E599" s="31">
        <f t="shared" si="9"/>
        <v>28125</v>
      </c>
      <c r="F599" s="62">
        <v>225000</v>
      </c>
      <c r="G599" s="124" t="s">
        <v>1699</v>
      </c>
      <c r="H599" s="33" t="s">
        <v>2052</v>
      </c>
      <c r="I599" s="67">
        <v>4</v>
      </c>
    </row>
    <row r="600" spans="1:9" s="36" customFormat="1" ht="11.25">
      <c r="A600" s="33">
        <v>594</v>
      </c>
      <c r="B600" s="62">
        <v>40</v>
      </c>
      <c r="C600" s="19" t="s">
        <v>71</v>
      </c>
      <c r="D600" s="63" t="s">
        <v>549</v>
      </c>
      <c r="E600" s="31">
        <f t="shared" si="9"/>
        <v>35000</v>
      </c>
      <c r="F600" s="62">
        <v>1400000</v>
      </c>
      <c r="G600" s="124" t="s">
        <v>1699</v>
      </c>
      <c r="H600" s="33" t="s">
        <v>2052</v>
      </c>
      <c r="I600" s="67">
        <v>4</v>
      </c>
    </row>
    <row r="601" spans="1:9" s="36" customFormat="1" ht="11.25">
      <c r="A601" s="33">
        <v>595</v>
      </c>
      <c r="B601" s="62">
        <v>5</v>
      </c>
      <c r="C601" s="19" t="s">
        <v>71</v>
      </c>
      <c r="D601" s="63" t="s">
        <v>550</v>
      </c>
      <c r="E601" s="31">
        <f t="shared" si="9"/>
        <v>33000</v>
      </c>
      <c r="F601" s="62">
        <v>165000</v>
      </c>
      <c r="G601" s="124" t="s">
        <v>1699</v>
      </c>
      <c r="H601" s="33" t="s">
        <v>2052</v>
      </c>
      <c r="I601" s="67">
        <v>4</v>
      </c>
    </row>
    <row r="602" spans="1:9" s="36" customFormat="1" ht="22.5">
      <c r="A602" s="33">
        <v>596</v>
      </c>
      <c r="B602" s="62">
        <v>24</v>
      </c>
      <c r="C602" s="19" t="s">
        <v>71</v>
      </c>
      <c r="D602" s="63" t="s">
        <v>551</v>
      </c>
      <c r="E602" s="31">
        <f t="shared" si="9"/>
        <v>8125</v>
      </c>
      <c r="F602" s="62">
        <v>195000</v>
      </c>
      <c r="G602" s="124" t="s">
        <v>1699</v>
      </c>
      <c r="H602" s="33" t="s">
        <v>2052</v>
      </c>
      <c r="I602" s="67">
        <v>4</v>
      </c>
    </row>
    <row r="603" spans="1:9" s="36" customFormat="1" ht="22.5">
      <c r="A603" s="33">
        <v>597</v>
      </c>
      <c r="B603" s="62">
        <v>11</v>
      </c>
      <c r="C603" s="19" t="s">
        <v>71</v>
      </c>
      <c r="D603" s="63" t="s">
        <v>552</v>
      </c>
      <c r="E603" s="31">
        <f t="shared" si="9"/>
        <v>7636.363636363636</v>
      </c>
      <c r="F603" s="62">
        <v>84000</v>
      </c>
      <c r="G603" s="124" t="s">
        <v>1699</v>
      </c>
      <c r="H603" s="33" t="s">
        <v>2052</v>
      </c>
      <c r="I603" s="67">
        <v>4</v>
      </c>
    </row>
    <row r="604" spans="1:9" s="36" customFormat="1" ht="11.25">
      <c r="A604" s="33">
        <v>598</v>
      </c>
      <c r="B604" s="62">
        <v>25</v>
      </c>
      <c r="C604" s="19" t="s">
        <v>71</v>
      </c>
      <c r="D604" s="63" t="s">
        <v>553</v>
      </c>
      <c r="E604" s="31">
        <f t="shared" si="9"/>
        <v>30800</v>
      </c>
      <c r="F604" s="62">
        <v>770000</v>
      </c>
      <c r="G604" s="124" t="s">
        <v>1699</v>
      </c>
      <c r="H604" s="33" t="s">
        <v>2052</v>
      </c>
      <c r="I604" s="67">
        <v>4</v>
      </c>
    </row>
    <row r="605" spans="1:9" s="36" customFormat="1" ht="22.5">
      <c r="A605" s="33">
        <v>599</v>
      </c>
      <c r="B605" s="62">
        <v>1</v>
      </c>
      <c r="C605" s="19" t="s">
        <v>71</v>
      </c>
      <c r="D605" s="63" t="s">
        <v>554</v>
      </c>
      <c r="E605" s="31">
        <f t="shared" si="9"/>
        <v>4000000</v>
      </c>
      <c r="F605" s="62">
        <v>4000000</v>
      </c>
      <c r="G605" s="124" t="s">
        <v>1699</v>
      </c>
      <c r="H605" s="33" t="s">
        <v>2052</v>
      </c>
      <c r="I605" s="67">
        <v>4</v>
      </c>
    </row>
    <row r="606" spans="1:9" s="36" customFormat="1" ht="22.5">
      <c r="A606" s="33">
        <v>600</v>
      </c>
      <c r="B606" s="62">
        <f>364+48</f>
        <v>412</v>
      </c>
      <c r="C606" s="19" t="s">
        <v>71</v>
      </c>
      <c r="D606" s="63" t="s">
        <v>555</v>
      </c>
      <c r="E606" s="31">
        <f t="shared" si="9"/>
        <v>44902.912621359224</v>
      </c>
      <c r="F606" s="62">
        <v>18500000</v>
      </c>
      <c r="G606" s="124" t="s">
        <v>1699</v>
      </c>
      <c r="H606" s="33" t="s">
        <v>2052</v>
      </c>
      <c r="I606" s="67">
        <v>4</v>
      </c>
    </row>
    <row r="607" spans="1:9" s="36" customFormat="1" ht="22.5">
      <c r="A607" s="33">
        <v>601</v>
      </c>
      <c r="B607" s="62">
        <v>96</v>
      </c>
      <c r="C607" s="19" t="s">
        <v>71</v>
      </c>
      <c r="D607" s="63" t="s">
        <v>556</v>
      </c>
      <c r="E607" s="31">
        <f t="shared" si="9"/>
        <v>85208.33333333333</v>
      </c>
      <c r="F607" s="62">
        <v>8180000</v>
      </c>
      <c r="G607" s="124" t="s">
        <v>1699</v>
      </c>
      <c r="H607" s="33" t="s">
        <v>2052</v>
      </c>
      <c r="I607" s="67">
        <v>4</v>
      </c>
    </row>
    <row r="608" spans="1:9" s="36" customFormat="1" ht="11.25">
      <c r="A608" s="33">
        <v>602</v>
      </c>
      <c r="B608" s="62">
        <v>400</v>
      </c>
      <c r="C608" s="19" t="s">
        <v>71</v>
      </c>
      <c r="D608" s="63" t="s">
        <v>557</v>
      </c>
      <c r="E608" s="31">
        <f t="shared" si="9"/>
        <v>3750</v>
      </c>
      <c r="F608" s="62">
        <v>1500000</v>
      </c>
      <c r="G608" s="124" t="s">
        <v>1699</v>
      </c>
      <c r="H608" s="33" t="s">
        <v>2052</v>
      </c>
      <c r="I608" s="67">
        <v>4</v>
      </c>
    </row>
    <row r="609" spans="1:9" s="36" customFormat="1" ht="11.25">
      <c r="A609" s="33">
        <v>603</v>
      </c>
      <c r="B609" s="62">
        <v>20</v>
      </c>
      <c r="C609" s="19" t="s">
        <v>71</v>
      </c>
      <c r="D609" s="63" t="s">
        <v>558</v>
      </c>
      <c r="E609" s="31">
        <f t="shared" si="9"/>
        <v>4250</v>
      </c>
      <c r="F609" s="62">
        <v>85000</v>
      </c>
      <c r="G609" s="124" t="s">
        <v>1699</v>
      </c>
      <c r="H609" s="33" t="s">
        <v>2052</v>
      </c>
      <c r="I609" s="67">
        <v>4</v>
      </c>
    </row>
    <row r="610" spans="1:9" s="36" customFormat="1" ht="11.25">
      <c r="A610" s="33">
        <v>604</v>
      </c>
      <c r="B610" s="62">
        <v>72</v>
      </c>
      <c r="C610" s="19" t="s">
        <v>71</v>
      </c>
      <c r="D610" s="63" t="s">
        <v>559</v>
      </c>
      <c r="E610" s="31">
        <f t="shared" si="9"/>
        <v>4083.3333333333335</v>
      </c>
      <c r="F610" s="62">
        <v>294000</v>
      </c>
      <c r="G610" s="124" t="s">
        <v>1699</v>
      </c>
      <c r="H610" s="33" t="s">
        <v>2052</v>
      </c>
      <c r="I610" s="67">
        <v>4</v>
      </c>
    </row>
    <row r="611" spans="1:9" s="36" customFormat="1" ht="11.25">
      <c r="A611" s="33">
        <v>605</v>
      </c>
      <c r="B611" s="62">
        <v>40</v>
      </c>
      <c r="C611" s="19" t="s">
        <v>71</v>
      </c>
      <c r="D611" s="63" t="s">
        <v>560</v>
      </c>
      <c r="E611" s="31">
        <f t="shared" si="9"/>
        <v>2750</v>
      </c>
      <c r="F611" s="62">
        <v>110000</v>
      </c>
      <c r="G611" s="124" t="s">
        <v>1699</v>
      </c>
      <c r="H611" s="33" t="s">
        <v>2052</v>
      </c>
      <c r="I611" s="67">
        <v>4</v>
      </c>
    </row>
    <row r="612" spans="1:9" s="36" customFormat="1" ht="11.25">
      <c r="A612" s="33">
        <v>606</v>
      </c>
      <c r="B612" s="62">
        <v>25</v>
      </c>
      <c r="C612" s="19" t="s">
        <v>71</v>
      </c>
      <c r="D612" s="63" t="s">
        <v>561</v>
      </c>
      <c r="E612" s="31">
        <f t="shared" si="9"/>
        <v>27200</v>
      </c>
      <c r="F612" s="62">
        <v>680000</v>
      </c>
      <c r="G612" s="124" t="s">
        <v>1699</v>
      </c>
      <c r="H612" s="33" t="s">
        <v>2052</v>
      </c>
      <c r="I612" s="67">
        <v>4</v>
      </c>
    </row>
    <row r="613" spans="1:9" s="36" customFormat="1" ht="11.25">
      <c r="A613" s="33">
        <v>607</v>
      </c>
      <c r="B613" s="62">
        <v>2</v>
      </c>
      <c r="C613" s="19" t="s">
        <v>71</v>
      </c>
      <c r="D613" s="63" t="s">
        <v>6</v>
      </c>
      <c r="E613" s="31">
        <f t="shared" si="9"/>
        <v>105000</v>
      </c>
      <c r="F613" s="62">
        <v>210000</v>
      </c>
      <c r="G613" s="124" t="s">
        <v>1699</v>
      </c>
      <c r="H613" s="33" t="s">
        <v>2052</v>
      </c>
      <c r="I613" s="67">
        <v>4</v>
      </c>
    </row>
    <row r="614" spans="1:9" s="36" customFormat="1" ht="11.25">
      <c r="A614" s="33">
        <v>608</v>
      </c>
      <c r="B614" s="62">
        <v>180</v>
      </c>
      <c r="C614" s="19" t="s">
        <v>71</v>
      </c>
      <c r="D614" s="63" t="s">
        <v>562</v>
      </c>
      <c r="E614" s="31">
        <f t="shared" si="9"/>
        <v>10833.333333333334</v>
      </c>
      <c r="F614" s="62">
        <v>1950000</v>
      </c>
      <c r="G614" s="124" t="s">
        <v>1699</v>
      </c>
      <c r="H614" s="33" t="s">
        <v>2052</v>
      </c>
      <c r="I614" s="67">
        <v>4</v>
      </c>
    </row>
    <row r="615" spans="1:9" s="36" customFormat="1" ht="11.25">
      <c r="A615" s="33">
        <v>609</v>
      </c>
      <c r="B615" s="62">
        <v>140</v>
      </c>
      <c r="C615" s="19" t="s">
        <v>71</v>
      </c>
      <c r="D615" s="63" t="s">
        <v>563</v>
      </c>
      <c r="E615" s="31">
        <f t="shared" si="9"/>
        <v>6142.857142857143</v>
      </c>
      <c r="F615" s="62">
        <v>860000</v>
      </c>
      <c r="G615" s="124" t="s">
        <v>1699</v>
      </c>
      <c r="H615" s="33" t="s">
        <v>2052</v>
      </c>
      <c r="I615" s="67">
        <v>4</v>
      </c>
    </row>
    <row r="616" spans="1:9" s="36" customFormat="1" ht="11.25">
      <c r="A616" s="33">
        <v>610</v>
      </c>
      <c r="B616" s="62">
        <v>10</v>
      </c>
      <c r="C616" s="19" t="s">
        <v>68</v>
      </c>
      <c r="D616" s="63" t="s">
        <v>564</v>
      </c>
      <c r="E616" s="31">
        <f t="shared" si="9"/>
        <v>50000</v>
      </c>
      <c r="F616" s="62">
        <v>500000</v>
      </c>
      <c r="G616" s="124" t="s">
        <v>1699</v>
      </c>
      <c r="H616" s="33" t="s">
        <v>2052</v>
      </c>
      <c r="I616" s="67">
        <v>4</v>
      </c>
    </row>
    <row r="617" spans="1:9" s="36" customFormat="1" ht="11.25">
      <c r="A617" s="33">
        <v>611</v>
      </c>
      <c r="B617" s="62">
        <v>500</v>
      </c>
      <c r="C617" s="19" t="s">
        <v>71</v>
      </c>
      <c r="D617" s="63" t="s">
        <v>565</v>
      </c>
      <c r="E617" s="31">
        <f t="shared" si="9"/>
        <v>12400</v>
      </c>
      <c r="F617" s="62">
        <v>6200000</v>
      </c>
      <c r="G617" s="124" t="s">
        <v>1699</v>
      </c>
      <c r="H617" s="33" t="s">
        <v>2052</v>
      </c>
      <c r="I617" s="67">
        <v>4</v>
      </c>
    </row>
    <row r="618" spans="1:9" s="36" customFormat="1" ht="33.75">
      <c r="A618" s="33">
        <v>612</v>
      </c>
      <c r="B618" s="62">
        <f>77+45</f>
        <v>122</v>
      </c>
      <c r="C618" s="19" t="s">
        <v>71</v>
      </c>
      <c r="D618" s="63" t="s">
        <v>566</v>
      </c>
      <c r="E618" s="31">
        <f t="shared" si="9"/>
        <v>15701.311475409837</v>
      </c>
      <c r="F618" s="62">
        <v>1915560</v>
      </c>
      <c r="G618" s="124" t="s">
        <v>1699</v>
      </c>
      <c r="H618" s="33" t="s">
        <v>2052</v>
      </c>
      <c r="I618" s="67">
        <v>4</v>
      </c>
    </row>
    <row r="619" spans="1:9" s="36" customFormat="1" ht="22.5">
      <c r="A619" s="33">
        <v>613</v>
      </c>
      <c r="B619" s="62">
        <v>26</v>
      </c>
      <c r="C619" s="19" t="s">
        <v>71</v>
      </c>
      <c r="D619" s="63" t="s">
        <v>567</v>
      </c>
      <c r="E619" s="31">
        <f t="shared" si="9"/>
        <v>11153.846153846154</v>
      </c>
      <c r="F619" s="62">
        <v>290000</v>
      </c>
      <c r="G619" s="124" t="s">
        <v>1699</v>
      </c>
      <c r="H619" s="33" t="s">
        <v>2052</v>
      </c>
      <c r="I619" s="67">
        <v>4</v>
      </c>
    </row>
    <row r="620" spans="1:9" s="36" customFormat="1" ht="22.5">
      <c r="A620" s="33">
        <v>614</v>
      </c>
      <c r="B620" s="62">
        <v>1</v>
      </c>
      <c r="C620" s="19" t="s">
        <v>71</v>
      </c>
      <c r="D620" s="63" t="s">
        <v>568</v>
      </c>
      <c r="E620" s="31">
        <f t="shared" si="9"/>
        <v>32000</v>
      </c>
      <c r="F620" s="62">
        <v>32000</v>
      </c>
      <c r="G620" s="124" t="s">
        <v>1699</v>
      </c>
      <c r="H620" s="33" t="s">
        <v>2052</v>
      </c>
      <c r="I620" s="67">
        <v>4</v>
      </c>
    </row>
    <row r="621" spans="1:9" s="36" customFormat="1" ht="22.5">
      <c r="A621" s="33">
        <v>615</v>
      </c>
      <c r="B621" s="62">
        <v>20</v>
      </c>
      <c r="C621" s="19" t="s">
        <v>71</v>
      </c>
      <c r="D621" s="63" t="s">
        <v>569</v>
      </c>
      <c r="E621" s="31">
        <f t="shared" si="9"/>
        <v>75000</v>
      </c>
      <c r="F621" s="62">
        <v>1500000</v>
      </c>
      <c r="G621" s="124" t="s">
        <v>1699</v>
      </c>
      <c r="H621" s="33" t="s">
        <v>2052</v>
      </c>
      <c r="I621" s="67">
        <v>4</v>
      </c>
    </row>
    <row r="622" spans="1:9" s="36" customFormat="1" ht="11.25">
      <c r="A622" s="33">
        <v>616</v>
      </c>
      <c r="B622" s="62">
        <v>9</v>
      </c>
      <c r="C622" s="19" t="s">
        <v>68</v>
      </c>
      <c r="D622" s="63" t="s">
        <v>570</v>
      </c>
      <c r="E622" s="31">
        <f t="shared" si="9"/>
        <v>8644.444444444445</v>
      </c>
      <c r="F622" s="62">
        <v>77800</v>
      </c>
      <c r="G622" s="124" t="s">
        <v>1699</v>
      </c>
      <c r="H622" s="33" t="s">
        <v>2052</v>
      </c>
      <c r="I622" s="67">
        <v>4</v>
      </c>
    </row>
    <row r="623" spans="1:9" s="36" customFormat="1" ht="11.25">
      <c r="A623" s="33">
        <v>617</v>
      </c>
      <c r="B623" s="62">
        <v>1</v>
      </c>
      <c r="C623" s="19" t="s">
        <v>1005</v>
      </c>
      <c r="D623" s="63" t="s">
        <v>1055</v>
      </c>
      <c r="E623" s="31">
        <f t="shared" si="9"/>
        <v>312000</v>
      </c>
      <c r="F623" s="62">
        <f>39000+78000+78000+39000+39000+39000</f>
        <v>312000</v>
      </c>
      <c r="G623" s="124" t="s">
        <v>1699</v>
      </c>
      <c r="H623" s="33" t="s">
        <v>2052</v>
      </c>
      <c r="I623" s="67">
        <v>4</v>
      </c>
    </row>
    <row r="624" spans="1:9" s="36" customFormat="1" ht="11.25">
      <c r="A624" s="33">
        <v>618</v>
      </c>
      <c r="B624" s="62">
        <v>1</v>
      </c>
      <c r="C624" s="19" t="s">
        <v>1005</v>
      </c>
      <c r="D624" s="63" t="s">
        <v>1056</v>
      </c>
      <c r="E624" s="31">
        <f t="shared" si="9"/>
        <v>546000</v>
      </c>
      <c r="F624" s="62">
        <f>78000+78000+78000+156000+156000</f>
        <v>546000</v>
      </c>
      <c r="G624" s="124" t="s">
        <v>1699</v>
      </c>
      <c r="H624" s="33" t="s">
        <v>2052</v>
      </c>
      <c r="I624" s="67">
        <v>4</v>
      </c>
    </row>
    <row r="625" spans="1:9" s="36" customFormat="1" ht="11.25">
      <c r="A625" s="33">
        <v>619</v>
      </c>
      <c r="B625" s="62">
        <v>1</v>
      </c>
      <c r="C625" s="19" t="s">
        <v>1005</v>
      </c>
      <c r="D625" s="63" t="s">
        <v>1057</v>
      </c>
      <c r="E625" s="31">
        <f t="shared" si="9"/>
        <v>546000</v>
      </c>
      <c r="F625" s="62">
        <f>78000+78000+156000+234000</f>
        <v>546000</v>
      </c>
      <c r="G625" s="124" t="s">
        <v>1699</v>
      </c>
      <c r="H625" s="33" t="s">
        <v>2052</v>
      </c>
      <c r="I625" s="67">
        <v>4</v>
      </c>
    </row>
    <row r="626" spans="1:9" s="36" customFormat="1" ht="11.25">
      <c r="A626" s="33">
        <v>620</v>
      </c>
      <c r="B626" s="62">
        <v>2</v>
      </c>
      <c r="C626" s="19" t="s">
        <v>1005</v>
      </c>
      <c r="D626" s="63" t="s">
        <v>1058</v>
      </c>
      <c r="E626" s="31">
        <f t="shared" si="9"/>
        <v>48500</v>
      </c>
      <c r="F626" s="62">
        <v>97000</v>
      </c>
      <c r="G626" s="54" t="s">
        <v>1699</v>
      </c>
      <c r="H626" s="33" t="s">
        <v>2161</v>
      </c>
      <c r="I626" s="157">
        <v>9</v>
      </c>
    </row>
    <row r="627" spans="1:9" s="36" customFormat="1" ht="11.25">
      <c r="A627" s="33">
        <v>621</v>
      </c>
      <c r="B627" s="62">
        <v>5</v>
      </c>
      <c r="C627" s="19" t="s">
        <v>1005</v>
      </c>
      <c r="D627" s="63" t="s">
        <v>1059</v>
      </c>
      <c r="E627" s="31">
        <f t="shared" si="9"/>
        <v>43000</v>
      </c>
      <c r="F627" s="62">
        <v>215000</v>
      </c>
      <c r="G627" s="54" t="s">
        <v>1699</v>
      </c>
      <c r="H627" s="33" t="s">
        <v>2161</v>
      </c>
      <c r="I627" s="157">
        <v>9</v>
      </c>
    </row>
    <row r="628" spans="1:9" s="36" customFormat="1" ht="11.25">
      <c r="A628" s="33">
        <v>622</v>
      </c>
      <c r="B628" s="62">
        <v>1</v>
      </c>
      <c r="C628" s="19" t="s">
        <v>1005</v>
      </c>
      <c r="D628" s="63" t="s">
        <v>1060</v>
      </c>
      <c r="E628" s="31">
        <f t="shared" si="9"/>
        <v>165000000</v>
      </c>
      <c r="F628" s="62">
        <f>120000000*1.375</f>
        <v>165000000</v>
      </c>
      <c r="G628" s="54" t="s">
        <v>1699</v>
      </c>
      <c r="H628" s="33" t="s">
        <v>2161</v>
      </c>
      <c r="I628" s="157">
        <v>9</v>
      </c>
    </row>
    <row r="629" spans="1:9" s="36" customFormat="1" ht="11.25">
      <c r="A629" s="33">
        <v>623</v>
      </c>
      <c r="B629" s="62">
        <v>1</v>
      </c>
      <c r="C629" s="19" t="s">
        <v>1005</v>
      </c>
      <c r="D629" s="63" t="s">
        <v>1061</v>
      </c>
      <c r="E629" s="31">
        <f t="shared" si="9"/>
        <v>82500000</v>
      </c>
      <c r="F629" s="62">
        <f>60000000*1.375</f>
        <v>82500000</v>
      </c>
      <c r="G629" s="54" t="s">
        <v>1699</v>
      </c>
      <c r="H629" s="33" t="s">
        <v>2161</v>
      </c>
      <c r="I629" s="157">
        <v>9</v>
      </c>
    </row>
    <row r="630" spans="1:9" s="36" customFormat="1" ht="11.25">
      <c r="A630" s="33">
        <v>624</v>
      </c>
      <c r="B630" s="62">
        <v>5</v>
      </c>
      <c r="C630" s="19" t="s">
        <v>1005</v>
      </c>
      <c r="D630" s="63" t="s">
        <v>1062</v>
      </c>
      <c r="E630" s="31">
        <f t="shared" si="9"/>
        <v>43000</v>
      </c>
      <c r="F630" s="62">
        <v>215000</v>
      </c>
      <c r="G630" s="54" t="s">
        <v>1699</v>
      </c>
      <c r="H630" s="33" t="s">
        <v>2161</v>
      </c>
      <c r="I630" s="157">
        <v>9</v>
      </c>
    </row>
    <row r="631" spans="1:9" s="36" customFormat="1" ht="22.5">
      <c r="A631" s="33">
        <v>625</v>
      </c>
      <c r="B631" s="62">
        <v>3</v>
      </c>
      <c r="C631" s="19" t="s">
        <v>1005</v>
      </c>
      <c r="D631" s="63" t="s">
        <v>1063</v>
      </c>
      <c r="E631" s="31">
        <f t="shared" si="9"/>
        <v>71333.33333333333</v>
      </c>
      <c r="F631" s="62">
        <v>214000</v>
      </c>
      <c r="G631" s="54" t="s">
        <v>1699</v>
      </c>
      <c r="H631" s="33" t="s">
        <v>2161</v>
      </c>
      <c r="I631" s="157">
        <v>9</v>
      </c>
    </row>
    <row r="632" spans="1:9" s="36" customFormat="1" ht="22.5">
      <c r="A632" s="33">
        <v>626</v>
      </c>
      <c r="B632" s="62">
        <v>7</v>
      </c>
      <c r="C632" s="19" t="s">
        <v>1005</v>
      </c>
      <c r="D632" s="63" t="s">
        <v>1064</v>
      </c>
      <c r="E632" s="31">
        <f t="shared" si="9"/>
        <v>68857.14285714286</v>
      </c>
      <c r="F632" s="62">
        <v>482000</v>
      </c>
      <c r="G632" s="54" t="s">
        <v>1699</v>
      </c>
      <c r="H632" s="33" t="s">
        <v>2161</v>
      </c>
      <c r="I632" s="157">
        <v>9</v>
      </c>
    </row>
    <row r="633" spans="1:9" s="36" customFormat="1" ht="11.25">
      <c r="A633" s="33">
        <v>627</v>
      </c>
      <c r="B633" s="62">
        <v>10</v>
      </c>
      <c r="C633" s="19" t="s">
        <v>1005</v>
      </c>
      <c r="D633" s="63" t="s">
        <v>1065</v>
      </c>
      <c r="E633" s="31">
        <f t="shared" si="9"/>
        <v>78050</v>
      </c>
      <c r="F633" s="62">
        <v>780500</v>
      </c>
      <c r="G633" s="54" t="s">
        <v>1699</v>
      </c>
      <c r="H633" s="33" t="s">
        <v>2161</v>
      </c>
      <c r="I633" s="157">
        <v>9</v>
      </c>
    </row>
    <row r="634" spans="1:9" s="36" customFormat="1" ht="11.25">
      <c r="A634" s="33">
        <v>628</v>
      </c>
      <c r="B634" s="62">
        <v>250</v>
      </c>
      <c r="C634" s="19" t="s">
        <v>68</v>
      </c>
      <c r="D634" s="63" t="s">
        <v>571</v>
      </c>
      <c r="E634" s="31">
        <f t="shared" si="9"/>
        <v>380</v>
      </c>
      <c r="F634" s="62">
        <v>95000</v>
      </c>
      <c r="G634" s="54" t="s">
        <v>1699</v>
      </c>
      <c r="H634" s="33" t="s">
        <v>2161</v>
      </c>
      <c r="I634" s="157">
        <v>9</v>
      </c>
    </row>
    <row r="635" spans="1:9" s="36" customFormat="1" ht="33.75">
      <c r="A635" s="33">
        <v>629</v>
      </c>
      <c r="B635" s="62">
        <v>640</v>
      </c>
      <c r="C635" s="19" t="s">
        <v>68</v>
      </c>
      <c r="D635" s="63" t="s">
        <v>572</v>
      </c>
      <c r="E635" s="31">
        <f t="shared" si="9"/>
        <v>578.125</v>
      </c>
      <c r="F635" s="62">
        <v>370000</v>
      </c>
      <c r="G635" s="54" t="s">
        <v>1699</v>
      </c>
      <c r="H635" s="33" t="s">
        <v>2161</v>
      </c>
      <c r="I635" s="157">
        <v>9</v>
      </c>
    </row>
    <row r="636" spans="1:9" s="36" customFormat="1" ht="11.25">
      <c r="A636" s="33">
        <v>630</v>
      </c>
      <c r="B636" s="62">
        <v>59</v>
      </c>
      <c r="C636" s="19" t="s">
        <v>957</v>
      </c>
      <c r="D636" s="63" t="s">
        <v>573</v>
      </c>
      <c r="E636" s="31">
        <f t="shared" si="9"/>
        <v>88135.59322033898</v>
      </c>
      <c r="F636" s="62">
        <v>5200000</v>
      </c>
      <c r="G636" s="54" t="s">
        <v>1699</v>
      </c>
      <c r="H636" s="33" t="s">
        <v>2161</v>
      </c>
      <c r="I636" s="157">
        <v>9</v>
      </c>
    </row>
    <row r="637" spans="1:9" s="36" customFormat="1" ht="11.25">
      <c r="A637" s="33">
        <v>631</v>
      </c>
      <c r="B637" s="62">
        <v>6</v>
      </c>
      <c r="C637" s="19" t="s">
        <v>68</v>
      </c>
      <c r="D637" s="63" t="s">
        <v>1</v>
      </c>
      <c r="E637" s="31">
        <f t="shared" si="9"/>
        <v>20000</v>
      </c>
      <c r="F637" s="62">
        <v>120000</v>
      </c>
      <c r="G637" s="54" t="s">
        <v>1699</v>
      </c>
      <c r="H637" s="33" t="s">
        <v>2161</v>
      </c>
      <c r="I637" s="157">
        <v>9</v>
      </c>
    </row>
    <row r="638" spans="1:9" s="36" customFormat="1" ht="12.75" customHeight="1">
      <c r="A638" s="33">
        <v>632</v>
      </c>
      <c r="B638" s="62">
        <v>2</v>
      </c>
      <c r="C638" s="19" t="s">
        <v>68</v>
      </c>
      <c r="D638" s="63" t="s">
        <v>23</v>
      </c>
      <c r="E638" s="31">
        <f t="shared" si="9"/>
        <v>90000</v>
      </c>
      <c r="F638" s="62">
        <v>180000</v>
      </c>
      <c r="G638" s="54" t="s">
        <v>1699</v>
      </c>
      <c r="H638" s="33" t="s">
        <v>2161</v>
      </c>
      <c r="I638" s="157">
        <v>9</v>
      </c>
    </row>
    <row r="639" spans="1:9" s="36" customFormat="1" ht="21" customHeight="1">
      <c r="A639" s="33">
        <v>633</v>
      </c>
      <c r="B639" s="62">
        <v>200</v>
      </c>
      <c r="C639" s="19" t="s">
        <v>1023</v>
      </c>
      <c r="D639" s="63" t="s">
        <v>574</v>
      </c>
      <c r="E639" s="31">
        <f t="shared" si="9"/>
        <v>3500</v>
      </c>
      <c r="F639" s="62">
        <v>700000</v>
      </c>
      <c r="G639" s="54" t="s">
        <v>1699</v>
      </c>
      <c r="H639" s="33" t="s">
        <v>2161</v>
      </c>
      <c r="I639" s="157">
        <v>9</v>
      </c>
    </row>
    <row r="640" spans="1:9" s="36" customFormat="1" ht="11.25">
      <c r="A640" s="33">
        <v>634</v>
      </c>
      <c r="B640" s="62">
        <v>70</v>
      </c>
      <c r="C640" s="19" t="s">
        <v>1023</v>
      </c>
      <c r="D640" s="63" t="s">
        <v>575</v>
      </c>
      <c r="E640" s="31">
        <f t="shared" si="9"/>
        <v>12857.142857142857</v>
      </c>
      <c r="F640" s="62">
        <v>900000</v>
      </c>
      <c r="G640" s="54" t="s">
        <v>1699</v>
      </c>
      <c r="H640" s="33" t="s">
        <v>2161</v>
      </c>
      <c r="I640" s="157">
        <v>9</v>
      </c>
    </row>
    <row r="641" spans="1:9" s="36" customFormat="1" ht="11.25">
      <c r="A641" s="33">
        <v>635</v>
      </c>
      <c r="B641" s="62">
        <v>120</v>
      </c>
      <c r="C641" s="19" t="s">
        <v>1023</v>
      </c>
      <c r="D641" s="63" t="s">
        <v>576</v>
      </c>
      <c r="E641" s="31">
        <f t="shared" si="9"/>
        <v>2916.6666666666665</v>
      </c>
      <c r="F641" s="62">
        <v>350000</v>
      </c>
      <c r="G641" s="54" t="s">
        <v>1699</v>
      </c>
      <c r="H641" s="33" t="s">
        <v>2161</v>
      </c>
      <c r="I641" s="157">
        <v>9</v>
      </c>
    </row>
    <row r="642" spans="1:9" s="36" customFormat="1" ht="11.25">
      <c r="A642" s="33">
        <v>636</v>
      </c>
      <c r="B642" s="62">
        <v>26</v>
      </c>
      <c r="C642" s="19" t="s">
        <v>1023</v>
      </c>
      <c r="D642" s="63" t="s">
        <v>577</v>
      </c>
      <c r="E642" s="31">
        <f t="shared" si="9"/>
        <v>14307.692307692309</v>
      </c>
      <c r="F642" s="62">
        <v>372000</v>
      </c>
      <c r="G642" s="54" t="s">
        <v>1699</v>
      </c>
      <c r="H642" s="33" t="s">
        <v>2161</v>
      </c>
      <c r="I642" s="157">
        <v>9</v>
      </c>
    </row>
    <row r="643" spans="1:9" s="36" customFormat="1" ht="11.25">
      <c r="A643" s="33">
        <v>637</v>
      </c>
      <c r="B643" s="62">
        <v>120</v>
      </c>
      <c r="C643" s="53" t="s">
        <v>68</v>
      </c>
      <c r="D643" s="63" t="s">
        <v>578</v>
      </c>
      <c r="E643" s="31">
        <f t="shared" si="9"/>
        <v>24083.333333333332</v>
      </c>
      <c r="F643" s="62">
        <v>2890000</v>
      </c>
      <c r="G643" s="54" t="s">
        <v>1699</v>
      </c>
      <c r="H643" s="33" t="s">
        <v>2161</v>
      </c>
      <c r="I643" s="157">
        <v>9</v>
      </c>
    </row>
    <row r="644" spans="1:9" s="36" customFormat="1" ht="11.25">
      <c r="A644" s="33">
        <v>638</v>
      </c>
      <c r="B644" s="62">
        <v>30</v>
      </c>
      <c r="C644" s="53" t="s">
        <v>68</v>
      </c>
      <c r="D644" s="63" t="s">
        <v>579</v>
      </c>
      <c r="E644" s="31">
        <f t="shared" si="9"/>
        <v>333333.3333333333</v>
      </c>
      <c r="F644" s="62">
        <v>10000000</v>
      </c>
      <c r="G644" s="54" t="s">
        <v>1699</v>
      </c>
      <c r="H644" s="33" t="s">
        <v>2161</v>
      </c>
      <c r="I644" s="157">
        <v>9</v>
      </c>
    </row>
    <row r="645" spans="1:9" s="36" customFormat="1" ht="22.5">
      <c r="A645" s="33">
        <v>639</v>
      </c>
      <c r="B645" s="62">
        <v>60</v>
      </c>
      <c r="C645" s="53" t="s">
        <v>68</v>
      </c>
      <c r="D645" s="63" t="s">
        <v>580</v>
      </c>
      <c r="E645" s="31">
        <f t="shared" si="9"/>
        <v>25000</v>
      </c>
      <c r="F645" s="62">
        <v>1500000</v>
      </c>
      <c r="G645" s="54" t="s">
        <v>1699</v>
      </c>
      <c r="H645" s="33" t="s">
        <v>2161</v>
      </c>
      <c r="I645" s="157">
        <v>9</v>
      </c>
    </row>
    <row r="646" spans="1:9" s="36" customFormat="1" ht="11.25">
      <c r="A646" s="33">
        <v>640</v>
      </c>
      <c r="B646" s="62">
        <v>147</v>
      </c>
      <c r="C646" s="19" t="s">
        <v>68</v>
      </c>
      <c r="D646" s="63" t="s">
        <v>581</v>
      </c>
      <c r="E646" s="31">
        <f t="shared" si="9"/>
        <v>20068.027210884353</v>
      </c>
      <c r="F646" s="62">
        <v>2950000</v>
      </c>
      <c r="G646" s="54" t="s">
        <v>1699</v>
      </c>
      <c r="H646" s="33" t="s">
        <v>2161</v>
      </c>
      <c r="I646" s="157">
        <v>9</v>
      </c>
    </row>
    <row r="647" spans="1:9" s="36" customFormat="1" ht="11.25">
      <c r="A647" s="33">
        <v>641</v>
      </c>
      <c r="B647" s="62">
        <v>10</v>
      </c>
      <c r="C647" s="19" t="s">
        <v>68</v>
      </c>
      <c r="D647" s="63" t="s">
        <v>582</v>
      </c>
      <c r="E647" s="31">
        <f t="shared" si="9"/>
        <v>25000</v>
      </c>
      <c r="F647" s="62">
        <v>250000</v>
      </c>
      <c r="G647" s="54" t="s">
        <v>1699</v>
      </c>
      <c r="H647" s="33" t="s">
        <v>2161</v>
      </c>
      <c r="I647" s="157">
        <v>9</v>
      </c>
    </row>
    <row r="648" spans="1:9" s="36" customFormat="1" ht="11.25">
      <c r="A648" s="33">
        <v>642</v>
      </c>
      <c r="B648" s="62">
        <v>6500</v>
      </c>
      <c r="C648" s="19" t="s">
        <v>68</v>
      </c>
      <c r="D648" s="63" t="s">
        <v>583</v>
      </c>
      <c r="E648" s="31">
        <f t="shared" si="9"/>
        <v>15384.615384615385</v>
      </c>
      <c r="F648" s="62">
        <v>100000000</v>
      </c>
      <c r="G648" s="54" t="s">
        <v>1699</v>
      </c>
      <c r="H648" s="33" t="s">
        <v>2161</v>
      </c>
      <c r="I648" s="157">
        <v>9</v>
      </c>
    </row>
    <row r="649" spans="1:9" s="36" customFormat="1" ht="11.25">
      <c r="A649" s="33">
        <v>643</v>
      </c>
      <c r="B649" s="62">
        <v>16</v>
      </c>
      <c r="C649" s="19" t="s">
        <v>68</v>
      </c>
      <c r="D649" s="63" t="s">
        <v>37</v>
      </c>
      <c r="E649" s="31">
        <f aca="true" t="shared" si="10" ref="E649:E712">F649/B649</f>
        <v>19062.5</v>
      </c>
      <c r="F649" s="62">
        <v>305000</v>
      </c>
      <c r="G649" s="54" t="s">
        <v>1699</v>
      </c>
      <c r="H649" s="33" t="s">
        <v>2161</v>
      </c>
      <c r="I649" s="157">
        <v>9</v>
      </c>
    </row>
    <row r="650" spans="1:9" s="36" customFormat="1" ht="11.25">
      <c r="A650" s="33">
        <v>644</v>
      </c>
      <c r="B650" s="62">
        <v>30</v>
      </c>
      <c r="C650" s="19" t="s">
        <v>68</v>
      </c>
      <c r="D650" s="63" t="s">
        <v>584</v>
      </c>
      <c r="E650" s="31">
        <f t="shared" si="10"/>
        <v>28333.333333333332</v>
      </c>
      <c r="F650" s="62">
        <v>850000</v>
      </c>
      <c r="G650" s="54" t="s">
        <v>1699</v>
      </c>
      <c r="H650" s="33" t="s">
        <v>2161</v>
      </c>
      <c r="I650" s="157">
        <v>9</v>
      </c>
    </row>
    <row r="651" spans="1:9" s="36" customFormat="1" ht="33.75">
      <c r="A651" s="33">
        <v>645</v>
      </c>
      <c r="B651" s="62">
        <v>22</v>
      </c>
      <c r="C651" s="19" t="s">
        <v>68</v>
      </c>
      <c r="D651" s="63" t="s">
        <v>585</v>
      </c>
      <c r="E651" s="31">
        <f t="shared" si="10"/>
        <v>236363.63636363635</v>
      </c>
      <c r="F651" s="62">
        <v>5200000</v>
      </c>
      <c r="G651" s="54" t="s">
        <v>1699</v>
      </c>
      <c r="H651" s="33" t="s">
        <v>2161</v>
      </c>
      <c r="I651" s="157">
        <v>9</v>
      </c>
    </row>
    <row r="652" spans="1:9" s="36" customFormat="1" ht="22.5">
      <c r="A652" s="33">
        <v>646</v>
      </c>
      <c r="B652" s="62">
        <v>400</v>
      </c>
      <c r="C652" s="19" t="s">
        <v>68</v>
      </c>
      <c r="D652" s="63" t="s">
        <v>586</v>
      </c>
      <c r="E652" s="31">
        <f t="shared" si="10"/>
        <v>2125</v>
      </c>
      <c r="F652" s="62">
        <v>850000</v>
      </c>
      <c r="G652" s="54" t="s">
        <v>1699</v>
      </c>
      <c r="H652" s="33" t="s">
        <v>2161</v>
      </c>
      <c r="I652" s="157">
        <v>9</v>
      </c>
    </row>
    <row r="653" spans="1:9" s="36" customFormat="1" ht="22.5">
      <c r="A653" s="33">
        <v>647</v>
      </c>
      <c r="B653" s="62">
        <v>4</v>
      </c>
      <c r="C653" s="19" t="s">
        <v>68</v>
      </c>
      <c r="D653" s="63" t="s">
        <v>587</v>
      </c>
      <c r="E653" s="31">
        <f t="shared" si="10"/>
        <v>15000</v>
      </c>
      <c r="F653" s="62">
        <v>60000</v>
      </c>
      <c r="G653" s="54" t="s">
        <v>1699</v>
      </c>
      <c r="H653" s="33" t="s">
        <v>2161</v>
      </c>
      <c r="I653" s="157">
        <v>9</v>
      </c>
    </row>
    <row r="654" spans="1:9" s="36" customFormat="1" ht="11.25">
      <c r="A654" s="33">
        <v>648</v>
      </c>
      <c r="B654" s="62">
        <v>3</v>
      </c>
      <c r="C654" s="19" t="s">
        <v>68</v>
      </c>
      <c r="D654" s="63" t="s">
        <v>588</v>
      </c>
      <c r="E654" s="31">
        <f t="shared" si="10"/>
        <v>18333.333333333332</v>
      </c>
      <c r="F654" s="62">
        <v>55000</v>
      </c>
      <c r="G654" s="54" t="s">
        <v>1699</v>
      </c>
      <c r="H654" s="33" t="s">
        <v>2161</v>
      </c>
      <c r="I654" s="157">
        <v>9</v>
      </c>
    </row>
    <row r="655" spans="1:9" s="36" customFormat="1" ht="33.75">
      <c r="A655" s="33">
        <v>649</v>
      </c>
      <c r="B655" s="62">
        <v>3</v>
      </c>
      <c r="C655" s="19" t="s">
        <v>68</v>
      </c>
      <c r="D655" s="63" t="s">
        <v>589</v>
      </c>
      <c r="E655" s="31">
        <f t="shared" si="10"/>
        <v>16666.666666666668</v>
      </c>
      <c r="F655" s="62">
        <v>50000</v>
      </c>
      <c r="G655" s="54" t="s">
        <v>1699</v>
      </c>
      <c r="H655" s="33" t="s">
        <v>2161</v>
      </c>
      <c r="I655" s="157">
        <v>9</v>
      </c>
    </row>
    <row r="656" spans="1:9" s="36" customFormat="1" ht="33.75">
      <c r="A656" s="33">
        <v>650</v>
      </c>
      <c r="B656" s="62">
        <v>3</v>
      </c>
      <c r="C656" s="19" t="s">
        <v>68</v>
      </c>
      <c r="D656" s="63" t="s">
        <v>590</v>
      </c>
      <c r="E656" s="31">
        <f t="shared" si="10"/>
        <v>18333.333333333332</v>
      </c>
      <c r="F656" s="62">
        <v>55000</v>
      </c>
      <c r="G656" s="54" t="s">
        <v>1699</v>
      </c>
      <c r="H656" s="33" t="s">
        <v>2161</v>
      </c>
      <c r="I656" s="157">
        <v>9</v>
      </c>
    </row>
    <row r="657" spans="1:9" s="36" customFormat="1" ht="11.25">
      <c r="A657" s="33">
        <v>651</v>
      </c>
      <c r="B657" s="62">
        <v>2</v>
      </c>
      <c r="C657" s="19" t="s">
        <v>68</v>
      </c>
      <c r="D657" s="63" t="s">
        <v>591</v>
      </c>
      <c r="E657" s="31">
        <f t="shared" si="10"/>
        <v>15000</v>
      </c>
      <c r="F657" s="62">
        <v>30000</v>
      </c>
      <c r="G657" s="54" t="s">
        <v>1699</v>
      </c>
      <c r="H657" s="33" t="s">
        <v>2161</v>
      </c>
      <c r="I657" s="157">
        <v>9</v>
      </c>
    </row>
    <row r="658" spans="1:9" s="36" customFormat="1" ht="11.25">
      <c r="A658" s="33">
        <v>652</v>
      </c>
      <c r="B658" s="62">
        <v>36</v>
      </c>
      <c r="C658" s="19" t="s">
        <v>68</v>
      </c>
      <c r="D658" s="63" t="s">
        <v>592</v>
      </c>
      <c r="E658" s="31">
        <f t="shared" si="10"/>
        <v>26388.88888888889</v>
      </c>
      <c r="F658" s="62">
        <v>950000</v>
      </c>
      <c r="G658" s="54" t="s">
        <v>1699</v>
      </c>
      <c r="H658" s="33" t="s">
        <v>2161</v>
      </c>
      <c r="I658" s="157">
        <v>9</v>
      </c>
    </row>
    <row r="659" spans="1:9" s="36" customFormat="1" ht="11.25">
      <c r="A659" s="33">
        <v>653</v>
      </c>
      <c r="B659" s="62">
        <v>1</v>
      </c>
      <c r="C659" s="19" t="s">
        <v>68</v>
      </c>
      <c r="D659" s="63" t="s">
        <v>593</v>
      </c>
      <c r="E659" s="31">
        <f t="shared" si="10"/>
        <v>25000</v>
      </c>
      <c r="F659" s="62">
        <v>25000</v>
      </c>
      <c r="G659" s="54" t="s">
        <v>1699</v>
      </c>
      <c r="H659" s="33" t="s">
        <v>2161</v>
      </c>
      <c r="I659" s="157">
        <v>9</v>
      </c>
    </row>
    <row r="660" spans="1:9" s="36" customFormat="1" ht="11.25">
      <c r="A660" s="33">
        <v>654</v>
      </c>
      <c r="B660" s="62">
        <v>2</v>
      </c>
      <c r="C660" s="19" t="s">
        <v>68</v>
      </c>
      <c r="D660" s="63" t="s">
        <v>594</v>
      </c>
      <c r="E660" s="31">
        <f t="shared" si="10"/>
        <v>25000</v>
      </c>
      <c r="F660" s="62">
        <v>50000</v>
      </c>
      <c r="G660" s="54" t="s">
        <v>1699</v>
      </c>
      <c r="H660" s="33" t="s">
        <v>2161</v>
      </c>
      <c r="I660" s="157">
        <v>9</v>
      </c>
    </row>
    <row r="661" spans="1:9" s="36" customFormat="1" ht="22.5">
      <c r="A661" s="33">
        <v>655</v>
      </c>
      <c r="B661" s="62">
        <v>145</v>
      </c>
      <c r="C661" s="19" t="s">
        <v>68</v>
      </c>
      <c r="D661" s="63" t="s">
        <v>595</v>
      </c>
      <c r="E661" s="31">
        <f t="shared" si="10"/>
        <v>7103.448275862069</v>
      </c>
      <c r="F661" s="62">
        <v>1030000</v>
      </c>
      <c r="G661" s="54" t="s">
        <v>1699</v>
      </c>
      <c r="H661" s="33" t="s">
        <v>2161</v>
      </c>
      <c r="I661" s="157">
        <v>9</v>
      </c>
    </row>
    <row r="662" spans="1:9" s="36" customFormat="1" ht="22.5">
      <c r="A662" s="33">
        <v>656</v>
      </c>
      <c r="B662" s="62">
        <v>30</v>
      </c>
      <c r="C662" s="19" t="s">
        <v>68</v>
      </c>
      <c r="D662" s="63" t="s">
        <v>596</v>
      </c>
      <c r="E662" s="31">
        <f t="shared" si="10"/>
        <v>9666.666666666666</v>
      </c>
      <c r="F662" s="62">
        <v>290000</v>
      </c>
      <c r="G662" s="54" t="s">
        <v>1699</v>
      </c>
      <c r="H662" s="33" t="s">
        <v>2161</v>
      </c>
      <c r="I662" s="157">
        <v>9</v>
      </c>
    </row>
    <row r="663" spans="1:9" s="36" customFormat="1" ht="22.5">
      <c r="A663" s="33">
        <v>657</v>
      </c>
      <c r="B663" s="62" t="s">
        <v>943</v>
      </c>
      <c r="C663" s="19" t="s">
        <v>68</v>
      </c>
      <c r="D663" s="63" t="s">
        <v>597</v>
      </c>
      <c r="E663" s="31" t="e">
        <f t="shared" si="10"/>
        <v>#VALUE!</v>
      </c>
      <c r="F663" s="62">
        <v>115200</v>
      </c>
      <c r="G663" s="54" t="s">
        <v>1699</v>
      </c>
      <c r="H663" s="33" t="s">
        <v>2161</v>
      </c>
      <c r="I663" s="157">
        <v>9</v>
      </c>
    </row>
    <row r="664" spans="1:9" s="36" customFormat="1" ht="22.5">
      <c r="A664" s="33">
        <v>658</v>
      </c>
      <c r="B664" s="62">
        <v>116</v>
      </c>
      <c r="C664" s="19" t="s">
        <v>68</v>
      </c>
      <c r="D664" s="63" t="s">
        <v>598</v>
      </c>
      <c r="E664" s="31">
        <f t="shared" si="10"/>
        <v>12501.724137931034</v>
      </c>
      <c r="F664" s="62">
        <v>1450200</v>
      </c>
      <c r="G664" s="54" t="s">
        <v>1699</v>
      </c>
      <c r="H664" s="33" t="s">
        <v>2161</v>
      </c>
      <c r="I664" s="157">
        <v>9</v>
      </c>
    </row>
    <row r="665" spans="1:9" s="36" customFormat="1" ht="22.5">
      <c r="A665" s="33">
        <v>659</v>
      </c>
      <c r="B665" s="62">
        <v>130</v>
      </c>
      <c r="C665" s="19" t="s">
        <v>68</v>
      </c>
      <c r="D665" s="63" t="s">
        <v>599</v>
      </c>
      <c r="E665" s="31">
        <f t="shared" si="10"/>
        <v>3246.153846153846</v>
      </c>
      <c r="F665" s="62">
        <v>422000</v>
      </c>
      <c r="G665" s="54" t="s">
        <v>1699</v>
      </c>
      <c r="H665" s="33" t="s">
        <v>2161</v>
      </c>
      <c r="I665" s="157">
        <v>9</v>
      </c>
    </row>
    <row r="666" spans="1:9" s="36" customFormat="1" ht="22.5">
      <c r="A666" s="33">
        <v>660</v>
      </c>
      <c r="B666" s="62">
        <v>150</v>
      </c>
      <c r="C666" s="19" t="s">
        <v>68</v>
      </c>
      <c r="D666" s="63" t="s">
        <v>600</v>
      </c>
      <c r="E666" s="31">
        <f t="shared" si="10"/>
        <v>4480</v>
      </c>
      <c r="F666" s="62">
        <v>672000</v>
      </c>
      <c r="G666" s="54" t="s">
        <v>1699</v>
      </c>
      <c r="H666" s="33" t="s">
        <v>2161</v>
      </c>
      <c r="I666" s="157">
        <v>9</v>
      </c>
    </row>
    <row r="667" spans="1:9" s="36" customFormat="1" ht="22.5">
      <c r="A667" s="33">
        <v>661</v>
      </c>
      <c r="B667" s="62">
        <v>4</v>
      </c>
      <c r="C667" s="19" t="s">
        <v>68</v>
      </c>
      <c r="D667" s="63" t="s">
        <v>601</v>
      </c>
      <c r="E667" s="31">
        <f t="shared" si="10"/>
        <v>375000</v>
      </c>
      <c r="F667" s="62">
        <v>1500000</v>
      </c>
      <c r="G667" s="54" t="s">
        <v>1699</v>
      </c>
      <c r="H667" s="33" t="s">
        <v>2161</v>
      </c>
      <c r="I667" s="157">
        <v>9</v>
      </c>
    </row>
    <row r="668" spans="1:9" s="36" customFormat="1" ht="22.5">
      <c r="A668" s="33">
        <v>662</v>
      </c>
      <c r="B668" s="62">
        <v>25</v>
      </c>
      <c r="C668" s="19" t="s">
        <v>68</v>
      </c>
      <c r="D668" s="63" t="s">
        <v>602</v>
      </c>
      <c r="E668" s="31">
        <f t="shared" si="10"/>
        <v>90000</v>
      </c>
      <c r="F668" s="62">
        <v>2250000</v>
      </c>
      <c r="G668" s="54" t="s">
        <v>1699</v>
      </c>
      <c r="H668" s="33" t="s">
        <v>2161</v>
      </c>
      <c r="I668" s="157">
        <v>9</v>
      </c>
    </row>
    <row r="669" spans="1:9" s="36" customFormat="1" ht="11.25">
      <c r="A669" s="33">
        <v>663</v>
      </c>
      <c r="B669" s="62">
        <v>2</v>
      </c>
      <c r="C669" s="19" t="s">
        <v>68</v>
      </c>
      <c r="D669" s="63" t="s">
        <v>603</v>
      </c>
      <c r="E669" s="31">
        <f t="shared" si="10"/>
        <v>625000</v>
      </c>
      <c r="F669" s="62">
        <v>1250000</v>
      </c>
      <c r="G669" s="54" t="s">
        <v>1699</v>
      </c>
      <c r="H669" s="33" t="s">
        <v>2161</v>
      </c>
      <c r="I669" s="157">
        <v>9</v>
      </c>
    </row>
    <row r="670" spans="1:9" s="36" customFormat="1" ht="11.25">
      <c r="A670" s="33">
        <v>664</v>
      </c>
      <c r="B670" s="62">
        <v>2</v>
      </c>
      <c r="C670" s="19" t="s">
        <v>68</v>
      </c>
      <c r="D670" s="63" t="s">
        <v>604</v>
      </c>
      <c r="E670" s="31">
        <f t="shared" si="10"/>
        <v>7500</v>
      </c>
      <c r="F670" s="62">
        <v>15000</v>
      </c>
      <c r="G670" s="54" t="s">
        <v>1699</v>
      </c>
      <c r="H670" s="33" t="s">
        <v>2161</v>
      </c>
      <c r="I670" s="157">
        <v>9</v>
      </c>
    </row>
    <row r="671" spans="1:9" s="36" customFormat="1" ht="11.25">
      <c r="A671" s="33">
        <v>665</v>
      </c>
      <c r="B671" s="62">
        <v>6</v>
      </c>
      <c r="C671" s="19" t="s">
        <v>68</v>
      </c>
      <c r="D671" s="63" t="s">
        <v>26</v>
      </c>
      <c r="E671" s="31">
        <f t="shared" si="10"/>
        <v>4500</v>
      </c>
      <c r="F671" s="62">
        <v>27000</v>
      </c>
      <c r="G671" s="54" t="s">
        <v>1699</v>
      </c>
      <c r="H671" s="33" t="s">
        <v>2161</v>
      </c>
      <c r="I671" s="157">
        <v>9</v>
      </c>
    </row>
    <row r="672" spans="1:9" s="36" customFormat="1" ht="11.25">
      <c r="A672" s="33">
        <v>666</v>
      </c>
      <c r="B672" s="62">
        <v>5</v>
      </c>
      <c r="C672" s="19" t="s">
        <v>68</v>
      </c>
      <c r="D672" s="63" t="s">
        <v>25</v>
      </c>
      <c r="E672" s="31">
        <f t="shared" si="10"/>
        <v>3000</v>
      </c>
      <c r="F672" s="62">
        <v>15000</v>
      </c>
      <c r="G672" s="54" t="s">
        <v>1699</v>
      </c>
      <c r="H672" s="33" t="s">
        <v>2161</v>
      </c>
      <c r="I672" s="157">
        <v>9</v>
      </c>
    </row>
    <row r="673" spans="1:9" s="36" customFormat="1" ht="22.5">
      <c r="A673" s="33">
        <v>667</v>
      </c>
      <c r="B673" s="62">
        <v>3</v>
      </c>
      <c r="C673" s="19" t="s">
        <v>68</v>
      </c>
      <c r="D673" s="63" t="s">
        <v>605</v>
      </c>
      <c r="E673" s="31">
        <f t="shared" si="10"/>
        <v>9400</v>
      </c>
      <c r="F673" s="62">
        <v>28200</v>
      </c>
      <c r="G673" s="54" t="s">
        <v>1699</v>
      </c>
      <c r="H673" s="33" t="s">
        <v>2161</v>
      </c>
      <c r="I673" s="157">
        <v>9</v>
      </c>
    </row>
    <row r="674" spans="1:9" s="36" customFormat="1" ht="11.25">
      <c r="A674" s="33">
        <v>668</v>
      </c>
      <c r="B674" s="62">
        <v>2</v>
      </c>
      <c r="C674" s="19" t="s">
        <v>68</v>
      </c>
      <c r="D674" s="63" t="s">
        <v>27</v>
      </c>
      <c r="E674" s="31">
        <f t="shared" si="10"/>
        <v>6000</v>
      </c>
      <c r="F674" s="62">
        <v>12000</v>
      </c>
      <c r="G674" s="54" t="s">
        <v>1699</v>
      </c>
      <c r="H674" s="33" t="s">
        <v>2161</v>
      </c>
      <c r="I674" s="157">
        <v>9</v>
      </c>
    </row>
    <row r="675" spans="1:9" s="36" customFormat="1" ht="11.25">
      <c r="A675" s="33">
        <v>669</v>
      </c>
      <c r="B675" s="62">
        <v>2</v>
      </c>
      <c r="C675" s="19" t="s">
        <v>68</v>
      </c>
      <c r="D675" s="63" t="s">
        <v>606</v>
      </c>
      <c r="E675" s="31">
        <f t="shared" si="10"/>
        <v>7000</v>
      </c>
      <c r="F675" s="62">
        <v>14000</v>
      </c>
      <c r="G675" s="54" t="s">
        <v>1699</v>
      </c>
      <c r="H675" s="33" t="s">
        <v>2161</v>
      </c>
      <c r="I675" s="157">
        <v>9</v>
      </c>
    </row>
    <row r="676" spans="1:9" s="36" customFormat="1" ht="11.25">
      <c r="A676" s="33">
        <v>670</v>
      </c>
      <c r="B676" s="62">
        <v>6</v>
      </c>
      <c r="C676" s="19" t="s">
        <v>1023</v>
      </c>
      <c r="D676" s="63" t="s">
        <v>1066</v>
      </c>
      <c r="E676" s="31">
        <f t="shared" si="10"/>
        <v>3200</v>
      </c>
      <c r="F676" s="62">
        <v>19200</v>
      </c>
      <c r="G676" s="54" t="s">
        <v>1699</v>
      </c>
      <c r="H676" s="33" t="s">
        <v>2161</v>
      </c>
      <c r="I676" s="157">
        <v>9</v>
      </c>
    </row>
    <row r="677" spans="1:9" s="36" customFormat="1" ht="11.25">
      <c r="A677" s="33">
        <v>671</v>
      </c>
      <c r="B677" s="62">
        <v>50</v>
      </c>
      <c r="C677" s="19" t="s">
        <v>1023</v>
      </c>
      <c r="D677" s="63" t="s">
        <v>1066</v>
      </c>
      <c r="E677" s="31">
        <f t="shared" si="10"/>
        <v>54</v>
      </c>
      <c r="F677" s="62">
        <v>2700</v>
      </c>
      <c r="G677" s="54" t="s">
        <v>1699</v>
      </c>
      <c r="H677" s="33" t="s">
        <v>2161</v>
      </c>
      <c r="I677" s="157">
        <v>9</v>
      </c>
    </row>
    <row r="678" spans="1:9" s="36" customFormat="1" ht="11.25">
      <c r="A678" s="33">
        <v>672</v>
      </c>
      <c r="B678" s="62">
        <v>1.5</v>
      </c>
      <c r="C678" s="19" t="s">
        <v>1023</v>
      </c>
      <c r="D678" s="63" t="s">
        <v>1067</v>
      </c>
      <c r="E678" s="31">
        <f t="shared" si="10"/>
        <v>6833.333333333333</v>
      </c>
      <c r="F678" s="62">
        <v>10250</v>
      </c>
      <c r="G678" s="54" t="s">
        <v>1699</v>
      </c>
      <c r="H678" s="33" t="s">
        <v>2161</v>
      </c>
      <c r="I678" s="157">
        <v>9</v>
      </c>
    </row>
    <row r="679" spans="1:9" s="36" customFormat="1" ht="11.25">
      <c r="A679" s="33">
        <v>673</v>
      </c>
      <c r="B679" s="62">
        <v>7</v>
      </c>
      <c r="C679" s="19" t="s">
        <v>1023</v>
      </c>
      <c r="D679" s="63" t="s">
        <v>1069</v>
      </c>
      <c r="E679" s="31">
        <f t="shared" si="10"/>
        <v>10585.714285714286</v>
      </c>
      <c r="F679" s="62">
        <v>74100</v>
      </c>
      <c r="G679" s="54" t="s">
        <v>1699</v>
      </c>
      <c r="H679" s="33" t="s">
        <v>2161</v>
      </c>
      <c r="I679" s="157">
        <v>9</v>
      </c>
    </row>
    <row r="680" spans="1:9" s="36" customFormat="1" ht="11.25">
      <c r="A680" s="33">
        <v>674</v>
      </c>
      <c r="B680" s="62">
        <v>40</v>
      </c>
      <c r="C680" s="19" t="s">
        <v>1023</v>
      </c>
      <c r="D680" s="63" t="s">
        <v>1068</v>
      </c>
      <c r="E680" s="31">
        <f t="shared" si="10"/>
        <v>2750</v>
      </c>
      <c r="F680" s="62">
        <v>110000</v>
      </c>
      <c r="G680" s="54" t="s">
        <v>1699</v>
      </c>
      <c r="H680" s="33" t="s">
        <v>2161</v>
      </c>
      <c r="I680" s="157">
        <v>9</v>
      </c>
    </row>
    <row r="681" spans="1:9" s="36" customFormat="1" ht="11.25">
      <c r="A681" s="33">
        <v>675</v>
      </c>
      <c r="B681" s="62">
        <v>7</v>
      </c>
      <c r="C681" s="19" t="s">
        <v>1023</v>
      </c>
      <c r="D681" s="63" t="s">
        <v>570</v>
      </c>
      <c r="E681" s="31">
        <f t="shared" si="10"/>
        <v>23214.285714285714</v>
      </c>
      <c r="F681" s="62">
        <v>162500</v>
      </c>
      <c r="G681" s="54" t="s">
        <v>1699</v>
      </c>
      <c r="H681" s="33" t="s">
        <v>2161</v>
      </c>
      <c r="I681" s="157">
        <v>9</v>
      </c>
    </row>
    <row r="682" spans="1:9" s="36" customFormat="1" ht="11.25">
      <c r="A682" s="33">
        <v>676</v>
      </c>
      <c r="B682" s="62">
        <v>5</v>
      </c>
      <c r="C682" s="19" t="s">
        <v>1023</v>
      </c>
      <c r="D682" s="63" t="s">
        <v>1070</v>
      </c>
      <c r="E682" s="31">
        <f t="shared" si="10"/>
        <v>5640</v>
      </c>
      <c r="F682" s="62">
        <v>28200</v>
      </c>
      <c r="G682" s="54" t="s">
        <v>1699</v>
      </c>
      <c r="H682" s="33" t="s">
        <v>2161</v>
      </c>
      <c r="I682" s="157">
        <v>9</v>
      </c>
    </row>
    <row r="683" spans="1:9" s="36" customFormat="1" ht="11.25">
      <c r="A683" s="33">
        <v>677</v>
      </c>
      <c r="B683" s="62">
        <v>1.5</v>
      </c>
      <c r="C683" s="19" t="s">
        <v>1023</v>
      </c>
      <c r="D683" s="63" t="s">
        <v>1071</v>
      </c>
      <c r="E683" s="31">
        <f t="shared" si="10"/>
        <v>3466.6666666666665</v>
      </c>
      <c r="F683" s="62">
        <v>5200</v>
      </c>
      <c r="G683" s="54" t="s">
        <v>1699</v>
      </c>
      <c r="H683" s="33" t="s">
        <v>2161</v>
      </c>
      <c r="I683" s="157">
        <v>9</v>
      </c>
    </row>
    <row r="684" spans="1:9" s="36" customFormat="1" ht="11.25">
      <c r="A684" s="33">
        <v>678</v>
      </c>
      <c r="B684" s="62">
        <v>5</v>
      </c>
      <c r="C684" s="19" t="s">
        <v>1023</v>
      </c>
      <c r="D684" s="63" t="s">
        <v>1072</v>
      </c>
      <c r="E684" s="31">
        <f t="shared" si="10"/>
        <v>8700</v>
      </c>
      <c r="F684" s="62">
        <v>43500</v>
      </c>
      <c r="G684" s="54" t="s">
        <v>1699</v>
      </c>
      <c r="H684" s="33" t="s">
        <v>2161</v>
      </c>
      <c r="I684" s="157">
        <v>9</v>
      </c>
    </row>
    <row r="685" spans="1:9" s="36" customFormat="1" ht="11.25">
      <c r="A685" s="33">
        <v>679</v>
      </c>
      <c r="B685" s="62">
        <v>160</v>
      </c>
      <c r="C685" s="19" t="s">
        <v>1023</v>
      </c>
      <c r="D685" s="63" t="s">
        <v>1073</v>
      </c>
      <c r="E685" s="31">
        <f t="shared" si="10"/>
        <v>3625</v>
      </c>
      <c r="F685" s="62">
        <v>580000</v>
      </c>
      <c r="G685" s="54" t="s">
        <v>1699</v>
      </c>
      <c r="H685" s="33" t="s">
        <v>2161</v>
      </c>
      <c r="I685" s="157">
        <v>9</v>
      </c>
    </row>
    <row r="686" spans="1:9" s="36" customFormat="1" ht="11.25">
      <c r="A686" s="33">
        <v>680</v>
      </c>
      <c r="B686" s="62">
        <v>60</v>
      </c>
      <c r="C686" s="19" t="s">
        <v>1023</v>
      </c>
      <c r="D686" s="63" t="s">
        <v>1074</v>
      </c>
      <c r="E686" s="31">
        <f t="shared" si="10"/>
        <v>3333.3333333333335</v>
      </c>
      <c r="F686" s="62">
        <v>200000</v>
      </c>
      <c r="G686" s="54" t="s">
        <v>1699</v>
      </c>
      <c r="H686" s="33" t="s">
        <v>2161</v>
      </c>
      <c r="I686" s="157">
        <v>9</v>
      </c>
    </row>
    <row r="687" spans="1:9" s="36" customFormat="1" ht="11.25">
      <c r="A687" s="33">
        <v>681</v>
      </c>
      <c r="B687" s="62">
        <v>2</v>
      </c>
      <c r="C687" s="19" t="s">
        <v>1023</v>
      </c>
      <c r="D687" s="63" t="s">
        <v>1075</v>
      </c>
      <c r="E687" s="31">
        <f t="shared" si="10"/>
        <v>4250</v>
      </c>
      <c r="F687" s="62">
        <v>8500</v>
      </c>
      <c r="G687" s="54" t="s">
        <v>1699</v>
      </c>
      <c r="H687" s="33" t="s">
        <v>2161</v>
      </c>
      <c r="I687" s="157">
        <v>9</v>
      </c>
    </row>
    <row r="688" spans="1:9" s="36" customFormat="1" ht="11.25">
      <c r="A688" s="33">
        <v>682</v>
      </c>
      <c r="B688" s="62">
        <v>9000</v>
      </c>
      <c r="C688" s="19" t="s">
        <v>68</v>
      </c>
      <c r="D688" s="63" t="s">
        <v>11</v>
      </c>
      <c r="E688" s="31">
        <f t="shared" si="10"/>
        <v>361.1111111111111</v>
      </c>
      <c r="F688" s="62">
        <v>3250000</v>
      </c>
      <c r="G688" s="54" t="s">
        <v>1699</v>
      </c>
      <c r="H688" s="33" t="s">
        <v>2161</v>
      </c>
      <c r="I688" s="157">
        <v>9</v>
      </c>
    </row>
    <row r="689" spans="1:9" s="36" customFormat="1" ht="11.25">
      <c r="A689" s="33">
        <v>683</v>
      </c>
      <c r="B689" s="62">
        <v>2900</v>
      </c>
      <c r="C689" s="19" t="s">
        <v>68</v>
      </c>
      <c r="D689" s="63" t="s">
        <v>607</v>
      </c>
      <c r="E689" s="31">
        <f t="shared" si="10"/>
        <v>379.3103448275862</v>
      </c>
      <c r="F689" s="62">
        <v>1100000</v>
      </c>
      <c r="G689" s="54" t="s">
        <v>1699</v>
      </c>
      <c r="H689" s="33" t="s">
        <v>2161</v>
      </c>
      <c r="I689" s="157">
        <v>9</v>
      </c>
    </row>
    <row r="690" spans="1:9" s="36" customFormat="1" ht="56.25">
      <c r="A690" s="33">
        <v>684</v>
      </c>
      <c r="B690" s="62">
        <v>3365</v>
      </c>
      <c r="C690" s="19" t="s">
        <v>68</v>
      </c>
      <c r="D690" s="63" t="s">
        <v>608</v>
      </c>
      <c r="E690" s="31">
        <f t="shared" si="10"/>
        <v>297.1768202080238</v>
      </c>
      <c r="F690" s="62">
        <v>1000000</v>
      </c>
      <c r="G690" s="54" t="s">
        <v>1699</v>
      </c>
      <c r="H690" s="33" t="s">
        <v>2161</v>
      </c>
      <c r="I690" s="157">
        <v>9</v>
      </c>
    </row>
    <row r="691" spans="1:9" s="36" customFormat="1" ht="11.25">
      <c r="A691" s="33">
        <v>685</v>
      </c>
      <c r="B691" s="62">
        <v>505</v>
      </c>
      <c r="C691" s="19" t="s">
        <v>68</v>
      </c>
      <c r="D691" s="63" t="s">
        <v>609</v>
      </c>
      <c r="E691" s="31">
        <f t="shared" si="10"/>
        <v>1366.3366336633662</v>
      </c>
      <c r="F691" s="62">
        <v>690000</v>
      </c>
      <c r="G691" s="54" t="s">
        <v>1699</v>
      </c>
      <c r="H691" s="33" t="s">
        <v>2161</v>
      </c>
      <c r="I691" s="157">
        <v>9</v>
      </c>
    </row>
    <row r="692" spans="1:9" s="36" customFormat="1" ht="11.25">
      <c r="A692" s="33">
        <v>686</v>
      </c>
      <c r="B692" s="62">
        <v>5000</v>
      </c>
      <c r="C692" s="19" t="s">
        <v>68</v>
      </c>
      <c r="D692" s="63" t="s">
        <v>610</v>
      </c>
      <c r="E692" s="31">
        <f t="shared" si="10"/>
        <v>440</v>
      </c>
      <c r="F692" s="62">
        <v>2200000</v>
      </c>
      <c r="G692" s="54" t="s">
        <v>1699</v>
      </c>
      <c r="H692" s="33" t="s">
        <v>2161</v>
      </c>
      <c r="I692" s="157">
        <v>9</v>
      </c>
    </row>
    <row r="693" spans="1:9" s="36" customFormat="1" ht="22.5">
      <c r="A693" s="33">
        <v>687</v>
      </c>
      <c r="B693" s="62">
        <v>38</v>
      </c>
      <c r="C693" s="19" t="s">
        <v>68</v>
      </c>
      <c r="D693" s="63" t="s">
        <v>611</v>
      </c>
      <c r="E693" s="31">
        <f t="shared" si="10"/>
        <v>157894.73684210525</v>
      </c>
      <c r="F693" s="62">
        <v>6000000</v>
      </c>
      <c r="G693" s="54" t="s">
        <v>1699</v>
      </c>
      <c r="H693" s="33" t="s">
        <v>2161</v>
      </c>
      <c r="I693" s="157">
        <v>9</v>
      </c>
    </row>
    <row r="694" spans="1:9" s="36" customFormat="1" ht="11.25">
      <c r="A694" s="33">
        <v>688</v>
      </c>
      <c r="B694" s="62">
        <v>41</v>
      </c>
      <c r="C694" s="19" t="s">
        <v>68</v>
      </c>
      <c r="D694" s="63" t="s">
        <v>612</v>
      </c>
      <c r="E694" s="31">
        <f t="shared" si="10"/>
        <v>109756.09756097561</v>
      </c>
      <c r="F694" s="62">
        <v>4500000</v>
      </c>
      <c r="G694" s="54" t="s">
        <v>1699</v>
      </c>
      <c r="H694" s="33" t="s">
        <v>2161</v>
      </c>
      <c r="I694" s="157">
        <v>9</v>
      </c>
    </row>
    <row r="695" spans="1:9" s="36" customFormat="1" ht="11.25">
      <c r="A695" s="33">
        <v>689</v>
      </c>
      <c r="B695" s="62">
        <v>4</v>
      </c>
      <c r="C695" s="19" t="s">
        <v>68</v>
      </c>
      <c r="D695" s="63" t="s">
        <v>613</v>
      </c>
      <c r="E695" s="31">
        <f t="shared" si="10"/>
        <v>137500</v>
      </c>
      <c r="F695" s="62">
        <v>550000</v>
      </c>
      <c r="G695" s="54" t="s">
        <v>1699</v>
      </c>
      <c r="H695" s="33" t="s">
        <v>2161</v>
      </c>
      <c r="I695" s="157">
        <v>9</v>
      </c>
    </row>
    <row r="696" spans="1:9" s="36" customFormat="1" ht="27" customHeight="1">
      <c r="A696" s="33">
        <v>690</v>
      </c>
      <c r="B696" s="62">
        <v>8</v>
      </c>
      <c r="C696" s="19" t="s">
        <v>68</v>
      </c>
      <c r="D696" s="63" t="s">
        <v>614</v>
      </c>
      <c r="E696" s="31">
        <f t="shared" si="10"/>
        <v>100000</v>
      </c>
      <c r="F696" s="62">
        <v>800000</v>
      </c>
      <c r="G696" s="54" t="s">
        <v>1699</v>
      </c>
      <c r="H696" s="33" t="s">
        <v>2161</v>
      </c>
      <c r="I696" s="157">
        <v>9</v>
      </c>
    </row>
    <row r="697" spans="1:9" ht="15">
      <c r="A697" s="33">
        <v>691</v>
      </c>
      <c r="B697" s="62">
        <v>1</v>
      </c>
      <c r="C697" s="19" t="s">
        <v>68</v>
      </c>
      <c r="D697" s="63" t="s">
        <v>615</v>
      </c>
      <c r="E697" s="31">
        <f t="shared" si="10"/>
        <v>125000</v>
      </c>
      <c r="F697" s="62">
        <v>125000</v>
      </c>
      <c r="G697" s="54" t="s">
        <v>1699</v>
      </c>
      <c r="H697" s="33" t="s">
        <v>2161</v>
      </c>
      <c r="I697" s="157">
        <v>9</v>
      </c>
    </row>
    <row r="698" spans="1:9" ht="23.25">
      <c r="A698" s="33">
        <v>692</v>
      </c>
      <c r="B698" s="62">
        <v>2</v>
      </c>
      <c r="C698" s="19" t="s">
        <v>68</v>
      </c>
      <c r="D698" s="63" t="s">
        <v>3</v>
      </c>
      <c r="E698" s="31">
        <f t="shared" si="10"/>
        <v>70000</v>
      </c>
      <c r="F698" s="62">
        <v>140000</v>
      </c>
      <c r="G698" s="54" t="s">
        <v>1699</v>
      </c>
      <c r="H698" s="33" t="s">
        <v>2161</v>
      </c>
      <c r="I698" s="157">
        <v>9</v>
      </c>
    </row>
    <row r="699" spans="1:9" ht="15">
      <c r="A699" s="33">
        <v>693</v>
      </c>
      <c r="B699" s="62">
        <v>1</v>
      </c>
      <c r="C699" s="19" t="s">
        <v>68</v>
      </c>
      <c r="D699" s="63" t="s">
        <v>616</v>
      </c>
      <c r="E699" s="31">
        <f t="shared" si="10"/>
        <v>500000</v>
      </c>
      <c r="F699" s="62">
        <v>500000</v>
      </c>
      <c r="G699" s="54" t="s">
        <v>1699</v>
      </c>
      <c r="H699" s="33" t="s">
        <v>2161</v>
      </c>
      <c r="I699" s="157">
        <v>9</v>
      </c>
    </row>
    <row r="700" spans="1:9" ht="15">
      <c r="A700" s="33">
        <v>694</v>
      </c>
      <c r="B700" s="62">
        <v>4</v>
      </c>
      <c r="C700" s="19" t="s">
        <v>68</v>
      </c>
      <c r="D700" s="63" t="s">
        <v>617</v>
      </c>
      <c r="E700" s="31">
        <f t="shared" si="10"/>
        <v>46000</v>
      </c>
      <c r="F700" s="62">
        <v>184000</v>
      </c>
      <c r="G700" s="54" t="s">
        <v>1699</v>
      </c>
      <c r="H700" s="33" t="s">
        <v>2161</v>
      </c>
      <c r="I700" s="157">
        <v>9</v>
      </c>
    </row>
    <row r="701" spans="1:9" ht="15">
      <c r="A701" s="33">
        <v>695</v>
      </c>
      <c r="B701" s="62">
        <v>70</v>
      </c>
      <c r="C701" s="19" t="s">
        <v>68</v>
      </c>
      <c r="D701" s="63" t="s">
        <v>618</v>
      </c>
      <c r="E701" s="31">
        <f t="shared" si="10"/>
        <v>65000</v>
      </c>
      <c r="F701" s="62">
        <f>2275000+2275000</f>
        <v>4550000</v>
      </c>
      <c r="G701" s="54" t="s">
        <v>1699</v>
      </c>
      <c r="H701" s="33" t="s">
        <v>2161</v>
      </c>
      <c r="I701" s="157">
        <v>9</v>
      </c>
    </row>
    <row r="702" spans="1:9" ht="15">
      <c r="A702" s="33">
        <v>696</v>
      </c>
      <c r="B702" s="62">
        <v>30</v>
      </c>
      <c r="C702" s="19" t="s">
        <v>68</v>
      </c>
      <c r="D702" s="63" t="s">
        <v>619</v>
      </c>
      <c r="E702" s="31">
        <f t="shared" si="10"/>
        <v>1500</v>
      </c>
      <c r="F702" s="62">
        <v>45000</v>
      </c>
      <c r="G702" s="54" t="s">
        <v>1699</v>
      </c>
      <c r="H702" s="33" t="s">
        <v>2161</v>
      </c>
      <c r="I702" s="157">
        <v>9</v>
      </c>
    </row>
    <row r="703" spans="1:9" ht="23.25">
      <c r="A703" s="33">
        <v>697</v>
      </c>
      <c r="B703" s="62">
        <v>80</v>
      </c>
      <c r="C703" s="19" t="s">
        <v>68</v>
      </c>
      <c r="D703" s="63" t="s">
        <v>620</v>
      </c>
      <c r="E703" s="31">
        <f t="shared" si="10"/>
        <v>4500</v>
      </c>
      <c r="F703" s="62">
        <v>360000</v>
      </c>
      <c r="G703" s="54" t="s">
        <v>1699</v>
      </c>
      <c r="H703" s="33" t="s">
        <v>2161</v>
      </c>
      <c r="I703" s="157">
        <v>9</v>
      </c>
    </row>
    <row r="704" spans="1:9" ht="23.25">
      <c r="A704" s="33">
        <v>698</v>
      </c>
      <c r="B704" s="62">
        <v>1</v>
      </c>
      <c r="C704" s="19" t="s">
        <v>68</v>
      </c>
      <c r="D704" s="63" t="s">
        <v>621</v>
      </c>
      <c r="E704" s="31">
        <f t="shared" si="10"/>
        <v>50000</v>
      </c>
      <c r="F704" s="62">
        <v>50000</v>
      </c>
      <c r="G704" s="54" t="s">
        <v>1699</v>
      </c>
      <c r="H704" s="33" t="s">
        <v>2161</v>
      </c>
      <c r="I704" s="157">
        <v>9</v>
      </c>
    </row>
    <row r="705" spans="1:9" ht="23.25">
      <c r="A705" s="33">
        <v>699</v>
      </c>
      <c r="B705" s="62">
        <v>1</v>
      </c>
      <c r="C705" s="19" t="s">
        <v>68</v>
      </c>
      <c r="D705" s="63" t="s">
        <v>622</v>
      </c>
      <c r="E705" s="31">
        <f t="shared" si="10"/>
        <v>58040</v>
      </c>
      <c r="F705" s="62">
        <v>58040</v>
      </c>
      <c r="G705" s="54" t="s">
        <v>1699</v>
      </c>
      <c r="H705" s="33" t="s">
        <v>2161</v>
      </c>
      <c r="I705" s="157">
        <v>9</v>
      </c>
    </row>
    <row r="706" spans="1:9" ht="23.25">
      <c r="A706" s="33">
        <v>700</v>
      </c>
      <c r="B706" s="62">
        <v>1</v>
      </c>
      <c r="C706" s="19" t="s">
        <v>68</v>
      </c>
      <c r="D706" s="63" t="s">
        <v>623</v>
      </c>
      <c r="E706" s="31">
        <f t="shared" si="10"/>
        <v>90000</v>
      </c>
      <c r="F706" s="62">
        <v>90000</v>
      </c>
      <c r="G706" s="54" t="s">
        <v>1699</v>
      </c>
      <c r="H706" s="33" t="s">
        <v>2161</v>
      </c>
      <c r="I706" s="157">
        <v>9</v>
      </c>
    </row>
    <row r="707" spans="1:9" ht="23.25">
      <c r="A707" s="33">
        <v>701</v>
      </c>
      <c r="B707" s="62">
        <v>8</v>
      </c>
      <c r="C707" s="19" t="s">
        <v>68</v>
      </c>
      <c r="D707" s="63" t="s">
        <v>624</v>
      </c>
      <c r="E707" s="31">
        <f t="shared" si="10"/>
        <v>16500</v>
      </c>
      <c r="F707" s="62">
        <v>132000</v>
      </c>
      <c r="G707" s="54" t="s">
        <v>1699</v>
      </c>
      <c r="H707" s="33" t="s">
        <v>2161</v>
      </c>
      <c r="I707" s="157">
        <v>9</v>
      </c>
    </row>
    <row r="708" spans="1:9" ht="15">
      <c r="A708" s="33">
        <v>702</v>
      </c>
      <c r="B708" s="62">
        <v>1</v>
      </c>
      <c r="C708" s="19" t="s">
        <v>68</v>
      </c>
      <c r="D708" s="63" t="s">
        <v>625</v>
      </c>
      <c r="E708" s="31">
        <f t="shared" si="10"/>
        <v>19500</v>
      </c>
      <c r="F708" s="62">
        <v>19500</v>
      </c>
      <c r="G708" s="54" t="s">
        <v>1699</v>
      </c>
      <c r="H708" s="33" t="s">
        <v>2161</v>
      </c>
      <c r="I708" s="157">
        <v>9</v>
      </c>
    </row>
    <row r="709" spans="1:9" ht="15">
      <c r="A709" s="33">
        <v>703</v>
      </c>
      <c r="B709" s="62">
        <v>5</v>
      </c>
      <c r="C709" s="19" t="s">
        <v>68</v>
      </c>
      <c r="D709" s="63" t="s">
        <v>2</v>
      </c>
      <c r="E709" s="31">
        <f t="shared" si="10"/>
        <v>3050</v>
      </c>
      <c r="F709" s="62">
        <v>15250</v>
      </c>
      <c r="G709" s="54" t="s">
        <v>1699</v>
      </c>
      <c r="H709" s="33" t="s">
        <v>2161</v>
      </c>
      <c r="I709" s="157">
        <v>9</v>
      </c>
    </row>
    <row r="710" spans="1:9" ht="23.25">
      <c r="A710" s="33">
        <v>704</v>
      </c>
      <c r="B710" s="62">
        <v>2</v>
      </c>
      <c r="C710" s="19" t="s">
        <v>68</v>
      </c>
      <c r="D710" s="63" t="s">
        <v>626</v>
      </c>
      <c r="E710" s="31">
        <f t="shared" si="10"/>
        <v>5800</v>
      </c>
      <c r="F710" s="62">
        <v>11600</v>
      </c>
      <c r="G710" s="54" t="s">
        <v>1699</v>
      </c>
      <c r="H710" s="33" t="s">
        <v>2161</v>
      </c>
      <c r="I710" s="157">
        <v>9</v>
      </c>
    </row>
    <row r="711" spans="1:9" ht="15">
      <c r="A711" s="33">
        <v>705</v>
      </c>
      <c r="B711" s="62">
        <v>240</v>
      </c>
      <c r="C711" s="19" t="s">
        <v>68</v>
      </c>
      <c r="D711" s="63" t="s">
        <v>627</v>
      </c>
      <c r="E711" s="31">
        <f t="shared" si="10"/>
        <v>1105</v>
      </c>
      <c r="F711" s="62">
        <v>265200</v>
      </c>
      <c r="G711" s="54" t="s">
        <v>1699</v>
      </c>
      <c r="H711" s="33" t="s">
        <v>2161</v>
      </c>
      <c r="I711" s="157">
        <v>9</v>
      </c>
    </row>
    <row r="712" spans="1:9" ht="23.25">
      <c r="A712" s="33">
        <v>706</v>
      </c>
      <c r="B712" s="62">
        <v>7.2</v>
      </c>
      <c r="C712" s="19" t="s">
        <v>68</v>
      </c>
      <c r="D712" s="63" t="s">
        <v>628</v>
      </c>
      <c r="E712" s="31">
        <f t="shared" si="10"/>
        <v>77500</v>
      </c>
      <c r="F712" s="62">
        <v>558000</v>
      </c>
      <c r="G712" s="54" t="s">
        <v>1699</v>
      </c>
      <c r="H712" s="33" t="s">
        <v>2161</v>
      </c>
      <c r="I712" s="157">
        <v>9</v>
      </c>
    </row>
    <row r="713" spans="1:9" ht="15">
      <c r="A713" s="33">
        <v>707</v>
      </c>
      <c r="B713" s="62">
        <v>2</v>
      </c>
      <c r="C713" s="19" t="s">
        <v>68</v>
      </c>
      <c r="D713" s="63" t="s">
        <v>15</v>
      </c>
      <c r="E713" s="31">
        <f aca="true" t="shared" si="11" ref="E713:E776">F713/B713</f>
        <v>135000</v>
      </c>
      <c r="F713" s="62">
        <v>270000</v>
      </c>
      <c r="G713" s="54" t="s">
        <v>1699</v>
      </c>
      <c r="H713" s="33" t="s">
        <v>2161</v>
      </c>
      <c r="I713" s="157">
        <v>9</v>
      </c>
    </row>
    <row r="714" spans="1:9" ht="15">
      <c r="A714" s="33">
        <v>708</v>
      </c>
      <c r="B714" s="62">
        <v>2</v>
      </c>
      <c r="C714" s="19" t="s">
        <v>68</v>
      </c>
      <c r="D714" s="63" t="s">
        <v>629</v>
      </c>
      <c r="E714" s="31">
        <f t="shared" si="11"/>
        <v>60000</v>
      </c>
      <c r="F714" s="62">
        <v>120000</v>
      </c>
      <c r="G714" s="54" t="s">
        <v>1699</v>
      </c>
      <c r="H714" s="33" t="s">
        <v>2161</v>
      </c>
      <c r="I714" s="157">
        <v>9</v>
      </c>
    </row>
    <row r="715" spans="1:9" ht="15">
      <c r="A715" s="33">
        <v>709</v>
      </c>
      <c r="B715" s="62">
        <v>24</v>
      </c>
      <c r="C715" s="19" t="s">
        <v>68</v>
      </c>
      <c r="D715" s="63" t="s">
        <v>5</v>
      </c>
      <c r="E715" s="31">
        <f t="shared" si="11"/>
        <v>18500</v>
      </c>
      <c r="F715" s="62">
        <v>444000</v>
      </c>
      <c r="G715" s="54" t="s">
        <v>1699</v>
      </c>
      <c r="H715" s="33" t="s">
        <v>2161</v>
      </c>
      <c r="I715" s="157">
        <v>9</v>
      </c>
    </row>
    <row r="716" spans="1:9" ht="15">
      <c r="A716" s="33">
        <v>710</v>
      </c>
      <c r="B716" s="62">
        <v>12</v>
      </c>
      <c r="C716" s="19" t="s">
        <v>68</v>
      </c>
      <c r="D716" s="63" t="s">
        <v>4</v>
      </c>
      <c r="E716" s="31">
        <f t="shared" si="11"/>
        <v>20000</v>
      </c>
      <c r="F716" s="62">
        <v>240000</v>
      </c>
      <c r="G716" s="54" t="s">
        <v>1699</v>
      </c>
      <c r="H716" s="33" t="s">
        <v>2161</v>
      </c>
      <c r="I716" s="157">
        <v>9</v>
      </c>
    </row>
    <row r="717" spans="1:9" ht="14.25" customHeight="1">
      <c r="A717" s="33">
        <v>711</v>
      </c>
      <c r="B717" s="62">
        <v>16</v>
      </c>
      <c r="C717" s="19" t="s">
        <v>68</v>
      </c>
      <c r="D717" s="63" t="s">
        <v>630</v>
      </c>
      <c r="E717" s="31">
        <f t="shared" si="11"/>
        <v>7500</v>
      </c>
      <c r="F717" s="62">
        <v>120000</v>
      </c>
      <c r="G717" s="54" t="s">
        <v>1699</v>
      </c>
      <c r="H717" s="33" t="s">
        <v>2161</v>
      </c>
      <c r="I717" s="157">
        <v>9</v>
      </c>
    </row>
    <row r="718" spans="1:9" ht="23.25">
      <c r="A718" s="33">
        <v>712</v>
      </c>
      <c r="B718" s="62">
        <v>2</v>
      </c>
      <c r="C718" s="19" t="s">
        <v>68</v>
      </c>
      <c r="D718" s="63" t="s">
        <v>631</v>
      </c>
      <c r="E718" s="31">
        <f t="shared" si="11"/>
        <v>5600000</v>
      </c>
      <c r="F718" s="62">
        <f>1200000+10000000</f>
        <v>11200000</v>
      </c>
      <c r="G718" s="17" t="s">
        <v>2207</v>
      </c>
      <c r="H718" s="33" t="s">
        <v>2161</v>
      </c>
      <c r="I718" s="157">
        <v>6</v>
      </c>
    </row>
    <row r="719" spans="1:9" ht="15">
      <c r="A719" s="33">
        <v>713</v>
      </c>
      <c r="B719" s="62">
        <v>1</v>
      </c>
      <c r="C719" s="19" t="s">
        <v>68</v>
      </c>
      <c r="D719" s="63" t="s">
        <v>632</v>
      </c>
      <c r="E719" s="31">
        <f t="shared" si="11"/>
        <v>700000</v>
      </c>
      <c r="F719" s="62">
        <v>700000</v>
      </c>
      <c r="G719" s="17" t="s">
        <v>1738</v>
      </c>
      <c r="H719" s="33" t="s">
        <v>2161</v>
      </c>
      <c r="I719" s="157">
        <v>6</v>
      </c>
    </row>
    <row r="720" spans="1:9" ht="34.5">
      <c r="A720" s="33">
        <v>714</v>
      </c>
      <c r="B720" s="62">
        <v>500</v>
      </c>
      <c r="C720" s="19" t="s">
        <v>68</v>
      </c>
      <c r="D720" s="63" t="s">
        <v>633</v>
      </c>
      <c r="E720" s="31">
        <f t="shared" si="11"/>
        <v>4500</v>
      </c>
      <c r="F720" s="62">
        <v>2250000</v>
      </c>
      <c r="G720" s="12" t="s">
        <v>2208</v>
      </c>
      <c r="H720" s="33" t="s">
        <v>2161</v>
      </c>
      <c r="I720" s="157">
        <v>6</v>
      </c>
    </row>
    <row r="721" spans="1:9" ht="34.5">
      <c r="A721" s="33">
        <v>715</v>
      </c>
      <c r="B721" s="62">
        <v>14</v>
      </c>
      <c r="C721" s="19" t="s">
        <v>68</v>
      </c>
      <c r="D721" s="63" t="s">
        <v>634</v>
      </c>
      <c r="E721" s="31">
        <f t="shared" si="11"/>
        <v>125000</v>
      </c>
      <c r="F721" s="62">
        <v>1750000</v>
      </c>
      <c r="G721" s="17" t="s">
        <v>1738</v>
      </c>
      <c r="H721" s="33" t="s">
        <v>2161</v>
      </c>
      <c r="I721" s="157">
        <v>6</v>
      </c>
    </row>
    <row r="722" spans="1:9" ht="15">
      <c r="A722" s="33">
        <v>716</v>
      </c>
      <c r="B722" s="62">
        <v>1</v>
      </c>
      <c r="C722" s="19" t="s">
        <v>68</v>
      </c>
      <c r="D722" s="63" t="s">
        <v>635</v>
      </c>
      <c r="E722" s="31">
        <f t="shared" si="11"/>
        <v>100000</v>
      </c>
      <c r="F722" s="62">
        <v>100000</v>
      </c>
      <c r="G722" s="54" t="s">
        <v>2209</v>
      </c>
      <c r="H722" s="33" t="s">
        <v>2161</v>
      </c>
      <c r="I722" s="157">
        <v>6</v>
      </c>
    </row>
    <row r="723" spans="1:9" ht="23.25">
      <c r="A723" s="33">
        <v>717</v>
      </c>
      <c r="B723" s="62">
        <v>246</v>
      </c>
      <c r="C723" s="19" t="s">
        <v>71</v>
      </c>
      <c r="D723" s="63" t="s">
        <v>1076</v>
      </c>
      <c r="E723" s="31">
        <f t="shared" si="11"/>
        <v>4000</v>
      </c>
      <c r="F723" s="62">
        <v>984000</v>
      </c>
      <c r="G723" s="54" t="s">
        <v>1709</v>
      </c>
      <c r="H723" s="33" t="s">
        <v>2161</v>
      </c>
      <c r="I723" s="157">
        <v>6</v>
      </c>
    </row>
    <row r="724" spans="1:9" ht="15">
      <c r="A724" s="33">
        <v>718</v>
      </c>
      <c r="B724" s="62">
        <v>48</v>
      </c>
      <c r="C724" s="19" t="s">
        <v>71</v>
      </c>
      <c r="D724" s="63" t="s">
        <v>1077</v>
      </c>
      <c r="E724" s="31">
        <f t="shared" si="11"/>
        <v>4800</v>
      </c>
      <c r="F724" s="62">
        <v>230400</v>
      </c>
      <c r="G724" s="54" t="s">
        <v>1699</v>
      </c>
      <c r="H724" s="33" t="s">
        <v>2161</v>
      </c>
      <c r="I724" s="157">
        <v>6</v>
      </c>
    </row>
    <row r="725" spans="1:9" ht="15">
      <c r="A725" s="33">
        <v>719</v>
      </c>
      <c r="B725" s="62">
        <v>30</v>
      </c>
      <c r="C725" s="19" t="s">
        <v>71</v>
      </c>
      <c r="D725" s="63" t="s">
        <v>1078</v>
      </c>
      <c r="E725" s="31">
        <f t="shared" si="11"/>
        <v>25000</v>
      </c>
      <c r="F725" s="62">
        <v>750000</v>
      </c>
      <c r="G725" s="54" t="s">
        <v>1699</v>
      </c>
      <c r="H725" s="33" t="s">
        <v>2161</v>
      </c>
      <c r="I725" s="157">
        <v>6</v>
      </c>
    </row>
    <row r="726" spans="1:9" ht="15">
      <c r="A726" s="33">
        <v>720</v>
      </c>
      <c r="B726" s="62">
        <v>50</v>
      </c>
      <c r="C726" s="19" t="s">
        <v>71</v>
      </c>
      <c r="D726" s="63" t="s">
        <v>1079</v>
      </c>
      <c r="E726" s="31">
        <f t="shared" si="11"/>
        <v>27820.8</v>
      </c>
      <c r="F726" s="62">
        <v>1391040</v>
      </c>
      <c r="G726" s="54" t="s">
        <v>1699</v>
      </c>
      <c r="H726" s="33" t="s">
        <v>2161</v>
      </c>
      <c r="I726" s="157">
        <v>6</v>
      </c>
    </row>
    <row r="727" spans="1:9" ht="34.5">
      <c r="A727" s="33">
        <v>721</v>
      </c>
      <c r="B727" s="62">
        <v>10</v>
      </c>
      <c r="C727" s="19" t="s">
        <v>71</v>
      </c>
      <c r="D727" s="63" t="s">
        <v>1080</v>
      </c>
      <c r="E727" s="31">
        <f t="shared" si="11"/>
        <v>42000</v>
      </c>
      <c r="F727" s="62">
        <v>420000</v>
      </c>
      <c r="G727" s="54" t="s">
        <v>1699</v>
      </c>
      <c r="H727" s="33" t="s">
        <v>2161</v>
      </c>
      <c r="I727" s="157">
        <v>6</v>
      </c>
    </row>
    <row r="728" spans="1:9" ht="15">
      <c r="A728" s="33">
        <v>722</v>
      </c>
      <c r="B728" s="62">
        <v>28</v>
      </c>
      <c r="C728" s="19" t="s">
        <v>71</v>
      </c>
      <c r="D728" s="63" t="s">
        <v>1081</v>
      </c>
      <c r="E728" s="31">
        <f t="shared" si="11"/>
        <v>30000</v>
      </c>
      <c r="F728" s="62">
        <v>840000</v>
      </c>
      <c r="G728" s="54" t="s">
        <v>1699</v>
      </c>
      <c r="H728" s="33" t="s">
        <v>2161</v>
      </c>
      <c r="I728" s="157">
        <v>6</v>
      </c>
    </row>
    <row r="729" spans="1:9" ht="34.5">
      <c r="A729" s="33">
        <v>723</v>
      </c>
      <c r="B729" s="62">
        <v>57</v>
      </c>
      <c r="C729" s="19" t="s">
        <v>71</v>
      </c>
      <c r="D729" s="63" t="s">
        <v>1082</v>
      </c>
      <c r="E729" s="31">
        <f t="shared" si="11"/>
        <v>38000</v>
      </c>
      <c r="F729" s="62">
        <v>2166000</v>
      </c>
      <c r="G729" s="54" t="s">
        <v>1699</v>
      </c>
      <c r="H729" s="33" t="s">
        <v>2161</v>
      </c>
      <c r="I729" s="157">
        <v>6</v>
      </c>
    </row>
    <row r="730" spans="1:9" ht="34.5">
      <c r="A730" s="33">
        <v>724</v>
      </c>
      <c r="B730" s="62">
        <v>16</v>
      </c>
      <c r="C730" s="19" t="s">
        <v>71</v>
      </c>
      <c r="D730" s="63" t="s">
        <v>1083</v>
      </c>
      <c r="E730" s="31">
        <f t="shared" si="11"/>
        <v>33500</v>
      </c>
      <c r="F730" s="62">
        <v>536000</v>
      </c>
      <c r="G730" s="54" t="s">
        <v>1699</v>
      </c>
      <c r="H730" s="33" t="s">
        <v>2161</v>
      </c>
      <c r="I730" s="157">
        <v>6</v>
      </c>
    </row>
    <row r="731" spans="1:9" ht="34.5">
      <c r="A731" s="33">
        <v>725</v>
      </c>
      <c r="B731" s="62">
        <v>21</v>
      </c>
      <c r="C731" s="19" t="s">
        <v>71</v>
      </c>
      <c r="D731" s="63" t="s">
        <v>1084</v>
      </c>
      <c r="E731" s="31">
        <f t="shared" si="11"/>
        <v>32500</v>
      </c>
      <c r="F731" s="62">
        <v>682500</v>
      </c>
      <c r="G731" s="54" t="s">
        <v>1699</v>
      </c>
      <c r="H731" s="33" t="s">
        <v>2161</v>
      </c>
      <c r="I731" s="157">
        <v>6</v>
      </c>
    </row>
    <row r="732" spans="1:9" ht="34.5">
      <c r="A732" s="33">
        <v>726</v>
      </c>
      <c r="B732" s="62">
        <v>4</v>
      </c>
      <c r="C732" s="19" t="s">
        <v>71</v>
      </c>
      <c r="D732" s="63" t="s">
        <v>1085</v>
      </c>
      <c r="E732" s="31">
        <f t="shared" si="11"/>
        <v>45000</v>
      </c>
      <c r="F732" s="62">
        <v>180000</v>
      </c>
      <c r="G732" s="54" t="s">
        <v>1699</v>
      </c>
      <c r="H732" s="33" t="s">
        <v>2161</v>
      </c>
      <c r="I732" s="157">
        <v>6</v>
      </c>
    </row>
    <row r="733" spans="1:9" ht="15">
      <c r="A733" s="33">
        <v>727</v>
      </c>
      <c r="B733" s="62">
        <v>74</v>
      </c>
      <c r="C733" s="19" t="s">
        <v>71</v>
      </c>
      <c r="D733" s="63" t="s">
        <v>1086</v>
      </c>
      <c r="E733" s="31">
        <f t="shared" si="11"/>
        <v>30405.405405405407</v>
      </c>
      <c r="F733" s="62">
        <v>2250000</v>
      </c>
      <c r="G733" s="54" t="s">
        <v>1699</v>
      </c>
      <c r="H733" s="33" t="s">
        <v>2161</v>
      </c>
      <c r="I733" s="157">
        <v>6</v>
      </c>
    </row>
    <row r="734" spans="1:9" ht="23.25">
      <c r="A734" s="33">
        <v>728</v>
      </c>
      <c r="B734" s="62">
        <v>5</v>
      </c>
      <c r="C734" s="19" t="s">
        <v>71</v>
      </c>
      <c r="D734" s="63" t="s">
        <v>1087</v>
      </c>
      <c r="E734" s="31">
        <f t="shared" si="11"/>
        <v>9000</v>
      </c>
      <c r="F734" s="62">
        <v>45000</v>
      </c>
      <c r="G734" s="54" t="s">
        <v>1699</v>
      </c>
      <c r="H734" s="33" t="s">
        <v>2161</v>
      </c>
      <c r="I734" s="157">
        <v>6</v>
      </c>
    </row>
    <row r="735" spans="1:9" ht="34.5">
      <c r="A735" s="33">
        <v>729</v>
      </c>
      <c r="B735" s="62">
        <v>155</v>
      </c>
      <c r="C735" s="19" t="s">
        <v>71</v>
      </c>
      <c r="D735" s="63" t="s">
        <v>1088</v>
      </c>
      <c r="E735" s="31">
        <f t="shared" si="11"/>
        <v>7741.935483870968</v>
      </c>
      <c r="F735" s="70">
        <v>1200000</v>
      </c>
      <c r="G735" s="54" t="s">
        <v>1699</v>
      </c>
      <c r="H735" s="33" t="s">
        <v>2161</v>
      </c>
      <c r="I735" s="157">
        <v>6</v>
      </c>
    </row>
    <row r="736" spans="1:9" ht="23.25">
      <c r="A736" s="33">
        <v>731</v>
      </c>
      <c r="B736" s="62">
        <v>60</v>
      </c>
      <c r="C736" s="19" t="s">
        <v>71</v>
      </c>
      <c r="D736" s="63" t="s">
        <v>1089</v>
      </c>
      <c r="E736" s="31">
        <f t="shared" si="11"/>
        <v>28666.666666666668</v>
      </c>
      <c r="F736" s="62">
        <v>1720000</v>
      </c>
      <c r="G736" s="54" t="s">
        <v>1699</v>
      </c>
      <c r="H736" s="33" t="s">
        <v>2161</v>
      </c>
      <c r="I736" s="157">
        <v>6</v>
      </c>
    </row>
    <row r="737" spans="1:9" ht="15">
      <c r="A737" s="33">
        <v>732</v>
      </c>
      <c r="B737" s="62">
        <v>1300</v>
      </c>
      <c r="C737" s="19" t="s">
        <v>71</v>
      </c>
      <c r="D737" s="63" t="s">
        <v>1090</v>
      </c>
      <c r="E737" s="31">
        <f t="shared" si="11"/>
        <v>1323.076923076923</v>
      </c>
      <c r="F737" s="62">
        <v>1720000</v>
      </c>
      <c r="G737" s="54" t="s">
        <v>1699</v>
      </c>
      <c r="H737" s="33" t="s">
        <v>2161</v>
      </c>
      <c r="I737" s="157">
        <v>6</v>
      </c>
    </row>
    <row r="738" spans="1:9" ht="15">
      <c r="A738" s="33">
        <v>733</v>
      </c>
      <c r="B738" s="62">
        <v>10</v>
      </c>
      <c r="C738" s="19" t="s">
        <v>71</v>
      </c>
      <c r="D738" s="63" t="s">
        <v>1091</v>
      </c>
      <c r="E738" s="31">
        <f t="shared" si="11"/>
        <v>14800</v>
      </c>
      <c r="F738" s="62">
        <v>148000</v>
      </c>
      <c r="G738" s="54" t="s">
        <v>1699</v>
      </c>
      <c r="H738" s="33" t="s">
        <v>2161</v>
      </c>
      <c r="I738" s="157">
        <v>6</v>
      </c>
    </row>
    <row r="739" spans="1:9" ht="15">
      <c r="A739" s="33">
        <v>734</v>
      </c>
      <c r="B739" s="62">
        <v>50</v>
      </c>
      <c r="C739" s="19" t="s">
        <v>71</v>
      </c>
      <c r="D739" s="63" t="s">
        <v>1092</v>
      </c>
      <c r="E739" s="31">
        <f t="shared" si="11"/>
        <v>19640</v>
      </c>
      <c r="F739" s="62">
        <v>982000</v>
      </c>
      <c r="G739" s="54" t="s">
        <v>1699</v>
      </c>
      <c r="H739" s="33" t="s">
        <v>2161</v>
      </c>
      <c r="I739" s="157">
        <v>6</v>
      </c>
    </row>
    <row r="740" spans="1:9" ht="23.25">
      <c r="A740" s="33">
        <v>735</v>
      </c>
      <c r="B740" s="62">
        <v>30</v>
      </c>
      <c r="C740" s="19" t="s">
        <v>71</v>
      </c>
      <c r="D740" s="63" t="s">
        <v>1093</v>
      </c>
      <c r="E740" s="31">
        <f t="shared" si="11"/>
        <v>25006.666666666668</v>
      </c>
      <c r="F740" s="62">
        <v>750200</v>
      </c>
      <c r="G740" s="54" t="s">
        <v>1699</v>
      </c>
      <c r="H740" s="33" t="s">
        <v>2161</v>
      </c>
      <c r="I740" s="157">
        <v>6</v>
      </c>
    </row>
    <row r="741" spans="1:9" ht="15">
      <c r="A741" s="33">
        <v>736</v>
      </c>
      <c r="B741" s="62">
        <v>30</v>
      </c>
      <c r="C741" s="19" t="s">
        <v>71</v>
      </c>
      <c r="D741" s="63" t="s">
        <v>1094</v>
      </c>
      <c r="E741" s="31">
        <f t="shared" si="11"/>
        <v>30166.666666666668</v>
      </c>
      <c r="F741" s="62">
        <v>905000</v>
      </c>
      <c r="G741" s="54" t="s">
        <v>1699</v>
      </c>
      <c r="H741" s="33" t="s">
        <v>2161</v>
      </c>
      <c r="I741" s="157">
        <v>6</v>
      </c>
    </row>
    <row r="742" spans="1:9" ht="15">
      <c r="A742" s="33">
        <v>737</v>
      </c>
      <c r="B742" s="62">
        <v>50</v>
      </c>
      <c r="C742" s="19" t="s">
        <v>71</v>
      </c>
      <c r="D742" s="63" t="s">
        <v>1095</v>
      </c>
      <c r="E742" s="31">
        <f t="shared" si="11"/>
        <v>11200</v>
      </c>
      <c r="F742" s="62">
        <v>560000</v>
      </c>
      <c r="G742" s="54" t="s">
        <v>1699</v>
      </c>
      <c r="H742" s="33" t="s">
        <v>2161</v>
      </c>
      <c r="I742" s="157">
        <v>6</v>
      </c>
    </row>
    <row r="743" spans="1:9" ht="23.25">
      <c r="A743" s="33">
        <v>738</v>
      </c>
      <c r="B743" s="62">
        <v>120</v>
      </c>
      <c r="C743" s="19" t="s">
        <v>71</v>
      </c>
      <c r="D743" s="63" t="s">
        <v>1096</v>
      </c>
      <c r="E743" s="31">
        <f t="shared" si="11"/>
        <v>37500</v>
      </c>
      <c r="F743" s="62">
        <v>4500000</v>
      </c>
      <c r="G743" s="54" t="s">
        <v>1699</v>
      </c>
      <c r="H743" s="33" t="s">
        <v>2161</v>
      </c>
      <c r="I743" s="157">
        <v>6</v>
      </c>
    </row>
    <row r="744" spans="1:9" ht="15">
      <c r="A744" s="33">
        <v>739</v>
      </c>
      <c r="B744" s="62">
        <v>70</v>
      </c>
      <c r="C744" s="19" t="s">
        <v>71</v>
      </c>
      <c r="D744" s="63" t="s">
        <v>1097</v>
      </c>
      <c r="E744" s="31">
        <f t="shared" si="11"/>
        <v>41457.142857142855</v>
      </c>
      <c r="F744" s="62">
        <v>2902000</v>
      </c>
      <c r="G744" s="54" t="s">
        <v>1699</v>
      </c>
      <c r="H744" s="33" t="s">
        <v>2161</v>
      </c>
      <c r="I744" s="157">
        <v>6</v>
      </c>
    </row>
    <row r="745" spans="1:9" ht="15">
      <c r="A745" s="33">
        <v>740</v>
      </c>
      <c r="B745" s="62">
        <v>60</v>
      </c>
      <c r="C745" s="19" t="s">
        <v>71</v>
      </c>
      <c r="D745" s="63" t="s">
        <v>1098</v>
      </c>
      <c r="E745" s="31">
        <f t="shared" si="11"/>
        <v>5833.333333333333</v>
      </c>
      <c r="F745" s="62">
        <v>350000</v>
      </c>
      <c r="G745" s="54" t="s">
        <v>1699</v>
      </c>
      <c r="H745" s="33" t="s">
        <v>2161</v>
      </c>
      <c r="I745" s="157">
        <v>6</v>
      </c>
    </row>
    <row r="746" spans="1:9" ht="15">
      <c r="A746" s="33">
        <v>741</v>
      </c>
      <c r="B746" s="62">
        <v>40</v>
      </c>
      <c r="C746" s="19" t="s">
        <v>71</v>
      </c>
      <c r="D746" s="63" t="s">
        <v>1099</v>
      </c>
      <c r="E746" s="31">
        <f t="shared" si="11"/>
        <v>61250</v>
      </c>
      <c r="F746" s="62">
        <v>2450000</v>
      </c>
      <c r="G746" s="54" t="s">
        <v>1699</v>
      </c>
      <c r="H746" s="33" t="s">
        <v>2161</v>
      </c>
      <c r="I746" s="157">
        <v>6</v>
      </c>
    </row>
    <row r="747" spans="1:9" ht="15">
      <c r="A747" s="33">
        <v>742</v>
      </c>
      <c r="B747" s="62">
        <v>70</v>
      </c>
      <c r="C747" s="19" t="s">
        <v>71</v>
      </c>
      <c r="D747" s="63" t="s">
        <v>1100</v>
      </c>
      <c r="E747" s="31">
        <f t="shared" si="11"/>
        <v>3314.285714285714</v>
      </c>
      <c r="F747" s="62">
        <v>232000</v>
      </c>
      <c r="G747" s="54" t="s">
        <v>1699</v>
      </c>
      <c r="H747" s="33" t="s">
        <v>2161</v>
      </c>
      <c r="I747" s="157">
        <v>6</v>
      </c>
    </row>
    <row r="748" spans="1:9" ht="34.5">
      <c r="A748" s="33">
        <v>743</v>
      </c>
      <c r="B748" s="62">
        <v>150</v>
      </c>
      <c r="C748" s="19" t="s">
        <v>71</v>
      </c>
      <c r="D748" s="63" t="s">
        <v>1101</v>
      </c>
      <c r="E748" s="31">
        <f t="shared" si="11"/>
        <v>8335.333333333334</v>
      </c>
      <c r="F748" s="62">
        <v>1250300</v>
      </c>
      <c r="G748" s="54" t="s">
        <v>1699</v>
      </c>
      <c r="H748" s="33" t="s">
        <v>2161</v>
      </c>
      <c r="I748" s="157">
        <v>6</v>
      </c>
    </row>
    <row r="749" spans="1:9" ht="26.25" customHeight="1">
      <c r="A749" s="33">
        <v>744</v>
      </c>
      <c r="B749" s="62">
        <v>200</v>
      </c>
      <c r="C749" s="19" t="s">
        <v>71</v>
      </c>
      <c r="D749" s="63" t="s">
        <v>1102</v>
      </c>
      <c r="E749" s="31">
        <f t="shared" si="11"/>
        <v>9310</v>
      </c>
      <c r="F749" s="62">
        <v>1862000</v>
      </c>
      <c r="G749" s="54" t="s">
        <v>1699</v>
      </c>
      <c r="H749" s="33" t="s">
        <v>2161</v>
      </c>
      <c r="I749" s="157">
        <v>6</v>
      </c>
    </row>
    <row r="750" spans="1:9" ht="23.25">
      <c r="A750" s="33">
        <v>745</v>
      </c>
      <c r="B750" s="62">
        <v>7</v>
      </c>
      <c r="C750" s="19" t="s">
        <v>71</v>
      </c>
      <c r="D750" s="63" t="s">
        <v>1104</v>
      </c>
      <c r="E750" s="31">
        <f t="shared" si="11"/>
        <v>25714.285714285714</v>
      </c>
      <c r="F750" s="62">
        <v>180000</v>
      </c>
      <c r="G750" s="54" t="s">
        <v>1699</v>
      </c>
      <c r="H750" s="33" t="s">
        <v>2161</v>
      </c>
      <c r="I750" s="157">
        <v>6</v>
      </c>
    </row>
    <row r="751" spans="1:9" ht="15">
      <c r="A751" s="33">
        <v>746</v>
      </c>
      <c r="B751" s="62">
        <v>2600</v>
      </c>
      <c r="C751" s="19" t="s">
        <v>71</v>
      </c>
      <c r="D751" s="63" t="s">
        <v>1105</v>
      </c>
      <c r="E751" s="31">
        <f t="shared" si="11"/>
        <v>2500</v>
      </c>
      <c r="F751" s="62">
        <v>6500000</v>
      </c>
      <c r="G751" s="54" t="s">
        <v>1699</v>
      </c>
      <c r="H751" s="33" t="s">
        <v>2161</v>
      </c>
      <c r="I751" s="157">
        <v>6</v>
      </c>
    </row>
    <row r="752" spans="1:9" ht="23.25">
      <c r="A752" s="33">
        <v>747</v>
      </c>
      <c r="B752" s="62">
        <v>70</v>
      </c>
      <c r="C752" s="19" t="s">
        <v>71</v>
      </c>
      <c r="D752" s="63" t="s">
        <v>1106</v>
      </c>
      <c r="E752" s="31">
        <f t="shared" si="11"/>
        <v>32142.85714285714</v>
      </c>
      <c r="F752" s="62">
        <v>2250000</v>
      </c>
      <c r="G752" s="54" t="s">
        <v>1699</v>
      </c>
      <c r="H752" s="33" t="s">
        <v>2161</v>
      </c>
      <c r="I752" s="157">
        <v>6</v>
      </c>
    </row>
    <row r="753" spans="1:9" ht="23.25">
      <c r="A753" s="33">
        <v>748</v>
      </c>
      <c r="B753" s="62">
        <v>60</v>
      </c>
      <c r="C753" s="19" t="s">
        <v>71</v>
      </c>
      <c r="D753" s="63" t="s">
        <v>636</v>
      </c>
      <c r="E753" s="31">
        <f t="shared" si="11"/>
        <v>21000</v>
      </c>
      <c r="F753" s="62">
        <v>1260000</v>
      </c>
      <c r="G753" s="54" t="s">
        <v>1699</v>
      </c>
      <c r="H753" s="33" t="s">
        <v>2161</v>
      </c>
      <c r="I753" s="157">
        <v>6</v>
      </c>
    </row>
    <row r="754" spans="1:9" ht="45.75">
      <c r="A754" s="33">
        <v>749</v>
      </c>
      <c r="B754" s="62">
        <v>20</v>
      </c>
      <c r="C754" s="19" t="s">
        <v>71</v>
      </c>
      <c r="D754" s="63" t="s">
        <v>637</v>
      </c>
      <c r="E754" s="31">
        <f t="shared" si="11"/>
        <v>50000</v>
      </c>
      <c r="F754" s="62">
        <v>1000000</v>
      </c>
      <c r="G754" s="54" t="s">
        <v>1699</v>
      </c>
      <c r="H754" s="33" t="s">
        <v>2161</v>
      </c>
      <c r="I754" s="157">
        <v>6</v>
      </c>
    </row>
    <row r="755" spans="1:9" ht="15">
      <c r="A755" s="33">
        <v>780</v>
      </c>
      <c r="B755" s="62">
        <v>15</v>
      </c>
      <c r="C755" s="19" t="s">
        <v>71</v>
      </c>
      <c r="D755" s="63" t="s">
        <v>1103</v>
      </c>
      <c r="E755" s="31">
        <f t="shared" si="11"/>
        <v>21333.333333333332</v>
      </c>
      <c r="F755" s="62">
        <v>320000</v>
      </c>
      <c r="G755" s="54" t="s">
        <v>1699</v>
      </c>
      <c r="H755" s="33" t="s">
        <v>2161</v>
      </c>
      <c r="I755" s="157">
        <v>6</v>
      </c>
    </row>
    <row r="756" spans="1:9" ht="15">
      <c r="A756" s="33">
        <v>781</v>
      </c>
      <c r="B756" s="62">
        <v>15</v>
      </c>
      <c r="C756" s="19" t="s">
        <v>71</v>
      </c>
      <c r="D756" s="63" t="s">
        <v>1107</v>
      </c>
      <c r="E756" s="31">
        <f t="shared" si="11"/>
        <v>25466.666666666668</v>
      </c>
      <c r="F756" s="62">
        <v>382000</v>
      </c>
      <c r="G756" s="54" t="s">
        <v>1699</v>
      </c>
      <c r="H756" s="33" t="s">
        <v>2161</v>
      </c>
      <c r="I756" s="157">
        <v>6</v>
      </c>
    </row>
    <row r="757" spans="1:9" ht="15">
      <c r="A757" s="33">
        <v>782</v>
      </c>
      <c r="B757" s="62">
        <v>70</v>
      </c>
      <c r="C757" s="19" t="s">
        <v>71</v>
      </c>
      <c r="D757" s="63" t="s">
        <v>1108</v>
      </c>
      <c r="E757" s="31">
        <f t="shared" si="11"/>
        <v>1931.4285714285713</v>
      </c>
      <c r="F757" s="62">
        <v>135200</v>
      </c>
      <c r="G757" s="54" t="s">
        <v>1699</v>
      </c>
      <c r="H757" s="33" t="s">
        <v>2161</v>
      </c>
      <c r="I757" s="157">
        <v>6</v>
      </c>
    </row>
    <row r="758" spans="1:9" ht="15">
      <c r="A758" s="33">
        <v>783</v>
      </c>
      <c r="B758" s="62">
        <v>700</v>
      </c>
      <c r="C758" s="19" t="s">
        <v>71</v>
      </c>
      <c r="D758" s="63" t="s">
        <v>1109</v>
      </c>
      <c r="E758" s="31">
        <f t="shared" si="11"/>
        <v>3028.5714285714284</v>
      </c>
      <c r="F758" s="62">
        <v>2120000</v>
      </c>
      <c r="G758" s="54" t="s">
        <v>1699</v>
      </c>
      <c r="H758" s="33" t="s">
        <v>2161</v>
      </c>
      <c r="I758" s="157">
        <v>6</v>
      </c>
    </row>
    <row r="759" spans="1:9" ht="23.25">
      <c r="A759" s="33">
        <v>784</v>
      </c>
      <c r="B759" s="62">
        <v>45</v>
      </c>
      <c r="C759" s="19" t="s">
        <v>71</v>
      </c>
      <c r="D759" s="63" t="s">
        <v>1110</v>
      </c>
      <c r="E759" s="31">
        <f t="shared" si="11"/>
        <v>10488.888888888889</v>
      </c>
      <c r="F759" s="62">
        <v>472000</v>
      </c>
      <c r="G759" s="54" t="s">
        <v>1699</v>
      </c>
      <c r="H759" s="33" t="s">
        <v>2161</v>
      </c>
      <c r="I759" s="157">
        <v>6</v>
      </c>
    </row>
    <row r="760" spans="1:9" ht="15">
      <c r="A760" s="33">
        <v>785</v>
      </c>
      <c r="B760" s="62">
        <v>40</v>
      </c>
      <c r="C760" s="19" t="s">
        <v>71</v>
      </c>
      <c r="D760" s="63" t="s">
        <v>1111</v>
      </c>
      <c r="E760" s="31">
        <f t="shared" si="11"/>
        <v>11250</v>
      </c>
      <c r="F760" s="62">
        <v>450000</v>
      </c>
      <c r="G760" s="54" t="s">
        <v>1699</v>
      </c>
      <c r="H760" s="33" t="s">
        <v>2161</v>
      </c>
      <c r="I760" s="157">
        <v>6</v>
      </c>
    </row>
    <row r="761" spans="1:9" ht="15">
      <c r="A761" s="33">
        <v>786</v>
      </c>
      <c r="B761" s="62">
        <v>50</v>
      </c>
      <c r="C761" s="19" t="s">
        <v>71</v>
      </c>
      <c r="D761" s="63" t="s">
        <v>1112</v>
      </c>
      <c r="E761" s="31">
        <f t="shared" si="11"/>
        <v>3600</v>
      </c>
      <c r="F761" s="62">
        <v>180000</v>
      </c>
      <c r="G761" s="54" t="s">
        <v>1699</v>
      </c>
      <c r="H761" s="33" t="s">
        <v>2161</v>
      </c>
      <c r="I761" s="157">
        <v>6</v>
      </c>
    </row>
    <row r="762" spans="1:9" ht="34.5">
      <c r="A762" s="33">
        <v>787</v>
      </c>
      <c r="B762" s="62">
        <v>40</v>
      </c>
      <c r="C762" s="19" t="s">
        <v>71</v>
      </c>
      <c r="D762" s="63" t="s">
        <v>1113</v>
      </c>
      <c r="E762" s="31">
        <f t="shared" si="11"/>
        <v>45000</v>
      </c>
      <c r="F762" s="62">
        <v>1800000</v>
      </c>
      <c r="G762" s="54" t="s">
        <v>1699</v>
      </c>
      <c r="H762" s="33" t="s">
        <v>2161</v>
      </c>
      <c r="I762" s="157">
        <v>6</v>
      </c>
    </row>
    <row r="763" spans="1:9" ht="15">
      <c r="A763" s="33">
        <v>788</v>
      </c>
      <c r="B763" s="62">
        <v>6</v>
      </c>
      <c r="C763" s="19" t="s">
        <v>71</v>
      </c>
      <c r="D763" s="63" t="s">
        <v>1114</v>
      </c>
      <c r="E763" s="31">
        <f t="shared" si="11"/>
        <v>28666.666666666668</v>
      </c>
      <c r="F763" s="62">
        <v>172000</v>
      </c>
      <c r="G763" s="54" t="s">
        <v>1699</v>
      </c>
      <c r="H763" s="33" t="s">
        <v>2161</v>
      </c>
      <c r="I763" s="157">
        <v>6</v>
      </c>
    </row>
    <row r="764" spans="1:9" ht="15">
      <c r="A764" s="33">
        <v>789</v>
      </c>
      <c r="B764" s="62">
        <v>40</v>
      </c>
      <c r="C764" s="19" t="s">
        <v>71</v>
      </c>
      <c r="D764" s="63" t="s">
        <v>1115</v>
      </c>
      <c r="E764" s="31">
        <f t="shared" si="11"/>
        <v>28050</v>
      </c>
      <c r="F764" s="62">
        <v>1122000</v>
      </c>
      <c r="G764" s="54" t="s">
        <v>1699</v>
      </c>
      <c r="H764" s="33" t="s">
        <v>2161</v>
      </c>
      <c r="I764" s="157">
        <v>6</v>
      </c>
    </row>
    <row r="765" spans="1:9" ht="23.25">
      <c r="A765" s="33">
        <v>790</v>
      </c>
      <c r="B765" s="62">
        <v>40</v>
      </c>
      <c r="C765" s="19" t="s">
        <v>71</v>
      </c>
      <c r="D765" s="63" t="s">
        <v>1116</v>
      </c>
      <c r="E765" s="31">
        <f t="shared" si="11"/>
        <v>34800</v>
      </c>
      <c r="F765" s="62">
        <v>1392000</v>
      </c>
      <c r="G765" s="54" t="s">
        <v>1699</v>
      </c>
      <c r="H765" s="33" t="s">
        <v>2161</v>
      </c>
      <c r="I765" s="157">
        <v>6</v>
      </c>
    </row>
    <row r="766" spans="1:9" ht="15">
      <c r="A766" s="33">
        <v>791</v>
      </c>
      <c r="B766" s="62">
        <v>6</v>
      </c>
      <c r="C766" s="19" t="s">
        <v>71</v>
      </c>
      <c r="D766" s="63" t="s">
        <v>1117</v>
      </c>
      <c r="E766" s="31">
        <f t="shared" si="11"/>
        <v>42000</v>
      </c>
      <c r="F766" s="62">
        <v>252000</v>
      </c>
      <c r="G766" s="54" t="s">
        <v>1699</v>
      </c>
      <c r="H766" s="33" t="s">
        <v>2161</v>
      </c>
      <c r="I766" s="157">
        <v>6</v>
      </c>
    </row>
    <row r="767" spans="1:9" ht="23.25">
      <c r="A767" s="33">
        <v>792</v>
      </c>
      <c r="B767" s="62">
        <v>2600</v>
      </c>
      <c r="C767" s="19" t="s">
        <v>71</v>
      </c>
      <c r="D767" s="63" t="s">
        <v>1118</v>
      </c>
      <c r="E767" s="31">
        <f t="shared" si="11"/>
        <v>1846.1538461538462</v>
      </c>
      <c r="F767" s="62">
        <v>4800000</v>
      </c>
      <c r="G767" s="54" t="s">
        <v>1699</v>
      </c>
      <c r="H767" s="33" t="s">
        <v>2161</v>
      </c>
      <c r="I767" s="157">
        <v>6</v>
      </c>
    </row>
    <row r="768" spans="1:9" ht="34.5">
      <c r="A768" s="33">
        <v>793</v>
      </c>
      <c r="B768" s="62">
        <v>2</v>
      </c>
      <c r="C768" s="19" t="s">
        <v>71</v>
      </c>
      <c r="D768" s="63" t="s">
        <v>1119</v>
      </c>
      <c r="E768" s="31">
        <f t="shared" si="11"/>
        <v>1500000</v>
      </c>
      <c r="F768" s="62">
        <v>3000000</v>
      </c>
      <c r="G768" s="54" t="s">
        <v>1699</v>
      </c>
      <c r="H768" s="33" t="s">
        <v>2161</v>
      </c>
      <c r="I768" s="157">
        <v>6</v>
      </c>
    </row>
    <row r="769" spans="1:9" ht="45.75">
      <c r="A769" s="33">
        <v>794</v>
      </c>
      <c r="B769" s="62">
        <v>240</v>
      </c>
      <c r="C769" s="19" t="s">
        <v>71</v>
      </c>
      <c r="D769" s="63" t="s">
        <v>1120</v>
      </c>
      <c r="E769" s="31">
        <f t="shared" si="11"/>
        <v>36250</v>
      </c>
      <c r="F769" s="62">
        <v>8700000</v>
      </c>
      <c r="G769" s="54" t="s">
        <v>1699</v>
      </c>
      <c r="H769" s="33" t="s">
        <v>2161</v>
      </c>
      <c r="I769" s="157">
        <v>6</v>
      </c>
    </row>
    <row r="770" spans="1:9" ht="15">
      <c r="A770" s="33">
        <v>795</v>
      </c>
      <c r="B770" s="62">
        <v>30</v>
      </c>
      <c r="C770" s="19" t="s">
        <v>71</v>
      </c>
      <c r="D770" s="63" t="s">
        <v>638</v>
      </c>
      <c r="E770" s="31">
        <f t="shared" si="11"/>
        <v>37333.333333333336</v>
      </c>
      <c r="F770" s="62">
        <v>1120000</v>
      </c>
      <c r="G770" s="54" t="s">
        <v>1699</v>
      </c>
      <c r="H770" s="33" t="s">
        <v>2161</v>
      </c>
      <c r="I770" s="157">
        <v>6</v>
      </c>
    </row>
    <row r="771" spans="1:9" ht="15">
      <c r="A771" s="33">
        <v>796</v>
      </c>
      <c r="B771" s="62">
        <v>300</v>
      </c>
      <c r="C771" s="19" t="s">
        <v>71</v>
      </c>
      <c r="D771" s="63" t="s">
        <v>639</v>
      </c>
      <c r="E771" s="31">
        <f t="shared" si="11"/>
        <v>24000</v>
      </c>
      <c r="F771" s="62">
        <v>7200000</v>
      </c>
      <c r="G771" s="54" t="s">
        <v>1699</v>
      </c>
      <c r="H771" s="33" t="s">
        <v>2161</v>
      </c>
      <c r="I771" s="157">
        <v>6</v>
      </c>
    </row>
    <row r="772" spans="1:9" ht="23.25">
      <c r="A772" s="33">
        <v>797</v>
      </c>
      <c r="B772" s="62">
        <v>15</v>
      </c>
      <c r="C772" s="19" t="s">
        <v>71</v>
      </c>
      <c r="D772" s="63" t="s">
        <v>640</v>
      </c>
      <c r="E772" s="31">
        <f t="shared" si="11"/>
        <v>40000</v>
      </c>
      <c r="F772" s="62">
        <v>600000</v>
      </c>
      <c r="G772" s="54" t="s">
        <v>1699</v>
      </c>
      <c r="H772" s="33" t="s">
        <v>2161</v>
      </c>
      <c r="I772" s="157">
        <v>6</v>
      </c>
    </row>
    <row r="773" spans="1:9" ht="27" customHeight="1">
      <c r="A773" s="33">
        <v>798</v>
      </c>
      <c r="B773" s="62">
        <v>1</v>
      </c>
      <c r="C773" s="19" t="s">
        <v>68</v>
      </c>
      <c r="D773" s="63" t="s">
        <v>641</v>
      </c>
      <c r="E773" s="31">
        <f t="shared" si="11"/>
        <v>94500000</v>
      </c>
      <c r="F773" s="62">
        <f>90000000*1.05</f>
        <v>94500000</v>
      </c>
      <c r="G773" s="54" t="s">
        <v>2210</v>
      </c>
      <c r="H773" s="33" t="s">
        <v>2161</v>
      </c>
      <c r="I773" s="157">
        <v>6</v>
      </c>
    </row>
    <row r="774" spans="1:9" ht="45.75">
      <c r="A774" s="33">
        <v>799</v>
      </c>
      <c r="B774" s="62">
        <v>1</v>
      </c>
      <c r="C774" s="19" t="s">
        <v>68</v>
      </c>
      <c r="D774" s="63" t="s">
        <v>642</v>
      </c>
      <c r="E774" s="31">
        <f t="shared" si="11"/>
        <v>70000000</v>
      </c>
      <c r="F774" s="62">
        <v>70000000</v>
      </c>
      <c r="G774" s="7" t="s">
        <v>2170</v>
      </c>
      <c r="H774" s="33" t="s">
        <v>1830</v>
      </c>
      <c r="I774" s="157">
        <v>4</v>
      </c>
    </row>
    <row r="775" spans="1:9" ht="15" customHeight="1">
      <c r="A775" s="33">
        <v>800</v>
      </c>
      <c r="B775" s="62">
        <v>1</v>
      </c>
      <c r="C775" s="19" t="s">
        <v>68</v>
      </c>
      <c r="D775" s="63" t="s">
        <v>643</v>
      </c>
      <c r="E775" s="31">
        <f t="shared" si="11"/>
        <v>330000</v>
      </c>
      <c r="F775" s="62">
        <v>330000</v>
      </c>
      <c r="G775" s="56" t="s">
        <v>2211</v>
      </c>
      <c r="H775" s="33" t="s">
        <v>2161</v>
      </c>
      <c r="I775" s="157">
        <v>10</v>
      </c>
    </row>
    <row r="776" spans="1:9" ht="30" customHeight="1">
      <c r="A776" s="33">
        <v>801</v>
      </c>
      <c r="B776" s="62">
        <v>6</v>
      </c>
      <c r="C776" s="19" t="s">
        <v>68</v>
      </c>
      <c r="D776" s="63" t="s">
        <v>644</v>
      </c>
      <c r="E776" s="31">
        <f t="shared" si="11"/>
        <v>333333.3333333333</v>
      </c>
      <c r="F776" s="62">
        <v>2000000</v>
      </c>
      <c r="G776" s="56" t="s">
        <v>2211</v>
      </c>
      <c r="H776" s="33" t="s">
        <v>2161</v>
      </c>
      <c r="I776" s="157">
        <v>10</v>
      </c>
    </row>
    <row r="777" spans="1:9" ht="17.25" customHeight="1">
      <c r="A777" s="33">
        <v>802</v>
      </c>
      <c r="B777" s="62">
        <v>3</v>
      </c>
      <c r="C777" s="19" t="s">
        <v>68</v>
      </c>
      <c r="D777" s="63" t="s">
        <v>645</v>
      </c>
      <c r="E777" s="31">
        <f aca="true" t="shared" si="12" ref="E777:E840">F777/B777</f>
        <v>296666.6666666667</v>
      </c>
      <c r="F777" s="62">
        <v>890000</v>
      </c>
      <c r="G777" s="56" t="s">
        <v>2211</v>
      </c>
      <c r="H777" s="33" t="s">
        <v>2161</v>
      </c>
      <c r="I777" s="157">
        <v>10</v>
      </c>
    </row>
    <row r="778" spans="1:9" ht="33.75" customHeight="1">
      <c r="A778" s="33">
        <v>803</v>
      </c>
      <c r="B778" s="62">
        <v>9</v>
      </c>
      <c r="C778" s="19" t="s">
        <v>68</v>
      </c>
      <c r="D778" s="63" t="s">
        <v>646</v>
      </c>
      <c r="E778" s="31">
        <f t="shared" si="12"/>
        <v>75777.77777777778</v>
      </c>
      <c r="F778" s="62">
        <v>682000</v>
      </c>
      <c r="G778" s="56" t="s">
        <v>2211</v>
      </c>
      <c r="H778" s="33" t="s">
        <v>2161</v>
      </c>
      <c r="I778" s="157">
        <v>10</v>
      </c>
    </row>
    <row r="779" spans="1:9" ht="16.5" customHeight="1">
      <c r="A779" s="33">
        <v>804</v>
      </c>
      <c r="B779" s="62">
        <v>1</v>
      </c>
      <c r="C779" s="19" t="s">
        <v>68</v>
      </c>
      <c r="D779" s="63" t="s">
        <v>647</v>
      </c>
      <c r="E779" s="31">
        <f t="shared" si="12"/>
        <v>25000000</v>
      </c>
      <c r="F779" s="62">
        <v>25000000</v>
      </c>
      <c r="G779" s="56" t="s">
        <v>2211</v>
      </c>
      <c r="H779" s="33" t="s">
        <v>2161</v>
      </c>
      <c r="I779" s="157">
        <v>10</v>
      </c>
    </row>
    <row r="780" spans="1:9" ht="15" customHeight="1">
      <c r="A780" s="33">
        <v>805</v>
      </c>
      <c r="B780" s="62">
        <v>350</v>
      </c>
      <c r="C780" s="19" t="s">
        <v>68</v>
      </c>
      <c r="D780" s="63" t="s">
        <v>32</v>
      </c>
      <c r="E780" s="31">
        <f t="shared" si="12"/>
        <v>1428.5714285714287</v>
      </c>
      <c r="F780" s="62">
        <v>500000</v>
      </c>
      <c r="G780" s="56" t="s">
        <v>2211</v>
      </c>
      <c r="H780" s="33" t="s">
        <v>2161</v>
      </c>
      <c r="I780" s="157">
        <v>10</v>
      </c>
    </row>
    <row r="781" spans="1:9" ht="17.25" customHeight="1">
      <c r="A781" s="33">
        <v>806</v>
      </c>
      <c r="B781" s="62">
        <v>1</v>
      </c>
      <c r="C781" s="19" t="s">
        <v>68</v>
      </c>
      <c r="D781" s="63" t="s">
        <v>648</v>
      </c>
      <c r="E781" s="31">
        <f t="shared" si="12"/>
        <v>60200</v>
      </c>
      <c r="F781" s="62">
        <v>60200</v>
      </c>
      <c r="G781" s="56" t="s">
        <v>2211</v>
      </c>
      <c r="H781" s="33" t="s">
        <v>2161</v>
      </c>
      <c r="I781" s="157">
        <v>10</v>
      </c>
    </row>
    <row r="782" spans="1:9" ht="24" customHeight="1">
      <c r="A782" s="33">
        <v>807</v>
      </c>
      <c r="B782" s="62">
        <v>20</v>
      </c>
      <c r="C782" s="19" t="s">
        <v>68</v>
      </c>
      <c r="D782" s="63" t="s">
        <v>649</v>
      </c>
      <c r="E782" s="31">
        <f t="shared" si="12"/>
        <v>60000</v>
      </c>
      <c r="F782" s="62">
        <v>1200000</v>
      </c>
      <c r="G782" s="56" t="s">
        <v>2211</v>
      </c>
      <c r="H782" s="33" t="s">
        <v>2161</v>
      </c>
      <c r="I782" s="157">
        <v>10</v>
      </c>
    </row>
    <row r="783" spans="1:9" ht="24.75" customHeight="1">
      <c r="A783" s="33">
        <v>808</v>
      </c>
      <c r="B783" s="62">
        <v>20</v>
      </c>
      <c r="C783" s="19" t="s">
        <v>68</v>
      </c>
      <c r="D783" s="63" t="s">
        <v>650</v>
      </c>
      <c r="E783" s="31">
        <f t="shared" si="12"/>
        <v>59000</v>
      </c>
      <c r="F783" s="62">
        <v>1180000</v>
      </c>
      <c r="G783" s="56" t="s">
        <v>2211</v>
      </c>
      <c r="H783" s="33" t="s">
        <v>2161</v>
      </c>
      <c r="I783" s="157">
        <v>10</v>
      </c>
    </row>
    <row r="784" spans="1:9" ht="14.25" customHeight="1">
      <c r="A784" s="33">
        <v>809</v>
      </c>
      <c r="B784" s="62">
        <v>9</v>
      </c>
      <c r="C784" s="19" t="s">
        <v>68</v>
      </c>
      <c r="D784" s="63" t="s">
        <v>651</v>
      </c>
      <c r="E784" s="31">
        <f t="shared" si="12"/>
        <v>17222.222222222223</v>
      </c>
      <c r="F784" s="62">
        <v>155000</v>
      </c>
      <c r="G784" s="56" t="s">
        <v>2211</v>
      </c>
      <c r="H784" s="33" t="s">
        <v>2161</v>
      </c>
      <c r="I784" s="157">
        <v>10</v>
      </c>
    </row>
    <row r="785" spans="1:9" ht="15" customHeight="1">
      <c r="A785" s="33">
        <v>810</v>
      </c>
      <c r="B785" s="62">
        <v>30</v>
      </c>
      <c r="C785" s="19" t="s">
        <v>68</v>
      </c>
      <c r="D785" s="63" t="s">
        <v>652</v>
      </c>
      <c r="E785" s="31">
        <f t="shared" si="12"/>
        <v>91666.66666666667</v>
      </c>
      <c r="F785" s="62">
        <v>2750000</v>
      </c>
      <c r="G785" s="56" t="s">
        <v>2211</v>
      </c>
      <c r="H785" s="33" t="s">
        <v>2161</v>
      </c>
      <c r="I785" s="157">
        <v>10</v>
      </c>
    </row>
    <row r="786" spans="1:9" ht="15">
      <c r="A786" s="33">
        <v>811</v>
      </c>
      <c r="B786" s="62">
        <v>130</v>
      </c>
      <c r="C786" s="19" t="s">
        <v>68</v>
      </c>
      <c r="D786" s="63" t="s">
        <v>653</v>
      </c>
      <c r="E786" s="31">
        <f t="shared" si="12"/>
        <v>3076.923076923077</v>
      </c>
      <c r="F786" s="62">
        <v>400000</v>
      </c>
      <c r="G786" s="56" t="s">
        <v>2211</v>
      </c>
      <c r="H786" s="33" t="s">
        <v>2161</v>
      </c>
      <c r="I786" s="157">
        <v>10</v>
      </c>
    </row>
    <row r="787" spans="1:9" ht="23.25">
      <c r="A787" s="33">
        <v>812</v>
      </c>
      <c r="B787" s="62">
        <v>10</v>
      </c>
      <c r="C787" s="19" t="s">
        <v>68</v>
      </c>
      <c r="D787" s="63" t="s">
        <v>654</v>
      </c>
      <c r="E787" s="31">
        <f t="shared" si="12"/>
        <v>42000</v>
      </c>
      <c r="F787" s="62">
        <v>420000</v>
      </c>
      <c r="G787" s="56" t="s">
        <v>2211</v>
      </c>
      <c r="H787" s="33" t="s">
        <v>2161</v>
      </c>
      <c r="I787" s="157">
        <v>10</v>
      </c>
    </row>
    <row r="788" spans="1:9" ht="15">
      <c r="A788" s="33">
        <v>813</v>
      </c>
      <c r="B788" s="62">
        <v>100</v>
      </c>
      <c r="C788" s="19" t="s">
        <v>68</v>
      </c>
      <c r="D788" s="63" t="s">
        <v>655</v>
      </c>
      <c r="E788" s="31">
        <f t="shared" si="12"/>
        <v>2705</v>
      </c>
      <c r="F788" s="62">
        <v>270500</v>
      </c>
      <c r="G788" s="56" t="s">
        <v>2211</v>
      </c>
      <c r="H788" s="33" t="s">
        <v>2161</v>
      </c>
      <c r="I788" s="157">
        <v>10</v>
      </c>
    </row>
    <row r="789" spans="1:9" ht="15">
      <c r="A789" s="33">
        <v>814</v>
      </c>
      <c r="B789" s="62">
        <v>700</v>
      </c>
      <c r="C789" s="19" t="s">
        <v>68</v>
      </c>
      <c r="D789" s="63" t="s">
        <v>656</v>
      </c>
      <c r="E789" s="31">
        <f t="shared" si="12"/>
        <v>5714.285714285715</v>
      </c>
      <c r="F789" s="62">
        <v>4000000</v>
      </c>
      <c r="G789" s="56" t="s">
        <v>2211</v>
      </c>
      <c r="H789" s="33" t="s">
        <v>2161</v>
      </c>
      <c r="I789" s="157">
        <v>10</v>
      </c>
    </row>
    <row r="790" spans="1:9" ht="23.25">
      <c r="A790" s="33">
        <v>815</v>
      </c>
      <c r="B790" s="62">
        <v>150</v>
      </c>
      <c r="C790" s="19" t="s">
        <v>68</v>
      </c>
      <c r="D790" s="63" t="s">
        <v>657</v>
      </c>
      <c r="E790" s="31">
        <f t="shared" si="12"/>
        <v>9000</v>
      </c>
      <c r="F790" s="62">
        <v>1350000</v>
      </c>
      <c r="G790" s="56" t="s">
        <v>2211</v>
      </c>
      <c r="H790" s="33" t="s">
        <v>2161</v>
      </c>
      <c r="I790" s="157">
        <v>10</v>
      </c>
    </row>
    <row r="791" spans="1:9" ht="23.25">
      <c r="A791" s="33">
        <v>816</v>
      </c>
      <c r="B791" s="62">
        <v>50</v>
      </c>
      <c r="C791" s="19" t="s">
        <v>68</v>
      </c>
      <c r="D791" s="63" t="s">
        <v>658</v>
      </c>
      <c r="E791" s="31">
        <f t="shared" si="12"/>
        <v>9800</v>
      </c>
      <c r="F791" s="62">
        <v>490000</v>
      </c>
      <c r="G791" s="56" t="s">
        <v>2211</v>
      </c>
      <c r="H791" s="33" t="s">
        <v>2161</v>
      </c>
      <c r="I791" s="157">
        <v>10</v>
      </c>
    </row>
    <row r="792" spans="1:9" ht="15">
      <c r="A792" s="33">
        <v>817</v>
      </c>
      <c r="B792" s="62">
        <v>15</v>
      </c>
      <c r="C792" s="19" t="s">
        <v>68</v>
      </c>
      <c r="D792" s="63" t="s">
        <v>659</v>
      </c>
      <c r="E792" s="31">
        <f t="shared" si="12"/>
        <v>16666.666666666668</v>
      </c>
      <c r="F792" s="62">
        <v>250000</v>
      </c>
      <c r="G792" s="56" t="s">
        <v>2211</v>
      </c>
      <c r="H792" s="33" t="s">
        <v>2161</v>
      </c>
      <c r="I792" s="157">
        <v>10</v>
      </c>
    </row>
    <row r="793" spans="1:9" ht="15">
      <c r="A793" s="33">
        <v>818</v>
      </c>
      <c r="B793" s="62">
        <v>5</v>
      </c>
      <c r="C793" s="19" t="s">
        <v>68</v>
      </c>
      <c r="D793" s="63" t="s">
        <v>660</v>
      </c>
      <c r="E793" s="31">
        <f t="shared" si="12"/>
        <v>50000</v>
      </c>
      <c r="F793" s="62">
        <v>250000</v>
      </c>
      <c r="G793" s="56" t="s">
        <v>2211</v>
      </c>
      <c r="H793" s="33" t="s">
        <v>2161</v>
      </c>
      <c r="I793" s="157">
        <v>10</v>
      </c>
    </row>
    <row r="794" spans="1:9" ht="23.25">
      <c r="A794" s="33">
        <v>819</v>
      </c>
      <c r="B794" s="62">
        <v>600</v>
      </c>
      <c r="C794" s="19" t="s">
        <v>68</v>
      </c>
      <c r="D794" s="63" t="s">
        <v>661</v>
      </c>
      <c r="E794" s="31">
        <f t="shared" si="12"/>
        <v>7000</v>
      </c>
      <c r="F794" s="62">
        <v>4200000</v>
      </c>
      <c r="G794" s="56" t="s">
        <v>2211</v>
      </c>
      <c r="H794" s="33" t="s">
        <v>2161</v>
      </c>
      <c r="I794" s="157">
        <v>10</v>
      </c>
    </row>
    <row r="795" spans="1:9" ht="15">
      <c r="A795" s="33">
        <v>820</v>
      </c>
      <c r="B795" s="62">
        <v>20</v>
      </c>
      <c r="C795" s="19" t="s">
        <v>68</v>
      </c>
      <c r="D795" s="63" t="s">
        <v>662</v>
      </c>
      <c r="E795" s="31">
        <f t="shared" si="12"/>
        <v>28010</v>
      </c>
      <c r="F795" s="62">
        <v>560200</v>
      </c>
      <c r="G795" s="56" t="s">
        <v>2211</v>
      </c>
      <c r="H795" s="33" t="s">
        <v>2161</v>
      </c>
      <c r="I795" s="157">
        <v>10</v>
      </c>
    </row>
    <row r="796" spans="1:9" ht="23.25">
      <c r="A796" s="33">
        <v>821</v>
      </c>
      <c r="B796" s="62">
        <v>200</v>
      </c>
      <c r="C796" s="19" t="s">
        <v>68</v>
      </c>
      <c r="D796" s="63" t="s">
        <v>663</v>
      </c>
      <c r="E796" s="31">
        <f t="shared" si="12"/>
        <v>8400</v>
      </c>
      <c r="F796" s="62">
        <v>1680000</v>
      </c>
      <c r="G796" s="56" t="s">
        <v>2211</v>
      </c>
      <c r="H796" s="33" t="s">
        <v>2161</v>
      </c>
      <c r="I796" s="157">
        <v>10</v>
      </c>
    </row>
    <row r="797" spans="1:9" ht="23.25">
      <c r="A797" s="33">
        <v>822</v>
      </c>
      <c r="B797" s="62">
        <v>10</v>
      </c>
      <c r="C797" s="19" t="s">
        <v>68</v>
      </c>
      <c r="D797" s="63" t="s">
        <v>664</v>
      </c>
      <c r="E797" s="31">
        <f t="shared" si="12"/>
        <v>25000</v>
      </c>
      <c r="F797" s="62">
        <v>250000</v>
      </c>
      <c r="G797" s="56" t="s">
        <v>2211</v>
      </c>
      <c r="H797" s="33" t="s">
        <v>2161</v>
      </c>
      <c r="I797" s="157">
        <v>10</v>
      </c>
    </row>
    <row r="798" spans="1:9" ht="23.25">
      <c r="A798" s="33">
        <v>823</v>
      </c>
      <c r="B798" s="62">
        <v>12</v>
      </c>
      <c r="C798" s="19" t="s">
        <v>68</v>
      </c>
      <c r="D798" s="63" t="s">
        <v>665</v>
      </c>
      <c r="E798" s="31">
        <f t="shared" si="12"/>
        <v>62500</v>
      </c>
      <c r="F798" s="62">
        <v>750000</v>
      </c>
      <c r="G798" s="56" t="s">
        <v>2211</v>
      </c>
      <c r="H798" s="33" t="s">
        <v>2161</v>
      </c>
      <c r="I798" s="157">
        <v>10</v>
      </c>
    </row>
    <row r="799" spans="1:9" ht="15">
      <c r="A799" s="33">
        <v>824</v>
      </c>
      <c r="B799" s="62">
        <v>100</v>
      </c>
      <c r="C799" s="19" t="s">
        <v>68</v>
      </c>
      <c r="D799" s="63" t="s">
        <v>666</v>
      </c>
      <c r="E799" s="31">
        <f t="shared" si="12"/>
        <v>3100</v>
      </c>
      <c r="F799" s="62">
        <v>310000</v>
      </c>
      <c r="G799" s="56" t="s">
        <v>2211</v>
      </c>
      <c r="H799" s="33" t="s">
        <v>2161</v>
      </c>
      <c r="I799" s="157">
        <v>10</v>
      </c>
    </row>
    <row r="800" spans="1:9" ht="15">
      <c r="A800" s="33">
        <v>825</v>
      </c>
      <c r="B800" s="62">
        <v>3</v>
      </c>
      <c r="C800" s="53" t="s">
        <v>68</v>
      </c>
      <c r="D800" s="63" t="s">
        <v>667</v>
      </c>
      <c r="E800" s="31">
        <f t="shared" si="12"/>
        <v>1166.6666666666667</v>
      </c>
      <c r="F800" s="62">
        <v>3500</v>
      </c>
      <c r="G800" s="56" t="s">
        <v>2211</v>
      </c>
      <c r="H800" s="33" t="s">
        <v>2161</v>
      </c>
      <c r="I800" s="157">
        <v>10</v>
      </c>
    </row>
    <row r="801" spans="1:9" ht="15">
      <c r="A801" s="33">
        <v>826</v>
      </c>
      <c r="B801" s="62">
        <v>12</v>
      </c>
      <c r="C801" s="53" t="s">
        <v>68</v>
      </c>
      <c r="D801" s="63" t="s">
        <v>668</v>
      </c>
      <c r="E801" s="31">
        <f t="shared" si="12"/>
        <v>850</v>
      </c>
      <c r="F801" s="62">
        <v>10200</v>
      </c>
      <c r="G801" s="56" t="s">
        <v>2211</v>
      </c>
      <c r="H801" s="33" t="s">
        <v>2161</v>
      </c>
      <c r="I801" s="157">
        <v>10</v>
      </c>
    </row>
    <row r="802" spans="1:9" ht="34.5">
      <c r="A802" s="33">
        <v>827</v>
      </c>
      <c r="B802" s="62">
        <v>2</v>
      </c>
      <c r="C802" s="53" t="s">
        <v>68</v>
      </c>
      <c r="D802" s="63" t="s">
        <v>669</v>
      </c>
      <c r="E802" s="31">
        <f t="shared" si="12"/>
        <v>455000</v>
      </c>
      <c r="F802" s="62">
        <v>910000</v>
      </c>
      <c r="G802" s="56" t="s">
        <v>2211</v>
      </c>
      <c r="H802" s="33" t="s">
        <v>2161</v>
      </c>
      <c r="I802" s="157">
        <v>10</v>
      </c>
    </row>
    <row r="803" spans="1:9" ht="34.5">
      <c r="A803" s="33">
        <v>828</v>
      </c>
      <c r="B803" s="62">
        <v>18</v>
      </c>
      <c r="C803" s="19" t="s">
        <v>68</v>
      </c>
      <c r="D803" s="63" t="s">
        <v>670</v>
      </c>
      <c r="E803" s="31">
        <f t="shared" si="12"/>
        <v>37777.77777777778</v>
      </c>
      <c r="F803" s="62">
        <v>680000</v>
      </c>
      <c r="G803" s="56" t="s">
        <v>2211</v>
      </c>
      <c r="H803" s="33" t="s">
        <v>2161</v>
      </c>
      <c r="I803" s="157">
        <v>10</v>
      </c>
    </row>
    <row r="804" spans="1:9" ht="15">
      <c r="A804" s="33">
        <v>829</v>
      </c>
      <c r="B804" s="62">
        <v>5</v>
      </c>
      <c r="C804" s="19" t="s">
        <v>68</v>
      </c>
      <c r="D804" s="63" t="s">
        <v>671</v>
      </c>
      <c r="E804" s="31">
        <f t="shared" si="12"/>
        <v>52000</v>
      </c>
      <c r="F804" s="62">
        <v>260000</v>
      </c>
      <c r="G804" s="56" t="s">
        <v>2211</v>
      </c>
      <c r="H804" s="33" t="s">
        <v>2161</v>
      </c>
      <c r="I804" s="157">
        <v>10</v>
      </c>
    </row>
    <row r="805" spans="1:9" ht="23.25">
      <c r="A805" s="33">
        <v>830</v>
      </c>
      <c r="B805" s="62">
        <v>40</v>
      </c>
      <c r="C805" s="19" t="s">
        <v>68</v>
      </c>
      <c r="D805" s="63" t="s">
        <v>672</v>
      </c>
      <c r="E805" s="31">
        <f t="shared" si="12"/>
        <v>29500</v>
      </c>
      <c r="F805" s="62">
        <v>1180000</v>
      </c>
      <c r="G805" s="56" t="s">
        <v>2211</v>
      </c>
      <c r="H805" s="33" t="s">
        <v>2161</v>
      </c>
      <c r="I805" s="157">
        <v>10</v>
      </c>
    </row>
    <row r="806" spans="1:9" ht="15">
      <c r="A806" s="33">
        <v>831</v>
      </c>
      <c r="B806" s="62">
        <v>50</v>
      </c>
      <c r="C806" s="19" t="s">
        <v>68</v>
      </c>
      <c r="D806" s="63" t="s">
        <v>673</v>
      </c>
      <c r="E806" s="31">
        <f t="shared" si="12"/>
        <v>1110</v>
      </c>
      <c r="F806" s="62">
        <v>55500</v>
      </c>
      <c r="G806" s="56" t="s">
        <v>2211</v>
      </c>
      <c r="H806" s="33" t="s">
        <v>2161</v>
      </c>
      <c r="I806" s="157">
        <v>10</v>
      </c>
    </row>
    <row r="807" spans="1:9" ht="23.25">
      <c r="A807" s="33">
        <v>832</v>
      </c>
      <c r="B807" s="62">
        <v>1</v>
      </c>
      <c r="C807" s="19" t="s">
        <v>68</v>
      </c>
      <c r="D807" s="63" t="s">
        <v>674</v>
      </c>
      <c r="E807" s="31">
        <f t="shared" si="12"/>
        <v>335000</v>
      </c>
      <c r="F807" s="62">
        <v>335000</v>
      </c>
      <c r="G807" s="56" t="s">
        <v>2211</v>
      </c>
      <c r="H807" s="33" t="s">
        <v>2161</v>
      </c>
      <c r="I807" s="157">
        <v>10</v>
      </c>
    </row>
    <row r="808" spans="1:9" ht="34.5">
      <c r="A808" s="33">
        <v>833</v>
      </c>
      <c r="B808" s="62">
        <v>3</v>
      </c>
      <c r="C808" s="19" t="s">
        <v>68</v>
      </c>
      <c r="D808" s="63" t="s">
        <v>675</v>
      </c>
      <c r="E808" s="31">
        <f t="shared" si="12"/>
        <v>250000</v>
      </c>
      <c r="F808" s="62">
        <v>750000</v>
      </c>
      <c r="G808" s="56" t="s">
        <v>2211</v>
      </c>
      <c r="H808" s="33" t="s">
        <v>2161</v>
      </c>
      <c r="I808" s="157">
        <v>10</v>
      </c>
    </row>
    <row r="809" spans="1:9" ht="15">
      <c r="A809" s="33">
        <v>834</v>
      </c>
      <c r="B809" s="62">
        <v>2</v>
      </c>
      <c r="C809" s="19" t="s">
        <v>68</v>
      </c>
      <c r="D809" s="63" t="s">
        <v>676</v>
      </c>
      <c r="E809" s="31">
        <f t="shared" si="12"/>
        <v>190000</v>
      </c>
      <c r="F809" s="62">
        <v>380000</v>
      </c>
      <c r="G809" s="56" t="s">
        <v>2211</v>
      </c>
      <c r="H809" s="33" t="s">
        <v>2161</v>
      </c>
      <c r="I809" s="157">
        <v>10</v>
      </c>
    </row>
    <row r="810" spans="1:9" ht="23.25">
      <c r="A810" s="33">
        <v>835</v>
      </c>
      <c r="B810" s="62">
        <v>3</v>
      </c>
      <c r="C810" s="19" t="s">
        <v>68</v>
      </c>
      <c r="D810" s="63" t="s">
        <v>16</v>
      </c>
      <c r="E810" s="31">
        <f t="shared" si="12"/>
        <v>230000</v>
      </c>
      <c r="F810" s="62">
        <v>690000</v>
      </c>
      <c r="G810" s="56" t="s">
        <v>2211</v>
      </c>
      <c r="H810" s="33" t="s">
        <v>2161</v>
      </c>
      <c r="I810" s="157">
        <v>10</v>
      </c>
    </row>
    <row r="811" spans="1:9" ht="15">
      <c r="A811" s="33">
        <v>836</v>
      </c>
      <c r="B811" s="62">
        <v>10</v>
      </c>
      <c r="C811" s="19" t="s">
        <v>68</v>
      </c>
      <c r="D811" s="63" t="s">
        <v>677</v>
      </c>
      <c r="E811" s="31">
        <f t="shared" si="12"/>
        <v>220000</v>
      </c>
      <c r="F811" s="62">
        <v>2200000</v>
      </c>
      <c r="G811" s="56" t="s">
        <v>2211</v>
      </c>
      <c r="H811" s="33" t="s">
        <v>2161</v>
      </c>
      <c r="I811" s="157">
        <v>10</v>
      </c>
    </row>
    <row r="812" spans="1:9" ht="15">
      <c r="A812" s="33">
        <v>837</v>
      </c>
      <c r="B812" s="62">
        <v>10</v>
      </c>
      <c r="C812" s="19" t="s">
        <v>68</v>
      </c>
      <c r="D812" s="63" t="s">
        <v>678</v>
      </c>
      <c r="E812" s="31">
        <f t="shared" si="12"/>
        <v>25000</v>
      </c>
      <c r="F812" s="62">
        <v>250000</v>
      </c>
      <c r="G812" s="56" t="s">
        <v>2211</v>
      </c>
      <c r="H812" s="33" t="s">
        <v>2161</v>
      </c>
      <c r="I812" s="157">
        <v>10</v>
      </c>
    </row>
    <row r="813" spans="1:9" ht="23.25">
      <c r="A813" s="33">
        <v>838</v>
      </c>
      <c r="B813" s="62">
        <v>10</v>
      </c>
      <c r="C813" s="19" t="s">
        <v>68</v>
      </c>
      <c r="D813" s="63" t="s">
        <v>679</v>
      </c>
      <c r="E813" s="31">
        <f t="shared" si="12"/>
        <v>35500</v>
      </c>
      <c r="F813" s="62">
        <v>355000</v>
      </c>
      <c r="G813" s="56" t="s">
        <v>2211</v>
      </c>
      <c r="H813" s="33" t="s">
        <v>2161</v>
      </c>
      <c r="I813" s="157">
        <v>10</v>
      </c>
    </row>
    <row r="814" spans="1:9" ht="15">
      <c r="A814" s="33">
        <v>839</v>
      </c>
      <c r="B814" s="62">
        <v>1</v>
      </c>
      <c r="C814" s="19" t="s">
        <v>68</v>
      </c>
      <c r="D814" s="63" t="s">
        <v>680</v>
      </c>
      <c r="E814" s="31">
        <f t="shared" si="12"/>
        <v>142000</v>
      </c>
      <c r="F814" s="62">
        <v>142000</v>
      </c>
      <c r="G814" s="56" t="s">
        <v>2211</v>
      </c>
      <c r="H814" s="33" t="s">
        <v>2161</v>
      </c>
      <c r="I814" s="157">
        <v>10</v>
      </c>
    </row>
    <row r="815" spans="1:9" ht="23.25">
      <c r="A815" s="33">
        <v>840</v>
      </c>
      <c r="B815" s="62">
        <v>15</v>
      </c>
      <c r="C815" s="19" t="s">
        <v>68</v>
      </c>
      <c r="D815" s="63" t="s">
        <v>681</v>
      </c>
      <c r="E815" s="31">
        <f t="shared" si="12"/>
        <v>66666.66666666667</v>
      </c>
      <c r="F815" s="62">
        <v>1000000</v>
      </c>
      <c r="G815" s="56" t="s">
        <v>2211</v>
      </c>
      <c r="H815" s="33" t="s">
        <v>2161</v>
      </c>
      <c r="I815" s="157">
        <v>10</v>
      </c>
    </row>
    <row r="816" spans="1:9" ht="23.25">
      <c r="A816" s="33">
        <v>841</v>
      </c>
      <c r="B816" s="62">
        <v>150</v>
      </c>
      <c r="C816" s="19" t="s">
        <v>68</v>
      </c>
      <c r="D816" s="63" t="s">
        <v>682</v>
      </c>
      <c r="E816" s="31">
        <f t="shared" si="12"/>
        <v>7466.666666666667</v>
      </c>
      <c r="F816" s="62">
        <v>1120000</v>
      </c>
      <c r="G816" s="56" t="s">
        <v>2211</v>
      </c>
      <c r="H816" s="33" t="s">
        <v>2161</v>
      </c>
      <c r="I816" s="157">
        <v>10</v>
      </c>
    </row>
    <row r="817" spans="1:9" ht="63" customHeight="1">
      <c r="A817" s="33">
        <v>842</v>
      </c>
      <c r="B817" s="62">
        <v>1</v>
      </c>
      <c r="C817" s="19" t="s">
        <v>68</v>
      </c>
      <c r="D817" s="63" t="s">
        <v>683</v>
      </c>
      <c r="E817" s="31">
        <f t="shared" si="12"/>
        <v>550000</v>
      </c>
      <c r="F817" s="62">
        <v>550000</v>
      </c>
      <c r="G817" s="54" t="s">
        <v>1585</v>
      </c>
      <c r="H817" s="33" t="s">
        <v>2212</v>
      </c>
      <c r="I817" s="157">
        <v>11</v>
      </c>
    </row>
    <row r="818" spans="1:9" ht="34.5">
      <c r="A818" s="33">
        <v>843</v>
      </c>
      <c r="B818" s="62">
        <v>40</v>
      </c>
      <c r="C818" s="19" t="s">
        <v>68</v>
      </c>
      <c r="D818" s="63" t="s">
        <v>684</v>
      </c>
      <c r="E818" s="31">
        <f t="shared" si="12"/>
        <v>16250</v>
      </c>
      <c r="F818" s="62">
        <v>650000</v>
      </c>
      <c r="G818" s="56" t="s">
        <v>2211</v>
      </c>
      <c r="H818" s="33" t="s">
        <v>2161</v>
      </c>
      <c r="I818" s="157">
        <v>10</v>
      </c>
    </row>
    <row r="819" spans="1:9" ht="15">
      <c r="A819" s="33">
        <v>844</v>
      </c>
      <c r="B819" s="62">
        <v>60</v>
      </c>
      <c r="C819" s="19" t="s">
        <v>68</v>
      </c>
      <c r="D819" s="63" t="s">
        <v>685</v>
      </c>
      <c r="E819" s="31">
        <f t="shared" si="12"/>
        <v>4333.333333333333</v>
      </c>
      <c r="F819" s="62">
        <v>260000</v>
      </c>
      <c r="G819" s="56" t="s">
        <v>2211</v>
      </c>
      <c r="H819" s="33" t="s">
        <v>2161</v>
      </c>
      <c r="I819" s="157">
        <v>10</v>
      </c>
    </row>
    <row r="820" spans="1:9" ht="15">
      <c r="A820" s="33">
        <v>845</v>
      </c>
      <c r="B820" s="62">
        <v>140</v>
      </c>
      <c r="C820" s="19" t="s">
        <v>68</v>
      </c>
      <c r="D820" s="63" t="s">
        <v>686</v>
      </c>
      <c r="E820" s="31">
        <f t="shared" si="12"/>
        <v>5428.571428571428</v>
      </c>
      <c r="F820" s="62">
        <v>760000</v>
      </c>
      <c r="G820" s="56" t="s">
        <v>2211</v>
      </c>
      <c r="H820" s="33" t="s">
        <v>2161</v>
      </c>
      <c r="I820" s="157">
        <v>10</v>
      </c>
    </row>
    <row r="821" spans="1:9" ht="15">
      <c r="A821" s="33">
        <v>846</v>
      </c>
      <c r="B821" s="62">
        <v>6000</v>
      </c>
      <c r="C821" s="19" t="s">
        <v>68</v>
      </c>
      <c r="D821" s="63" t="s">
        <v>687</v>
      </c>
      <c r="E821" s="31">
        <f t="shared" si="12"/>
        <v>500</v>
      </c>
      <c r="F821" s="62">
        <v>3000000</v>
      </c>
      <c r="G821" s="56" t="s">
        <v>2211</v>
      </c>
      <c r="H821" s="33" t="s">
        <v>2161</v>
      </c>
      <c r="I821" s="157">
        <v>10</v>
      </c>
    </row>
    <row r="822" spans="1:9" ht="79.5">
      <c r="A822" s="33">
        <v>847</v>
      </c>
      <c r="B822" s="62">
        <v>1</v>
      </c>
      <c r="C822" s="19" t="s">
        <v>68</v>
      </c>
      <c r="D822" s="63" t="s">
        <v>688</v>
      </c>
      <c r="E822" s="31">
        <f t="shared" si="12"/>
        <v>60000000</v>
      </c>
      <c r="F822" s="62">
        <v>60000000</v>
      </c>
      <c r="G822" s="15" t="s">
        <v>2130</v>
      </c>
      <c r="H822" s="33" t="s">
        <v>2195</v>
      </c>
      <c r="I822" s="157">
        <v>6</v>
      </c>
    </row>
    <row r="823" spans="1:9" ht="15">
      <c r="A823" s="33">
        <v>848</v>
      </c>
      <c r="B823" s="62">
        <v>1</v>
      </c>
      <c r="C823" s="19" t="s">
        <v>68</v>
      </c>
      <c r="D823" s="63" t="s">
        <v>689</v>
      </c>
      <c r="E823" s="31">
        <f t="shared" si="12"/>
        <v>25000000</v>
      </c>
      <c r="F823" s="62">
        <v>25000000</v>
      </c>
      <c r="G823" s="54" t="s">
        <v>2200</v>
      </c>
      <c r="H823" s="33" t="s">
        <v>2161</v>
      </c>
      <c r="I823" s="157">
        <v>8</v>
      </c>
    </row>
    <row r="824" spans="1:9" ht="15">
      <c r="A824" s="33">
        <v>849</v>
      </c>
      <c r="B824" s="62">
        <v>1</v>
      </c>
      <c r="C824" s="19" t="s">
        <v>68</v>
      </c>
      <c r="D824" s="63" t="s">
        <v>690</v>
      </c>
      <c r="E824" s="31">
        <f t="shared" si="12"/>
        <v>25000000</v>
      </c>
      <c r="F824" s="62">
        <v>25000000</v>
      </c>
      <c r="G824" s="54" t="s">
        <v>2213</v>
      </c>
      <c r="H824" s="33">
        <v>6</v>
      </c>
      <c r="I824" s="157">
        <v>10</v>
      </c>
    </row>
    <row r="825" spans="1:9" ht="34.5">
      <c r="A825" s="33">
        <v>850</v>
      </c>
      <c r="B825" s="62">
        <v>0.8</v>
      </c>
      <c r="C825" s="19" t="s">
        <v>68</v>
      </c>
      <c r="D825" s="63" t="s">
        <v>691</v>
      </c>
      <c r="E825" s="31">
        <f t="shared" si="12"/>
        <v>325000</v>
      </c>
      <c r="F825" s="62">
        <v>260000</v>
      </c>
      <c r="G825" s="56" t="s">
        <v>2211</v>
      </c>
      <c r="H825" s="33" t="s">
        <v>2161</v>
      </c>
      <c r="I825" s="157">
        <v>10</v>
      </c>
    </row>
    <row r="826" spans="1:9" ht="23.25">
      <c r="A826" s="33">
        <v>851</v>
      </c>
      <c r="B826" s="62">
        <v>15</v>
      </c>
      <c r="C826" s="19" t="s">
        <v>68</v>
      </c>
      <c r="D826" s="63" t="s">
        <v>692</v>
      </c>
      <c r="E826" s="31">
        <f t="shared" si="12"/>
        <v>61666.666666666664</v>
      </c>
      <c r="F826" s="62">
        <v>925000</v>
      </c>
      <c r="G826" s="56" t="s">
        <v>2211</v>
      </c>
      <c r="H826" s="33" t="s">
        <v>2161</v>
      </c>
      <c r="I826" s="157">
        <v>10</v>
      </c>
    </row>
    <row r="827" spans="1:9" ht="23.25">
      <c r="A827" s="33">
        <v>852</v>
      </c>
      <c r="B827" s="62">
        <v>192</v>
      </c>
      <c r="C827" s="19" t="s">
        <v>68</v>
      </c>
      <c r="D827" s="63" t="s">
        <v>693</v>
      </c>
      <c r="E827" s="31">
        <f t="shared" si="12"/>
        <v>90572.91666666667</v>
      </c>
      <c r="F827" s="62">
        <v>17390000</v>
      </c>
      <c r="G827" s="56" t="s">
        <v>2211</v>
      </c>
      <c r="H827" s="33" t="s">
        <v>2161</v>
      </c>
      <c r="I827" s="157">
        <v>10</v>
      </c>
    </row>
    <row r="828" spans="1:9" ht="23.25">
      <c r="A828" s="33">
        <v>853</v>
      </c>
      <c r="B828" s="62">
        <v>1</v>
      </c>
      <c r="C828" s="19" t="s">
        <v>68</v>
      </c>
      <c r="D828" s="63" t="s">
        <v>694</v>
      </c>
      <c r="E828" s="31">
        <f t="shared" si="12"/>
        <v>325000</v>
      </c>
      <c r="F828" s="62">
        <v>325000</v>
      </c>
      <c r="G828" s="56" t="s">
        <v>2211</v>
      </c>
      <c r="H828" s="33" t="s">
        <v>2161</v>
      </c>
      <c r="I828" s="157">
        <v>10</v>
      </c>
    </row>
    <row r="829" spans="1:9" ht="15">
      <c r="A829" s="33">
        <v>854</v>
      </c>
      <c r="B829" s="62">
        <v>2</v>
      </c>
      <c r="C829" s="19" t="s">
        <v>68</v>
      </c>
      <c r="D829" s="63" t="s">
        <v>695</v>
      </c>
      <c r="E829" s="31">
        <f t="shared" si="12"/>
        <v>120250</v>
      </c>
      <c r="F829" s="62">
        <v>240500</v>
      </c>
      <c r="G829" s="56" t="s">
        <v>2211</v>
      </c>
      <c r="H829" s="33" t="s">
        <v>2161</v>
      </c>
      <c r="I829" s="157">
        <v>10</v>
      </c>
    </row>
    <row r="830" spans="1:9" ht="23.25">
      <c r="A830" s="33">
        <v>855</v>
      </c>
      <c r="B830" s="62">
        <v>3</v>
      </c>
      <c r="C830" s="19" t="s">
        <v>68</v>
      </c>
      <c r="D830" s="63" t="s">
        <v>696</v>
      </c>
      <c r="E830" s="31">
        <f t="shared" si="12"/>
        <v>400000</v>
      </c>
      <c r="F830" s="62">
        <v>1200000</v>
      </c>
      <c r="G830" s="56" t="s">
        <v>2211</v>
      </c>
      <c r="H830" s="33" t="s">
        <v>2161</v>
      </c>
      <c r="I830" s="157">
        <v>10</v>
      </c>
    </row>
    <row r="831" spans="1:9" ht="23.25">
      <c r="A831" s="33">
        <v>856</v>
      </c>
      <c r="B831" s="62">
        <v>1</v>
      </c>
      <c r="C831" s="19" t="s">
        <v>68</v>
      </c>
      <c r="D831" s="63" t="s">
        <v>697</v>
      </c>
      <c r="E831" s="31">
        <f t="shared" si="12"/>
        <v>356000</v>
      </c>
      <c r="F831" s="62">
        <v>356000</v>
      </c>
      <c r="G831" s="56" t="s">
        <v>2211</v>
      </c>
      <c r="H831" s="33" t="s">
        <v>2161</v>
      </c>
      <c r="I831" s="157">
        <v>10</v>
      </c>
    </row>
    <row r="832" spans="1:9" ht="23.25">
      <c r="A832" s="33">
        <v>857</v>
      </c>
      <c r="B832" s="62">
        <v>30</v>
      </c>
      <c r="C832" s="19" t="s">
        <v>68</v>
      </c>
      <c r="D832" s="63" t="s">
        <v>698</v>
      </c>
      <c r="E832" s="31">
        <f t="shared" si="12"/>
        <v>10000</v>
      </c>
      <c r="F832" s="62">
        <v>300000</v>
      </c>
      <c r="G832" s="56" t="s">
        <v>2211</v>
      </c>
      <c r="H832" s="33" t="s">
        <v>2161</v>
      </c>
      <c r="I832" s="157">
        <v>10</v>
      </c>
    </row>
    <row r="833" spans="1:9" ht="23.25">
      <c r="A833" s="33">
        <v>858</v>
      </c>
      <c r="B833" s="62">
        <v>20</v>
      </c>
      <c r="C833" s="19" t="s">
        <v>68</v>
      </c>
      <c r="D833" s="63" t="s">
        <v>699</v>
      </c>
      <c r="E833" s="31">
        <f t="shared" si="12"/>
        <v>17500</v>
      </c>
      <c r="F833" s="62">
        <v>350000</v>
      </c>
      <c r="G833" s="56" t="s">
        <v>2211</v>
      </c>
      <c r="H833" s="33" t="s">
        <v>2161</v>
      </c>
      <c r="I833" s="157">
        <v>10</v>
      </c>
    </row>
    <row r="834" spans="1:9" ht="23.25">
      <c r="A834" s="33">
        <v>859</v>
      </c>
      <c r="B834" s="62">
        <v>20</v>
      </c>
      <c r="C834" s="19" t="s">
        <v>68</v>
      </c>
      <c r="D834" s="63" t="s">
        <v>700</v>
      </c>
      <c r="E834" s="31">
        <f t="shared" si="12"/>
        <v>18000</v>
      </c>
      <c r="F834" s="62">
        <v>360000</v>
      </c>
      <c r="G834" s="56" t="s">
        <v>2211</v>
      </c>
      <c r="H834" s="33" t="s">
        <v>2161</v>
      </c>
      <c r="I834" s="157">
        <v>10</v>
      </c>
    </row>
    <row r="835" spans="1:9" ht="23.25">
      <c r="A835" s="33">
        <v>860</v>
      </c>
      <c r="B835" s="62">
        <v>1</v>
      </c>
      <c r="C835" s="19" t="s">
        <v>68</v>
      </c>
      <c r="D835" s="63" t="s">
        <v>701</v>
      </c>
      <c r="E835" s="31">
        <f t="shared" si="12"/>
        <v>92000</v>
      </c>
      <c r="F835" s="62">
        <v>92000</v>
      </c>
      <c r="G835" s="56" t="s">
        <v>2211</v>
      </c>
      <c r="H835" s="33" t="s">
        <v>2161</v>
      </c>
      <c r="I835" s="157">
        <v>10</v>
      </c>
    </row>
    <row r="836" spans="1:9" ht="23.25">
      <c r="A836" s="33">
        <v>861</v>
      </c>
      <c r="B836" s="62">
        <v>10</v>
      </c>
      <c r="C836" s="19" t="s">
        <v>68</v>
      </c>
      <c r="D836" s="63" t="s">
        <v>702</v>
      </c>
      <c r="E836" s="31">
        <f t="shared" si="12"/>
        <v>42500</v>
      </c>
      <c r="F836" s="62">
        <v>425000</v>
      </c>
      <c r="G836" s="56" t="s">
        <v>2211</v>
      </c>
      <c r="H836" s="33" t="s">
        <v>2161</v>
      </c>
      <c r="I836" s="157">
        <v>10</v>
      </c>
    </row>
    <row r="837" spans="1:9" ht="34.5">
      <c r="A837" s="33">
        <v>862</v>
      </c>
      <c r="B837" s="62">
        <v>25</v>
      </c>
      <c r="C837" s="19" t="s">
        <v>68</v>
      </c>
      <c r="D837" s="63" t="s">
        <v>703</v>
      </c>
      <c r="E837" s="31">
        <f t="shared" si="12"/>
        <v>18952</v>
      </c>
      <c r="F837" s="62">
        <v>473800</v>
      </c>
      <c r="G837" s="56" t="s">
        <v>2211</v>
      </c>
      <c r="H837" s="33" t="s">
        <v>2161</v>
      </c>
      <c r="I837" s="157">
        <v>10</v>
      </c>
    </row>
    <row r="838" spans="1:9" ht="34.5">
      <c r="A838" s="33">
        <v>863</v>
      </c>
      <c r="B838" s="62">
        <v>2</v>
      </c>
      <c r="C838" s="19" t="s">
        <v>68</v>
      </c>
      <c r="D838" s="63" t="s">
        <v>704</v>
      </c>
      <c r="E838" s="31">
        <f t="shared" si="12"/>
        <v>315000</v>
      </c>
      <c r="F838" s="62">
        <v>630000</v>
      </c>
      <c r="G838" s="56" t="s">
        <v>2211</v>
      </c>
      <c r="H838" s="33" t="s">
        <v>2161</v>
      </c>
      <c r="I838" s="157">
        <v>10</v>
      </c>
    </row>
    <row r="839" spans="1:9" ht="34.5">
      <c r="A839" s="33">
        <v>864</v>
      </c>
      <c r="B839" s="62">
        <v>150</v>
      </c>
      <c r="C839" s="19" t="s">
        <v>68</v>
      </c>
      <c r="D839" s="63" t="s">
        <v>705</v>
      </c>
      <c r="E839" s="31">
        <f t="shared" si="12"/>
        <v>28003.333333333332</v>
      </c>
      <c r="F839" s="62">
        <v>4200500</v>
      </c>
      <c r="G839" s="56" t="s">
        <v>2211</v>
      </c>
      <c r="H839" s="33" t="s">
        <v>2161</v>
      </c>
      <c r="I839" s="157">
        <v>10</v>
      </c>
    </row>
    <row r="840" spans="1:9" ht="45.75">
      <c r="A840" s="33">
        <v>865</v>
      </c>
      <c r="B840" s="62">
        <v>30</v>
      </c>
      <c r="C840" s="19" t="s">
        <v>68</v>
      </c>
      <c r="D840" s="63" t="s">
        <v>706</v>
      </c>
      <c r="E840" s="31">
        <f t="shared" si="12"/>
        <v>108333.33333333333</v>
      </c>
      <c r="F840" s="62">
        <v>3250000</v>
      </c>
      <c r="G840" s="56" t="s">
        <v>2211</v>
      </c>
      <c r="H840" s="33" t="s">
        <v>2161</v>
      </c>
      <c r="I840" s="157">
        <v>10</v>
      </c>
    </row>
    <row r="841" spans="1:9" ht="34.5">
      <c r="A841" s="33">
        <v>866</v>
      </c>
      <c r="B841" s="62">
        <v>70</v>
      </c>
      <c r="C841" s="19" t="s">
        <v>68</v>
      </c>
      <c r="D841" s="63" t="s">
        <v>707</v>
      </c>
      <c r="E841" s="31">
        <f aca="true" t="shared" si="13" ref="E841:E904">F841/B841</f>
        <v>39714.28571428572</v>
      </c>
      <c r="F841" s="62">
        <v>2780000</v>
      </c>
      <c r="G841" s="56" t="s">
        <v>2211</v>
      </c>
      <c r="H841" s="33" t="s">
        <v>2161</v>
      </c>
      <c r="I841" s="157">
        <v>10</v>
      </c>
    </row>
    <row r="842" spans="1:9" ht="23.25">
      <c r="A842" s="33">
        <v>867</v>
      </c>
      <c r="B842" s="62">
        <v>20</v>
      </c>
      <c r="C842" s="19" t="s">
        <v>68</v>
      </c>
      <c r="D842" s="63" t="s">
        <v>708</v>
      </c>
      <c r="E842" s="31">
        <f t="shared" si="13"/>
        <v>69450</v>
      </c>
      <c r="F842" s="62">
        <v>1389000</v>
      </c>
      <c r="G842" s="56" t="s">
        <v>2211</v>
      </c>
      <c r="H842" s="33" t="s">
        <v>2161</v>
      </c>
      <c r="I842" s="157">
        <v>10</v>
      </c>
    </row>
    <row r="843" spans="1:9" ht="23.25">
      <c r="A843" s="33">
        <v>868</v>
      </c>
      <c r="B843" s="62">
        <v>5</v>
      </c>
      <c r="C843" s="19" t="s">
        <v>68</v>
      </c>
      <c r="D843" s="63" t="s">
        <v>709</v>
      </c>
      <c r="E843" s="31">
        <f t="shared" si="13"/>
        <v>38500</v>
      </c>
      <c r="F843" s="62">
        <v>192500</v>
      </c>
      <c r="G843" s="56" t="s">
        <v>2211</v>
      </c>
      <c r="H843" s="33" t="s">
        <v>2161</v>
      </c>
      <c r="I843" s="157">
        <v>10</v>
      </c>
    </row>
    <row r="844" spans="1:9" ht="23.25">
      <c r="A844" s="33">
        <v>869</v>
      </c>
      <c r="B844" s="62">
        <v>30</v>
      </c>
      <c r="C844" s="19" t="s">
        <v>68</v>
      </c>
      <c r="D844" s="63" t="s">
        <v>710</v>
      </c>
      <c r="E844" s="31">
        <f t="shared" si="13"/>
        <v>8066.666666666667</v>
      </c>
      <c r="F844" s="62">
        <v>242000</v>
      </c>
      <c r="G844" s="56" t="s">
        <v>2211</v>
      </c>
      <c r="H844" s="33" t="s">
        <v>2161</v>
      </c>
      <c r="I844" s="157">
        <v>10</v>
      </c>
    </row>
    <row r="845" spans="1:9" ht="23.25">
      <c r="A845" s="33">
        <v>870</v>
      </c>
      <c r="B845" s="62">
        <v>1</v>
      </c>
      <c r="C845" s="19" t="s">
        <v>68</v>
      </c>
      <c r="D845" s="63" t="s">
        <v>711</v>
      </c>
      <c r="E845" s="31">
        <f t="shared" si="13"/>
        <v>10900</v>
      </c>
      <c r="F845" s="62">
        <v>10900</v>
      </c>
      <c r="G845" s="56" t="s">
        <v>2211</v>
      </c>
      <c r="H845" s="33" t="s">
        <v>2161</v>
      </c>
      <c r="I845" s="157">
        <v>10</v>
      </c>
    </row>
    <row r="846" spans="1:9" ht="23.25">
      <c r="A846" s="33">
        <v>871</v>
      </c>
      <c r="B846" s="62">
        <v>20</v>
      </c>
      <c r="C846" s="19" t="s">
        <v>68</v>
      </c>
      <c r="D846" s="63" t="s">
        <v>712</v>
      </c>
      <c r="E846" s="31">
        <f t="shared" si="13"/>
        <v>9000</v>
      </c>
      <c r="F846" s="62">
        <v>180000</v>
      </c>
      <c r="G846" s="56" t="s">
        <v>2211</v>
      </c>
      <c r="H846" s="33" t="s">
        <v>2161</v>
      </c>
      <c r="I846" s="157">
        <v>10</v>
      </c>
    </row>
    <row r="847" spans="1:9" ht="23.25">
      <c r="A847" s="33">
        <v>872</v>
      </c>
      <c r="B847" s="62">
        <v>10</v>
      </c>
      <c r="C847" s="19" t="s">
        <v>68</v>
      </c>
      <c r="D847" s="63" t="s">
        <v>713</v>
      </c>
      <c r="E847" s="31">
        <f t="shared" si="13"/>
        <v>14250</v>
      </c>
      <c r="F847" s="62">
        <v>142500</v>
      </c>
      <c r="G847" s="56" t="s">
        <v>2211</v>
      </c>
      <c r="H847" s="33" t="s">
        <v>2161</v>
      </c>
      <c r="I847" s="157">
        <v>10</v>
      </c>
    </row>
    <row r="848" spans="1:9" ht="15">
      <c r="A848" s="33">
        <v>873</v>
      </c>
      <c r="B848" s="62">
        <v>25</v>
      </c>
      <c r="C848" s="19" t="s">
        <v>68</v>
      </c>
      <c r="D848" s="63" t="s">
        <v>714</v>
      </c>
      <c r="E848" s="31">
        <f t="shared" si="13"/>
        <v>85000</v>
      </c>
      <c r="F848" s="62">
        <v>2125000</v>
      </c>
      <c r="G848" s="56" t="s">
        <v>2211</v>
      </c>
      <c r="H848" s="33" t="s">
        <v>2161</v>
      </c>
      <c r="I848" s="157">
        <v>10</v>
      </c>
    </row>
    <row r="849" spans="1:9" ht="23.25">
      <c r="A849" s="33">
        <v>874</v>
      </c>
      <c r="B849" s="62">
        <v>1</v>
      </c>
      <c r="C849" s="19" t="s">
        <v>68</v>
      </c>
      <c r="D849" s="63" t="s">
        <v>715</v>
      </c>
      <c r="E849" s="31">
        <f t="shared" si="13"/>
        <v>900000</v>
      </c>
      <c r="F849" s="62">
        <v>900000</v>
      </c>
      <c r="G849" s="56" t="s">
        <v>2211</v>
      </c>
      <c r="H849" s="33" t="s">
        <v>2161</v>
      </c>
      <c r="I849" s="157">
        <v>10</v>
      </c>
    </row>
    <row r="850" spans="1:9" ht="34.5">
      <c r="A850" s="33">
        <v>875</v>
      </c>
      <c r="B850" s="62">
        <v>70</v>
      </c>
      <c r="C850" s="19" t="s">
        <v>68</v>
      </c>
      <c r="D850" s="63" t="s">
        <v>716</v>
      </c>
      <c r="E850" s="31">
        <f t="shared" si="13"/>
        <v>160714.2857142857</v>
      </c>
      <c r="F850" s="62">
        <v>11250000</v>
      </c>
      <c r="G850" s="54" t="s">
        <v>1738</v>
      </c>
      <c r="H850" s="33" t="s">
        <v>2161</v>
      </c>
      <c r="I850" s="157">
        <v>11</v>
      </c>
    </row>
    <row r="851" spans="1:9" ht="23.25">
      <c r="A851" s="33">
        <v>876</v>
      </c>
      <c r="B851" s="62">
        <v>170</v>
      </c>
      <c r="C851" s="19" t="s">
        <v>68</v>
      </c>
      <c r="D851" s="63" t="s">
        <v>717</v>
      </c>
      <c r="E851" s="31">
        <f t="shared" si="13"/>
        <v>111305.88235294117</v>
      </c>
      <c r="F851" s="62">
        <v>18922000</v>
      </c>
      <c r="G851" s="54" t="s">
        <v>1738</v>
      </c>
      <c r="H851" s="33" t="s">
        <v>2161</v>
      </c>
      <c r="I851" s="157">
        <v>11</v>
      </c>
    </row>
    <row r="852" spans="1:9" ht="34.5">
      <c r="A852" s="33">
        <v>877</v>
      </c>
      <c r="B852" s="62">
        <v>130</v>
      </c>
      <c r="C852" s="19" t="s">
        <v>68</v>
      </c>
      <c r="D852" s="63" t="s">
        <v>718</v>
      </c>
      <c r="E852" s="31">
        <f t="shared" si="13"/>
        <v>9692.307692307691</v>
      </c>
      <c r="F852" s="62">
        <v>1260000</v>
      </c>
      <c r="G852" s="56" t="s">
        <v>2211</v>
      </c>
      <c r="H852" s="33" t="s">
        <v>2161</v>
      </c>
      <c r="I852" s="157">
        <v>10</v>
      </c>
    </row>
    <row r="853" spans="1:9" ht="15">
      <c r="A853" s="33">
        <v>878</v>
      </c>
      <c r="B853" s="62">
        <v>8</v>
      </c>
      <c r="C853" s="19" t="s">
        <v>68</v>
      </c>
      <c r="D853" s="63" t="s">
        <v>719</v>
      </c>
      <c r="E853" s="31">
        <f t="shared" si="13"/>
        <v>15625</v>
      </c>
      <c r="F853" s="62">
        <v>125000</v>
      </c>
      <c r="G853" s="56" t="s">
        <v>2211</v>
      </c>
      <c r="H853" s="33" t="s">
        <v>2161</v>
      </c>
      <c r="I853" s="157">
        <v>10</v>
      </c>
    </row>
    <row r="854" spans="1:9" ht="15">
      <c r="A854" s="33">
        <v>879</v>
      </c>
      <c r="B854" s="62">
        <v>30</v>
      </c>
      <c r="C854" s="19" t="s">
        <v>68</v>
      </c>
      <c r="D854" s="63" t="s">
        <v>720</v>
      </c>
      <c r="E854" s="31">
        <f t="shared" si="13"/>
        <v>10833.333333333334</v>
      </c>
      <c r="F854" s="62">
        <v>325000</v>
      </c>
      <c r="G854" s="56" t="s">
        <v>2211</v>
      </c>
      <c r="H854" s="33" t="s">
        <v>2161</v>
      </c>
      <c r="I854" s="157">
        <v>10</v>
      </c>
    </row>
    <row r="855" spans="1:9" ht="15">
      <c r="A855" s="33">
        <v>880</v>
      </c>
      <c r="B855" s="62">
        <v>80</v>
      </c>
      <c r="C855" s="19" t="s">
        <v>68</v>
      </c>
      <c r="D855" s="63" t="s">
        <v>721</v>
      </c>
      <c r="E855" s="31">
        <f t="shared" si="13"/>
        <v>18750</v>
      </c>
      <c r="F855" s="62">
        <v>1500000</v>
      </c>
      <c r="G855" s="56" t="s">
        <v>2211</v>
      </c>
      <c r="H855" s="33" t="s">
        <v>2161</v>
      </c>
      <c r="I855" s="157">
        <v>10</v>
      </c>
    </row>
    <row r="856" spans="1:9" ht="23.25">
      <c r="A856" s="33">
        <v>881</v>
      </c>
      <c r="B856" s="62">
        <v>1</v>
      </c>
      <c r="C856" s="19" t="s">
        <v>68</v>
      </c>
      <c r="D856" s="63" t="s">
        <v>722</v>
      </c>
      <c r="E856" s="31">
        <f t="shared" si="13"/>
        <v>255000</v>
      </c>
      <c r="F856" s="62">
        <v>255000</v>
      </c>
      <c r="G856" s="56" t="s">
        <v>2211</v>
      </c>
      <c r="H856" s="33" t="s">
        <v>2161</v>
      </c>
      <c r="I856" s="157">
        <v>10</v>
      </c>
    </row>
    <row r="857" spans="1:9" ht="15">
      <c r="A857" s="33">
        <v>882</v>
      </c>
      <c r="B857" s="62">
        <v>1</v>
      </c>
      <c r="C857" s="19" t="s">
        <v>68</v>
      </c>
      <c r="D857" s="63" t="s">
        <v>723</v>
      </c>
      <c r="E857" s="31">
        <f t="shared" si="13"/>
        <v>185000</v>
      </c>
      <c r="F857" s="62">
        <v>185000</v>
      </c>
      <c r="G857" s="56" t="s">
        <v>2211</v>
      </c>
      <c r="H857" s="33" t="s">
        <v>2161</v>
      </c>
      <c r="I857" s="157">
        <v>10</v>
      </c>
    </row>
    <row r="858" spans="1:9" ht="15">
      <c r="A858" s="33">
        <v>883</v>
      </c>
      <c r="B858" s="62">
        <v>1</v>
      </c>
      <c r="C858" s="19" t="s">
        <v>68</v>
      </c>
      <c r="D858" s="63" t="s">
        <v>724</v>
      </c>
      <c r="E858" s="31">
        <f t="shared" si="13"/>
        <v>185000</v>
      </c>
      <c r="F858" s="62">
        <v>185000</v>
      </c>
      <c r="G858" s="56" t="s">
        <v>2211</v>
      </c>
      <c r="H858" s="33" t="s">
        <v>2161</v>
      </c>
      <c r="I858" s="157">
        <v>10</v>
      </c>
    </row>
    <row r="859" spans="1:9" ht="15">
      <c r="A859" s="33">
        <v>884</v>
      </c>
      <c r="B859" s="62">
        <v>15</v>
      </c>
      <c r="C859" s="19" t="s">
        <v>68</v>
      </c>
      <c r="D859" s="63" t="s">
        <v>725</v>
      </c>
      <c r="E859" s="31">
        <f t="shared" si="13"/>
        <v>4000</v>
      </c>
      <c r="F859" s="62">
        <v>60000</v>
      </c>
      <c r="G859" s="56" t="s">
        <v>2211</v>
      </c>
      <c r="H859" s="33" t="s">
        <v>2161</v>
      </c>
      <c r="I859" s="157">
        <v>10</v>
      </c>
    </row>
    <row r="860" spans="1:9" ht="15">
      <c r="A860" s="33">
        <v>885</v>
      </c>
      <c r="B860" s="62">
        <v>40</v>
      </c>
      <c r="C860" s="19" t="s">
        <v>68</v>
      </c>
      <c r="D860" s="63" t="s">
        <v>726</v>
      </c>
      <c r="E860" s="31">
        <f t="shared" si="13"/>
        <v>33750</v>
      </c>
      <c r="F860" s="62">
        <v>1350000</v>
      </c>
      <c r="G860" s="56" t="s">
        <v>2211</v>
      </c>
      <c r="H860" s="33" t="s">
        <v>2161</v>
      </c>
      <c r="I860" s="157">
        <v>10</v>
      </c>
    </row>
    <row r="861" spans="1:9" ht="34.5">
      <c r="A861" s="33">
        <v>886</v>
      </c>
      <c r="B861" s="62">
        <v>50</v>
      </c>
      <c r="C861" s="19" t="s">
        <v>68</v>
      </c>
      <c r="D861" s="63" t="s">
        <v>29</v>
      </c>
      <c r="E861" s="31">
        <f t="shared" si="13"/>
        <v>31200</v>
      </c>
      <c r="F861" s="62">
        <v>1560000</v>
      </c>
      <c r="G861" s="56" t="s">
        <v>2211</v>
      </c>
      <c r="H861" s="33" t="s">
        <v>2161</v>
      </c>
      <c r="I861" s="157">
        <v>10</v>
      </c>
    </row>
    <row r="862" spans="1:9" ht="45.75">
      <c r="A862" s="33">
        <v>887</v>
      </c>
      <c r="B862" s="62">
        <v>50</v>
      </c>
      <c r="C862" s="19" t="s">
        <v>68</v>
      </c>
      <c r="D862" s="63" t="s">
        <v>727</v>
      </c>
      <c r="E862" s="31">
        <f t="shared" si="13"/>
        <v>27240</v>
      </c>
      <c r="F862" s="62">
        <v>1362000</v>
      </c>
      <c r="G862" s="56" t="s">
        <v>2211</v>
      </c>
      <c r="H862" s="33" t="s">
        <v>2161</v>
      </c>
      <c r="I862" s="157">
        <v>10</v>
      </c>
    </row>
    <row r="863" spans="1:9" ht="23.25">
      <c r="A863" s="33">
        <v>888</v>
      </c>
      <c r="B863" s="62">
        <v>30</v>
      </c>
      <c r="C863" s="19" t="s">
        <v>68</v>
      </c>
      <c r="D863" s="63" t="s">
        <v>728</v>
      </c>
      <c r="E863" s="31">
        <f t="shared" si="13"/>
        <v>45000</v>
      </c>
      <c r="F863" s="62">
        <v>1350000</v>
      </c>
      <c r="G863" s="56" t="s">
        <v>2211</v>
      </c>
      <c r="H863" s="33" t="s">
        <v>2161</v>
      </c>
      <c r="I863" s="157">
        <v>10</v>
      </c>
    </row>
    <row r="864" spans="1:9" ht="15">
      <c r="A864" s="33">
        <v>889</v>
      </c>
      <c r="B864" s="62">
        <v>30</v>
      </c>
      <c r="C864" s="19" t="s">
        <v>68</v>
      </c>
      <c r="D864" s="63" t="s">
        <v>13</v>
      </c>
      <c r="E864" s="31">
        <f t="shared" si="13"/>
        <v>45000</v>
      </c>
      <c r="F864" s="62">
        <v>1350000</v>
      </c>
      <c r="G864" s="56" t="s">
        <v>2211</v>
      </c>
      <c r="H864" s="33" t="s">
        <v>2161</v>
      </c>
      <c r="I864" s="157">
        <v>10</v>
      </c>
    </row>
    <row r="865" spans="1:9" ht="15">
      <c r="A865" s="33">
        <v>890</v>
      </c>
      <c r="B865" s="62">
        <v>90</v>
      </c>
      <c r="C865" s="19" t="s">
        <v>68</v>
      </c>
      <c r="D865" s="63" t="s">
        <v>729</v>
      </c>
      <c r="E865" s="31">
        <f t="shared" si="13"/>
        <v>31333.333333333332</v>
      </c>
      <c r="F865" s="62">
        <v>2820000</v>
      </c>
      <c r="G865" s="56" t="s">
        <v>2211</v>
      </c>
      <c r="H865" s="33" t="s">
        <v>2161</v>
      </c>
      <c r="I865" s="157">
        <v>10</v>
      </c>
    </row>
    <row r="866" spans="1:9" ht="15">
      <c r="A866" s="33">
        <v>891</v>
      </c>
      <c r="B866" s="62">
        <v>16</v>
      </c>
      <c r="C866" s="19" t="s">
        <v>68</v>
      </c>
      <c r="D866" s="63" t="s">
        <v>9</v>
      </c>
      <c r="E866" s="31">
        <f t="shared" si="13"/>
        <v>22500</v>
      </c>
      <c r="F866" s="62">
        <v>360000</v>
      </c>
      <c r="G866" s="56" t="s">
        <v>2211</v>
      </c>
      <c r="H866" s="33" t="s">
        <v>2161</v>
      </c>
      <c r="I866" s="157">
        <v>10</v>
      </c>
    </row>
    <row r="867" spans="1:9" ht="15">
      <c r="A867" s="33">
        <v>892</v>
      </c>
      <c r="B867" s="62">
        <v>30</v>
      </c>
      <c r="C867" s="19" t="s">
        <v>68</v>
      </c>
      <c r="D867" s="63" t="s">
        <v>8</v>
      </c>
      <c r="E867" s="31">
        <f t="shared" si="13"/>
        <v>28833.333333333332</v>
      </c>
      <c r="F867" s="62">
        <v>865000</v>
      </c>
      <c r="G867" s="56" t="s">
        <v>2211</v>
      </c>
      <c r="H867" s="33" t="s">
        <v>2161</v>
      </c>
      <c r="I867" s="157">
        <v>10</v>
      </c>
    </row>
    <row r="868" spans="1:9" ht="15">
      <c r="A868" s="33">
        <v>893</v>
      </c>
      <c r="B868" s="62">
        <v>20</v>
      </c>
      <c r="C868" s="19" t="s">
        <v>68</v>
      </c>
      <c r="D868" s="63" t="s">
        <v>730</v>
      </c>
      <c r="E868" s="31">
        <f t="shared" si="13"/>
        <v>20000</v>
      </c>
      <c r="F868" s="62">
        <v>400000</v>
      </c>
      <c r="G868" s="56" t="s">
        <v>2211</v>
      </c>
      <c r="H868" s="33" t="s">
        <v>2161</v>
      </c>
      <c r="I868" s="157">
        <v>10</v>
      </c>
    </row>
    <row r="869" spans="1:9" ht="15">
      <c r="A869" s="33">
        <v>894</v>
      </c>
      <c r="B869" s="62">
        <v>50</v>
      </c>
      <c r="C869" s="19" t="s">
        <v>68</v>
      </c>
      <c r="D869" s="63" t="s">
        <v>731</v>
      </c>
      <c r="E869" s="31">
        <f t="shared" si="13"/>
        <v>271.2</v>
      </c>
      <c r="F869" s="62">
        <v>13560</v>
      </c>
      <c r="G869" s="56" t="s">
        <v>2211</v>
      </c>
      <c r="H869" s="33" t="s">
        <v>2161</v>
      </c>
      <c r="I869" s="157">
        <v>10</v>
      </c>
    </row>
    <row r="870" spans="1:9" ht="15">
      <c r="A870" s="33">
        <v>895</v>
      </c>
      <c r="B870" s="62">
        <v>4</v>
      </c>
      <c r="C870" s="19" t="s">
        <v>68</v>
      </c>
      <c r="D870" s="63" t="s">
        <v>732</v>
      </c>
      <c r="E870" s="31">
        <f t="shared" si="13"/>
        <v>12500</v>
      </c>
      <c r="F870" s="62">
        <v>50000</v>
      </c>
      <c r="G870" s="56" t="s">
        <v>2211</v>
      </c>
      <c r="H870" s="33" t="s">
        <v>2161</v>
      </c>
      <c r="I870" s="157">
        <v>10</v>
      </c>
    </row>
    <row r="871" spans="1:9" ht="15">
      <c r="A871" s="33">
        <v>896</v>
      </c>
      <c r="B871" s="62">
        <v>50</v>
      </c>
      <c r="C871" s="19" t="s">
        <v>68</v>
      </c>
      <c r="D871" s="63" t="s">
        <v>733</v>
      </c>
      <c r="E871" s="31">
        <f t="shared" si="13"/>
        <v>50</v>
      </c>
      <c r="F871" s="62">
        <v>2500</v>
      </c>
      <c r="G871" s="56" t="s">
        <v>2211</v>
      </c>
      <c r="H871" s="33" t="s">
        <v>2161</v>
      </c>
      <c r="I871" s="157">
        <v>10</v>
      </c>
    </row>
    <row r="872" spans="1:9" ht="15">
      <c r="A872" s="33">
        <v>897</v>
      </c>
      <c r="B872" s="62">
        <v>3</v>
      </c>
      <c r="C872" s="19" t="s">
        <v>68</v>
      </c>
      <c r="D872" s="63" t="s">
        <v>734</v>
      </c>
      <c r="E872" s="31">
        <f t="shared" si="13"/>
        <v>41866.666666666664</v>
      </c>
      <c r="F872" s="62">
        <v>125600</v>
      </c>
      <c r="G872" s="56" t="s">
        <v>2211</v>
      </c>
      <c r="H872" s="33" t="s">
        <v>2161</v>
      </c>
      <c r="I872" s="157">
        <v>10</v>
      </c>
    </row>
    <row r="873" spans="1:9" ht="23.25">
      <c r="A873" s="33">
        <v>898</v>
      </c>
      <c r="B873" s="62">
        <v>15</v>
      </c>
      <c r="C873" s="19" t="s">
        <v>68</v>
      </c>
      <c r="D873" s="63" t="s">
        <v>735</v>
      </c>
      <c r="E873" s="31">
        <f t="shared" si="13"/>
        <v>10833.333333333334</v>
      </c>
      <c r="F873" s="62">
        <v>162500</v>
      </c>
      <c r="G873" s="56" t="s">
        <v>2211</v>
      </c>
      <c r="H873" s="33" t="s">
        <v>2161</v>
      </c>
      <c r="I873" s="157">
        <v>10</v>
      </c>
    </row>
    <row r="874" spans="1:9" ht="15">
      <c r="A874" s="33">
        <v>899</v>
      </c>
      <c r="B874" s="62">
        <v>7</v>
      </c>
      <c r="C874" s="19" t="s">
        <v>68</v>
      </c>
      <c r="D874" s="63" t="s">
        <v>736</v>
      </c>
      <c r="E874" s="31">
        <f t="shared" si="13"/>
        <v>13428.57142857143</v>
      </c>
      <c r="F874" s="62">
        <v>94000</v>
      </c>
      <c r="G874" s="56" t="s">
        <v>2211</v>
      </c>
      <c r="H874" s="33" t="s">
        <v>2161</v>
      </c>
      <c r="I874" s="157">
        <v>10</v>
      </c>
    </row>
    <row r="875" spans="1:9" ht="15">
      <c r="A875" s="33">
        <v>900</v>
      </c>
      <c r="B875" s="62">
        <v>1</v>
      </c>
      <c r="C875" s="19" t="s">
        <v>68</v>
      </c>
      <c r="D875" s="63" t="s">
        <v>35</v>
      </c>
      <c r="E875" s="31">
        <f t="shared" si="13"/>
        <v>32800</v>
      </c>
      <c r="F875" s="62">
        <v>32800</v>
      </c>
      <c r="G875" s="56" t="s">
        <v>2211</v>
      </c>
      <c r="H875" s="33" t="s">
        <v>2161</v>
      </c>
      <c r="I875" s="157">
        <v>10</v>
      </c>
    </row>
    <row r="876" spans="1:9" ht="15">
      <c r="A876" s="33">
        <v>901</v>
      </c>
      <c r="B876" s="62">
        <f>18+50+50</f>
        <v>118</v>
      </c>
      <c r="C876" s="19" t="s">
        <v>68</v>
      </c>
      <c r="D876" s="63" t="s">
        <v>737</v>
      </c>
      <c r="E876" s="31">
        <f t="shared" si="13"/>
        <v>2711.864406779661</v>
      </c>
      <c r="F876" s="62">
        <v>320000</v>
      </c>
      <c r="G876" s="56" t="s">
        <v>2211</v>
      </c>
      <c r="H876" s="33" t="s">
        <v>2161</v>
      </c>
      <c r="I876" s="157">
        <v>10</v>
      </c>
    </row>
    <row r="877" spans="1:9" ht="34.5">
      <c r="A877" s="33">
        <v>902</v>
      </c>
      <c r="B877" s="62">
        <v>136</v>
      </c>
      <c r="C877" s="19" t="s">
        <v>68</v>
      </c>
      <c r="D877" s="63" t="s">
        <v>738</v>
      </c>
      <c r="E877" s="31">
        <f t="shared" si="13"/>
        <v>38000</v>
      </c>
      <c r="F877" s="62">
        <v>5168000</v>
      </c>
      <c r="G877" s="56" t="s">
        <v>2211</v>
      </c>
      <c r="H877" s="33" t="s">
        <v>2161</v>
      </c>
      <c r="I877" s="157">
        <v>10</v>
      </c>
    </row>
    <row r="878" spans="1:9" ht="15">
      <c r="A878" s="33">
        <v>903</v>
      </c>
      <c r="B878" s="62">
        <v>160</v>
      </c>
      <c r="C878" s="19" t="s">
        <v>68</v>
      </c>
      <c r="D878" s="63" t="s">
        <v>739</v>
      </c>
      <c r="E878" s="31">
        <f t="shared" si="13"/>
        <v>11875</v>
      </c>
      <c r="F878" s="62">
        <v>1900000</v>
      </c>
      <c r="G878" s="56" t="s">
        <v>2211</v>
      </c>
      <c r="H878" s="33" t="s">
        <v>2161</v>
      </c>
      <c r="I878" s="157">
        <v>10</v>
      </c>
    </row>
    <row r="879" spans="1:9" ht="15">
      <c r="A879" s="33">
        <v>904</v>
      </c>
      <c r="B879" s="62">
        <v>1</v>
      </c>
      <c r="C879" s="19" t="s">
        <v>68</v>
      </c>
      <c r="D879" s="63" t="s">
        <v>740</v>
      </c>
      <c r="E879" s="31">
        <f t="shared" si="13"/>
        <v>7500</v>
      </c>
      <c r="F879" s="62">
        <v>7500</v>
      </c>
      <c r="G879" s="56" t="s">
        <v>2211</v>
      </c>
      <c r="H879" s="33" t="s">
        <v>2161</v>
      </c>
      <c r="I879" s="157">
        <v>10</v>
      </c>
    </row>
    <row r="880" spans="1:9" ht="15">
      <c r="A880" s="33">
        <v>905</v>
      </c>
      <c r="B880" s="62">
        <v>2</v>
      </c>
      <c r="C880" s="19" t="s">
        <v>68</v>
      </c>
      <c r="D880" s="63" t="s">
        <v>33</v>
      </c>
      <c r="E880" s="31">
        <f t="shared" si="13"/>
        <v>40060</v>
      </c>
      <c r="F880" s="62">
        <v>80120</v>
      </c>
      <c r="G880" s="56" t="s">
        <v>2211</v>
      </c>
      <c r="H880" s="33" t="s">
        <v>2161</v>
      </c>
      <c r="I880" s="157">
        <v>10</v>
      </c>
    </row>
    <row r="881" spans="1:9" ht="15">
      <c r="A881" s="33">
        <v>906</v>
      </c>
      <c r="B881" s="62">
        <v>1</v>
      </c>
      <c r="C881" s="19" t="s">
        <v>68</v>
      </c>
      <c r="D881" s="63" t="s">
        <v>741</v>
      </c>
      <c r="E881" s="31">
        <f t="shared" si="13"/>
        <v>75300</v>
      </c>
      <c r="F881" s="62">
        <v>75300</v>
      </c>
      <c r="G881" s="56" t="s">
        <v>2211</v>
      </c>
      <c r="H881" s="33" t="s">
        <v>2161</v>
      </c>
      <c r="I881" s="157">
        <v>10</v>
      </c>
    </row>
    <row r="882" spans="1:9" ht="23.25">
      <c r="A882" s="33">
        <v>907</v>
      </c>
      <c r="B882" s="62">
        <v>30</v>
      </c>
      <c r="C882" s="19" t="s">
        <v>68</v>
      </c>
      <c r="D882" s="63" t="s">
        <v>742</v>
      </c>
      <c r="E882" s="31">
        <f t="shared" si="13"/>
        <v>98333.33333333333</v>
      </c>
      <c r="F882" s="62">
        <v>2950000</v>
      </c>
      <c r="G882" s="56" t="s">
        <v>2211</v>
      </c>
      <c r="H882" s="33" t="s">
        <v>2161</v>
      </c>
      <c r="I882" s="157">
        <v>10</v>
      </c>
    </row>
    <row r="883" spans="1:9" ht="23.25">
      <c r="A883" s="33">
        <v>908</v>
      </c>
      <c r="B883" s="62">
        <v>60</v>
      </c>
      <c r="C883" s="19" t="s">
        <v>68</v>
      </c>
      <c r="D883" s="63" t="s">
        <v>743</v>
      </c>
      <c r="E883" s="31">
        <f t="shared" si="13"/>
        <v>201666.66666666666</v>
      </c>
      <c r="F883" s="62">
        <v>12100000</v>
      </c>
      <c r="G883" s="56" t="s">
        <v>2211</v>
      </c>
      <c r="H883" s="33" t="s">
        <v>2161</v>
      </c>
      <c r="I883" s="157">
        <v>10</v>
      </c>
    </row>
    <row r="884" spans="1:9" ht="15">
      <c r="A884" s="33">
        <v>909</v>
      </c>
      <c r="B884" s="62">
        <v>60</v>
      </c>
      <c r="C884" s="19" t="s">
        <v>68</v>
      </c>
      <c r="D884" s="63" t="s">
        <v>19</v>
      </c>
      <c r="E884" s="31">
        <f t="shared" si="13"/>
        <v>3333.3333333333335</v>
      </c>
      <c r="F884" s="62">
        <v>200000</v>
      </c>
      <c r="G884" s="56" t="s">
        <v>2211</v>
      </c>
      <c r="H884" s="33" t="s">
        <v>2161</v>
      </c>
      <c r="I884" s="157">
        <v>10</v>
      </c>
    </row>
    <row r="885" spans="1:9" ht="23.25">
      <c r="A885" s="33">
        <v>910</v>
      </c>
      <c r="B885" s="62">
        <v>60</v>
      </c>
      <c r="C885" s="19" t="s">
        <v>68</v>
      </c>
      <c r="D885" s="63" t="s">
        <v>744</v>
      </c>
      <c r="E885" s="31">
        <f t="shared" si="13"/>
        <v>78750</v>
      </c>
      <c r="F885" s="62">
        <v>4725000</v>
      </c>
      <c r="G885" s="56" t="s">
        <v>2211</v>
      </c>
      <c r="H885" s="33" t="s">
        <v>2161</v>
      </c>
      <c r="I885" s="157">
        <v>10</v>
      </c>
    </row>
    <row r="886" spans="1:9" ht="23.25">
      <c r="A886" s="33">
        <v>911</v>
      </c>
      <c r="B886" s="62">
        <v>20</v>
      </c>
      <c r="C886" s="19" t="s">
        <v>68</v>
      </c>
      <c r="D886" s="63" t="s">
        <v>745</v>
      </c>
      <c r="E886" s="31">
        <f t="shared" si="13"/>
        <v>216260</v>
      </c>
      <c r="F886" s="62">
        <v>4325200</v>
      </c>
      <c r="G886" s="56" t="s">
        <v>2211</v>
      </c>
      <c r="H886" s="33" t="s">
        <v>2161</v>
      </c>
      <c r="I886" s="157">
        <v>10</v>
      </c>
    </row>
    <row r="887" spans="1:9" ht="15">
      <c r="A887" s="33">
        <v>912</v>
      </c>
      <c r="B887" s="62">
        <v>20</v>
      </c>
      <c r="C887" s="19" t="s">
        <v>68</v>
      </c>
      <c r="D887" s="63" t="s">
        <v>746</v>
      </c>
      <c r="E887" s="31">
        <f t="shared" si="13"/>
        <v>25000</v>
      </c>
      <c r="F887" s="62">
        <v>500000</v>
      </c>
      <c r="G887" s="56" t="s">
        <v>2211</v>
      </c>
      <c r="H887" s="33" t="s">
        <v>2161</v>
      </c>
      <c r="I887" s="157">
        <v>10</v>
      </c>
    </row>
    <row r="888" spans="1:9" ht="15">
      <c r="A888" s="33">
        <v>913</v>
      </c>
      <c r="B888" s="62">
        <v>1</v>
      </c>
      <c r="C888" s="19" t="s">
        <v>68</v>
      </c>
      <c r="D888" s="63" t="s">
        <v>747</v>
      </c>
      <c r="E888" s="31">
        <f t="shared" si="13"/>
        <v>98000</v>
      </c>
      <c r="F888" s="62">
        <v>98000</v>
      </c>
      <c r="G888" s="56" t="s">
        <v>2211</v>
      </c>
      <c r="H888" s="33" t="s">
        <v>2161</v>
      </c>
      <c r="I888" s="157">
        <v>10</v>
      </c>
    </row>
    <row r="889" spans="1:9" ht="23.25">
      <c r="A889" s="33">
        <v>914</v>
      </c>
      <c r="B889" s="62">
        <v>6</v>
      </c>
      <c r="C889" s="19" t="s">
        <v>68</v>
      </c>
      <c r="D889" s="63" t="s">
        <v>748</v>
      </c>
      <c r="E889" s="31">
        <f t="shared" si="13"/>
        <v>77000</v>
      </c>
      <c r="F889" s="62">
        <v>462000</v>
      </c>
      <c r="G889" s="56" t="s">
        <v>2211</v>
      </c>
      <c r="H889" s="33" t="s">
        <v>2161</v>
      </c>
      <c r="I889" s="157">
        <v>10</v>
      </c>
    </row>
    <row r="890" spans="1:9" ht="15">
      <c r="A890" s="33">
        <v>915</v>
      </c>
      <c r="B890" s="62">
        <v>6</v>
      </c>
      <c r="C890" s="19" t="s">
        <v>68</v>
      </c>
      <c r="D890" s="63" t="s">
        <v>749</v>
      </c>
      <c r="E890" s="31">
        <f t="shared" si="13"/>
        <v>27000</v>
      </c>
      <c r="F890" s="62">
        <v>162000</v>
      </c>
      <c r="G890" s="56" t="s">
        <v>2211</v>
      </c>
      <c r="H890" s="33" t="s">
        <v>2161</v>
      </c>
      <c r="I890" s="157">
        <v>10</v>
      </c>
    </row>
    <row r="891" spans="1:9" ht="23.25">
      <c r="A891" s="33">
        <v>916</v>
      </c>
      <c r="B891" s="62">
        <v>6</v>
      </c>
      <c r="C891" s="19" t="s">
        <v>68</v>
      </c>
      <c r="D891" s="63" t="s">
        <v>750</v>
      </c>
      <c r="E891" s="31">
        <f t="shared" si="13"/>
        <v>20833.333333333332</v>
      </c>
      <c r="F891" s="62">
        <v>125000</v>
      </c>
      <c r="G891" s="56" t="s">
        <v>2211</v>
      </c>
      <c r="H891" s="33" t="s">
        <v>2161</v>
      </c>
      <c r="I891" s="157">
        <v>10</v>
      </c>
    </row>
    <row r="892" spans="1:9" ht="23.25">
      <c r="A892" s="33">
        <v>917</v>
      </c>
      <c r="B892" s="62">
        <v>6</v>
      </c>
      <c r="C892" s="19" t="s">
        <v>68</v>
      </c>
      <c r="D892" s="63" t="s">
        <v>751</v>
      </c>
      <c r="E892" s="31">
        <f t="shared" si="13"/>
        <v>104166.66666666667</v>
      </c>
      <c r="F892" s="62">
        <v>625000</v>
      </c>
      <c r="G892" s="56" t="s">
        <v>2211</v>
      </c>
      <c r="H892" s="33" t="s">
        <v>2161</v>
      </c>
      <c r="I892" s="157">
        <v>10</v>
      </c>
    </row>
    <row r="893" spans="1:9" ht="23.25">
      <c r="A893" s="33">
        <v>918</v>
      </c>
      <c r="B893" s="62">
        <v>20</v>
      </c>
      <c r="C893" s="19" t="s">
        <v>68</v>
      </c>
      <c r="D893" s="63" t="s">
        <v>752</v>
      </c>
      <c r="E893" s="31">
        <f t="shared" si="13"/>
        <v>10625</v>
      </c>
      <c r="F893" s="62">
        <v>212500</v>
      </c>
      <c r="G893" s="56" t="s">
        <v>2211</v>
      </c>
      <c r="H893" s="33" t="s">
        <v>2161</v>
      </c>
      <c r="I893" s="157">
        <v>10</v>
      </c>
    </row>
    <row r="894" spans="1:9" ht="15">
      <c r="A894" s="33">
        <v>919</v>
      </c>
      <c r="B894" s="62">
        <v>5</v>
      </c>
      <c r="C894" s="19" t="s">
        <v>68</v>
      </c>
      <c r="D894" s="63" t="s">
        <v>753</v>
      </c>
      <c r="E894" s="31">
        <f t="shared" si="13"/>
        <v>270000</v>
      </c>
      <c r="F894" s="62">
        <v>1350000</v>
      </c>
      <c r="G894" s="56" t="s">
        <v>2211</v>
      </c>
      <c r="H894" s="33" t="s">
        <v>2161</v>
      </c>
      <c r="I894" s="157">
        <v>10</v>
      </c>
    </row>
    <row r="895" spans="1:9" ht="34.5">
      <c r="A895" s="33">
        <v>920</v>
      </c>
      <c r="B895" s="62">
        <v>5</v>
      </c>
      <c r="C895" s="19" t="s">
        <v>68</v>
      </c>
      <c r="D895" s="63" t="s">
        <v>754</v>
      </c>
      <c r="E895" s="31">
        <f t="shared" si="13"/>
        <v>270000</v>
      </c>
      <c r="F895" s="62">
        <v>1350000</v>
      </c>
      <c r="G895" s="56" t="s">
        <v>2211</v>
      </c>
      <c r="H895" s="33" t="s">
        <v>2161</v>
      </c>
      <c r="I895" s="157">
        <v>10</v>
      </c>
    </row>
    <row r="896" spans="1:9" ht="23.25">
      <c r="A896" s="33">
        <v>921</v>
      </c>
      <c r="B896" s="62">
        <v>12</v>
      </c>
      <c r="C896" s="19" t="s">
        <v>68</v>
      </c>
      <c r="D896" s="63" t="s">
        <v>755</v>
      </c>
      <c r="E896" s="31">
        <f t="shared" si="13"/>
        <v>21375</v>
      </c>
      <c r="F896" s="62">
        <v>256500</v>
      </c>
      <c r="G896" s="56" t="s">
        <v>2211</v>
      </c>
      <c r="H896" s="33" t="s">
        <v>2161</v>
      </c>
      <c r="I896" s="157">
        <v>10</v>
      </c>
    </row>
    <row r="897" spans="1:9" ht="23.25">
      <c r="A897" s="33">
        <v>922</v>
      </c>
      <c r="B897" s="62">
        <v>6</v>
      </c>
      <c r="C897" s="19" t="s">
        <v>68</v>
      </c>
      <c r="D897" s="63" t="s">
        <v>756</v>
      </c>
      <c r="E897" s="31">
        <f t="shared" si="13"/>
        <v>30933.333333333332</v>
      </c>
      <c r="F897" s="62">
        <v>185600</v>
      </c>
      <c r="G897" s="56" t="s">
        <v>2211</v>
      </c>
      <c r="H897" s="33" t="s">
        <v>2161</v>
      </c>
      <c r="I897" s="157">
        <v>10</v>
      </c>
    </row>
    <row r="898" spans="1:9" ht="23.25">
      <c r="A898" s="33">
        <v>923</v>
      </c>
      <c r="B898" s="62">
        <v>6</v>
      </c>
      <c r="C898" s="19" t="s">
        <v>68</v>
      </c>
      <c r="D898" s="63" t="s">
        <v>757</v>
      </c>
      <c r="E898" s="31">
        <f t="shared" si="13"/>
        <v>43383.333333333336</v>
      </c>
      <c r="F898" s="62">
        <v>260300</v>
      </c>
      <c r="G898" s="56" t="s">
        <v>2211</v>
      </c>
      <c r="H898" s="33" t="s">
        <v>2161</v>
      </c>
      <c r="I898" s="157">
        <v>10</v>
      </c>
    </row>
    <row r="899" spans="1:9" ht="23.25">
      <c r="A899" s="33">
        <v>924</v>
      </c>
      <c r="B899" s="62">
        <v>10</v>
      </c>
      <c r="C899" s="19" t="s">
        <v>68</v>
      </c>
      <c r="D899" s="63" t="s">
        <v>758</v>
      </c>
      <c r="E899" s="31">
        <f t="shared" si="13"/>
        <v>17000</v>
      </c>
      <c r="F899" s="62">
        <v>170000</v>
      </c>
      <c r="G899" s="56" t="s">
        <v>2211</v>
      </c>
      <c r="H899" s="33" t="s">
        <v>2161</v>
      </c>
      <c r="I899" s="157">
        <v>10</v>
      </c>
    </row>
    <row r="900" spans="1:9" ht="15">
      <c r="A900" s="33">
        <v>925</v>
      </c>
      <c r="B900" s="62">
        <v>12</v>
      </c>
      <c r="C900" s="19" t="s">
        <v>68</v>
      </c>
      <c r="D900" s="63" t="s">
        <v>759</v>
      </c>
      <c r="E900" s="31">
        <f t="shared" si="13"/>
        <v>6833.333333333333</v>
      </c>
      <c r="F900" s="62">
        <v>82000</v>
      </c>
      <c r="G900" s="56" t="s">
        <v>2211</v>
      </c>
      <c r="H900" s="33" t="s">
        <v>2161</v>
      </c>
      <c r="I900" s="157">
        <v>10</v>
      </c>
    </row>
    <row r="901" spans="1:9" ht="23.25">
      <c r="A901" s="33">
        <v>926</v>
      </c>
      <c r="B901" s="62">
        <v>1</v>
      </c>
      <c r="C901" s="19" t="s">
        <v>68</v>
      </c>
      <c r="D901" s="63" t="s">
        <v>760</v>
      </c>
      <c r="E901" s="31">
        <f t="shared" si="13"/>
        <v>189900</v>
      </c>
      <c r="F901" s="62">
        <v>189900</v>
      </c>
      <c r="G901" s="56" t="s">
        <v>2211</v>
      </c>
      <c r="H901" s="33" t="s">
        <v>2161</v>
      </c>
      <c r="I901" s="157">
        <v>10</v>
      </c>
    </row>
    <row r="902" spans="1:9" ht="23.25">
      <c r="A902" s="33">
        <v>927</v>
      </c>
      <c r="B902" s="62">
        <v>3</v>
      </c>
      <c r="C902" s="19" t="s">
        <v>68</v>
      </c>
      <c r="D902" s="63" t="s">
        <v>761</v>
      </c>
      <c r="E902" s="31">
        <f t="shared" si="13"/>
        <v>196666.66666666666</v>
      </c>
      <c r="F902" s="62">
        <v>590000</v>
      </c>
      <c r="G902" s="56" t="s">
        <v>2211</v>
      </c>
      <c r="H902" s="33" t="s">
        <v>2161</v>
      </c>
      <c r="I902" s="157">
        <v>10</v>
      </c>
    </row>
    <row r="903" spans="1:9" ht="34.5">
      <c r="A903" s="33">
        <v>928</v>
      </c>
      <c r="B903" s="62">
        <v>60</v>
      </c>
      <c r="C903" s="19" t="s">
        <v>68</v>
      </c>
      <c r="D903" s="63" t="s">
        <v>762</v>
      </c>
      <c r="E903" s="31">
        <f t="shared" si="13"/>
        <v>44666.666666666664</v>
      </c>
      <c r="F903" s="62">
        <v>2680000</v>
      </c>
      <c r="G903" s="56" t="s">
        <v>2211</v>
      </c>
      <c r="H903" s="33" t="s">
        <v>2161</v>
      </c>
      <c r="I903" s="157">
        <v>10</v>
      </c>
    </row>
    <row r="904" spans="1:9" ht="23.25">
      <c r="A904" s="33">
        <v>929</v>
      </c>
      <c r="B904" s="62">
        <v>6</v>
      </c>
      <c r="C904" s="19" t="s">
        <v>68</v>
      </c>
      <c r="D904" s="63" t="s">
        <v>763</v>
      </c>
      <c r="E904" s="31">
        <f t="shared" si="13"/>
        <v>130000</v>
      </c>
      <c r="F904" s="62">
        <v>780000</v>
      </c>
      <c r="G904" s="56" t="s">
        <v>2211</v>
      </c>
      <c r="H904" s="33" t="s">
        <v>2161</v>
      </c>
      <c r="I904" s="157">
        <v>10</v>
      </c>
    </row>
    <row r="905" spans="1:9" ht="15">
      <c r="A905" s="33">
        <v>930</v>
      </c>
      <c r="B905" s="62">
        <v>1</v>
      </c>
      <c r="C905" s="19" t="s">
        <v>68</v>
      </c>
      <c r="D905" s="63" t="s">
        <v>764</v>
      </c>
      <c r="E905" s="31">
        <f aca="true" t="shared" si="14" ref="E905:E968">F905/B905</f>
        <v>5630</v>
      </c>
      <c r="F905" s="62">
        <v>5630</v>
      </c>
      <c r="G905" s="56" t="s">
        <v>2211</v>
      </c>
      <c r="H905" s="33" t="s">
        <v>2161</v>
      </c>
      <c r="I905" s="157">
        <v>10</v>
      </c>
    </row>
    <row r="906" spans="1:9" ht="15">
      <c r="A906" s="33">
        <v>931</v>
      </c>
      <c r="B906" s="62">
        <v>4</v>
      </c>
      <c r="C906" s="19" t="s">
        <v>68</v>
      </c>
      <c r="D906" s="63" t="s">
        <v>765</v>
      </c>
      <c r="E906" s="31">
        <f t="shared" si="14"/>
        <v>375</v>
      </c>
      <c r="F906" s="62">
        <v>1500</v>
      </c>
      <c r="G906" s="56" t="s">
        <v>2211</v>
      </c>
      <c r="H906" s="33" t="s">
        <v>2161</v>
      </c>
      <c r="I906" s="157">
        <v>10</v>
      </c>
    </row>
    <row r="907" spans="1:9" ht="15">
      <c r="A907" s="33">
        <v>932</v>
      </c>
      <c r="B907" s="62">
        <v>150</v>
      </c>
      <c r="C907" s="19" t="s">
        <v>68</v>
      </c>
      <c r="D907" s="63" t="s">
        <v>766</v>
      </c>
      <c r="E907" s="31">
        <f t="shared" si="14"/>
        <v>366.6666666666667</v>
      </c>
      <c r="F907" s="62">
        <v>55000</v>
      </c>
      <c r="G907" s="56" t="s">
        <v>2211</v>
      </c>
      <c r="H907" s="33" t="s">
        <v>2161</v>
      </c>
      <c r="I907" s="157">
        <v>10</v>
      </c>
    </row>
    <row r="908" spans="1:9" ht="15">
      <c r="A908" s="33">
        <v>933</v>
      </c>
      <c r="B908" s="62">
        <v>2</v>
      </c>
      <c r="C908" s="19" t="s">
        <v>68</v>
      </c>
      <c r="D908" s="63" t="s">
        <v>767</v>
      </c>
      <c r="E908" s="31">
        <f t="shared" si="14"/>
        <v>1780</v>
      </c>
      <c r="F908" s="62">
        <v>3560</v>
      </c>
      <c r="G908" s="56" t="s">
        <v>2211</v>
      </c>
      <c r="H908" s="33" t="s">
        <v>2161</v>
      </c>
      <c r="I908" s="157">
        <v>10</v>
      </c>
    </row>
    <row r="909" spans="1:9" ht="15">
      <c r="A909" s="33">
        <v>934</v>
      </c>
      <c r="B909" s="62">
        <v>80</v>
      </c>
      <c r="C909" s="19" t="s">
        <v>68</v>
      </c>
      <c r="D909" s="63" t="s">
        <v>768</v>
      </c>
      <c r="E909" s="31">
        <f t="shared" si="14"/>
        <v>21500</v>
      </c>
      <c r="F909" s="62">
        <v>1720000</v>
      </c>
      <c r="G909" s="56" t="s">
        <v>2211</v>
      </c>
      <c r="H909" s="33" t="s">
        <v>2161</v>
      </c>
      <c r="I909" s="157">
        <v>10</v>
      </c>
    </row>
    <row r="910" spans="1:9" ht="15">
      <c r="A910" s="33">
        <v>935</v>
      </c>
      <c r="B910" s="62">
        <v>110</v>
      </c>
      <c r="C910" s="19" t="s">
        <v>68</v>
      </c>
      <c r="D910" s="63" t="s">
        <v>769</v>
      </c>
      <c r="E910" s="31">
        <f t="shared" si="14"/>
        <v>12954.545454545454</v>
      </c>
      <c r="F910" s="62">
        <v>1425000</v>
      </c>
      <c r="G910" s="56" t="s">
        <v>2211</v>
      </c>
      <c r="H910" s="33" t="s">
        <v>2161</v>
      </c>
      <c r="I910" s="157">
        <v>10</v>
      </c>
    </row>
    <row r="911" spans="1:9" ht="15">
      <c r="A911" s="33">
        <v>936</v>
      </c>
      <c r="B911" s="62">
        <v>20</v>
      </c>
      <c r="C911" s="19" t="s">
        <v>68</v>
      </c>
      <c r="D911" s="63" t="s">
        <v>770</v>
      </c>
      <c r="E911" s="31">
        <f t="shared" si="14"/>
        <v>41250</v>
      </c>
      <c r="F911" s="62">
        <v>825000</v>
      </c>
      <c r="G911" s="56" t="s">
        <v>2211</v>
      </c>
      <c r="H911" s="33" t="s">
        <v>2161</v>
      </c>
      <c r="I911" s="157">
        <v>10</v>
      </c>
    </row>
    <row r="912" spans="1:9" ht="45.75">
      <c r="A912" s="33">
        <v>937</v>
      </c>
      <c r="B912" s="62">
        <v>40</v>
      </c>
      <c r="C912" s="19" t="s">
        <v>68</v>
      </c>
      <c r="D912" s="63" t="s">
        <v>771</v>
      </c>
      <c r="E912" s="31">
        <f t="shared" si="14"/>
        <v>11562.5</v>
      </c>
      <c r="F912" s="62">
        <v>462500</v>
      </c>
      <c r="G912" s="56" t="s">
        <v>2211</v>
      </c>
      <c r="H912" s="33" t="s">
        <v>2161</v>
      </c>
      <c r="I912" s="157">
        <v>10</v>
      </c>
    </row>
    <row r="913" spans="1:9" ht="57">
      <c r="A913" s="33">
        <v>938</v>
      </c>
      <c r="B913" s="62">
        <v>40</v>
      </c>
      <c r="C913" s="19" t="s">
        <v>68</v>
      </c>
      <c r="D913" s="63" t="s">
        <v>772</v>
      </c>
      <c r="E913" s="31">
        <f t="shared" si="14"/>
        <v>17250</v>
      </c>
      <c r="F913" s="62">
        <v>690000</v>
      </c>
      <c r="G913" s="56" t="s">
        <v>2211</v>
      </c>
      <c r="H913" s="33" t="s">
        <v>2161</v>
      </c>
      <c r="I913" s="157">
        <v>10</v>
      </c>
    </row>
    <row r="914" spans="1:9" ht="15">
      <c r="A914" s="33">
        <v>939</v>
      </c>
      <c r="B914" s="62">
        <v>8</v>
      </c>
      <c r="C914" s="19" t="s">
        <v>68</v>
      </c>
      <c r="D914" s="63" t="s">
        <v>773</v>
      </c>
      <c r="E914" s="31">
        <f t="shared" si="14"/>
        <v>16875</v>
      </c>
      <c r="F914" s="62">
        <v>135000</v>
      </c>
      <c r="G914" s="56" t="s">
        <v>2211</v>
      </c>
      <c r="H914" s="33" t="s">
        <v>2161</v>
      </c>
      <c r="I914" s="157">
        <v>10</v>
      </c>
    </row>
    <row r="915" spans="1:9" ht="23.25">
      <c r="A915" s="33">
        <v>940</v>
      </c>
      <c r="B915" s="62">
        <v>80</v>
      </c>
      <c r="C915" s="19" t="s">
        <v>68</v>
      </c>
      <c r="D915" s="63" t="s">
        <v>774</v>
      </c>
      <c r="E915" s="31">
        <f t="shared" si="14"/>
        <v>11125</v>
      </c>
      <c r="F915" s="62">
        <v>890000</v>
      </c>
      <c r="G915" s="56" t="s">
        <v>2211</v>
      </c>
      <c r="H915" s="33" t="s">
        <v>2161</v>
      </c>
      <c r="I915" s="157">
        <v>10</v>
      </c>
    </row>
    <row r="916" spans="1:9" ht="23.25">
      <c r="A916" s="33">
        <v>941</v>
      </c>
      <c r="B916" s="62">
        <v>2</v>
      </c>
      <c r="C916" s="19" t="s">
        <v>68</v>
      </c>
      <c r="D916" s="63" t="s">
        <v>775</v>
      </c>
      <c r="E916" s="31">
        <f t="shared" si="14"/>
        <v>60000</v>
      </c>
      <c r="F916" s="62">
        <v>120000</v>
      </c>
      <c r="G916" s="56" t="s">
        <v>2211</v>
      </c>
      <c r="H916" s="33" t="s">
        <v>2161</v>
      </c>
      <c r="I916" s="157">
        <v>10</v>
      </c>
    </row>
    <row r="917" spans="1:9" ht="15">
      <c r="A917" s="33">
        <v>942</v>
      </c>
      <c r="B917" s="62">
        <v>57</v>
      </c>
      <c r="C917" s="19" t="s">
        <v>68</v>
      </c>
      <c r="D917" s="63" t="s">
        <v>12</v>
      </c>
      <c r="E917" s="31">
        <f t="shared" si="14"/>
        <v>1319.298245614035</v>
      </c>
      <c r="F917" s="62">
        <v>75200</v>
      </c>
      <c r="G917" s="56" t="s">
        <v>2211</v>
      </c>
      <c r="H917" s="33" t="s">
        <v>2161</v>
      </c>
      <c r="I917" s="157">
        <v>10</v>
      </c>
    </row>
    <row r="918" spans="1:9" ht="15">
      <c r="A918" s="33">
        <v>943</v>
      </c>
      <c r="B918" s="62">
        <v>80</v>
      </c>
      <c r="C918" s="19" t="s">
        <v>68</v>
      </c>
      <c r="D918" s="63" t="s">
        <v>776</v>
      </c>
      <c r="E918" s="31">
        <f t="shared" si="14"/>
        <v>16250</v>
      </c>
      <c r="F918" s="62">
        <v>1300000</v>
      </c>
      <c r="G918" s="56" t="s">
        <v>2211</v>
      </c>
      <c r="H918" s="33" t="s">
        <v>2161</v>
      </c>
      <c r="I918" s="157">
        <v>10</v>
      </c>
    </row>
    <row r="919" spans="1:9" ht="15">
      <c r="A919" s="33">
        <v>944</v>
      </c>
      <c r="B919" s="62">
        <v>150</v>
      </c>
      <c r="C919" s="19" t="s">
        <v>68</v>
      </c>
      <c r="D919" s="63" t="s">
        <v>777</v>
      </c>
      <c r="E919" s="31">
        <f t="shared" si="14"/>
        <v>12333.333333333334</v>
      </c>
      <c r="F919" s="62">
        <v>1850000</v>
      </c>
      <c r="G919" s="56" t="s">
        <v>2211</v>
      </c>
      <c r="H919" s="33" t="s">
        <v>2161</v>
      </c>
      <c r="I919" s="157">
        <v>10</v>
      </c>
    </row>
    <row r="920" spans="1:9" ht="15">
      <c r="A920" s="33">
        <v>945</v>
      </c>
      <c r="B920" s="62">
        <v>60</v>
      </c>
      <c r="C920" s="19" t="s">
        <v>68</v>
      </c>
      <c r="D920" s="63" t="s">
        <v>778</v>
      </c>
      <c r="E920" s="31">
        <f t="shared" si="14"/>
        <v>20666.666666666668</v>
      </c>
      <c r="F920" s="62">
        <v>1240000</v>
      </c>
      <c r="G920" s="56" t="s">
        <v>2211</v>
      </c>
      <c r="H920" s="33" t="s">
        <v>2161</v>
      </c>
      <c r="I920" s="157">
        <v>10</v>
      </c>
    </row>
    <row r="921" spans="1:9" ht="23.25">
      <c r="A921" s="33">
        <v>946</v>
      </c>
      <c r="B921" s="62">
        <v>25</v>
      </c>
      <c r="C921" s="19" t="s">
        <v>68</v>
      </c>
      <c r="D921" s="63" t="s">
        <v>779</v>
      </c>
      <c r="E921" s="31">
        <f t="shared" si="14"/>
        <v>15200</v>
      </c>
      <c r="F921" s="62">
        <v>380000</v>
      </c>
      <c r="G921" s="56" t="s">
        <v>2211</v>
      </c>
      <c r="H921" s="33" t="s">
        <v>2161</v>
      </c>
      <c r="I921" s="157">
        <v>10</v>
      </c>
    </row>
    <row r="922" spans="1:9" ht="15">
      <c r="A922" s="33">
        <v>947</v>
      </c>
      <c r="B922" s="62">
        <v>20</v>
      </c>
      <c r="C922" s="19" t="s">
        <v>68</v>
      </c>
      <c r="D922" s="63" t="s">
        <v>780</v>
      </c>
      <c r="E922" s="31">
        <f t="shared" si="14"/>
        <v>22500</v>
      </c>
      <c r="F922" s="62">
        <v>450000</v>
      </c>
      <c r="G922" s="56" t="s">
        <v>2211</v>
      </c>
      <c r="H922" s="33" t="s">
        <v>2161</v>
      </c>
      <c r="I922" s="157">
        <v>10</v>
      </c>
    </row>
    <row r="923" spans="1:9" ht="15">
      <c r="A923" s="33">
        <v>948</v>
      </c>
      <c r="B923" s="62">
        <v>50</v>
      </c>
      <c r="C923" s="19" t="s">
        <v>68</v>
      </c>
      <c r="D923" s="63" t="s">
        <v>0</v>
      </c>
      <c r="E923" s="31">
        <f t="shared" si="14"/>
        <v>5000</v>
      </c>
      <c r="F923" s="62">
        <v>250000</v>
      </c>
      <c r="G923" s="56" t="s">
        <v>2211</v>
      </c>
      <c r="H923" s="33" t="s">
        <v>2161</v>
      </c>
      <c r="I923" s="157">
        <v>10</v>
      </c>
    </row>
    <row r="924" spans="1:9" ht="23.25">
      <c r="A924" s="33">
        <v>949</v>
      </c>
      <c r="B924" s="62">
        <v>2</v>
      </c>
      <c r="C924" s="19" t="s">
        <v>68</v>
      </c>
      <c r="D924" s="63" t="s">
        <v>781</v>
      </c>
      <c r="E924" s="31">
        <f t="shared" si="14"/>
        <v>190000</v>
      </c>
      <c r="F924" s="62">
        <v>380000</v>
      </c>
      <c r="G924" s="56" t="s">
        <v>2211</v>
      </c>
      <c r="H924" s="33" t="s">
        <v>2161</v>
      </c>
      <c r="I924" s="157">
        <v>10</v>
      </c>
    </row>
    <row r="925" spans="1:9" ht="15">
      <c r="A925" s="33">
        <v>950</v>
      </c>
      <c r="B925" s="62">
        <v>7</v>
      </c>
      <c r="C925" s="19" t="s">
        <v>68</v>
      </c>
      <c r="D925" s="63" t="s">
        <v>782</v>
      </c>
      <c r="E925" s="31">
        <f t="shared" si="14"/>
        <v>89285.71428571429</v>
      </c>
      <c r="F925" s="62">
        <v>625000</v>
      </c>
      <c r="G925" s="56" t="s">
        <v>2211</v>
      </c>
      <c r="H925" s="33" t="s">
        <v>2161</v>
      </c>
      <c r="I925" s="157">
        <v>10</v>
      </c>
    </row>
    <row r="926" spans="1:9" ht="15">
      <c r="A926" s="33">
        <v>951</v>
      </c>
      <c r="B926" s="62">
        <v>2</v>
      </c>
      <c r="C926" s="19" t="s">
        <v>68</v>
      </c>
      <c r="D926" s="63" t="s">
        <v>14</v>
      </c>
      <c r="E926" s="31">
        <f t="shared" si="14"/>
        <v>190000</v>
      </c>
      <c r="F926" s="62">
        <v>380000</v>
      </c>
      <c r="G926" s="56" t="s">
        <v>2211</v>
      </c>
      <c r="H926" s="33" t="s">
        <v>2161</v>
      </c>
      <c r="I926" s="157">
        <v>10</v>
      </c>
    </row>
    <row r="927" spans="1:9" ht="15">
      <c r="A927" s="33">
        <v>952</v>
      </c>
      <c r="B927" s="62">
        <v>2</v>
      </c>
      <c r="C927" s="19" t="s">
        <v>68</v>
      </c>
      <c r="D927" s="63" t="s">
        <v>783</v>
      </c>
      <c r="E927" s="31">
        <f t="shared" si="14"/>
        <v>410000</v>
      </c>
      <c r="F927" s="62">
        <v>820000</v>
      </c>
      <c r="G927" s="56" t="s">
        <v>2211</v>
      </c>
      <c r="H927" s="33" t="s">
        <v>2161</v>
      </c>
      <c r="I927" s="157">
        <v>10</v>
      </c>
    </row>
    <row r="928" spans="1:9" ht="23.25">
      <c r="A928" s="33">
        <v>953</v>
      </c>
      <c r="B928" s="62">
        <v>2</v>
      </c>
      <c r="C928" s="19" t="s">
        <v>68</v>
      </c>
      <c r="D928" s="63" t="s">
        <v>784</v>
      </c>
      <c r="E928" s="31">
        <f t="shared" si="14"/>
        <v>245000</v>
      </c>
      <c r="F928" s="62">
        <v>490000</v>
      </c>
      <c r="G928" s="56" t="s">
        <v>2211</v>
      </c>
      <c r="H928" s="33" t="s">
        <v>2161</v>
      </c>
      <c r="I928" s="157">
        <v>10</v>
      </c>
    </row>
    <row r="929" spans="1:9" ht="23.25">
      <c r="A929" s="33">
        <v>954</v>
      </c>
      <c r="B929" s="62">
        <v>2</v>
      </c>
      <c r="C929" s="19" t="s">
        <v>68</v>
      </c>
      <c r="D929" s="63" t="s">
        <v>785</v>
      </c>
      <c r="E929" s="31">
        <f t="shared" si="14"/>
        <v>347500</v>
      </c>
      <c r="F929" s="62">
        <v>695000</v>
      </c>
      <c r="G929" s="56" t="s">
        <v>2211</v>
      </c>
      <c r="H929" s="33" t="s">
        <v>2161</v>
      </c>
      <c r="I929" s="157">
        <v>10</v>
      </c>
    </row>
    <row r="930" spans="1:9" ht="15">
      <c r="A930" s="33">
        <v>955</v>
      </c>
      <c r="B930" s="62">
        <v>12</v>
      </c>
      <c r="C930" s="19" t="s">
        <v>68</v>
      </c>
      <c r="D930" s="63" t="s">
        <v>786</v>
      </c>
      <c r="E930" s="31">
        <f t="shared" si="14"/>
        <v>21666.666666666668</v>
      </c>
      <c r="F930" s="62">
        <v>260000</v>
      </c>
      <c r="G930" s="56" t="s">
        <v>2211</v>
      </c>
      <c r="H930" s="33" t="s">
        <v>2161</v>
      </c>
      <c r="I930" s="157">
        <v>10</v>
      </c>
    </row>
    <row r="931" spans="1:9" ht="15">
      <c r="A931" s="33">
        <v>956</v>
      </c>
      <c r="B931" s="62">
        <v>20</v>
      </c>
      <c r="C931" s="19" t="s">
        <v>68</v>
      </c>
      <c r="D931" s="63" t="s">
        <v>787</v>
      </c>
      <c r="E931" s="31">
        <f t="shared" si="14"/>
        <v>39500</v>
      </c>
      <c r="F931" s="62">
        <v>790000</v>
      </c>
      <c r="G931" s="56" t="s">
        <v>2211</v>
      </c>
      <c r="H931" s="33" t="s">
        <v>2161</v>
      </c>
      <c r="I931" s="157">
        <v>10</v>
      </c>
    </row>
    <row r="932" spans="1:9" ht="23.25">
      <c r="A932" s="33">
        <v>957</v>
      </c>
      <c r="B932" s="62">
        <v>18</v>
      </c>
      <c r="C932" s="19" t="s">
        <v>68</v>
      </c>
      <c r="D932" s="63" t="s">
        <v>788</v>
      </c>
      <c r="E932" s="31">
        <f t="shared" si="14"/>
        <v>36111.11111111111</v>
      </c>
      <c r="F932" s="62">
        <v>650000</v>
      </c>
      <c r="G932" s="56" t="s">
        <v>2211</v>
      </c>
      <c r="H932" s="33" t="s">
        <v>2161</v>
      </c>
      <c r="I932" s="157">
        <v>10</v>
      </c>
    </row>
    <row r="933" spans="1:9" ht="23.25">
      <c r="A933" s="33">
        <v>958</v>
      </c>
      <c r="B933" s="62">
        <v>10</v>
      </c>
      <c r="C933" s="19" t="s">
        <v>68</v>
      </c>
      <c r="D933" s="63" t="s">
        <v>789</v>
      </c>
      <c r="E933" s="31">
        <f t="shared" si="14"/>
        <v>46000</v>
      </c>
      <c r="F933" s="62">
        <v>460000</v>
      </c>
      <c r="G933" s="56" t="s">
        <v>2211</v>
      </c>
      <c r="H933" s="33" t="s">
        <v>2161</v>
      </c>
      <c r="I933" s="157">
        <v>10</v>
      </c>
    </row>
    <row r="934" spans="1:9" ht="15">
      <c r="A934" s="33">
        <v>959</v>
      </c>
      <c r="B934" s="62">
        <v>15</v>
      </c>
      <c r="C934" s="19" t="s">
        <v>68</v>
      </c>
      <c r="D934" s="63" t="s">
        <v>790</v>
      </c>
      <c r="E934" s="31">
        <f t="shared" si="14"/>
        <v>32600</v>
      </c>
      <c r="F934" s="62">
        <v>489000</v>
      </c>
      <c r="G934" s="56" t="s">
        <v>2211</v>
      </c>
      <c r="H934" s="33" t="s">
        <v>2161</v>
      </c>
      <c r="I934" s="157">
        <v>10</v>
      </c>
    </row>
    <row r="935" spans="1:9" ht="23.25">
      <c r="A935" s="33">
        <v>960</v>
      </c>
      <c r="B935" s="62">
        <v>13</v>
      </c>
      <c r="C935" s="19" t="s">
        <v>68</v>
      </c>
      <c r="D935" s="63" t="s">
        <v>791</v>
      </c>
      <c r="E935" s="31">
        <f t="shared" si="14"/>
        <v>45384.61538461538</v>
      </c>
      <c r="F935" s="62">
        <v>590000</v>
      </c>
      <c r="G935" s="56" t="s">
        <v>2211</v>
      </c>
      <c r="H935" s="33" t="s">
        <v>2161</v>
      </c>
      <c r="I935" s="157">
        <v>10</v>
      </c>
    </row>
    <row r="936" spans="1:9" ht="36" customHeight="1">
      <c r="A936" s="33">
        <v>961</v>
      </c>
      <c r="B936" s="62">
        <v>8</v>
      </c>
      <c r="C936" s="19" t="s">
        <v>68</v>
      </c>
      <c r="D936" s="63" t="s">
        <v>792</v>
      </c>
      <c r="E936" s="31">
        <f t="shared" si="14"/>
        <v>486250</v>
      </c>
      <c r="F936" s="62">
        <v>3890000</v>
      </c>
      <c r="G936" s="56" t="s">
        <v>2211</v>
      </c>
      <c r="H936" s="33" t="s">
        <v>2161</v>
      </c>
      <c r="I936" s="157">
        <v>10</v>
      </c>
    </row>
    <row r="937" spans="1:9" ht="34.5">
      <c r="A937" s="33">
        <v>962</v>
      </c>
      <c r="B937" s="62">
        <v>1</v>
      </c>
      <c r="C937" s="19" t="s">
        <v>68</v>
      </c>
      <c r="D937" s="63" t="s">
        <v>793</v>
      </c>
      <c r="E937" s="31">
        <f t="shared" si="14"/>
        <v>500600</v>
      </c>
      <c r="F937" s="62">
        <v>500600</v>
      </c>
      <c r="G937" s="56" t="s">
        <v>2211</v>
      </c>
      <c r="H937" s="33" t="s">
        <v>2161</v>
      </c>
      <c r="I937" s="157">
        <v>10</v>
      </c>
    </row>
    <row r="938" spans="1:9" ht="15">
      <c r="A938" s="33">
        <v>963</v>
      </c>
      <c r="B938" s="62">
        <v>3</v>
      </c>
      <c r="C938" s="19" t="s">
        <v>68</v>
      </c>
      <c r="D938" s="63" t="s">
        <v>794</v>
      </c>
      <c r="E938" s="31">
        <f t="shared" si="14"/>
        <v>53333.333333333336</v>
      </c>
      <c r="F938" s="62">
        <v>160000</v>
      </c>
      <c r="G938" s="56" t="s">
        <v>2211</v>
      </c>
      <c r="H938" s="33" t="s">
        <v>2161</v>
      </c>
      <c r="I938" s="157">
        <v>10</v>
      </c>
    </row>
    <row r="939" spans="1:9" ht="23.25">
      <c r="A939" s="33">
        <v>964</v>
      </c>
      <c r="B939" s="62">
        <v>10</v>
      </c>
      <c r="C939" s="19" t="s">
        <v>68</v>
      </c>
      <c r="D939" s="63" t="s">
        <v>795</v>
      </c>
      <c r="E939" s="31">
        <f t="shared" si="14"/>
        <v>29560</v>
      </c>
      <c r="F939" s="62">
        <v>295600</v>
      </c>
      <c r="G939" s="56" t="s">
        <v>2211</v>
      </c>
      <c r="H939" s="33" t="s">
        <v>2161</v>
      </c>
      <c r="I939" s="157">
        <v>10</v>
      </c>
    </row>
    <row r="940" spans="1:9" ht="34.5">
      <c r="A940" s="33">
        <v>965</v>
      </c>
      <c r="B940" s="62">
        <v>7</v>
      </c>
      <c r="C940" s="19" t="s">
        <v>68</v>
      </c>
      <c r="D940" s="63" t="s">
        <v>796</v>
      </c>
      <c r="E940" s="31">
        <f t="shared" si="14"/>
        <v>464365.71428571426</v>
      </c>
      <c r="F940" s="62">
        <v>3250560</v>
      </c>
      <c r="G940" s="56" t="s">
        <v>2211</v>
      </c>
      <c r="H940" s="33" t="s">
        <v>2161</v>
      </c>
      <c r="I940" s="157">
        <v>10</v>
      </c>
    </row>
    <row r="941" spans="1:9" ht="23.25">
      <c r="A941" s="33">
        <v>966</v>
      </c>
      <c r="B941" s="62">
        <v>10</v>
      </c>
      <c r="C941" s="19" t="s">
        <v>68</v>
      </c>
      <c r="D941" s="63" t="s">
        <v>797</v>
      </c>
      <c r="E941" s="31">
        <f t="shared" si="14"/>
        <v>36985</v>
      </c>
      <c r="F941" s="62">
        <v>369850</v>
      </c>
      <c r="G941" s="56" t="s">
        <v>2211</v>
      </c>
      <c r="H941" s="33" t="s">
        <v>2161</v>
      </c>
      <c r="I941" s="157">
        <v>10</v>
      </c>
    </row>
    <row r="942" spans="1:9" ht="23.25">
      <c r="A942" s="33">
        <v>967</v>
      </c>
      <c r="B942" s="62">
        <v>240</v>
      </c>
      <c r="C942" s="19" t="s">
        <v>68</v>
      </c>
      <c r="D942" s="63" t="s">
        <v>798</v>
      </c>
      <c r="E942" s="31">
        <f t="shared" si="14"/>
        <v>43125</v>
      </c>
      <c r="F942" s="62">
        <v>10350000</v>
      </c>
      <c r="G942" s="56" t="s">
        <v>2211</v>
      </c>
      <c r="H942" s="33" t="s">
        <v>2161</v>
      </c>
      <c r="I942" s="157">
        <v>10</v>
      </c>
    </row>
    <row r="943" spans="1:9" ht="15">
      <c r="A943" s="33">
        <v>968</v>
      </c>
      <c r="B943" s="62">
        <v>10</v>
      </c>
      <c r="C943" s="19" t="s">
        <v>68</v>
      </c>
      <c r="D943" s="63" t="s">
        <v>799</v>
      </c>
      <c r="E943" s="31">
        <f t="shared" si="14"/>
        <v>39050</v>
      </c>
      <c r="F943" s="62">
        <v>390500</v>
      </c>
      <c r="G943" s="56" t="s">
        <v>2211</v>
      </c>
      <c r="H943" s="33" t="s">
        <v>2161</v>
      </c>
      <c r="I943" s="157">
        <v>10</v>
      </c>
    </row>
    <row r="944" spans="1:9" ht="15">
      <c r="A944" s="33">
        <v>969</v>
      </c>
      <c r="B944" s="62">
        <v>1</v>
      </c>
      <c r="C944" s="19" t="s">
        <v>68</v>
      </c>
      <c r="D944" s="63" t="s">
        <v>800</v>
      </c>
      <c r="E944" s="31">
        <f t="shared" si="14"/>
        <v>126000</v>
      </c>
      <c r="F944" s="62">
        <v>126000</v>
      </c>
      <c r="G944" s="56" t="s">
        <v>2211</v>
      </c>
      <c r="H944" s="33" t="s">
        <v>2161</v>
      </c>
      <c r="I944" s="157">
        <v>10</v>
      </c>
    </row>
    <row r="945" spans="1:9" ht="15">
      <c r="A945" s="33">
        <v>970</v>
      </c>
      <c r="B945" s="62">
        <v>5</v>
      </c>
      <c r="C945" s="19" t="s">
        <v>68</v>
      </c>
      <c r="D945" s="63" t="s">
        <v>801</v>
      </c>
      <c r="E945" s="31">
        <f t="shared" si="14"/>
        <v>136000</v>
      </c>
      <c r="F945" s="62">
        <v>680000</v>
      </c>
      <c r="G945" s="56" t="s">
        <v>2211</v>
      </c>
      <c r="H945" s="33" t="s">
        <v>2161</v>
      </c>
      <c r="I945" s="157">
        <v>10</v>
      </c>
    </row>
    <row r="946" spans="1:9" ht="15">
      <c r="A946" s="33">
        <v>971</v>
      </c>
      <c r="B946" s="62">
        <v>5</v>
      </c>
      <c r="C946" s="19" t="s">
        <v>68</v>
      </c>
      <c r="D946" s="63" t="s">
        <v>802</v>
      </c>
      <c r="E946" s="31">
        <f t="shared" si="14"/>
        <v>38000</v>
      </c>
      <c r="F946" s="62">
        <v>190000</v>
      </c>
      <c r="G946" s="56" t="s">
        <v>2211</v>
      </c>
      <c r="H946" s="33" t="s">
        <v>2161</v>
      </c>
      <c r="I946" s="157">
        <v>10</v>
      </c>
    </row>
    <row r="947" spans="1:9" ht="34.5">
      <c r="A947" s="33">
        <v>972</v>
      </c>
      <c r="B947" s="67">
        <v>1</v>
      </c>
      <c r="C947" s="19" t="s">
        <v>68</v>
      </c>
      <c r="D947" s="61" t="s">
        <v>803</v>
      </c>
      <c r="E947" s="31">
        <f t="shared" si="14"/>
        <v>80000000</v>
      </c>
      <c r="F947" s="67">
        <v>80000000</v>
      </c>
      <c r="G947" s="7" t="s">
        <v>2216</v>
      </c>
      <c r="H947" s="33" t="s">
        <v>2188</v>
      </c>
      <c r="I947" s="157">
        <v>6</v>
      </c>
    </row>
    <row r="948" spans="1:9" ht="23.25">
      <c r="A948" s="33">
        <v>973</v>
      </c>
      <c r="B948" s="67">
        <v>1</v>
      </c>
      <c r="C948" s="19" t="s">
        <v>68</v>
      </c>
      <c r="D948" s="61" t="s">
        <v>804</v>
      </c>
      <c r="E948" s="31">
        <f t="shared" si="14"/>
        <v>11047400</v>
      </c>
      <c r="F948" s="67">
        <v>11047400</v>
      </c>
      <c r="G948" s="7" t="s">
        <v>2008</v>
      </c>
      <c r="H948" s="33" t="s">
        <v>2007</v>
      </c>
      <c r="I948" s="157">
        <v>8</v>
      </c>
    </row>
    <row r="949" spans="1:9" ht="45.75">
      <c r="A949" s="33">
        <v>974</v>
      </c>
      <c r="B949" s="67">
        <v>12</v>
      </c>
      <c r="C949" s="19" t="s">
        <v>68</v>
      </c>
      <c r="D949" s="61" t="s">
        <v>805</v>
      </c>
      <c r="E949" s="31">
        <f t="shared" si="14"/>
        <v>400000</v>
      </c>
      <c r="F949" s="67">
        <v>4800000</v>
      </c>
      <c r="G949" s="7" t="s">
        <v>2214</v>
      </c>
      <c r="H949" s="33" t="s">
        <v>1830</v>
      </c>
      <c r="I949" s="157">
        <v>7</v>
      </c>
    </row>
    <row r="950" spans="1:9" ht="23.25">
      <c r="A950" s="33">
        <v>975</v>
      </c>
      <c r="B950" s="67">
        <v>3</v>
      </c>
      <c r="C950" s="19" t="s">
        <v>68</v>
      </c>
      <c r="D950" s="61" t="s">
        <v>806</v>
      </c>
      <c r="E950" s="31">
        <f t="shared" si="14"/>
        <v>15000000</v>
      </c>
      <c r="F950" s="67">
        <v>45000000</v>
      </c>
      <c r="G950" s="7" t="s">
        <v>1835</v>
      </c>
      <c r="H950" s="33" t="s">
        <v>1958</v>
      </c>
      <c r="I950" s="157">
        <v>7</v>
      </c>
    </row>
    <row r="951" spans="1:9" ht="23.25">
      <c r="A951" s="33">
        <v>976</v>
      </c>
      <c r="B951" s="67">
        <v>1</v>
      </c>
      <c r="C951" s="19" t="s">
        <v>68</v>
      </c>
      <c r="D951" s="61" t="s">
        <v>807</v>
      </c>
      <c r="E951" s="31">
        <f t="shared" si="14"/>
        <v>15000000</v>
      </c>
      <c r="F951" s="67">
        <v>15000000</v>
      </c>
      <c r="G951" s="121" t="s">
        <v>1461</v>
      </c>
      <c r="H951" s="33" t="s">
        <v>2128</v>
      </c>
      <c r="I951" s="157">
        <v>8</v>
      </c>
    </row>
    <row r="952" spans="1:9" ht="57">
      <c r="A952" s="33">
        <v>977</v>
      </c>
      <c r="B952" s="67">
        <v>1</v>
      </c>
      <c r="C952" s="19" t="s">
        <v>68</v>
      </c>
      <c r="D952" s="61" t="s">
        <v>808</v>
      </c>
      <c r="E952" s="31">
        <f t="shared" si="14"/>
        <v>2000000</v>
      </c>
      <c r="F952" s="67">
        <v>2000000</v>
      </c>
      <c r="G952" s="7" t="s">
        <v>1950</v>
      </c>
      <c r="H952" s="33" t="s">
        <v>1951</v>
      </c>
      <c r="I952" s="157">
        <v>5</v>
      </c>
    </row>
    <row r="953" spans="1:9" ht="15">
      <c r="A953" s="33">
        <v>978</v>
      </c>
      <c r="B953" s="67">
        <v>1</v>
      </c>
      <c r="C953" s="19" t="s">
        <v>68</v>
      </c>
      <c r="D953" s="61" t="s">
        <v>2169</v>
      </c>
      <c r="E953" s="31">
        <f t="shared" si="14"/>
        <v>2400000</v>
      </c>
      <c r="F953" s="67">
        <v>2400000</v>
      </c>
      <c r="G953" s="7" t="s">
        <v>2170</v>
      </c>
      <c r="H953" s="33" t="s">
        <v>1830</v>
      </c>
      <c r="I953" s="157">
        <v>4</v>
      </c>
    </row>
    <row r="954" spans="1:9" ht="45.75">
      <c r="A954" s="33">
        <v>979</v>
      </c>
      <c r="B954" s="67">
        <v>3</v>
      </c>
      <c r="C954" s="19" t="s">
        <v>68</v>
      </c>
      <c r="D954" s="61" t="s">
        <v>809</v>
      </c>
      <c r="E954" s="31">
        <f t="shared" si="14"/>
        <v>800000</v>
      </c>
      <c r="F954" s="67">
        <v>2400000</v>
      </c>
      <c r="G954" s="36" t="s">
        <v>1505</v>
      </c>
      <c r="H954" s="33" t="s">
        <v>2161</v>
      </c>
      <c r="I954" s="157">
        <v>5</v>
      </c>
    </row>
    <row r="955" spans="1:9" ht="45.75">
      <c r="A955" s="33">
        <v>980</v>
      </c>
      <c r="B955" s="67">
        <v>1</v>
      </c>
      <c r="C955" s="19" t="s">
        <v>68</v>
      </c>
      <c r="D955" s="61" t="s">
        <v>810</v>
      </c>
      <c r="E955" s="31">
        <f t="shared" si="14"/>
        <v>50000000</v>
      </c>
      <c r="F955" s="67">
        <v>50000000</v>
      </c>
      <c r="G955" s="7" t="s">
        <v>1835</v>
      </c>
      <c r="H955" s="33" t="s">
        <v>1958</v>
      </c>
      <c r="I955" s="157">
        <v>5</v>
      </c>
    </row>
    <row r="956" spans="1:9" ht="34.5">
      <c r="A956" s="33">
        <v>981</v>
      </c>
      <c r="B956" s="67">
        <v>1</v>
      </c>
      <c r="C956" s="19" t="s">
        <v>68</v>
      </c>
      <c r="D956" s="61" t="s">
        <v>811</v>
      </c>
      <c r="E956" s="31">
        <f t="shared" si="14"/>
        <v>15000000</v>
      </c>
      <c r="F956" s="67">
        <v>15000000</v>
      </c>
      <c r="G956" s="7" t="s">
        <v>1835</v>
      </c>
      <c r="H956" s="33" t="s">
        <v>1958</v>
      </c>
      <c r="I956" s="157">
        <v>7</v>
      </c>
    </row>
    <row r="957" spans="1:9" ht="34.5">
      <c r="A957" s="33">
        <v>982</v>
      </c>
      <c r="B957" s="67">
        <v>2</v>
      </c>
      <c r="C957" s="19" t="s">
        <v>68</v>
      </c>
      <c r="D957" s="61" t="s">
        <v>812</v>
      </c>
      <c r="E957" s="31">
        <f t="shared" si="14"/>
        <v>5000000</v>
      </c>
      <c r="F957" s="67">
        <v>10000000</v>
      </c>
      <c r="G957" s="7" t="s">
        <v>1904</v>
      </c>
      <c r="H957" s="33" t="s">
        <v>1830</v>
      </c>
      <c r="I957" s="157">
        <v>5</v>
      </c>
    </row>
    <row r="958" spans="1:9" ht="23.25">
      <c r="A958" s="33">
        <v>983</v>
      </c>
      <c r="B958" s="67">
        <v>1</v>
      </c>
      <c r="C958" s="19" t="s">
        <v>68</v>
      </c>
      <c r="D958" s="61" t="s">
        <v>813</v>
      </c>
      <c r="E958" s="31">
        <f t="shared" si="14"/>
        <v>10000000</v>
      </c>
      <c r="F958" s="67">
        <v>10000000</v>
      </c>
      <c r="G958" s="7" t="s">
        <v>1922</v>
      </c>
      <c r="H958" s="33" t="s">
        <v>1830</v>
      </c>
      <c r="I958" s="157">
        <v>9</v>
      </c>
    </row>
    <row r="959" spans="1:9" ht="83.25" customHeight="1">
      <c r="A959" s="33">
        <v>984</v>
      </c>
      <c r="B959" s="67">
        <v>1</v>
      </c>
      <c r="C959" s="19" t="s">
        <v>68</v>
      </c>
      <c r="D959" s="61" t="s">
        <v>814</v>
      </c>
      <c r="E959" s="31">
        <f t="shared" si="14"/>
        <v>30000000</v>
      </c>
      <c r="F959" s="67">
        <v>30000000</v>
      </c>
      <c r="G959" s="36" t="s">
        <v>1505</v>
      </c>
      <c r="H959" s="33" t="s">
        <v>2161</v>
      </c>
      <c r="I959" s="157">
        <v>5</v>
      </c>
    </row>
    <row r="960" spans="1:9" ht="45.75">
      <c r="A960" s="33">
        <v>985</v>
      </c>
      <c r="B960" s="67">
        <v>1</v>
      </c>
      <c r="C960" s="19" t="s">
        <v>68</v>
      </c>
      <c r="D960" s="61" t="s">
        <v>815</v>
      </c>
      <c r="E960" s="31">
        <f t="shared" si="14"/>
        <v>50000000</v>
      </c>
      <c r="F960" s="67">
        <v>50000000</v>
      </c>
      <c r="G960" s="7" t="s">
        <v>1926</v>
      </c>
      <c r="H960" s="33" t="s">
        <v>1830</v>
      </c>
      <c r="I960" s="164">
        <v>41376</v>
      </c>
    </row>
    <row r="961" spans="1:9" ht="15">
      <c r="A961" s="33">
        <v>986</v>
      </c>
      <c r="B961" s="67"/>
      <c r="C961" s="19"/>
      <c r="D961" s="61"/>
      <c r="E961" s="31"/>
      <c r="F961" s="67"/>
      <c r="G961" s="7"/>
      <c r="H961" s="33"/>
      <c r="I961" s="157"/>
    </row>
    <row r="962" spans="1:9" ht="15">
      <c r="A962" s="33">
        <v>987</v>
      </c>
      <c r="B962" s="67"/>
      <c r="C962" s="19"/>
      <c r="D962" s="61"/>
      <c r="E962" s="31"/>
      <c r="F962" s="67"/>
      <c r="G962" s="7"/>
      <c r="H962" s="33"/>
      <c r="I962" s="157"/>
    </row>
    <row r="963" spans="1:9" ht="34.5">
      <c r="A963" s="33">
        <v>988</v>
      </c>
      <c r="B963" s="67">
        <v>1</v>
      </c>
      <c r="C963" s="19" t="s">
        <v>68</v>
      </c>
      <c r="D963" s="61" t="s">
        <v>816</v>
      </c>
      <c r="E963" s="31">
        <f t="shared" si="14"/>
        <v>30000000</v>
      </c>
      <c r="F963" s="67">
        <v>30000000</v>
      </c>
      <c r="G963" s="7" t="s">
        <v>2217</v>
      </c>
      <c r="H963" s="33" t="s">
        <v>1830</v>
      </c>
      <c r="I963" s="157">
        <v>6</v>
      </c>
    </row>
    <row r="964" spans="1:9" ht="15">
      <c r="A964" s="33">
        <v>989</v>
      </c>
      <c r="B964" s="67">
        <v>1</v>
      </c>
      <c r="C964" s="19" t="s">
        <v>68</v>
      </c>
      <c r="D964" s="61" t="s">
        <v>817</v>
      </c>
      <c r="E964" s="31">
        <f t="shared" si="14"/>
        <v>70000000</v>
      </c>
      <c r="F964" s="67">
        <v>70000000</v>
      </c>
      <c r="G964" s="7" t="s">
        <v>1831</v>
      </c>
      <c r="H964" s="33" t="s">
        <v>1830</v>
      </c>
      <c r="I964" s="157">
        <v>6</v>
      </c>
    </row>
    <row r="965" spans="1:9" ht="15">
      <c r="A965" s="33">
        <v>990</v>
      </c>
      <c r="B965" s="67">
        <v>1</v>
      </c>
      <c r="C965" s="19" t="s">
        <v>68</v>
      </c>
      <c r="D965" s="61" t="s">
        <v>818</v>
      </c>
      <c r="E965" s="31">
        <f t="shared" si="14"/>
        <v>10000000</v>
      </c>
      <c r="F965" s="67">
        <v>10000000</v>
      </c>
      <c r="G965" s="7" t="s">
        <v>2217</v>
      </c>
      <c r="H965" s="33" t="s">
        <v>1830</v>
      </c>
      <c r="I965" s="157">
        <v>6</v>
      </c>
    </row>
    <row r="966" spans="1:9" ht="15">
      <c r="A966" s="33">
        <v>991</v>
      </c>
      <c r="B966" s="67">
        <v>1</v>
      </c>
      <c r="C966" s="19" t="s">
        <v>68</v>
      </c>
      <c r="D966" s="61" t="s">
        <v>819</v>
      </c>
      <c r="E966" s="31">
        <f t="shared" si="14"/>
        <v>10000000</v>
      </c>
      <c r="F966" s="67">
        <v>10000000</v>
      </c>
      <c r="G966" s="17" t="s">
        <v>2215</v>
      </c>
      <c r="H966" s="33" t="s">
        <v>2188</v>
      </c>
      <c r="I966" s="157">
        <v>8</v>
      </c>
    </row>
    <row r="967" spans="1:9" ht="23.25">
      <c r="A967" s="33">
        <v>992</v>
      </c>
      <c r="B967" s="67">
        <v>1</v>
      </c>
      <c r="C967" s="19" t="s">
        <v>68</v>
      </c>
      <c r="D967" s="61" t="s">
        <v>820</v>
      </c>
      <c r="E967" s="31">
        <f t="shared" si="14"/>
        <v>6000000</v>
      </c>
      <c r="F967" s="67">
        <v>6000000</v>
      </c>
      <c r="G967" s="1" t="s">
        <v>1831</v>
      </c>
      <c r="H967" s="33" t="s">
        <v>1830</v>
      </c>
      <c r="I967" s="157">
        <v>1</v>
      </c>
    </row>
    <row r="968" spans="1:9" ht="34.5">
      <c r="A968" s="33">
        <v>993</v>
      </c>
      <c r="B968" s="67">
        <v>3</v>
      </c>
      <c r="C968" s="19" t="s">
        <v>68</v>
      </c>
      <c r="D968" s="61" t="s">
        <v>821</v>
      </c>
      <c r="E968" s="31">
        <f t="shared" si="14"/>
        <v>3333333.3333333335</v>
      </c>
      <c r="F968" s="67">
        <v>10000000</v>
      </c>
      <c r="G968" s="7" t="s">
        <v>1831</v>
      </c>
      <c r="H968" s="33" t="s">
        <v>1830</v>
      </c>
      <c r="I968" s="157">
        <v>3</v>
      </c>
    </row>
    <row r="969" spans="1:9" ht="79.5">
      <c r="A969" s="33">
        <v>994</v>
      </c>
      <c r="B969" s="68">
        <v>1</v>
      </c>
      <c r="C969" s="19" t="s">
        <v>68</v>
      </c>
      <c r="D969" s="64" t="s">
        <v>822</v>
      </c>
      <c r="E969" s="31">
        <f aca="true" t="shared" si="15" ref="E969:E1032">F969/B969</f>
        <v>3200000</v>
      </c>
      <c r="F969" s="71">
        <v>3200000</v>
      </c>
      <c r="G969" s="7" t="s">
        <v>1841</v>
      </c>
      <c r="H969" s="33" t="s">
        <v>1830</v>
      </c>
      <c r="I969" s="164">
        <v>41340</v>
      </c>
    </row>
    <row r="970" spans="1:9" ht="90.75">
      <c r="A970" s="33">
        <v>995</v>
      </c>
      <c r="B970" s="68">
        <v>1</v>
      </c>
      <c r="C970" s="19" t="s">
        <v>68</v>
      </c>
      <c r="D970" s="64" t="s">
        <v>823</v>
      </c>
      <c r="E970" s="31">
        <f t="shared" si="15"/>
        <v>60000000</v>
      </c>
      <c r="F970" s="71">
        <v>60000000</v>
      </c>
      <c r="G970" s="8" t="s">
        <v>2130</v>
      </c>
      <c r="H970" s="33" t="s">
        <v>2218</v>
      </c>
      <c r="I970" s="157">
        <v>5</v>
      </c>
    </row>
    <row r="971" spans="1:9" ht="90.75">
      <c r="A971" s="33">
        <v>996</v>
      </c>
      <c r="B971" s="68">
        <v>1</v>
      </c>
      <c r="C971" s="19" t="s">
        <v>68</v>
      </c>
      <c r="D971" s="64" t="s">
        <v>824</v>
      </c>
      <c r="E971" s="31">
        <f t="shared" si="15"/>
        <v>15800000</v>
      </c>
      <c r="F971" s="71">
        <v>15800000</v>
      </c>
      <c r="G971" s="17" t="s">
        <v>1585</v>
      </c>
      <c r="H971" s="33" t="s">
        <v>2161</v>
      </c>
      <c r="I971" s="157">
        <v>2</v>
      </c>
    </row>
    <row r="972" spans="1:9" ht="79.5">
      <c r="A972" s="33">
        <v>997</v>
      </c>
      <c r="B972" s="68">
        <v>1</v>
      </c>
      <c r="C972" s="19" t="s">
        <v>68</v>
      </c>
      <c r="D972" s="64" t="s">
        <v>825</v>
      </c>
      <c r="E972" s="31">
        <f t="shared" si="15"/>
        <v>8000000</v>
      </c>
      <c r="F972" s="71">
        <v>8000000</v>
      </c>
      <c r="G972" s="7" t="s">
        <v>1831</v>
      </c>
      <c r="H972" s="33" t="s">
        <v>1830</v>
      </c>
      <c r="I972" s="157">
        <v>2</v>
      </c>
    </row>
    <row r="973" spans="1:9" ht="68.25">
      <c r="A973" s="33">
        <v>998</v>
      </c>
      <c r="B973" s="68">
        <v>1</v>
      </c>
      <c r="C973" s="19"/>
      <c r="D973" s="64" t="s">
        <v>826</v>
      </c>
      <c r="E973" s="31">
        <f t="shared" si="15"/>
        <v>2600000</v>
      </c>
      <c r="F973" s="71">
        <v>2600000</v>
      </c>
      <c r="G973" s="7" t="s">
        <v>1848</v>
      </c>
      <c r="H973" s="33" t="s">
        <v>1830</v>
      </c>
      <c r="I973" s="157">
        <v>3</v>
      </c>
    </row>
    <row r="974" spans="1:9" ht="45.75">
      <c r="A974" s="33">
        <v>999</v>
      </c>
      <c r="B974" s="68">
        <v>1</v>
      </c>
      <c r="C974" s="19" t="s">
        <v>68</v>
      </c>
      <c r="D974" s="64" t="s">
        <v>827</v>
      </c>
      <c r="E974" s="31">
        <f t="shared" si="15"/>
        <v>13700000</v>
      </c>
      <c r="F974" s="71">
        <v>13700000</v>
      </c>
      <c r="G974" s="7" t="s">
        <v>2109</v>
      </c>
      <c r="H974" s="33" t="s">
        <v>2108</v>
      </c>
      <c r="I974" s="157">
        <v>3</v>
      </c>
    </row>
    <row r="975" spans="1:9" ht="85.5" customHeight="1">
      <c r="A975" s="33">
        <v>1000</v>
      </c>
      <c r="B975" s="68">
        <v>1</v>
      </c>
      <c r="C975" s="19" t="s">
        <v>68</v>
      </c>
      <c r="D975" s="64" t="s">
        <v>828</v>
      </c>
      <c r="E975" s="31">
        <f t="shared" si="15"/>
        <v>1800000</v>
      </c>
      <c r="F975" s="71">
        <v>1800000</v>
      </c>
      <c r="G975" s="7" t="s">
        <v>1831</v>
      </c>
      <c r="H975" s="33" t="s">
        <v>1830</v>
      </c>
      <c r="I975" s="157">
        <v>4</v>
      </c>
    </row>
    <row r="976" spans="1:9" ht="79.5">
      <c r="A976" s="33">
        <v>1001</v>
      </c>
      <c r="B976" s="68">
        <v>1</v>
      </c>
      <c r="C976" s="19" t="s">
        <v>68</v>
      </c>
      <c r="D976" s="64" t="s">
        <v>829</v>
      </c>
      <c r="E976" s="31">
        <f t="shared" si="15"/>
        <v>12251340</v>
      </c>
      <c r="F976" s="71">
        <v>12251340</v>
      </c>
      <c r="G976" s="7" t="s">
        <v>2070</v>
      </c>
      <c r="H976" s="33" t="s">
        <v>2219</v>
      </c>
      <c r="I976" s="157">
        <v>5</v>
      </c>
    </row>
    <row r="977" spans="1:9" ht="68.25">
      <c r="A977" s="33">
        <v>1002</v>
      </c>
      <c r="B977" s="68">
        <v>1</v>
      </c>
      <c r="C977" s="19" t="s">
        <v>68</v>
      </c>
      <c r="D977" s="64" t="s">
        <v>830</v>
      </c>
      <c r="E977" s="31">
        <f t="shared" si="15"/>
        <v>10750000</v>
      </c>
      <c r="F977" s="71">
        <v>10750000</v>
      </c>
      <c r="G977" s="7" t="s">
        <v>1863</v>
      </c>
      <c r="H977" s="33" t="s">
        <v>1830</v>
      </c>
      <c r="I977" s="157">
        <v>6</v>
      </c>
    </row>
    <row r="978" spans="1:9" ht="102">
      <c r="A978" s="33">
        <v>1003</v>
      </c>
      <c r="B978" s="68">
        <v>1</v>
      </c>
      <c r="C978" s="53" t="s">
        <v>68</v>
      </c>
      <c r="D978" s="64" t="s">
        <v>831</v>
      </c>
      <c r="E978" s="31">
        <f t="shared" si="15"/>
        <v>5900000</v>
      </c>
      <c r="F978" s="71">
        <v>5900000</v>
      </c>
      <c r="G978" s="7" t="s">
        <v>1869</v>
      </c>
      <c r="H978" s="33" t="s">
        <v>1830</v>
      </c>
      <c r="I978" s="157">
        <v>6</v>
      </c>
    </row>
    <row r="979" spans="1:9" ht="102">
      <c r="A979" s="33">
        <v>1004</v>
      </c>
      <c r="B979" s="68">
        <v>1</v>
      </c>
      <c r="C979" s="53" t="s">
        <v>68</v>
      </c>
      <c r="D979" s="64" t="s">
        <v>832</v>
      </c>
      <c r="E979" s="31">
        <f t="shared" si="15"/>
        <v>5450000</v>
      </c>
      <c r="F979" s="71">
        <v>5450000</v>
      </c>
      <c r="G979" s="7" t="s">
        <v>1831</v>
      </c>
      <c r="H979" s="33" t="s">
        <v>1830</v>
      </c>
      <c r="I979" s="157">
        <v>4</v>
      </c>
    </row>
    <row r="980" spans="1:9" ht="102">
      <c r="A980" s="33">
        <v>1005</v>
      </c>
      <c r="B980" s="68">
        <v>1</v>
      </c>
      <c r="C980" s="53" t="s">
        <v>68</v>
      </c>
      <c r="D980" s="64" t="s">
        <v>833</v>
      </c>
      <c r="E980" s="31">
        <f t="shared" si="15"/>
        <v>7640000</v>
      </c>
      <c r="F980" s="71">
        <v>7640000</v>
      </c>
      <c r="G980" s="7" t="s">
        <v>1869</v>
      </c>
      <c r="H980" s="33" t="s">
        <v>1830</v>
      </c>
      <c r="I980" s="157">
        <v>6</v>
      </c>
    </row>
    <row r="981" spans="1:9" ht="90.75">
      <c r="A981" s="33">
        <v>1006</v>
      </c>
      <c r="B981" s="68">
        <v>1</v>
      </c>
      <c r="C981" s="53" t="s">
        <v>68</v>
      </c>
      <c r="D981" s="64" t="s">
        <v>834</v>
      </c>
      <c r="E981" s="31">
        <f t="shared" si="15"/>
        <v>8450000</v>
      </c>
      <c r="F981" s="71">
        <v>8450000</v>
      </c>
      <c r="G981" s="7" t="s">
        <v>1869</v>
      </c>
      <c r="H981" s="33" t="s">
        <v>1830</v>
      </c>
      <c r="I981" s="157">
        <v>6</v>
      </c>
    </row>
    <row r="982" spans="1:9" ht="79.5">
      <c r="A982" s="33">
        <v>1007</v>
      </c>
      <c r="B982" s="68">
        <v>1</v>
      </c>
      <c r="C982" s="53" t="s">
        <v>68</v>
      </c>
      <c r="D982" s="64" t="s">
        <v>835</v>
      </c>
      <c r="E982" s="31">
        <f t="shared" si="15"/>
        <v>15784200</v>
      </c>
      <c r="F982" s="71">
        <v>15784200</v>
      </c>
      <c r="G982" s="7" t="s">
        <v>2001</v>
      </c>
      <c r="H982" s="33" t="s">
        <v>2000</v>
      </c>
      <c r="I982" s="67">
        <v>6</v>
      </c>
    </row>
    <row r="983" spans="1:9" ht="124.5">
      <c r="A983" s="33">
        <v>1008</v>
      </c>
      <c r="B983" s="68">
        <v>1</v>
      </c>
      <c r="C983" s="53" t="s">
        <v>68</v>
      </c>
      <c r="D983" s="64" t="s">
        <v>836</v>
      </c>
      <c r="E983" s="31">
        <f t="shared" si="15"/>
        <v>4620000</v>
      </c>
      <c r="F983" s="71">
        <v>4620000</v>
      </c>
      <c r="G983" s="7" t="s">
        <v>1831</v>
      </c>
      <c r="H983" s="33" t="s">
        <v>1830</v>
      </c>
      <c r="I983" s="67">
        <v>7</v>
      </c>
    </row>
    <row r="984" spans="1:9" ht="15">
      <c r="A984" s="33">
        <v>1009</v>
      </c>
      <c r="B984" s="68"/>
      <c r="C984" s="53"/>
      <c r="D984" s="64"/>
      <c r="E984" s="31"/>
      <c r="F984" s="71"/>
      <c r="G984" s="54"/>
      <c r="H984" s="33"/>
      <c r="I984" s="67"/>
    </row>
    <row r="985" spans="1:9" ht="79.5">
      <c r="A985" s="33">
        <v>1010</v>
      </c>
      <c r="B985" s="68">
        <v>1</v>
      </c>
      <c r="C985" s="53" t="s">
        <v>68</v>
      </c>
      <c r="D985" s="64" t="s">
        <v>837</v>
      </c>
      <c r="E985" s="31">
        <f t="shared" si="15"/>
        <v>15800000</v>
      </c>
      <c r="F985" s="71">
        <v>15800000</v>
      </c>
      <c r="G985" s="54" t="s">
        <v>2221</v>
      </c>
      <c r="H985" s="33" t="s">
        <v>2161</v>
      </c>
      <c r="I985" s="67">
        <v>4</v>
      </c>
    </row>
    <row r="986" spans="1:9" ht="15">
      <c r="A986" s="33">
        <v>1011</v>
      </c>
      <c r="B986" s="68"/>
      <c r="C986" s="53"/>
      <c r="D986" s="64"/>
      <c r="E986" s="31"/>
      <c r="F986" s="71"/>
      <c r="G986" s="54"/>
      <c r="H986" s="33"/>
      <c r="I986" s="67"/>
    </row>
    <row r="987" spans="1:9" ht="79.5">
      <c r="A987" s="33">
        <v>1012</v>
      </c>
      <c r="B987" s="68">
        <v>1</v>
      </c>
      <c r="C987" s="53" t="s">
        <v>68</v>
      </c>
      <c r="D987" s="64" t="s">
        <v>838</v>
      </c>
      <c r="E987" s="31">
        <f t="shared" si="15"/>
        <v>12490900</v>
      </c>
      <c r="F987" s="71">
        <v>12490900</v>
      </c>
      <c r="G987" s="7" t="s">
        <v>2008</v>
      </c>
      <c r="H987" s="33" t="s">
        <v>2007</v>
      </c>
      <c r="I987" s="67">
        <v>8</v>
      </c>
    </row>
    <row r="988" spans="1:9" ht="113.25">
      <c r="A988" s="33">
        <v>1013</v>
      </c>
      <c r="B988" s="68">
        <v>1</v>
      </c>
      <c r="C988" s="53" t="s">
        <v>68</v>
      </c>
      <c r="D988" s="64" t="s">
        <v>839</v>
      </c>
      <c r="E988" s="31">
        <f t="shared" si="15"/>
        <v>15527412</v>
      </c>
      <c r="F988" s="71">
        <v>15527412</v>
      </c>
      <c r="G988" s="7" t="s">
        <v>2042</v>
      </c>
      <c r="H988" s="33" t="s">
        <v>2041</v>
      </c>
      <c r="I988" s="67">
        <v>8</v>
      </c>
    </row>
    <row r="989" spans="1:9" ht="34.5">
      <c r="A989" s="33">
        <v>1014</v>
      </c>
      <c r="B989" s="68">
        <v>1</v>
      </c>
      <c r="C989" s="53" t="s">
        <v>68</v>
      </c>
      <c r="D989" s="64" t="s">
        <v>840</v>
      </c>
      <c r="E989" s="31">
        <f t="shared" si="15"/>
        <v>41215800</v>
      </c>
      <c r="F989" s="71">
        <v>41215800</v>
      </c>
      <c r="G989" s="8" t="s">
        <v>2171</v>
      </c>
      <c r="H989" s="33" t="s">
        <v>2131</v>
      </c>
      <c r="I989" s="67">
        <v>2</v>
      </c>
    </row>
    <row r="990" spans="1:9" ht="34.5">
      <c r="A990" s="33">
        <v>1015</v>
      </c>
      <c r="B990" s="68">
        <v>1</v>
      </c>
      <c r="C990" s="53" t="s">
        <v>68</v>
      </c>
      <c r="D990" s="64" t="s">
        <v>841</v>
      </c>
      <c r="E990" s="31">
        <f t="shared" si="15"/>
        <v>25491600</v>
      </c>
      <c r="F990" s="71">
        <v>25491600</v>
      </c>
      <c r="G990" s="8" t="s">
        <v>2172</v>
      </c>
      <c r="H990" s="33" t="s">
        <v>2131</v>
      </c>
      <c r="I990" s="67">
        <v>2</v>
      </c>
    </row>
    <row r="991" spans="1:9" ht="34.5">
      <c r="A991" s="33">
        <v>1016</v>
      </c>
      <c r="B991" s="68">
        <v>1</v>
      </c>
      <c r="C991" s="53" t="s">
        <v>68</v>
      </c>
      <c r="D991" s="64" t="s">
        <v>842</v>
      </c>
      <c r="E991" s="31">
        <f t="shared" si="15"/>
        <v>41905120</v>
      </c>
      <c r="F991" s="71">
        <v>41905120</v>
      </c>
      <c r="G991" s="8" t="s">
        <v>2173</v>
      </c>
      <c r="H991" s="33" t="s">
        <v>2131</v>
      </c>
      <c r="I991" s="67">
        <v>2</v>
      </c>
    </row>
    <row r="992" spans="1:9" ht="68.25">
      <c r="A992" s="33" t="s">
        <v>1121</v>
      </c>
      <c r="B992" s="68">
        <v>1</v>
      </c>
      <c r="C992" s="53" t="s">
        <v>68</v>
      </c>
      <c r="D992" s="64" t="s">
        <v>843</v>
      </c>
      <c r="E992" s="31">
        <f t="shared" si="15"/>
        <v>116500000</v>
      </c>
      <c r="F992" s="71">
        <v>116500000</v>
      </c>
      <c r="G992" s="7" t="s">
        <v>2082</v>
      </c>
      <c r="H992" s="33" t="s">
        <v>2069</v>
      </c>
      <c r="I992" s="67">
        <v>8</v>
      </c>
    </row>
    <row r="993" spans="1:9" ht="135.75">
      <c r="A993" s="33">
        <v>1018</v>
      </c>
      <c r="B993" s="68">
        <v>1</v>
      </c>
      <c r="C993" s="53" t="s">
        <v>68</v>
      </c>
      <c r="D993" s="64" t="s">
        <v>844</v>
      </c>
      <c r="E993" s="31">
        <f t="shared" si="15"/>
        <v>15000000</v>
      </c>
      <c r="F993" s="71">
        <v>15000000</v>
      </c>
      <c r="G993" s="7" t="s">
        <v>2156</v>
      </c>
      <c r="H993" s="33" t="s">
        <v>2155</v>
      </c>
      <c r="I993" s="67">
        <v>10</v>
      </c>
    </row>
    <row r="994" spans="1:9" ht="45.75">
      <c r="A994" s="33">
        <v>1019</v>
      </c>
      <c r="B994" s="68">
        <v>1</v>
      </c>
      <c r="C994" s="53" t="s">
        <v>68</v>
      </c>
      <c r="D994" s="64" t="s">
        <v>845</v>
      </c>
      <c r="E994" s="31">
        <f t="shared" si="15"/>
        <v>5870000</v>
      </c>
      <c r="F994" s="71">
        <v>5870000</v>
      </c>
      <c r="G994" s="7" t="s">
        <v>1831</v>
      </c>
      <c r="H994" s="33" t="s">
        <v>1830</v>
      </c>
      <c r="I994" s="67">
        <v>7</v>
      </c>
    </row>
    <row r="995" spans="1:9" ht="169.5">
      <c r="A995" s="33">
        <v>1020</v>
      </c>
      <c r="B995" s="68">
        <v>1</v>
      </c>
      <c r="C995" s="53" t="s">
        <v>68</v>
      </c>
      <c r="D995" s="64" t="s">
        <v>846</v>
      </c>
      <c r="E995" s="31">
        <f t="shared" si="15"/>
        <v>14910000</v>
      </c>
      <c r="F995" s="71">
        <v>14910000</v>
      </c>
      <c r="G995" s="7" t="s">
        <v>1254</v>
      </c>
      <c r="H995" s="33" t="s">
        <v>2031</v>
      </c>
      <c r="I995" s="67">
        <v>6</v>
      </c>
    </row>
    <row r="996" spans="1:9" ht="34.5">
      <c r="A996" s="33">
        <v>1021</v>
      </c>
      <c r="B996" s="68">
        <v>1</v>
      </c>
      <c r="C996" s="53" t="s">
        <v>68</v>
      </c>
      <c r="D996" s="64" t="s">
        <v>847</v>
      </c>
      <c r="E996" s="31">
        <f t="shared" si="15"/>
        <v>4974813</v>
      </c>
      <c r="F996" s="71">
        <v>4974813</v>
      </c>
      <c r="G996" s="7"/>
      <c r="H996" s="33"/>
      <c r="I996" s="67"/>
    </row>
    <row r="997" spans="1:9" ht="45.75">
      <c r="A997" s="33">
        <v>1022</v>
      </c>
      <c r="B997" s="68">
        <v>1</v>
      </c>
      <c r="C997" s="53" t="s">
        <v>68</v>
      </c>
      <c r="D997" s="64" t="s">
        <v>848</v>
      </c>
      <c r="E997" s="31">
        <f t="shared" si="15"/>
        <v>850000</v>
      </c>
      <c r="F997" s="71">
        <v>850000</v>
      </c>
      <c r="G997" s="7" t="s">
        <v>1897</v>
      </c>
      <c r="H997" s="33" t="s">
        <v>1956</v>
      </c>
      <c r="I997" s="67">
        <v>7</v>
      </c>
    </row>
    <row r="998" spans="1:9" ht="113.25" customHeight="1">
      <c r="A998" s="33">
        <v>1023</v>
      </c>
      <c r="B998" s="68">
        <v>1</v>
      </c>
      <c r="C998" s="53" t="s">
        <v>68</v>
      </c>
      <c r="D998" s="64" t="s">
        <v>849</v>
      </c>
      <c r="E998" s="31">
        <f t="shared" si="15"/>
        <v>6300000</v>
      </c>
      <c r="F998" s="71">
        <v>6300000</v>
      </c>
      <c r="G998" s="7" t="s">
        <v>1831</v>
      </c>
      <c r="H998" s="33" t="s">
        <v>1830</v>
      </c>
      <c r="I998" s="67">
        <v>2</v>
      </c>
    </row>
    <row r="999" spans="1:9" ht="45" customHeight="1">
      <c r="A999" s="33">
        <v>1024</v>
      </c>
      <c r="B999" s="68">
        <v>1</v>
      </c>
      <c r="C999" s="53" t="s">
        <v>68</v>
      </c>
      <c r="D999" s="64" t="s">
        <v>850</v>
      </c>
      <c r="E999" s="31">
        <f t="shared" si="15"/>
        <v>5000000</v>
      </c>
      <c r="F999" s="71">
        <v>5000000</v>
      </c>
      <c r="G999" s="7" t="s">
        <v>1911</v>
      </c>
      <c r="H999" s="33" t="s">
        <v>1830</v>
      </c>
      <c r="I999" s="67">
        <v>8</v>
      </c>
    </row>
    <row r="1000" spans="1:9" ht="79.5">
      <c r="A1000" s="33">
        <v>1025</v>
      </c>
      <c r="B1000" s="68">
        <v>1</v>
      </c>
      <c r="C1000" s="53" t="s">
        <v>68</v>
      </c>
      <c r="D1000" s="64" t="s">
        <v>851</v>
      </c>
      <c r="E1000" s="31">
        <f t="shared" si="15"/>
        <v>3787000</v>
      </c>
      <c r="F1000" s="71">
        <v>3787000</v>
      </c>
      <c r="G1000" s="7" t="s">
        <v>1906</v>
      </c>
      <c r="H1000" s="33" t="s">
        <v>1830</v>
      </c>
      <c r="I1000" s="67">
        <v>8</v>
      </c>
    </row>
    <row r="1001" spans="1:9" ht="57">
      <c r="A1001" s="33">
        <v>1026</v>
      </c>
      <c r="B1001" s="68">
        <v>1</v>
      </c>
      <c r="C1001" s="53" t="s">
        <v>68</v>
      </c>
      <c r="D1001" s="64" t="s">
        <v>852</v>
      </c>
      <c r="E1001" s="31">
        <f t="shared" si="15"/>
        <v>8500000</v>
      </c>
      <c r="F1001" s="71">
        <v>8500000</v>
      </c>
      <c r="G1001" s="7" t="s">
        <v>1964</v>
      </c>
      <c r="H1001" s="33" t="s">
        <v>1830</v>
      </c>
      <c r="I1001" s="67">
        <v>8</v>
      </c>
    </row>
    <row r="1002" spans="1:9" ht="158.25">
      <c r="A1002" s="33">
        <v>1027</v>
      </c>
      <c r="B1002" s="68">
        <v>1</v>
      </c>
      <c r="C1002" s="53" t="s">
        <v>68</v>
      </c>
      <c r="D1002" s="64" t="s">
        <v>853</v>
      </c>
      <c r="E1002" s="31">
        <f t="shared" si="15"/>
        <v>5870000</v>
      </c>
      <c r="F1002" s="71">
        <v>5870000</v>
      </c>
      <c r="G1002" s="7" t="s">
        <v>1831</v>
      </c>
      <c r="H1002" s="33" t="s">
        <v>1830</v>
      </c>
      <c r="I1002" s="67">
        <v>7</v>
      </c>
    </row>
    <row r="1003" spans="1:9" ht="124.5">
      <c r="A1003" s="33">
        <v>1028</v>
      </c>
      <c r="B1003" s="68">
        <v>1</v>
      </c>
      <c r="C1003" s="53" t="s">
        <v>68</v>
      </c>
      <c r="D1003" s="64" t="s">
        <v>854</v>
      </c>
      <c r="E1003" s="31">
        <f t="shared" si="15"/>
        <v>8200000</v>
      </c>
      <c r="F1003" s="71">
        <v>8200000</v>
      </c>
      <c r="G1003" s="7" t="s">
        <v>1962</v>
      </c>
      <c r="H1003" s="33" t="s">
        <v>1961</v>
      </c>
      <c r="I1003" s="67">
        <v>8</v>
      </c>
    </row>
    <row r="1004" spans="1:9" ht="34.5">
      <c r="A1004" s="33">
        <v>1029</v>
      </c>
      <c r="B1004" s="68">
        <v>1</v>
      </c>
      <c r="C1004" s="53" t="s">
        <v>68</v>
      </c>
      <c r="D1004" s="64" t="s">
        <v>855</v>
      </c>
      <c r="E1004" s="31">
        <f t="shared" si="15"/>
        <v>8400000</v>
      </c>
      <c r="F1004" s="71">
        <v>8400000</v>
      </c>
      <c r="G1004" s="7" t="s">
        <v>1881</v>
      </c>
      <c r="H1004" s="33" t="s">
        <v>1830</v>
      </c>
      <c r="I1004" s="68">
        <v>7</v>
      </c>
    </row>
    <row r="1005" spans="1:9" ht="57">
      <c r="A1005" s="33">
        <v>1030</v>
      </c>
      <c r="B1005" s="68">
        <v>1</v>
      </c>
      <c r="C1005" s="53" t="s">
        <v>68</v>
      </c>
      <c r="D1005" s="64" t="s">
        <v>856</v>
      </c>
      <c r="E1005" s="31">
        <f t="shared" si="15"/>
        <v>70000000</v>
      </c>
      <c r="F1005" s="71">
        <v>70000000</v>
      </c>
      <c r="G1005" s="7" t="s">
        <v>2123</v>
      </c>
      <c r="H1005" s="33" t="s">
        <v>2124</v>
      </c>
      <c r="I1005" s="68">
        <v>8</v>
      </c>
    </row>
    <row r="1006" spans="1:9" ht="15">
      <c r="A1006" s="33">
        <v>1031</v>
      </c>
      <c r="B1006" s="68"/>
      <c r="C1006" s="53"/>
      <c r="D1006" s="64"/>
      <c r="E1006" s="31"/>
      <c r="F1006" s="71"/>
      <c r="G1006" s="7"/>
      <c r="H1006" s="33"/>
      <c r="I1006" s="68"/>
    </row>
    <row r="1007" spans="1:9" ht="57">
      <c r="A1007" s="33">
        <v>1032</v>
      </c>
      <c r="B1007" s="68">
        <v>1</v>
      </c>
      <c r="C1007" s="53" t="s">
        <v>68</v>
      </c>
      <c r="D1007" s="64" t="s">
        <v>857</v>
      </c>
      <c r="E1007" s="31">
        <f t="shared" si="15"/>
        <v>7800000</v>
      </c>
      <c r="F1007" s="71">
        <v>7800000</v>
      </c>
      <c r="G1007" s="7" t="s">
        <v>1831</v>
      </c>
      <c r="H1007" s="33" t="s">
        <v>1830</v>
      </c>
      <c r="I1007" s="68">
        <v>41403</v>
      </c>
    </row>
    <row r="1008" spans="1:9" ht="192">
      <c r="A1008" s="33">
        <v>1033</v>
      </c>
      <c r="B1008" s="68">
        <v>1</v>
      </c>
      <c r="C1008" s="53" t="s">
        <v>68</v>
      </c>
      <c r="D1008" s="64" t="s">
        <v>858</v>
      </c>
      <c r="E1008" s="31">
        <f t="shared" si="15"/>
        <v>6400000</v>
      </c>
      <c r="F1008" s="71">
        <v>6400000</v>
      </c>
      <c r="G1008" s="7" t="s">
        <v>1831</v>
      </c>
      <c r="H1008" s="33" t="s">
        <v>1830</v>
      </c>
      <c r="I1008" s="68">
        <v>8</v>
      </c>
    </row>
    <row r="1009" spans="1:9" ht="15">
      <c r="A1009" s="33">
        <v>1034</v>
      </c>
      <c r="B1009" s="68"/>
      <c r="C1009" s="53"/>
      <c r="D1009" s="64"/>
      <c r="E1009" s="31"/>
      <c r="F1009" s="71"/>
      <c r="G1009" s="54"/>
      <c r="H1009" s="33"/>
      <c r="I1009" s="68"/>
    </row>
    <row r="1010" spans="1:9" ht="18.75" customHeight="1">
      <c r="A1010" s="33">
        <v>1035</v>
      </c>
      <c r="B1010" s="68"/>
      <c r="C1010" s="53"/>
      <c r="D1010" s="64"/>
      <c r="E1010" s="31"/>
      <c r="F1010" s="71"/>
      <c r="G1010" s="54"/>
      <c r="H1010" s="33"/>
      <c r="I1010" s="68"/>
    </row>
    <row r="1011" spans="1:9" ht="15">
      <c r="A1011" s="33">
        <v>1036</v>
      </c>
      <c r="B1011" s="68"/>
      <c r="C1011" s="53"/>
      <c r="D1011" s="64"/>
      <c r="E1011" s="31"/>
      <c r="F1011" s="71"/>
      <c r="G1011" s="54"/>
      <c r="H1011" s="33"/>
      <c r="I1011" s="68"/>
    </row>
    <row r="1012" spans="1:9" ht="173.25" customHeight="1">
      <c r="A1012" s="33">
        <v>1037</v>
      </c>
      <c r="B1012" s="68">
        <v>1</v>
      </c>
      <c r="C1012" s="53" t="s">
        <v>68</v>
      </c>
      <c r="D1012" s="64" t="s">
        <v>859</v>
      </c>
      <c r="E1012" s="31">
        <f t="shared" si="15"/>
        <v>12500000</v>
      </c>
      <c r="F1012" s="71">
        <v>12500000</v>
      </c>
      <c r="G1012" s="54"/>
      <c r="H1012" s="33" t="s">
        <v>1830</v>
      </c>
      <c r="I1012" s="68" t="s">
        <v>1123</v>
      </c>
    </row>
    <row r="1013" spans="1:9" ht="57">
      <c r="A1013" s="33">
        <v>1038</v>
      </c>
      <c r="B1013" s="68">
        <v>1</v>
      </c>
      <c r="C1013" s="53" t="s">
        <v>68</v>
      </c>
      <c r="D1013" s="64" t="s">
        <v>860</v>
      </c>
      <c r="E1013" s="31">
        <f t="shared" si="15"/>
        <v>4200000</v>
      </c>
      <c r="F1013" s="71">
        <v>4200000</v>
      </c>
      <c r="G1013" s="7" t="s">
        <v>2077</v>
      </c>
      <c r="H1013" s="33" t="s">
        <v>2076</v>
      </c>
      <c r="I1013" s="68">
        <v>7</v>
      </c>
    </row>
    <row r="1014" spans="1:9" ht="68.25">
      <c r="A1014" s="33">
        <v>1039</v>
      </c>
      <c r="B1014" s="68">
        <v>1</v>
      </c>
      <c r="C1014" s="53" t="s">
        <v>68</v>
      </c>
      <c r="D1014" s="64" t="s">
        <v>861</v>
      </c>
      <c r="E1014" s="31">
        <f t="shared" si="15"/>
        <v>4260000</v>
      </c>
      <c r="F1014" s="71">
        <v>4260000</v>
      </c>
      <c r="G1014" s="7" t="s">
        <v>1897</v>
      </c>
      <c r="H1014" s="33" t="s">
        <v>1965</v>
      </c>
      <c r="I1014" s="68">
        <v>8</v>
      </c>
    </row>
    <row r="1015" spans="1:9" ht="23.25">
      <c r="A1015" s="33">
        <v>1040</v>
      </c>
      <c r="B1015" s="68">
        <v>1</v>
      </c>
      <c r="C1015" s="53" t="s">
        <v>68</v>
      </c>
      <c r="D1015" s="64" t="s">
        <v>862</v>
      </c>
      <c r="E1015" s="31">
        <f t="shared" si="15"/>
        <v>6200000</v>
      </c>
      <c r="F1015" s="71">
        <v>6200000</v>
      </c>
      <c r="G1015" s="7" t="s">
        <v>1968</v>
      </c>
      <c r="H1015" s="33" t="s">
        <v>1967</v>
      </c>
      <c r="I1015" s="68">
        <v>9</v>
      </c>
    </row>
    <row r="1016" spans="1:9" ht="34.5">
      <c r="A1016" s="33">
        <v>1041</v>
      </c>
      <c r="B1016" s="68">
        <v>1</v>
      </c>
      <c r="C1016" s="53" t="s">
        <v>68</v>
      </c>
      <c r="D1016" s="64" t="s">
        <v>863</v>
      </c>
      <c r="E1016" s="31">
        <f t="shared" si="15"/>
        <v>290522750</v>
      </c>
      <c r="F1016" s="71">
        <v>290522750</v>
      </c>
      <c r="G1016" s="7" t="s">
        <v>2123</v>
      </c>
      <c r="H1016" s="33" t="s">
        <v>2142</v>
      </c>
      <c r="I1016" s="68">
        <v>8</v>
      </c>
    </row>
    <row r="1017" spans="1:9" ht="71.25" customHeight="1">
      <c r="A1017" s="33">
        <v>1042</v>
      </c>
      <c r="B1017" s="68">
        <v>1</v>
      </c>
      <c r="C1017" s="53" t="s">
        <v>68</v>
      </c>
      <c r="D1017" s="64" t="s">
        <v>864</v>
      </c>
      <c r="E1017" s="31">
        <f t="shared" si="15"/>
        <v>2000000</v>
      </c>
      <c r="F1017" s="71">
        <v>2000000</v>
      </c>
      <c r="G1017" s="7" t="s">
        <v>1940</v>
      </c>
      <c r="H1017" s="33" t="s">
        <v>1944</v>
      </c>
      <c r="I1017" s="68">
        <v>1</v>
      </c>
    </row>
    <row r="1018" spans="1:9" ht="15">
      <c r="A1018" s="33">
        <v>1043</v>
      </c>
      <c r="B1018" s="68"/>
      <c r="C1018" s="53"/>
      <c r="D1018" s="64"/>
      <c r="E1018" s="31"/>
      <c r="F1018" s="71"/>
      <c r="G1018" s="54"/>
      <c r="H1018" s="33"/>
      <c r="I1018" s="68"/>
    </row>
    <row r="1019" spans="1:9" ht="225.75">
      <c r="A1019" s="33">
        <v>1044</v>
      </c>
      <c r="B1019" s="68">
        <v>1</v>
      </c>
      <c r="C1019" s="53" t="s">
        <v>68</v>
      </c>
      <c r="D1019" s="64" t="s">
        <v>865</v>
      </c>
      <c r="E1019" s="31">
        <f t="shared" si="15"/>
        <v>140063040</v>
      </c>
      <c r="F1019" s="71">
        <v>140063040</v>
      </c>
      <c r="G1019" s="7" t="s">
        <v>1438</v>
      </c>
      <c r="H1019" s="33" t="s">
        <v>2061</v>
      </c>
      <c r="I1019" s="68">
        <v>9</v>
      </c>
    </row>
    <row r="1020" spans="1:9" ht="45.75">
      <c r="A1020" s="33">
        <v>1045</v>
      </c>
      <c r="B1020" s="68">
        <v>1</v>
      </c>
      <c r="C1020" s="53" t="s">
        <v>68</v>
      </c>
      <c r="D1020" s="64" t="s">
        <v>866</v>
      </c>
      <c r="E1020" s="31">
        <f t="shared" si="15"/>
        <v>9000000</v>
      </c>
      <c r="F1020" s="71">
        <v>9000000</v>
      </c>
      <c r="G1020" s="7" t="s">
        <v>1955</v>
      </c>
      <c r="H1020" s="33" t="s">
        <v>2116</v>
      </c>
      <c r="I1020" s="68">
        <v>5</v>
      </c>
    </row>
    <row r="1021" spans="1:9" ht="79.5">
      <c r="A1021" s="33">
        <v>1046</v>
      </c>
      <c r="B1021" s="68">
        <v>1</v>
      </c>
      <c r="C1021" s="53" t="s">
        <v>68</v>
      </c>
      <c r="D1021" s="64" t="s">
        <v>867</v>
      </c>
      <c r="E1021" s="31">
        <f t="shared" si="15"/>
        <v>6500000</v>
      </c>
      <c r="F1021" s="71">
        <v>6500000</v>
      </c>
      <c r="G1021" s="7" t="s">
        <v>2154</v>
      </c>
      <c r="H1021" s="33" t="s">
        <v>2153</v>
      </c>
      <c r="I1021" s="68">
        <v>5</v>
      </c>
    </row>
    <row r="1022" spans="1:9" ht="57">
      <c r="A1022" s="33">
        <v>1047</v>
      </c>
      <c r="B1022" s="68">
        <v>1</v>
      </c>
      <c r="C1022" s="53" t="s">
        <v>68</v>
      </c>
      <c r="D1022" s="64" t="s">
        <v>868</v>
      </c>
      <c r="E1022" s="31">
        <f t="shared" si="15"/>
        <v>2400000</v>
      </c>
      <c r="F1022" s="71">
        <v>2400000</v>
      </c>
      <c r="G1022" s="7" t="s">
        <v>1955</v>
      </c>
      <c r="H1022" s="33" t="s">
        <v>2030</v>
      </c>
      <c r="I1022" s="68">
        <v>6</v>
      </c>
    </row>
    <row r="1023" spans="1:9" ht="169.5">
      <c r="A1023" s="33">
        <v>1048</v>
      </c>
      <c r="B1023" s="22">
        <v>1</v>
      </c>
      <c r="C1023" s="53" t="s">
        <v>68</v>
      </c>
      <c r="D1023" s="65" t="s">
        <v>869</v>
      </c>
      <c r="E1023" s="31">
        <f t="shared" si="15"/>
        <v>2600000</v>
      </c>
      <c r="F1023" s="72">
        <v>2600000</v>
      </c>
      <c r="G1023" s="7" t="s">
        <v>1862</v>
      </c>
      <c r="H1023" s="33" t="s">
        <v>1830</v>
      </c>
      <c r="I1023" s="68">
        <v>9</v>
      </c>
    </row>
    <row r="1024" spans="1:9" ht="169.5">
      <c r="A1024" s="33">
        <v>1049</v>
      </c>
      <c r="B1024" s="22">
        <v>1</v>
      </c>
      <c r="C1024" s="53" t="s">
        <v>68</v>
      </c>
      <c r="D1024" s="65" t="s">
        <v>870</v>
      </c>
      <c r="E1024" s="31">
        <f t="shared" si="15"/>
        <v>3500000</v>
      </c>
      <c r="F1024" s="72">
        <v>3500000</v>
      </c>
      <c r="G1024" s="7" t="s">
        <v>1970</v>
      </c>
      <c r="H1024" s="33" t="s">
        <v>1830</v>
      </c>
      <c r="I1024" s="68">
        <v>9</v>
      </c>
    </row>
    <row r="1025" spans="1:9" ht="68.25">
      <c r="A1025" s="33">
        <v>1050</v>
      </c>
      <c r="B1025" s="22">
        <v>1</v>
      </c>
      <c r="C1025" s="53" t="s">
        <v>68</v>
      </c>
      <c r="D1025" s="65" t="s">
        <v>871</v>
      </c>
      <c r="E1025" s="31">
        <f t="shared" si="15"/>
        <v>5870000</v>
      </c>
      <c r="F1025" s="72">
        <v>5870000</v>
      </c>
      <c r="G1025" s="7" t="s">
        <v>1831</v>
      </c>
      <c r="H1025" s="33" t="s">
        <v>1830</v>
      </c>
      <c r="I1025" s="68">
        <v>2</v>
      </c>
    </row>
    <row r="1026" spans="1:9" ht="90.75">
      <c r="A1026" s="33">
        <v>1051</v>
      </c>
      <c r="B1026" s="22">
        <v>1</v>
      </c>
      <c r="C1026" s="53" t="s">
        <v>68</v>
      </c>
      <c r="D1026" s="65" t="s">
        <v>872</v>
      </c>
      <c r="E1026" s="31">
        <f t="shared" si="15"/>
        <v>4000000</v>
      </c>
      <c r="F1026" s="72">
        <v>4000000</v>
      </c>
      <c r="G1026" s="155" t="s">
        <v>1913</v>
      </c>
      <c r="H1026" s="33" t="s">
        <v>2015</v>
      </c>
      <c r="I1026" s="68">
        <v>10</v>
      </c>
    </row>
    <row r="1027" spans="1:9" ht="114.75" customHeight="1">
      <c r="A1027" s="33">
        <v>1052</v>
      </c>
      <c r="B1027" s="22">
        <v>1</v>
      </c>
      <c r="C1027" s="53" t="s">
        <v>68</v>
      </c>
      <c r="D1027" s="65" t="s">
        <v>873</v>
      </c>
      <c r="E1027" s="31">
        <f t="shared" si="15"/>
        <v>60000000</v>
      </c>
      <c r="F1027" s="72">
        <v>60000000</v>
      </c>
      <c r="G1027" s="7" t="s">
        <v>2146</v>
      </c>
      <c r="H1027" s="33" t="s">
        <v>2145</v>
      </c>
      <c r="I1027" s="68">
        <v>8</v>
      </c>
    </row>
    <row r="1028" spans="1:9" ht="124.5">
      <c r="A1028" s="33">
        <v>1053</v>
      </c>
      <c r="B1028" s="22">
        <v>1</v>
      </c>
      <c r="C1028" s="53" t="s">
        <v>68</v>
      </c>
      <c r="D1028" s="65" t="s">
        <v>874</v>
      </c>
      <c r="E1028" s="31">
        <f t="shared" si="15"/>
        <v>6727500</v>
      </c>
      <c r="F1028" s="72">
        <v>6727500</v>
      </c>
      <c r="G1028" s="7" t="s">
        <v>1914</v>
      </c>
      <c r="H1028" s="33" t="s">
        <v>2032</v>
      </c>
      <c r="I1028" s="68">
        <v>10</v>
      </c>
    </row>
    <row r="1029" spans="1:9" ht="147">
      <c r="A1029" s="33">
        <v>1054</v>
      </c>
      <c r="B1029" s="22">
        <v>1</v>
      </c>
      <c r="C1029" s="53" t="s">
        <v>68</v>
      </c>
      <c r="D1029" s="65" t="s">
        <v>875</v>
      </c>
      <c r="E1029" s="31">
        <f t="shared" si="15"/>
        <v>2400000</v>
      </c>
      <c r="F1029" s="72">
        <v>2400000</v>
      </c>
      <c r="G1029" s="7" t="s">
        <v>1920</v>
      </c>
      <c r="H1029" s="33" t="s">
        <v>1830</v>
      </c>
      <c r="I1029" s="68">
        <v>10</v>
      </c>
    </row>
    <row r="1030" spans="1:9" ht="15">
      <c r="A1030" s="33">
        <v>1055</v>
      </c>
      <c r="B1030" s="22"/>
      <c r="C1030" s="53"/>
      <c r="D1030" s="65"/>
      <c r="E1030" s="31"/>
      <c r="F1030" s="72"/>
      <c r="G1030" s="54"/>
      <c r="H1030" s="33"/>
      <c r="I1030" s="68"/>
    </row>
    <row r="1031" spans="1:9" ht="90.75">
      <c r="A1031" s="33" t="s">
        <v>1122</v>
      </c>
      <c r="B1031" s="22">
        <v>1</v>
      </c>
      <c r="C1031" s="19" t="s">
        <v>71</v>
      </c>
      <c r="D1031" s="65" t="s">
        <v>877</v>
      </c>
      <c r="E1031" s="31">
        <f t="shared" si="15"/>
        <v>2486853</v>
      </c>
      <c r="F1031" s="72">
        <v>2486853</v>
      </c>
      <c r="G1031" s="54" t="s">
        <v>1433</v>
      </c>
      <c r="H1031" s="33" t="s">
        <v>2161</v>
      </c>
      <c r="I1031" s="68" t="s">
        <v>1124</v>
      </c>
    </row>
    <row r="1032" spans="1:9" ht="90.75">
      <c r="A1032" s="33">
        <v>1057</v>
      </c>
      <c r="B1032" s="22">
        <v>1</v>
      </c>
      <c r="C1032" s="19" t="s">
        <v>68</v>
      </c>
      <c r="D1032" s="65" t="s">
        <v>878</v>
      </c>
      <c r="E1032" s="31">
        <f t="shared" si="15"/>
        <v>11378600</v>
      </c>
      <c r="F1032" s="72">
        <v>11378600</v>
      </c>
      <c r="G1032" s="54" t="s">
        <v>1433</v>
      </c>
      <c r="H1032" s="33" t="s">
        <v>2161</v>
      </c>
      <c r="I1032" s="68">
        <v>7</v>
      </c>
    </row>
    <row r="1033" spans="1:9" ht="16.5" customHeight="1">
      <c r="A1033" s="33">
        <v>1058</v>
      </c>
      <c r="B1033" s="22"/>
      <c r="C1033" s="19"/>
      <c r="D1033" s="65"/>
      <c r="E1033" s="31"/>
      <c r="F1033" s="72"/>
      <c r="G1033" s="54"/>
      <c r="H1033" s="33"/>
      <c r="I1033" s="68"/>
    </row>
    <row r="1034" spans="1:9" ht="138.75" customHeight="1">
      <c r="A1034" s="33">
        <v>1059</v>
      </c>
      <c r="B1034" s="22">
        <v>1</v>
      </c>
      <c r="C1034" s="19" t="s">
        <v>71</v>
      </c>
      <c r="D1034" s="65" t="s">
        <v>879</v>
      </c>
      <c r="E1034" s="31">
        <f aca="true" t="shared" si="16" ref="E1034:E1096">F1034/B1034</f>
        <v>1560500</v>
      </c>
      <c r="F1034" s="72">
        <v>1560500</v>
      </c>
      <c r="G1034" s="7" t="s">
        <v>1972</v>
      </c>
      <c r="H1034" s="33" t="s">
        <v>1971</v>
      </c>
      <c r="I1034" s="68">
        <v>9</v>
      </c>
    </row>
    <row r="1035" spans="1:9" ht="90.75">
      <c r="A1035" s="33">
        <v>1060</v>
      </c>
      <c r="B1035" s="22">
        <v>1</v>
      </c>
      <c r="C1035" s="19" t="s">
        <v>71</v>
      </c>
      <c r="D1035" s="65" t="s">
        <v>880</v>
      </c>
      <c r="E1035" s="31">
        <f t="shared" si="16"/>
        <v>15000000</v>
      </c>
      <c r="F1035" s="72">
        <v>15000000</v>
      </c>
      <c r="G1035" s="54"/>
      <c r="H1035" s="33" t="s">
        <v>2198</v>
      </c>
      <c r="I1035" s="68">
        <v>6</v>
      </c>
    </row>
    <row r="1036" spans="1:9" ht="79.5">
      <c r="A1036" s="33">
        <v>1061</v>
      </c>
      <c r="B1036" s="22">
        <v>1</v>
      </c>
      <c r="C1036" s="19" t="s">
        <v>68</v>
      </c>
      <c r="D1036" s="65" t="s">
        <v>881</v>
      </c>
      <c r="E1036" s="31">
        <f t="shared" si="16"/>
        <v>7000000</v>
      </c>
      <c r="F1036" s="72">
        <v>7000000</v>
      </c>
      <c r="G1036" s="54"/>
      <c r="H1036" s="33" t="s">
        <v>2198</v>
      </c>
      <c r="I1036" s="68">
        <v>6</v>
      </c>
    </row>
    <row r="1037" spans="1:9" ht="79.5">
      <c r="A1037" s="33">
        <v>1062</v>
      </c>
      <c r="B1037" s="22">
        <v>1</v>
      </c>
      <c r="C1037" s="19" t="s">
        <v>68</v>
      </c>
      <c r="D1037" s="65" t="s">
        <v>882</v>
      </c>
      <c r="E1037" s="31">
        <f t="shared" si="16"/>
        <v>15000000</v>
      </c>
      <c r="F1037" s="72">
        <v>15000000</v>
      </c>
      <c r="G1037" s="7" t="s">
        <v>1922</v>
      </c>
      <c r="H1037" s="33" t="s">
        <v>1830</v>
      </c>
      <c r="I1037" s="68">
        <v>9</v>
      </c>
    </row>
    <row r="1038" spans="1:9" ht="90.75">
      <c r="A1038" s="33">
        <v>1063</v>
      </c>
      <c r="B1038" s="22">
        <v>1</v>
      </c>
      <c r="C1038" s="19" t="s">
        <v>68</v>
      </c>
      <c r="D1038" s="65" t="s">
        <v>883</v>
      </c>
      <c r="E1038" s="31">
        <f t="shared" si="16"/>
        <v>12912000</v>
      </c>
      <c r="F1038" s="72">
        <v>12912000</v>
      </c>
      <c r="G1038" s="54"/>
      <c r="H1038" s="33" t="s">
        <v>2161</v>
      </c>
      <c r="I1038" s="68">
        <v>8</v>
      </c>
    </row>
    <row r="1039" spans="1:9" ht="102">
      <c r="A1039" s="33">
        <v>1064</v>
      </c>
      <c r="B1039" s="22">
        <v>1</v>
      </c>
      <c r="C1039" s="19" t="s">
        <v>68</v>
      </c>
      <c r="D1039" s="65" t="s">
        <v>884</v>
      </c>
      <c r="E1039" s="31">
        <f t="shared" si="16"/>
        <v>36964866</v>
      </c>
      <c r="F1039" s="72">
        <v>36964866</v>
      </c>
      <c r="G1039" s="7" t="s">
        <v>1644</v>
      </c>
      <c r="H1039" s="33" t="s">
        <v>2018</v>
      </c>
      <c r="I1039" s="68">
        <v>10</v>
      </c>
    </row>
    <row r="1040" spans="1:9" ht="79.5">
      <c r="A1040" s="33">
        <v>1065</v>
      </c>
      <c r="B1040" s="22">
        <v>1</v>
      </c>
      <c r="C1040" s="19" t="s">
        <v>68</v>
      </c>
      <c r="D1040" s="65" t="s">
        <v>885</v>
      </c>
      <c r="E1040" s="31">
        <f t="shared" si="16"/>
        <v>7013340</v>
      </c>
      <c r="F1040" s="72">
        <v>7013340</v>
      </c>
      <c r="G1040" s="54"/>
      <c r="H1040" s="33" t="s">
        <v>2161</v>
      </c>
      <c r="I1040" s="68">
        <v>8</v>
      </c>
    </row>
    <row r="1041" spans="1:9" ht="113.25">
      <c r="A1041" s="33">
        <v>1066</v>
      </c>
      <c r="B1041" s="22">
        <v>1</v>
      </c>
      <c r="C1041" s="19" t="s">
        <v>68</v>
      </c>
      <c r="D1041" s="65" t="s">
        <v>886</v>
      </c>
      <c r="E1041" s="31">
        <f t="shared" si="16"/>
        <v>111450</v>
      </c>
      <c r="F1041" s="72">
        <v>111450</v>
      </c>
      <c r="G1041" s="54"/>
      <c r="H1041" s="33" t="s">
        <v>1830</v>
      </c>
      <c r="I1041" s="68">
        <v>5</v>
      </c>
    </row>
    <row r="1042" spans="1:9" ht="102">
      <c r="A1042" s="33">
        <v>1067</v>
      </c>
      <c r="B1042" s="22">
        <v>1</v>
      </c>
      <c r="C1042" s="19" t="s">
        <v>68</v>
      </c>
      <c r="D1042" s="65" t="s">
        <v>887</v>
      </c>
      <c r="E1042" s="31">
        <f t="shared" si="16"/>
        <v>1700000</v>
      </c>
      <c r="F1042" s="72">
        <v>1700000</v>
      </c>
      <c r="G1042" s="7" t="s">
        <v>1975</v>
      </c>
      <c r="H1042" s="33" t="s">
        <v>1974</v>
      </c>
      <c r="I1042" s="68">
        <v>10</v>
      </c>
    </row>
    <row r="1043" spans="1:9" ht="79.5">
      <c r="A1043" s="33">
        <v>1068</v>
      </c>
      <c r="B1043" s="22">
        <v>1</v>
      </c>
      <c r="C1043" s="19" t="s">
        <v>68</v>
      </c>
      <c r="D1043" s="65" t="s">
        <v>888</v>
      </c>
      <c r="E1043" s="31">
        <f t="shared" si="16"/>
        <v>8028247</v>
      </c>
      <c r="F1043" s="72">
        <v>8028247</v>
      </c>
      <c r="G1043" s="7" t="s">
        <v>2020</v>
      </c>
      <c r="H1043" s="33" t="s">
        <v>2019</v>
      </c>
      <c r="I1043" s="68">
        <v>11</v>
      </c>
    </row>
    <row r="1044" spans="1:9" ht="135.75">
      <c r="A1044" s="33">
        <v>1069</v>
      </c>
      <c r="B1044" s="22">
        <v>1</v>
      </c>
      <c r="C1044" s="19" t="s">
        <v>68</v>
      </c>
      <c r="D1044" s="65" t="s">
        <v>876</v>
      </c>
      <c r="E1044" s="31">
        <f t="shared" si="16"/>
        <v>2600000</v>
      </c>
      <c r="F1044" s="72">
        <v>2600000</v>
      </c>
      <c r="G1044" s="54"/>
      <c r="H1044" s="33">
        <v>6</v>
      </c>
      <c r="I1044" s="68" t="s">
        <v>1125</v>
      </c>
    </row>
    <row r="1045" spans="1:9" ht="57">
      <c r="A1045" s="33">
        <v>1070</v>
      </c>
      <c r="B1045" s="22">
        <v>1</v>
      </c>
      <c r="C1045" s="19" t="s">
        <v>68</v>
      </c>
      <c r="D1045" s="65" t="s">
        <v>889</v>
      </c>
      <c r="E1045" s="31">
        <f t="shared" si="16"/>
        <v>5000000</v>
      </c>
      <c r="F1045" s="72">
        <v>5000000</v>
      </c>
      <c r="G1045" s="7" t="s">
        <v>1943</v>
      </c>
      <c r="H1045" s="33" t="s">
        <v>1978</v>
      </c>
      <c r="I1045" s="68">
        <v>4</v>
      </c>
    </row>
    <row r="1046" spans="1:9" ht="79.5">
      <c r="A1046" s="33">
        <v>1071</v>
      </c>
      <c r="B1046" s="22">
        <v>1</v>
      </c>
      <c r="C1046" s="19" t="s">
        <v>68</v>
      </c>
      <c r="D1046" s="65" t="s">
        <v>890</v>
      </c>
      <c r="E1046" s="31">
        <f t="shared" si="16"/>
        <v>3600000</v>
      </c>
      <c r="F1046" s="72">
        <v>3600000</v>
      </c>
      <c r="G1046" s="7" t="s">
        <v>1977</v>
      </c>
      <c r="H1046" s="33" t="s">
        <v>1976</v>
      </c>
      <c r="I1046" s="68">
        <v>10</v>
      </c>
    </row>
    <row r="1047" spans="1:9" ht="57">
      <c r="A1047" s="33">
        <v>1072</v>
      </c>
      <c r="B1047" s="22">
        <v>1</v>
      </c>
      <c r="C1047" s="19" t="s">
        <v>68</v>
      </c>
      <c r="D1047" s="65" t="s">
        <v>891</v>
      </c>
      <c r="E1047" s="31">
        <f t="shared" si="16"/>
        <v>0</v>
      </c>
      <c r="F1047" s="72"/>
      <c r="G1047" s="54"/>
      <c r="H1047" s="33" t="s">
        <v>1830</v>
      </c>
      <c r="I1047" s="68"/>
    </row>
    <row r="1048" spans="1:9" ht="68.25">
      <c r="A1048" s="33">
        <v>1073</v>
      </c>
      <c r="B1048" s="22">
        <v>1</v>
      </c>
      <c r="C1048" s="19" t="s">
        <v>68</v>
      </c>
      <c r="D1048" s="65" t="s">
        <v>892</v>
      </c>
      <c r="E1048" s="31">
        <f t="shared" si="16"/>
        <v>15800000</v>
      </c>
      <c r="F1048" s="72">
        <v>15800000</v>
      </c>
      <c r="G1048" s="7" t="s">
        <v>1970</v>
      </c>
      <c r="H1048" s="33" t="s">
        <v>1980</v>
      </c>
      <c r="I1048" s="68">
        <v>11</v>
      </c>
    </row>
    <row r="1049" spans="1:9" ht="79.5">
      <c r="A1049" s="33">
        <v>1074</v>
      </c>
      <c r="B1049" s="22">
        <v>1</v>
      </c>
      <c r="C1049" s="19" t="s">
        <v>68</v>
      </c>
      <c r="D1049" s="65" t="s">
        <v>893</v>
      </c>
      <c r="E1049" s="31">
        <f t="shared" si="16"/>
        <v>54000000</v>
      </c>
      <c r="F1049" s="72">
        <v>54000000</v>
      </c>
      <c r="G1049" s="7" t="s">
        <v>2144</v>
      </c>
      <c r="H1049" s="33" t="s">
        <v>2143</v>
      </c>
      <c r="I1049" s="68">
        <v>11</v>
      </c>
    </row>
    <row r="1050" spans="1:9" ht="68.25">
      <c r="A1050" s="33">
        <v>1075</v>
      </c>
      <c r="B1050" s="22">
        <v>1</v>
      </c>
      <c r="C1050" s="19" t="s">
        <v>68</v>
      </c>
      <c r="D1050" s="65" t="s">
        <v>894</v>
      </c>
      <c r="E1050" s="31">
        <f t="shared" si="16"/>
        <v>15000000</v>
      </c>
      <c r="F1050" s="72">
        <v>15000000</v>
      </c>
      <c r="G1050" s="54"/>
      <c r="H1050" s="33"/>
      <c r="I1050" s="68"/>
    </row>
    <row r="1051" spans="1:9" ht="105.75" customHeight="1">
      <c r="A1051" s="33">
        <v>1076</v>
      </c>
      <c r="B1051" s="22">
        <v>1</v>
      </c>
      <c r="C1051" s="19" t="s">
        <v>68</v>
      </c>
      <c r="D1051" s="65" t="s">
        <v>895</v>
      </c>
      <c r="E1051" s="31">
        <f t="shared" si="16"/>
        <v>6672920</v>
      </c>
      <c r="F1051" s="72">
        <v>6672920</v>
      </c>
      <c r="G1051" s="54"/>
      <c r="H1051" s="33">
        <v>6</v>
      </c>
      <c r="I1051" s="68"/>
    </row>
    <row r="1052" spans="1:9" ht="113.25">
      <c r="A1052" s="33">
        <v>1077</v>
      </c>
      <c r="B1052" s="22">
        <v>1</v>
      </c>
      <c r="C1052" s="19" t="s">
        <v>68</v>
      </c>
      <c r="D1052" s="65" t="s">
        <v>896</v>
      </c>
      <c r="E1052" s="31">
        <f t="shared" si="16"/>
        <v>10000000</v>
      </c>
      <c r="F1052" s="72">
        <v>10000000</v>
      </c>
      <c r="G1052" s="54"/>
      <c r="H1052" s="33">
        <v>6</v>
      </c>
      <c r="I1052" s="68"/>
    </row>
    <row r="1053" spans="1:9" ht="135.75">
      <c r="A1053" s="33">
        <v>1078</v>
      </c>
      <c r="B1053" s="22">
        <v>1</v>
      </c>
      <c r="C1053" s="19" t="s">
        <v>68</v>
      </c>
      <c r="D1053" s="65" t="s">
        <v>897</v>
      </c>
      <c r="E1053" s="31">
        <f t="shared" si="16"/>
        <v>10000000</v>
      </c>
      <c r="F1053" s="72">
        <v>10000000</v>
      </c>
      <c r="G1053" s="7" t="s">
        <v>1503</v>
      </c>
      <c r="H1053" s="33" t="s">
        <v>2043</v>
      </c>
      <c r="I1053" s="68">
        <v>11</v>
      </c>
    </row>
    <row r="1054" spans="1:9" ht="90.75">
      <c r="A1054" s="33">
        <v>1079</v>
      </c>
      <c r="B1054" s="22">
        <v>1</v>
      </c>
      <c r="C1054" s="19" t="s">
        <v>68</v>
      </c>
      <c r="D1054" s="65" t="s">
        <v>898</v>
      </c>
      <c r="E1054" s="31">
        <f t="shared" si="16"/>
        <v>26547765</v>
      </c>
      <c r="F1054" s="72">
        <v>26547765</v>
      </c>
      <c r="G1054" s="54"/>
      <c r="H1054" s="33">
        <v>6</v>
      </c>
      <c r="I1054" s="68">
        <v>12</v>
      </c>
    </row>
    <row r="1055" spans="1:9" ht="23.25">
      <c r="A1055" s="33">
        <v>1080</v>
      </c>
      <c r="B1055" s="22">
        <v>1</v>
      </c>
      <c r="C1055" s="19" t="s">
        <v>68</v>
      </c>
      <c r="D1055" s="65" t="s">
        <v>899</v>
      </c>
      <c r="E1055" s="31">
        <f t="shared" si="16"/>
        <v>21025000</v>
      </c>
      <c r="F1055" s="72">
        <v>21025000</v>
      </c>
      <c r="G1055" s="54"/>
      <c r="H1055" s="33">
        <v>6</v>
      </c>
      <c r="I1055" s="68" t="s">
        <v>1127</v>
      </c>
    </row>
    <row r="1056" spans="1:9" ht="124.5">
      <c r="A1056" s="33">
        <v>1081</v>
      </c>
      <c r="B1056" s="22">
        <v>1</v>
      </c>
      <c r="C1056" s="19" t="s">
        <v>68</v>
      </c>
      <c r="D1056" s="65" t="s">
        <v>900</v>
      </c>
      <c r="E1056" s="31">
        <f t="shared" si="16"/>
        <v>4194000</v>
      </c>
      <c r="F1056" s="72">
        <v>4194000</v>
      </c>
      <c r="G1056" s="54" t="s">
        <v>2222</v>
      </c>
      <c r="H1056" s="33" t="s">
        <v>2161</v>
      </c>
      <c r="I1056" s="68">
        <v>7</v>
      </c>
    </row>
    <row r="1057" spans="1:9" ht="180.75">
      <c r="A1057" s="33">
        <v>1082</v>
      </c>
      <c r="B1057" s="22">
        <v>1</v>
      </c>
      <c r="C1057" s="19" t="s">
        <v>68</v>
      </c>
      <c r="D1057" s="65" t="s">
        <v>901</v>
      </c>
      <c r="E1057" s="31">
        <f t="shared" si="16"/>
        <v>3000000</v>
      </c>
      <c r="F1057" s="72">
        <v>3000000</v>
      </c>
      <c r="G1057" s="7" t="s">
        <v>1927</v>
      </c>
      <c r="H1057" s="33" t="s">
        <v>1830</v>
      </c>
      <c r="I1057" s="68">
        <v>11</v>
      </c>
    </row>
    <row r="1058" spans="1:9" ht="149.25" customHeight="1">
      <c r="A1058" s="33">
        <v>1083</v>
      </c>
      <c r="B1058" s="22">
        <v>1</v>
      </c>
      <c r="C1058" s="19" t="s">
        <v>68</v>
      </c>
      <c r="D1058" s="65" t="s">
        <v>902</v>
      </c>
      <c r="E1058" s="31">
        <f t="shared" si="16"/>
        <v>15000000</v>
      </c>
      <c r="F1058" s="72">
        <v>15000000</v>
      </c>
      <c r="G1058" s="54" t="s">
        <v>2222</v>
      </c>
      <c r="H1058" s="33" t="s">
        <v>2161</v>
      </c>
      <c r="I1058" s="22" t="s">
        <v>1126</v>
      </c>
    </row>
    <row r="1059" spans="1:9" ht="90.75">
      <c r="A1059" s="33">
        <v>1084</v>
      </c>
      <c r="B1059" s="22">
        <v>1</v>
      </c>
      <c r="C1059" s="19" t="s">
        <v>68</v>
      </c>
      <c r="D1059" s="65" t="s">
        <v>903</v>
      </c>
      <c r="E1059" s="31">
        <f t="shared" si="16"/>
        <v>11650000</v>
      </c>
      <c r="F1059" s="72">
        <v>11650000</v>
      </c>
      <c r="G1059" s="54"/>
      <c r="H1059" s="33" t="s">
        <v>2161</v>
      </c>
      <c r="I1059" s="22">
        <v>8</v>
      </c>
    </row>
    <row r="1060" spans="1:9" ht="102">
      <c r="A1060" s="33">
        <v>1085</v>
      </c>
      <c r="B1060" s="22">
        <v>1</v>
      </c>
      <c r="C1060" s="19" t="s">
        <v>68</v>
      </c>
      <c r="D1060" s="65" t="s">
        <v>904</v>
      </c>
      <c r="E1060" s="31">
        <f t="shared" si="16"/>
        <v>4840000</v>
      </c>
      <c r="F1060" s="72">
        <v>4840000</v>
      </c>
      <c r="G1060" s="7" t="s">
        <v>1925</v>
      </c>
      <c r="H1060" s="33" t="s">
        <v>1830</v>
      </c>
      <c r="I1060" s="22">
        <v>11</v>
      </c>
    </row>
    <row r="1061" spans="1:9" ht="113.25">
      <c r="A1061" s="33">
        <v>1086</v>
      </c>
      <c r="B1061" s="22">
        <v>1</v>
      </c>
      <c r="C1061" s="19" t="s">
        <v>68</v>
      </c>
      <c r="D1061" s="65" t="s">
        <v>905</v>
      </c>
      <c r="E1061" s="31">
        <f t="shared" si="16"/>
        <v>21025000</v>
      </c>
      <c r="F1061" s="72">
        <v>21025000</v>
      </c>
      <c r="G1061" s="7" t="s">
        <v>1926</v>
      </c>
      <c r="H1061" s="33" t="s">
        <v>1830</v>
      </c>
      <c r="I1061" s="22">
        <v>12</v>
      </c>
    </row>
    <row r="1062" spans="1:9" ht="102">
      <c r="A1062" s="33">
        <v>1087</v>
      </c>
      <c r="B1062" s="22">
        <v>1</v>
      </c>
      <c r="C1062" s="19" t="s">
        <v>68</v>
      </c>
      <c r="D1062" s="65" t="s">
        <v>906</v>
      </c>
      <c r="E1062" s="31">
        <f t="shared" si="16"/>
        <v>21025000</v>
      </c>
      <c r="F1062" s="72">
        <v>21025000</v>
      </c>
      <c r="G1062" s="1" t="s">
        <v>1926</v>
      </c>
      <c r="H1062" s="33" t="s">
        <v>1830</v>
      </c>
      <c r="I1062" s="22">
        <v>11</v>
      </c>
    </row>
    <row r="1063" spans="1:9" ht="79.5">
      <c r="A1063" s="33">
        <v>1088</v>
      </c>
      <c r="B1063" s="22">
        <v>1</v>
      </c>
      <c r="C1063" s="19" t="s">
        <v>68</v>
      </c>
      <c r="D1063" s="65" t="s">
        <v>907</v>
      </c>
      <c r="E1063" s="31">
        <f t="shared" si="16"/>
        <v>5160000</v>
      </c>
      <c r="F1063" s="72">
        <v>5160000</v>
      </c>
      <c r="G1063" s="1" t="s">
        <v>1925</v>
      </c>
      <c r="H1063" s="33" t="s">
        <v>1973</v>
      </c>
      <c r="I1063" s="22">
        <v>10</v>
      </c>
    </row>
    <row r="1064" spans="1:9" ht="113.25">
      <c r="A1064" s="33">
        <v>1089</v>
      </c>
      <c r="B1064" s="22">
        <v>1</v>
      </c>
      <c r="C1064" s="19" t="s">
        <v>68</v>
      </c>
      <c r="D1064" s="65" t="s">
        <v>908</v>
      </c>
      <c r="E1064" s="31">
        <f t="shared" si="16"/>
        <v>10000000</v>
      </c>
      <c r="F1064" s="72">
        <v>10000000</v>
      </c>
      <c r="G1064" s="1" t="s">
        <v>1438</v>
      </c>
      <c r="H1064" s="33" t="s">
        <v>2045</v>
      </c>
      <c r="I1064" s="22">
        <v>11</v>
      </c>
    </row>
    <row r="1065" spans="1:9" ht="23.25">
      <c r="A1065" s="33">
        <v>1090</v>
      </c>
      <c r="B1065" s="22">
        <v>1</v>
      </c>
      <c r="C1065" s="19" t="s">
        <v>68</v>
      </c>
      <c r="D1065" s="65" t="s">
        <v>909</v>
      </c>
      <c r="E1065" s="31">
        <f t="shared" si="16"/>
        <v>12117940</v>
      </c>
      <c r="F1065" s="72">
        <v>12117940</v>
      </c>
      <c r="G1065" s="54"/>
      <c r="H1065" s="33"/>
      <c r="I1065" s="22"/>
    </row>
    <row r="1066" spans="1:9" ht="102">
      <c r="A1066" s="33">
        <v>1091</v>
      </c>
      <c r="B1066" s="22">
        <v>1</v>
      </c>
      <c r="C1066" s="19" t="s">
        <v>68</v>
      </c>
      <c r="D1066" s="65" t="s">
        <v>910</v>
      </c>
      <c r="E1066" s="31">
        <f t="shared" si="16"/>
        <v>3000000</v>
      </c>
      <c r="F1066" s="72">
        <v>3000000</v>
      </c>
      <c r="G1066" s="1" t="s">
        <v>1923</v>
      </c>
      <c r="H1066" s="33" t="s">
        <v>1830</v>
      </c>
      <c r="I1066" s="22">
        <v>10</v>
      </c>
    </row>
    <row r="1067" spans="1:9" ht="34.5">
      <c r="A1067" s="33">
        <v>1092</v>
      </c>
      <c r="B1067" s="22">
        <v>1</v>
      </c>
      <c r="C1067" s="19" t="s">
        <v>68</v>
      </c>
      <c r="D1067" s="65" t="s">
        <v>911</v>
      </c>
      <c r="E1067" s="31">
        <f t="shared" si="16"/>
        <v>36000000</v>
      </c>
      <c r="F1067" s="72">
        <v>36000000</v>
      </c>
      <c r="G1067" s="54" t="s">
        <v>2223</v>
      </c>
      <c r="H1067" s="33" t="s">
        <v>2195</v>
      </c>
      <c r="I1067" s="22">
        <v>3</v>
      </c>
    </row>
    <row r="1068" spans="1:9" ht="102">
      <c r="A1068" s="33">
        <v>1093</v>
      </c>
      <c r="B1068" s="22">
        <v>1</v>
      </c>
      <c r="C1068" s="19" t="s">
        <v>68</v>
      </c>
      <c r="D1068" s="65" t="s">
        <v>912</v>
      </c>
      <c r="E1068" s="31">
        <f t="shared" si="16"/>
        <v>5000000</v>
      </c>
      <c r="F1068" s="72">
        <v>5000000</v>
      </c>
      <c r="G1068" s="15" t="s">
        <v>1397</v>
      </c>
      <c r="H1068" s="33" t="s">
        <v>2026</v>
      </c>
      <c r="I1068" s="22">
        <v>12</v>
      </c>
    </row>
    <row r="1069" spans="1:9" ht="158.25">
      <c r="A1069" s="33">
        <v>1094</v>
      </c>
      <c r="B1069" s="22">
        <v>1</v>
      </c>
      <c r="C1069" s="19" t="s">
        <v>68</v>
      </c>
      <c r="D1069" s="65" t="s">
        <v>913</v>
      </c>
      <c r="E1069" s="31">
        <f t="shared" si="16"/>
        <v>8602056</v>
      </c>
      <c r="F1069" s="72">
        <v>8602056</v>
      </c>
      <c r="G1069" s="15" t="s">
        <v>2060</v>
      </c>
      <c r="H1069" s="33" t="s">
        <v>2061</v>
      </c>
      <c r="I1069" s="22">
        <v>11</v>
      </c>
    </row>
    <row r="1070" spans="1:9" ht="57">
      <c r="A1070" s="33">
        <v>1095</v>
      </c>
      <c r="B1070" s="22">
        <v>1</v>
      </c>
      <c r="C1070" s="19" t="s">
        <v>68</v>
      </c>
      <c r="D1070" s="65" t="s">
        <v>914</v>
      </c>
      <c r="E1070" s="31">
        <f t="shared" si="16"/>
        <v>1700000</v>
      </c>
      <c r="F1070" s="72">
        <v>1700000</v>
      </c>
      <c r="G1070" s="7" t="s">
        <v>2025</v>
      </c>
      <c r="H1070" s="33" t="s">
        <v>1830</v>
      </c>
      <c r="I1070" s="22">
        <v>11</v>
      </c>
    </row>
    <row r="1071" spans="1:9" ht="57">
      <c r="A1071" s="33">
        <v>1096</v>
      </c>
      <c r="B1071" s="22">
        <v>1</v>
      </c>
      <c r="C1071" s="19" t="s">
        <v>68</v>
      </c>
      <c r="D1071" s="65" t="s">
        <v>915</v>
      </c>
      <c r="E1071" s="31">
        <f t="shared" si="16"/>
        <v>2200000</v>
      </c>
      <c r="F1071" s="72">
        <v>2200000</v>
      </c>
      <c r="G1071" s="7" t="s">
        <v>1709</v>
      </c>
      <c r="H1071" s="33" t="s">
        <v>2024</v>
      </c>
      <c r="I1071" s="22">
        <v>12</v>
      </c>
    </row>
    <row r="1072" spans="1:9" ht="79.5">
      <c r="A1072" s="33">
        <v>1097</v>
      </c>
      <c r="B1072" s="22">
        <v>1</v>
      </c>
      <c r="C1072" s="19" t="s">
        <v>68</v>
      </c>
      <c r="D1072" s="65" t="s">
        <v>916</v>
      </c>
      <c r="E1072" s="31">
        <f t="shared" si="16"/>
        <v>15000000</v>
      </c>
      <c r="F1072" s="72">
        <v>15000000</v>
      </c>
      <c r="G1072" s="54" t="s">
        <v>1709</v>
      </c>
      <c r="H1072" s="33" t="s">
        <v>2161</v>
      </c>
      <c r="I1072" s="22">
        <v>6</v>
      </c>
    </row>
    <row r="1073" spans="1:9" ht="79.5">
      <c r="A1073" s="33">
        <v>1098</v>
      </c>
      <c r="B1073" s="22">
        <v>1</v>
      </c>
      <c r="C1073" s="19" t="s">
        <v>68</v>
      </c>
      <c r="D1073" s="65" t="s">
        <v>917</v>
      </c>
      <c r="E1073" s="31">
        <f t="shared" si="16"/>
        <v>12800000</v>
      </c>
      <c r="F1073" s="72">
        <v>12800000</v>
      </c>
      <c r="G1073" s="54" t="s">
        <v>2016</v>
      </c>
      <c r="H1073" s="33" t="s">
        <v>2161</v>
      </c>
      <c r="I1073" s="22">
        <v>6</v>
      </c>
    </row>
    <row r="1074" spans="1:9" ht="169.5">
      <c r="A1074" s="33">
        <v>1099</v>
      </c>
      <c r="B1074" s="22">
        <v>1</v>
      </c>
      <c r="C1074" s="19" t="s">
        <v>68</v>
      </c>
      <c r="D1074" s="65" t="s">
        <v>918</v>
      </c>
      <c r="E1074" s="31">
        <f t="shared" si="16"/>
        <v>3000000</v>
      </c>
      <c r="F1074" s="72">
        <v>3000000</v>
      </c>
      <c r="G1074" s="54"/>
      <c r="H1074" s="33" t="s">
        <v>2161</v>
      </c>
      <c r="I1074" s="22">
        <v>6</v>
      </c>
    </row>
    <row r="1075" spans="1:9" ht="102">
      <c r="A1075" s="33">
        <v>1100</v>
      </c>
      <c r="B1075" s="22">
        <v>1</v>
      </c>
      <c r="C1075" s="19" t="s">
        <v>68</v>
      </c>
      <c r="D1075" s="65" t="s">
        <v>919</v>
      </c>
      <c r="E1075" s="31">
        <f t="shared" si="16"/>
        <v>12800000</v>
      </c>
      <c r="F1075" s="72">
        <v>12800000</v>
      </c>
      <c r="G1075" s="54" t="s">
        <v>2211</v>
      </c>
      <c r="H1075" s="33" t="s">
        <v>2161</v>
      </c>
      <c r="I1075" s="22">
        <v>8</v>
      </c>
    </row>
    <row r="1076" spans="1:9" ht="192">
      <c r="A1076" s="33">
        <v>1101</v>
      </c>
      <c r="B1076" s="22">
        <v>1</v>
      </c>
      <c r="C1076" s="19" t="s">
        <v>68</v>
      </c>
      <c r="D1076" s="65" t="s">
        <v>920</v>
      </c>
      <c r="E1076" s="31">
        <f t="shared" si="16"/>
        <v>14984300</v>
      </c>
      <c r="F1076" s="72">
        <v>14984300</v>
      </c>
      <c r="G1076" s="54"/>
      <c r="H1076" s="33" t="s">
        <v>2161</v>
      </c>
      <c r="I1076" s="22">
        <v>12</v>
      </c>
    </row>
    <row r="1077" spans="1:9" ht="135.75">
      <c r="A1077" s="33">
        <v>1102</v>
      </c>
      <c r="B1077" s="69">
        <v>1</v>
      </c>
      <c r="C1077" s="19" t="s">
        <v>68</v>
      </c>
      <c r="D1077" s="65" t="s">
        <v>921</v>
      </c>
      <c r="E1077" s="31">
        <f t="shared" si="16"/>
        <v>4500000</v>
      </c>
      <c r="F1077" s="72">
        <v>4500000</v>
      </c>
      <c r="G1077" s="7" t="s">
        <v>1471</v>
      </c>
      <c r="H1077" s="33" t="s">
        <v>1830</v>
      </c>
      <c r="I1077" s="22">
        <v>10</v>
      </c>
    </row>
    <row r="1078" spans="1:9" ht="113.25">
      <c r="A1078" s="33">
        <v>1103</v>
      </c>
      <c r="B1078" s="22">
        <v>1</v>
      </c>
      <c r="C1078" s="19" t="s">
        <v>68</v>
      </c>
      <c r="D1078" s="65" t="s">
        <v>922</v>
      </c>
      <c r="E1078" s="31">
        <f t="shared" si="16"/>
        <v>6900000</v>
      </c>
      <c r="F1078" s="72">
        <v>6900000</v>
      </c>
      <c r="G1078" s="7" t="s">
        <v>1471</v>
      </c>
      <c r="H1078" s="33" t="s">
        <v>1830</v>
      </c>
      <c r="I1078" s="22">
        <v>10</v>
      </c>
    </row>
    <row r="1079" spans="1:9" ht="117" customHeight="1">
      <c r="A1079" s="33">
        <v>1104</v>
      </c>
      <c r="B1079" s="22">
        <v>1</v>
      </c>
      <c r="C1079" s="19" t="s">
        <v>68</v>
      </c>
      <c r="D1079" s="65" t="s">
        <v>923</v>
      </c>
      <c r="E1079" s="31">
        <f t="shared" si="16"/>
        <v>5200000</v>
      </c>
      <c r="F1079" s="72">
        <v>5200000</v>
      </c>
      <c r="G1079" s="7" t="s">
        <v>1977</v>
      </c>
      <c r="H1079" s="33" t="s">
        <v>1984</v>
      </c>
      <c r="I1079" s="22">
        <v>10</v>
      </c>
    </row>
    <row r="1080" spans="1:9" ht="68.25">
      <c r="A1080" s="33">
        <v>1105</v>
      </c>
      <c r="B1080" s="22">
        <v>1</v>
      </c>
      <c r="C1080" s="19" t="s">
        <v>68</v>
      </c>
      <c r="D1080" s="65" t="s">
        <v>924</v>
      </c>
      <c r="E1080" s="31">
        <f t="shared" si="16"/>
        <v>4600000</v>
      </c>
      <c r="F1080" s="73">
        <v>4600000</v>
      </c>
      <c r="G1080" s="7" t="s">
        <v>1431</v>
      </c>
      <c r="H1080" s="33" t="s">
        <v>1985</v>
      </c>
      <c r="I1080" s="22">
        <v>10</v>
      </c>
    </row>
    <row r="1081" spans="1:9" ht="45.75">
      <c r="A1081" s="33">
        <v>1106</v>
      </c>
      <c r="B1081" s="22">
        <v>1</v>
      </c>
      <c r="C1081" s="19" t="s">
        <v>68</v>
      </c>
      <c r="D1081" s="65" t="s">
        <v>925</v>
      </c>
      <c r="E1081" s="31">
        <f t="shared" si="16"/>
        <v>600000</v>
      </c>
      <c r="F1081" s="73">
        <v>600000</v>
      </c>
      <c r="G1081" s="7" t="s">
        <v>1994</v>
      </c>
      <c r="H1081" s="33" t="s">
        <v>1993</v>
      </c>
      <c r="I1081" s="22">
        <v>10</v>
      </c>
    </row>
    <row r="1082" spans="1:9" ht="15">
      <c r="A1082" s="33">
        <v>1107</v>
      </c>
      <c r="B1082" s="22"/>
      <c r="C1082" s="19"/>
      <c r="D1082" s="65"/>
      <c r="E1082" s="31"/>
      <c r="F1082" s="73"/>
      <c r="G1082" s="54"/>
      <c r="H1082" s="33"/>
      <c r="I1082" s="22"/>
    </row>
    <row r="1083" spans="1:9" ht="135.75">
      <c r="A1083" s="33">
        <v>1108</v>
      </c>
      <c r="B1083" s="22">
        <v>1</v>
      </c>
      <c r="C1083" s="19" t="s">
        <v>68</v>
      </c>
      <c r="D1083" s="65" t="s">
        <v>926</v>
      </c>
      <c r="E1083" s="31">
        <f t="shared" si="16"/>
        <v>27360000</v>
      </c>
      <c r="F1083" s="72">
        <v>27360000</v>
      </c>
      <c r="G1083" s="54"/>
      <c r="H1083" s="33" t="s">
        <v>2161</v>
      </c>
      <c r="I1083" s="22">
        <v>3</v>
      </c>
    </row>
    <row r="1084" spans="1:9" ht="135.75">
      <c r="A1084" s="33">
        <v>1109</v>
      </c>
      <c r="B1084" s="22">
        <v>1</v>
      </c>
      <c r="C1084" s="19" t="s">
        <v>68</v>
      </c>
      <c r="D1084" s="65" t="s">
        <v>927</v>
      </c>
      <c r="E1084" s="31">
        <f t="shared" si="16"/>
        <v>6730000</v>
      </c>
      <c r="F1084" s="72">
        <v>6730000</v>
      </c>
      <c r="G1084" s="54" t="s">
        <v>1717</v>
      </c>
      <c r="H1084" s="33" t="s">
        <v>2161</v>
      </c>
      <c r="I1084" s="22">
        <v>9</v>
      </c>
    </row>
    <row r="1085" spans="1:9" ht="68.25">
      <c r="A1085" s="33">
        <v>1110</v>
      </c>
      <c r="B1085" s="22">
        <v>1</v>
      </c>
      <c r="C1085" s="19" t="s">
        <v>68</v>
      </c>
      <c r="D1085" s="65" t="s">
        <v>928</v>
      </c>
      <c r="E1085" s="31">
        <f t="shared" si="16"/>
        <v>10850000</v>
      </c>
      <c r="F1085" s="72">
        <v>10850000</v>
      </c>
      <c r="G1085" s="7" t="s">
        <v>1970</v>
      </c>
      <c r="H1085" s="33" t="s">
        <v>1986</v>
      </c>
      <c r="I1085" s="22">
        <v>10</v>
      </c>
    </row>
    <row r="1086" spans="1:9" ht="135.75">
      <c r="A1086" s="33">
        <v>1112</v>
      </c>
      <c r="B1086" s="22">
        <v>1</v>
      </c>
      <c r="C1086" s="19" t="s">
        <v>68</v>
      </c>
      <c r="D1086" s="65" t="s">
        <v>929</v>
      </c>
      <c r="E1086" s="31">
        <f t="shared" si="16"/>
        <v>7803000</v>
      </c>
      <c r="F1086" s="72">
        <v>7803000</v>
      </c>
      <c r="G1086" s="7" t="s">
        <v>1397</v>
      </c>
      <c r="H1086" s="33" t="s">
        <v>2040</v>
      </c>
      <c r="I1086" s="22">
        <v>10</v>
      </c>
    </row>
    <row r="1087" spans="1:9" ht="34.5">
      <c r="A1087" s="33">
        <v>1113</v>
      </c>
      <c r="B1087" s="22">
        <v>1</v>
      </c>
      <c r="C1087" s="19" t="s">
        <v>68</v>
      </c>
      <c r="D1087" s="132" t="s">
        <v>930</v>
      </c>
      <c r="E1087" s="31">
        <f t="shared" si="16"/>
        <v>3180000</v>
      </c>
      <c r="F1087" s="72">
        <v>3180000</v>
      </c>
      <c r="G1087" s="7" t="s">
        <v>1999</v>
      </c>
      <c r="H1087" s="33" t="s">
        <v>1998</v>
      </c>
      <c r="I1087" s="22">
        <v>10</v>
      </c>
    </row>
    <row r="1088" spans="1:9" ht="102">
      <c r="A1088" s="33">
        <v>1114</v>
      </c>
      <c r="B1088" s="22">
        <v>1</v>
      </c>
      <c r="C1088" s="19" t="s">
        <v>68</v>
      </c>
      <c r="D1088" s="65" t="s">
        <v>931</v>
      </c>
      <c r="E1088" s="31">
        <f t="shared" si="16"/>
        <v>10000000</v>
      </c>
      <c r="F1088" s="72">
        <v>10000000</v>
      </c>
      <c r="G1088" s="54"/>
      <c r="H1088" s="33" t="s">
        <v>2161</v>
      </c>
      <c r="I1088" s="22"/>
    </row>
    <row r="1089" spans="1:9" ht="15">
      <c r="A1089" s="33">
        <v>1115</v>
      </c>
      <c r="B1089" s="22"/>
      <c r="C1089" s="19"/>
      <c r="D1089" s="65"/>
      <c r="E1089" s="31"/>
      <c r="F1089" s="72"/>
      <c r="G1089" s="54"/>
      <c r="H1089" s="33"/>
      <c r="I1089" s="22"/>
    </row>
    <row r="1090" spans="1:9" ht="15">
      <c r="A1090" s="33">
        <v>1116</v>
      </c>
      <c r="B1090" s="22"/>
      <c r="C1090" s="19"/>
      <c r="D1090" s="65"/>
      <c r="E1090" s="31"/>
      <c r="F1090" s="72"/>
      <c r="G1090" s="54"/>
      <c r="H1090" s="33"/>
      <c r="I1090" s="22"/>
    </row>
    <row r="1091" spans="1:9" ht="68.25">
      <c r="A1091" s="33">
        <v>1117</v>
      </c>
      <c r="B1091" s="22">
        <v>1</v>
      </c>
      <c r="C1091" s="19" t="s">
        <v>68</v>
      </c>
      <c r="D1091" s="65" t="s">
        <v>932</v>
      </c>
      <c r="E1091" s="31">
        <f t="shared" si="16"/>
        <v>4316080</v>
      </c>
      <c r="F1091" s="72">
        <v>4316080</v>
      </c>
      <c r="G1091" s="54"/>
      <c r="H1091" s="33" t="s">
        <v>2161</v>
      </c>
      <c r="I1091" s="22">
        <v>5</v>
      </c>
    </row>
    <row r="1092" spans="1:9" ht="15">
      <c r="A1092" s="33">
        <v>1118</v>
      </c>
      <c r="B1092" s="22">
        <v>1</v>
      </c>
      <c r="C1092" s="19" t="s">
        <v>68</v>
      </c>
      <c r="D1092" s="65"/>
      <c r="E1092" s="31"/>
      <c r="F1092" s="72"/>
      <c r="G1092" s="54"/>
      <c r="H1092" s="33"/>
      <c r="I1092" s="22"/>
    </row>
    <row r="1093" spans="1:9" ht="15">
      <c r="A1093" s="33">
        <v>1119</v>
      </c>
      <c r="B1093" s="22">
        <v>1</v>
      </c>
      <c r="C1093" s="19" t="s">
        <v>68</v>
      </c>
      <c r="D1093" s="65"/>
      <c r="E1093" s="31"/>
      <c r="F1093" s="72"/>
      <c r="G1093" s="54"/>
      <c r="H1093" s="33"/>
      <c r="I1093" s="22"/>
    </row>
    <row r="1094" spans="1:9" ht="34.5">
      <c r="A1094" s="33">
        <v>1120</v>
      </c>
      <c r="B1094" s="22">
        <v>1</v>
      </c>
      <c r="C1094" s="19" t="s">
        <v>68</v>
      </c>
      <c r="D1094" s="65" t="s">
        <v>933</v>
      </c>
      <c r="E1094" s="31">
        <f t="shared" si="16"/>
        <v>6549091</v>
      </c>
      <c r="F1094" s="73">
        <v>6549091</v>
      </c>
      <c r="G1094" s="54"/>
      <c r="H1094" s="33" t="s">
        <v>2161</v>
      </c>
      <c r="I1094" s="22">
        <v>8</v>
      </c>
    </row>
    <row r="1095" spans="1:9" ht="57">
      <c r="A1095" s="33">
        <v>1121</v>
      </c>
      <c r="B1095" s="22">
        <v>1</v>
      </c>
      <c r="C1095" s="19" t="s">
        <v>68</v>
      </c>
      <c r="D1095" s="65" t="s">
        <v>934</v>
      </c>
      <c r="E1095" s="31">
        <f t="shared" si="16"/>
        <v>1800000</v>
      </c>
      <c r="F1095" s="72">
        <v>1800000</v>
      </c>
      <c r="G1095" s="3" t="s">
        <v>1831</v>
      </c>
      <c r="H1095" s="33" t="s">
        <v>1830</v>
      </c>
      <c r="I1095" s="22">
        <v>12</v>
      </c>
    </row>
    <row r="1096" spans="1:9" ht="45.75">
      <c r="A1096" s="33">
        <v>1122</v>
      </c>
      <c r="B1096" s="22">
        <v>1</v>
      </c>
      <c r="C1096" s="19" t="s">
        <v>68</v>
      </c>
      <c r="D1096" s="65" t="s">
        <v>935</v>
      </c>
      <c r="E1096" s="31">
        <f t="shared" si="16"/>
        <v>32665760</v>
      </c>
      <c r="F1096" s="72">
        <v>32665760</v>
      </c>
      <c r="G1096" s="8" t="s">
        <v>2063</v>
      </c>
      <c r="H1096" s="33" t="s">
        <v>2062</v>
      </c>
      <c r="I1096" s="22">
        <v>12</v>
      </c>
    </row>
    <row r="1097" spans="1:9" ht="102">
      <c r="A1097" s="33">
        <v>1123</v>
      </c>
      <c r="B1097" s="22">
        <v>1</v>
      </c>
      <c r="C1097" s="19" t="s">
        <v>68</v>
      </c>
      <c r="D1097" s="65" t="s">
        <v>936</v>
      </c>
      <c r="E1097" s="31">
        <f aca="true" t="shared" si="17" ref="E1097:E1160">F1097/B1097</f>
        <v>4867666</v>
      </c>
      <c r="F1097" s="72">
        <v>4867666</v>
      </c>
      <c r="G1097" s="54" t="s">
        <v>1585</v>
      </c>
      <c r="H1097" s="33" t="s">
        <v>2161</v>
      </c>
      <c r="I1097" s="22">
        <v>12</v>
      </c>
    </row>
    <row r="1098" spans="1:9" ht="102">
      <c r="A1098" s="33">
        <v>1124</v>
      </c>
      <c r="B1098" s="68">
        <v>1</v>
      </c>
      <c r="C1098" s="19" t="s">
        <v>68</v>
      </c>
      <c r="D1098" s="66" t="s">
        <v>937</v>
      </c>
      <c r="E1098" s="31">
        <f t="shared" si="17"/>
        <v>13000000</v>
      </c>
      <c r="F1098" s="68">
        <v>13000000</v>
      </c>
      <c r="G1098" s="7" t="s">
        <v>1471</v>
      </c>
      <c r="H1098" s="33" t="s">
        <v>1981</v>
      </c>
      <c r="I1098" s="22">
        <v>11</v>
      </c>
    </row>
    <row r="1099" spans="1:9" ht="147">
      <c r="A1099" s="33">
        <v>1125</v>
      </c>
      <c r="B1099" s="68">
        <v>1</v>
      </c>
      <c r="C1099" s="19" t="s">
        <v>68</v>
      </c>
      <c r="D1099" s="66" t="s">
        <v>938</v>
      </c>
      <c r="E1099" s="31">
        <f t="shared" si="17"/>
        <v>50675000</v>
      </c>
      <c r="F1099" s="68">
        <v>50675000</v>
      </c>
      <c r="G1099" s="54" t="s">
        <v>2224</v>
      </c>
      <c r="H1099" s="33" t="s">
        <v>2161</v>
      </c>
      <c r="I1099" s="22">
        <v>9</v>
      </c>
    </row>
    <row r="1100" spans="1:9" ht="90.75">
      <c r="A1100" s="33">
        <v>1126</v>
      </c>
      <c r="B1100" s="68">
        <v>1</v>
      </c>
      <c r="C1100" s="19" t="s">
        <v>68</v>
      </c>
      <c r="D1100" s="66" t="s">
        <v>939</v>
      </c>
      <c r="E1100" s="31">
        <f t="shared" si="17"/>
        <v>6500000</v>
      </c>
      <c r="F1100" s="68">
        <v>6500000</v>
      </c>
      <c r="G1100" s="11" t="s">
        <v>1471</v>
      </c>
      <c r="H1100" s="33" t="s">
        <v>2075</v>
      </c>
      <c r="I1100" s="22">
        <v>10</v>
      </c>
    </row>
    <row r="1101" spans="1:9" ht="20.25" customHeight="1">
      <c r="A1101" s="33">
        <v>1127</v>
      </c>
      <c r="B1101" s="68"/>
      <c r="C1101" s="19"/>
      <c r="D1101" s="66"/>
      <c r="E1101" s="31"/>
      <c r="F1101" s="68"/>
      <c r="G1101" s="54"/>
      <c r="H1101" s="33"/>
      <c r="I1101" s="22"/>
    </row>
    <row r="1102" spans="1:9" ht="68.25">
      <c r="A1102" s="33">
        <v>1128</v>
      </c>
      <c r="B1102" s="68">
        <v>1</v>
      </c>
      <c r="C1102" s="19" t="s">
        <v>68</v>
      </c>
      <c r="D1102" s="66" t="s">
        <v>940</v>
      </c>
      <c r="E1102" s="31">
        <f t="shared" si="17"/>
        <v>15000000</v>
      </c>
      <c r="F1102" s="68">
        <v>15000000</v>
      </c>
      <c r="G1102" s="54" t="s">
        <v>2225</v>
      </c>
      <c r="H1102" s="33" t="s">
        <v>2161</v>
      </c>
      <c r="I1102" s="22">
        <v>10</v>
      </c>
    </row>
    <row r="1103" spans="1:9" ht="158.25">
      <c r="A1103" s="33">
        <v>1129</v>
      </c>
      <c r="B1103" s="68">
        <v>1</v>
      </c>
      <c r="C1103" s="19" t="s">
        <v>68</v>
      </c>
      <c r="D1103" s="130" t="s">
        <v>941</v>
      </c>
      <c r="E1103" s="31">
        <f t="shared" si="17"/>
        <v>19998760</v>
      </c>
      <c r="F1103" s="68">
        <v>19998760</v>
      </c>
      <c r="G1103" s="54" t="s">
        <v>2220</v>
      </c>
      <c r="H1103" s="33" t="s">
        <v>2161</v>
      </c>
      <c r="I1103" s="22">
        <v>10</v>
      </c>
    </row>
    <row r="1104" spans="1:9" ht="15">
      <c r="A1104" s="33">
        <v>1130</v>
      </c>
      <c r="B1104" s="68"/>
      <c r="C1104" s="19"/>
      <c r="D1104" s="130"/>
      <c r="E1104" s="31"/>
      <c r="F1104" s="68"/>
      <c r="G1104" s="54"/>
      <c r="H1104" s="33"/>
      <c r="I1104" s="22"/>
    </row>
    <row r="1105" spans="1:9" ht="15">
      <c r="A1105" s="33">
        <v>1131</v>
      </c>
      <c r="B1105" s="68"/>
      <c r="C1105" s="19"/>
      <c r="D1105" s="130"/>
      <c r="E1105" s="31"/>
      <c r="F1105" s="68"/>
      <c r="G1105" s="7"/>
      <c r="H1105" s="33"/>
      <c r="I1105" s="22"/>
    </row>
    <row r="1106" spans="1:9" ht="12.75" customHeight="1">
      <c r="A1106" s="33">
        <v>1132</v>
      </c>
      <c r="B1106" s="68"/>
      <c r="C1106" s="19"/>
      <c r="D1106" s="130"/>
      <c r="E1106" s="31"/>
      <c r="F1106" s="68"/>
      <c r="G1106" s="54"/>
      <c r="H1106" s="33"/>
      <c r="I1106" s="22"/>
    </row>
    <row r="1107" spans="1:9" ht="180.75">
      <c r="A1107" s="33">
        <v>1172</v>
      </c>
      <c r="B1107" s="19">
        <v>1</v>
      </c>
      <c r="C1107" s="19" t="s">
        <v>68</v>
      </c>
      <c r="D1107" s="131" t="s">
        <v>1828</v>
      </c>
      <c r="E1107" s="31">
        <f t="shared" si="17"/>
        <v>45703718</v>
      </c>
      <c r="F1107" s="68">
        <v>45703718</v>
      </c>
      <c r="G1107" s="7" t="s">
        <v>2011</v>
      </c>
      <c r="H1107" s="33" t="s">
        <v>2010</v>
      </c>
      <c r="I1107" s="22">
        <v>7</v>
      </c>
    </row>
    <row r="1108" spans="1:9" ht="90.75">
      <c r="A1108" s="33"/>
      <c r="B1108" s="19">
        <v>1</v>
      </c>
      <c r="C1108" s="19" t="s">
        <v>68</v>
      </c>
      <c r="D1108" s="131" t="s">
        <v>1839</v>
      </c>
      <c r="E1108" s="31">
        <f t="shared" si="17"/>
        <v>3200000</v>
      </c>
      <c r="F1108" s="68">
        <v>3200000</v>
      </c>
      <c r="G1108" s="7" t="s">
        <v>1831</v>
      </c>
      <c r="H1108" s="33" t="s">
        <v>1830</v>
      </c>
      <c r="I1108" s="22">
        <v>7</v>
      </c>
    </row>
    <row r="1109" spans="1:9" ht="79.5">
      <c r="A1109" s="33">
        <v>1174</v>
      </c>
      <c r="B1109" s="19">
        <v>1</v>
      </c>
      <c r="C1109" s="19" t="s">
        <v>68</v>
      </c>
      <c r="D1109" s="143" t="s">
        <v>1840</v>
      </c>
      <c r="E1109" s="31">
        <f t="shared" si="17"/>
        <v>3400000</v>
      </c>
      <c r="F1109" s="140">
        <v>3400000</v>
      </c>
      <c r="G1109" s="142" t="s">
        <v>1833</v>
      </c>
      <c r="H1109" s="33" t="s">
        <v>1830</v>
      </c>
      <c r="I1109" s="22">
        <v>3</v>
      </c>
    </row>
    <row r="1110" spans="1:9" ht="79.5">
      <c r="A1110" s="33">
        <v>1175</v>
      </c>
      <c r="B1110" s="19">
        <v>1</v>
      </c>
      <c r="C1110" s="19" t="s">
        <v>68</v>
      </c>
      <c r="D1110" s="131" t="s">
        <v>1842</v>
      </c>
      <c r="E1110" s="31">
        <f t="shared" si="17"/>
        <v>4600000</v>
      </c>
      <c r="F1110" s="68">
        <v>4600000</v>
      </c>
      <c r="G1110" s="7" t="s">
        <v>1829</v>
      </c>
      <c r="H1110" s="33" t="s">
        <v>1830</v>
      </c>
      <c r="I1110" s="22">
        <v>3</v>
      </c>
    </row>
    <row r="1111" spans="1:9" ht="102">
      <c r="A1111" s="33">
        <v>1176</v>
      </c>
      <c r="B1111" s="19">
        <v>1</v>
      </c>
      <c r="C1111" s="19" t="s">
        <v>68</v>
      </c>
      <c r="D1111" s="131" t="s">
        <v>1843</v>
      </c>
      <c r="E1111" s="31">
        <f t="shared" si="17"/>
        <v>4800000</v>
      </c>
      <c r="F1111" s="68">
        <v>4800000</v>
      </c>
      <c r="G1111" s="7" t="s">
        <v>1831</v>
      </c>
      <c r="H1111" s="33" t="s">
        <v>1830</v>
      </c>
      <c r="I1111" s="22">
        <v>6</v>
      </c>
    </row>
    <row r="1112" spans="1:11" ht="124.5">
      <c r="A1112" s="33">
        <v>1177</v>
      </c>
      <c r="B1112" s="19">
        <v>1</v>
      </c>
      <c r="C1112" s="19" t="s">
        <v>68</v>
      </c>
      <c r="D1112" s="2" t="s">
        <v>1844</v>
      </c>
      <c r="E1112" s="31">
        <f t="shared" si="17"/>
        <v>27500000</v>
      </c>
      <c r="F1112" s="147">
        <v>27500000</v>
      </c>
      <c r="G1112" s="7" t="s">
        <v>1845</v>
      </c>
      <c r="H1112" s="33" t="s">
        <v>1830</v>
      </c>
      <c r="I1112" s="22">
        <v>6</v>
      </c>
      <c r="K1112" t="s">
        <v>1128</v>
      </c>
    </row>
    <row r="1113" spans="1:9" ht="124.5">
      <c r="A1113" s="33">
        <v>1178</v>
      </c>
      <c r="B1113" s="19">
        <v>1</v>
      </c>
      <c r="C1113" s="19" t="s">
        <v>68</v>
      </c>
      <c r="D1113" s="2" t="s">
        <v>1847</v>
      </c>
      <c r="E1113" s="31">
        <f t="shared" si="17"/>
        <v>850000</v>
      </c>
      <c r="F1113" s="147">
        <v>850000</v>
      </c>
      <c r="G1113" s="7" t="s">
        <v>1845</v>
      </c>
      <c r="H1113" s="33" t="s">
        <v>1830</v>
      </c>
      <c r="I1113" s="22">
        <v>6</v>
      </c>
    </row>
    <row r="1114" spans="1:9" ht="113.25">
      <c r="A1114" s="33">
        <v>1179</v>
      </c>
      <c r="B1114" s="19">
        <v>1</v>
      </c>
      <c r="C1114" s="19" t="s">
        <v>68</v>
      </c>
      <c r="D1114" s="2" t="s">
        <v>1849</v>
      </c>
      <c r="E1114" s="31">
        <f t="shared" si="17"/>
        <v>2450000</v>
      </c>
      <c r="F1114" s="147">
        <v>2450000</v>
      </c>
      <c r="G1114" s="7" t="s">
        <v>1831</v>
      </c>
      <c r="H1114" s="33" t="s">
        <v>1830</v>
      </c>
      <c r="I1114" s="22">
        <v>6</v>
      </c>
    </row>
    <row r="1115" spans="1:9" ht="124.5">
      <c r="A1115" s="33">
        <v>1180</v>
      </c>
      <c r="B1115" s="19">
        <v>1</v>
      </c>
      <c r="C1115" s="19" t="s">
        <v>68</v>
      </c>
      <c r="D1115" s="2" t="s">
        <v>1850</v>
      </c>
      <c r="E1115" s="31">
        <f t="shared" si="17"/>
        <v>2310000</v>
      </c>
      <c r="F1115" s="147">
        <v>2310000</v>
      </c>
      <c r="G1115" s="7" t="s">
        <v>1831</v>
      </c>
      <c r="H1115" s="33" t="s">
        <v>1830</v>
      </c>
      <c r="I1115" s="22">
        <v>4</v>
      </c>
    </row>
    <row r="1116" spans="1:9" ht="124.5">
      <c r="A1116" s="33">
        <v>1181</v>
      </c>
      <c r="B1116" s="19">
        <v>1</v>
      </c>
      <c r="C1116" s="19" t="s">
        <v>68</v>
      </c>
      <c r="D1116" s="2" t="s">
        <v>1872</v>
      </c>
      <c r="E1116" s="31">
        <f t="shared" si="17"/>
        <v>1200000</v>
      </c>
      <c r="F1116" s="144">
        <v>1200000</v>
      </c>
      <c r="G1116" s="7" t="s">
        <v>1831</v>
      </c>
      <c r="H1116" s="33" t="s">
        <v>1830</v>
      </c>
      <c r="I1116" s="22">
        <v>3</v>
      </c>
    </row>
    <row r="1117" spans="1:9" ht="215.25" customHeight="1">
      <c r="A1117" s="33">
        <v>1182</v>
      </c>
      <c r="B1117" s="19">
        <v>1</v>
      </c>
      <c r="C1117" s="19" t="s">
        <v>68</v>
      </c>
      <c r="D1117" s="2" t="s">
        <v>1873</v>
      </c>
      <c r="E1117" s="31">
        <f t="shared" si="17"/>
        <v>8450000</v>
      </c>
      <c r="F1117" s="144">
        <v>8450000</v>
      </c>
      <c r="G1117" s="7" t="s">
        <v>1869</v>
      </c>
      <c r="H1117" s="33" t="s">
        <v>1830</v>
      </c>
      <c r="I1117" s="22">
        <v>3</v>
      </c>
    </row>
    <row r="1118" spans="1:9" ht="102">
      <c r="A1118" s="33">
        <v>1183</v>
      </c>
      <c r="B1118" s="19">
        <v>1</v>
      </c>
      <c r="C1118" s="19" t="s">
        <v>68</v>
      </c>
      <c r="D1118" s="2" t="s">
        <v>1853</v>
      </c>
      <c r="E1118" s="31">
        <f t="shared" si="17"/>
        <v>27960000</v>
      </c>
      <c r="F1118" s="144">
        <v>27960000</v>
      </c>
      <c r="G1118" s="7" t="s">
        <v>1829</v>
      </c>
      <c r="H1118" s="33" t="s">
        <v>1830</v>
      </c>
      <c r="I1118" s="22">
        <v>6</v>
      </c>
    </row>
    <row r="1119" spans="1:9" ht="45.75">
      <c r="A1119" s="33">
        <v>1184</v>
      </c>
      <c r="B1119" s="53">
        <v>1</v>
      </c>
      <c r="C1119" s="19" t="s">
        <v>68</v>
      </c>
      <c r="D1119" s="2" t="s">
        <v>1854</v>
      </c>
      <c r="E1119" s="31">
        <f t="shared" si="17"/>
        <v>3500000</v>
      </c>
      <c r="F1119" s="144">
        <v>3500000</v>
      </c>
      <c r="G1119" s="7" t="s">
        <v>1855</v>
      </c>
      <c r="H1119" s="33" t="s">
        <v>1830</v>
      </c>
      <c r="I1119" s="22">
        <v>6</v>
      </c>
    </row>
    <row r="1120" spans="1:9" ht="68.25">
      <c r="A1120" s="33">
        <v>1185</v>
      </c>
      <c r="B1120" s="53">
        <v>1</v>
      </c>
      <c r="C1120" s="19" t="s">
        <v>68</v>
      </c>
      <c r="D1120" s="2" t="s">
        <v>1856</v>
      </c>
      <c r="E1120" s="31">
        <f t="shared" si="17"/>
        <v>2635000</v>
      </c>
      <c r="F1120" s="144">
        <v>2635000</v>
      </c>
      <c r="G1120" s="7" t="s">
        <v>1857</v>
      </c>
      <c r="H1120" s="33" t="s">
        <v>1830</v>
      </c>
      <c r="I1120" s="22">
        <v>6</v>
      </c>
    </row>
    <row r="1121" spans="1:9" ht="57">
      <c r="A1121" s="33">
        <v>1186</v>
      </c>
      <c r="B1121" s="53">
        <v>1</v>
      </c>
      <c r="C1121" s="19" t="s">
        <v>68</v>
      </c>
      <c r="D1121" s="2" t="s">
        <v>1858</v>
      </c>
      <c r="E1121" s="31">
        <f t="shared" si="17"/>
        <v>4462763</v>
      </c>
      <c r="F1121" s="144">
        <v>4462763</v>
      </c>
      <c r="G1121" s="7" t="s">
        <v>1831</v>
      </c>
      <c r="H1121" s="33" t="s">
        <v>1830</v>
      </c>
      <c r="I1121" s="22">
        <v>6</v>
      </c>
    </row>
    <row r="1122" spans="1:9" ht="57">
      <c r="A1122" s="33">
        <v>1187</v>
      </c>
      <c r="B1122" s="19">
        <v>1</v>
      </c>
      <c r="C1122" s="19" t="s">
        <v>68</v>
      </c>
      <c r="D1122" s="2" t="s">
        <v>1858</v>
      </c>
      <c r="E1122" s="31">
        <f t="shared" si="17"/>
        <v>3122424</v>
      </c>
      <c r="F1122" s="144">
        <v>3122424</v>
      </c>
      <c r="G1122" s="7" t="s">
        <v>1831</v>
      </c>
      <c r="H1122" s="33" t="s">
        <v>1830</v>
      </c>
      <c r="I1122" s="22">
        <v>4</v>
      </c>
    </row>
    <row r="1123" spans="1:9" ht="68.25">
      <c r="A1123" s="33">
        <v>1188</v>
      </c>
      <c r="B1123" s="19">
        <v>11</v>
      </c>
      <c r="C1123" s="19" t="s">
        <v>68</v>
      </c>
      <c r="D1123" s="2" t="s">
        <v>1859</v>
      </c>
      <c r="E1123" s="31">
        <f t="shared" si="17"/>
        <v>909090.9090909091</v>
      </c>
      <c r="F1123" s="144">
        <v>10000000</v>
      </c>
      <c r="G1123" s="15" t="s">
        <v>1860</v>
      </c>
      <c r="H1123" s="33" t="s">
        <v>1830</v>
      </c>
      <c r="I1123" s="22">
        <v>6</v>
      </c>
    </row>
    <row r="1124" spans="1:9" ht="79.5">
      <c r="A1124" s="33">
        <v>1189</v>
      </c>
      <c r="B1124" s="19">
        <v>1</v>
      </c>
      <c r="C1124" s="19" t="s">
        <v>68</v>
      </c>
      <c r="D1124" s="2" t="s">
        <v>1861</v>
      </c>
      <c r="E1124" s="31">
        <f t="shared" si="17"/>
        <v>5870000</v>
      </c>
      <c r="F1124" s="144">
        <v>5870000</v>
      </c>
      <c r="G1124" s="15" t="s">
        <v>1862</v>
      </c>
      <c r="H1124" s="33" t="s">
        <v>1830</v>
      </c>
      <c r="I1124" s="22">
        <v>6</v>
      </c>
    </row>
    <row r="1125" spans="1:9" ht="68.25">
      <c r="A1125" s="33">
        <v>1190</v>
      </c>
      <c r="B1125" s="19">
        <v>1</v>
      </c>
      <c r="C1125" s="19" t="s">
        <v>68</v>
      </c>
      <c r="D1125" s="2" t="s">
        <v>1864</v>
      </c>
      <c r="E1125" s="31">
        <f t="shared" si="17"/>
        <v>5870000</v>
      </c>
      <c r="F1125" s="144">
        <v>5870000</v>
      </c>
      <c r="G1125" s="15" t="s">
        <v>1831</v>
      </c>
      <c r="H1125" s="33" t="s">
        <v>1830</v>
      </c>
      <c r="I1125" s="22">
        <v>6</v>
      </c>
    </row>
    <row r="1126" spans="1:9" ht="124.5">
      <c r="A1126" s="33">
        <v>1191</v>
      </c>
      <c r="B1126" s="19">
        <v>1</v>
      </c>
      <c r="C1126" s="19" t="s">
        <v>68</v>
      </c>
      <c r="D1126" s="2" t="s">
        <v>1865</v>
      </c>
      <c r="E1126" s="31">
        <f t="shared" si="17"/>
        <v>6900000</v>
      </c>
      <c r="F1126" s="144">
        <v>6900000</v>
      </c>
      <c r="G1126" s="15" t="s">
        <v>1866</v>
      </c>
      <c r="H1126" s="33" t="s">
        <v>1830</v>
      </c>
      <c r="I1126" s="22">
        <v>6</v>
      </c>
    </row>
    <row r="1127" spans="1:9" ht="102">
      <c r="A1127" s="33">
        <v>1192</v>
      </c>
      <c r="B1127" s="19">
        <v>1</v>
      </c>
      <c r="C1127" s="19" t="s">
        <v>68</v>
      </c>
      <c r="D1127" s="2" t="s">
        <v>1874</v>
      </c>
      <c r="E1127" s="31">
        <f t="shared" si="17"/>
        <v>15125000</v>
      </c>
      <c r="F1127" s="144">
        <v>15125000</v>
      </c>
      <c r="G1127" s="15" t="s">
        <v>1829</v>
      </c>
      <c r="H1127" s="33" t="s">
        <v>1830</v>
      </c>
      <c r="I1127" s="68">
        <v>7</v>
      </c>
    </row>
    <row r="1128" spans="1:9" ht="117.75" customHeight="1">
      <c r="A1128" s="33">
        <v>1193</v>
      </c>
      <c r="B1128" s="19">
        <v>1</v>
      </c>
      <c r="C1128" s="19" t="s">
        <v>68</v>
      </c>
      <c r="D1128" s="2" t="s">
        <v>849</v>
      </c>
      <c r="E1128" s="31">
        <f t="shared" si="17"/>
        <v>6300000</v>
      </c>
      <c r="F1128" s="144">
        <v>6300000</v>
      </c>
      <c r="G1128" s="15" t="s">
        <v>1875</v>
      </c>
      <c r="H1128" s="33" t="s">
        <v>1830</v>
      </c>
      <c r="I1128" s="68">
        <v>7</v>
      </c>
    </row>
    <row r="1129" spans="1:9" ht="180.75">
      <c r="A1129" s="33">
        <v>1194</v>
      </c>
      <c r="B1129" s="19">
        <v>11</v>
      </c>
      <c r="C1129" s="19" t="s">
        <v>68</v>
      </c>
      <c r="D1129" s="9" t="s">
        <v>1876</v>
      </c>
      <c r="E1129" s="31">
        <f t="shared" si="17"/>
        <v>163636.36363636365</v>
      </c>
      <c r="F1129" s="144">
        <v>1800000</v>
      </c>
      <c r="G1129" s="15" t="s">
        <v>1831</v>
      </c>
      <c r="H1129" s="33" t="s">
        <v>1830</v>
      </c>
      <c r="I1129" s="68">
        <v>1</v>
      </c>
    </row>
    <row r="1130" spans="1:9" ht="135.75">
      <c r="A1130" s="33">
        <v>1195</v>
      </c>
      <c r="B1130" s="19">
        <v>1</v>
      </c>
      <c r="C1130" s="19" t="s">
        <v>68</v>
      </c>
      <c r="D1130" s="9" t="s">
        <v>395</v>
      </c>
      <c r="E1130" s="31">
        <f t="shared" si="17"/>
        <v>3150000</v>
      </c>
      <c r="F1130" s="144">
        <v>3150000</v>
      </c>
      <c r="G1130" s="15" t="s">
        <v>1831</v>
      </c>
      <c r="H1130" s="33" t="s">
        <v>1830</v>
      </c>
      <c r="I1130" s="68">
        <v>7</v>
      </c>
    </row>
    <row r="1131" spans="1:9" ht="180.75">
      <c r="A1131" s="33">
        <v>1196</v>
      </c>
      <c r="B1131" s="19">
        <v>1</v>
      </c>
      <c r="C1131" s="19" t="s">
        <v>68</v>
      </c>
      <c r="D1131" s="9" t="s">
        <v>1877</v>
      </c>
      <c r="E1131" s="31">
        <f t="shared" si="17"/>
        <v>1800000</v>
      </c>
      <c r="F1131" s="144">
        <v>1800000</v>
      </c>
      <c r="G1131" s="15" t="s">
        <v>1833</v>
      </c>
      <c r="H1131" s="33" t="s">
        <v>1830</v>
      </c>
      <c r="I1131" s="68">
        <v>12</v>
      </c>
    </row>
    <row r="1132" spans="1:9" ht="180.75">
      <c r="A1132" s="33">
        <v>1197</v>
      </c>
      <c r="B1132" s="19">
        <v>1</v>
      </c>
      <c r="C1132" s="19" t="s">
        <v>68</v>
      </c>
      <c r="D1132" s="9" t="s">
        <v>1878</v>
      </c>
      <c r="E1132" s="31">
        <f t="shared" si="17"/>
        <v>1800000</v>
      </c>
      <c r="F1132" s="144">
        <v>1800000</v>
      </c>
      <c r="G1132" s="15" t="s">
        <v>1831</v>
      </c>
      <c r="H1132" s="33" t="s">
        <v>1830</v>
      </c>
      <c r="I1132" s="68">
        <v>7</v>
      </c>
    </row>
    <row r="1133" spans="1:9" ht="180.75">
      <c r="A1133" s="33">
        <v>1198</v>
      </c>
      <c r="B1133" s="19">
        <v>1</v>
      </c>
      <c r="C1133" s="19" t="s">
        <v>68</v>
      </c>
      <c r="D1133" s="9" t="s">
        <v>1879</v>
      </c>
      <c r="E1133" s="31">
        <f t="shared" si="17"/>
        <v>1800000</v>
      </c>
      <c r="F1133" s="144">
        <v>1800000</v>
      </c>
      <c r="G1133" s="15" t="s">
        <v>1831</v>
      </c>
      <c r="H1133" s="33" t="s">
        <v>1830</v>
      </c>
      <c r="I1133" s="68">
        <v>7</v>
      </c>
    </row>
    <row r="1134" spans="1:9" ht="180.75">
      <c r="A1134" s="33">
        <v>1199</v>
      </c>
      <c r="B1134" s="19">
        <v>1</v>
      </c>
      <c r="C1134" s="19" t="s">
        <v>68</v>
      </c>
      <c r="D1134" s="9" t="s">
        <v>1880</v>
      </c>
      <c r="E1134" s="31">
        <f t="shared" si="17"/>
        <v>1800000</v>
      </c>
      <c r="F1134" s="144">
        <v>1800000</v>
      </c>
      <c r="G1134" s="7" t="s">
        <v>1831</v>
      </c>
      <c r="H1134" s="33" t="s">
        <v>1830</v>
      </c>
      <c r="I1134" s="68">
        <v>7</v>
      </c>
    </row>
    <row r="1135" spans="1:9" ht="180.75">
      <c r="A1135" s="33">
        <v>1200</v>
      </c>
      <c r="B1135" s="19">
        <v>1</v>
      </c>
      <c r="C1135" s="19" t="s">
        <v>68</v>
      </c>
      <c r="D1135" s="9" t="s">
        <v>1882</v>
      </c>
      <c r="E1135" s="31">
        <f t="shared" si="17"/>
        <v>1800000</v>
      </c>
      <c r="F1135" s="144">
        <v>1800000</v>
      </c>
      <c r="G1135" s="7" t="s">
        <v>1831</v>
      </c>
      <c r="H1135" s="33" t="s">
        <v>1830</v>
      </c>
      <c r="I1135" s="68">
        <v>7</v>
      </c>
    </row>
    <row r="1136" spans="1:9" ht="171.75" customHeight="1">
      <c r="A1136" s="33">
        <v>1201</v>
      </c>
      <c r="B1136" s="19">
        <v>1</v>
      </c>
      <c r="C1136" s="19" t="s">
        <v>68</v>
      </c>
      <c r="D1136" s="9" t="s">
        <v>1883</v>
      </c>
      <c r="E1136" s="31">
        <f t="shared" si="17"/>
        <v>1800000</v>
      </c>
      <c r="F1136" s="144">
        <v>1800000</v>
      </c>
      <c r="G1136" s="7" t="s">
        <v>1831</v>
      </c>
      <c r="H1136" s="33" t="s">
        <v>1830</v>
      </c>
      <c r="I1136" s="68">
        <v>7</v>
      </c>
    </row>
    <row r="1137" spans="1:9" ht="180.75">
      <c r="A1137" s="33">
        <v>1202</v>
      </c>
      <c r="B1137" s="19">
        <v>1</v>
      </c>
      <c r="C1137" s="19" t="s">
        <v>68</v>
      </c>
      <c r="D1137" s="9" t="s">
        <v>1884</v>
      </c>
      <c r="E1137" s="31">
        <f t="shared" si="17"/>
        <v>1800000</v>
      </c>
      <c r="F1137" s="144">
        <v>1800000</v>
      </c>
      <c r="G1137" s="1" t="s">
        <v>1831</v>
      </c>
      <c r="H1137" s="33" t="s">
        <v>1830</v>
      </c>
      <c r="I1137" s="68">
        <v>7</v>
      </c>
    </row>
    <row r="1138" spans="1:9" ht="180.75">
      <c r="A1138" s="33">
        <v>1203</v>
      </c>
      <c r="B1138" s="19">
        <v>1</v>
      </c>
      <c r="C1138" s="19" t="s">
        <v>68</v>
      </c>
      <c r="D1138" s="9" t="s">
        <v>1885</v>
      </c>
      <c r="E1138" s="31">
        <f t="shared" si="17"/>
        <v>1800000</v>
      </c>
      <c r="F1138" s="144">
        <v>1800000</v>
      </c>
      <c r="G1138" s="1" t="s">
        <v>1831</v>
      </c>
      <c r="H1138" s="33" t="s">
        <v>1830</v>
      </c>
      <c r="I1138" s="68">
        <v>7</v>
      </c>
    </row>
    <row r="1139" spans="1:9" ht="180.75">
      <c r="A1139" s="33">
        <v>1204</v>
      </c>
      <c r="B1139" s="19">
        <v>1</v>
      </c>
      <c r="C1139" s="19" t="s">
        <v>68</v>
      </c>
      <c r="D1139" s="9" t="s">
        <v>1886</v>
      </c>
      <c r="E1139" s="31">
        <f t="shared" si="17"/>
        <v>1800000</v>
      </c>
      <c r="F1139" s="144">
        <v>1800000</v>
      </c>
      <c r="G1139" s="7" t="s">
        <v>1831</v>
      </c>
      <c r="H1139" s="33" t="s">
        <v>1830</v>
      </c>
      <c r="I1139" s="68">
        <v>7</v>
      </c>
    </row>
    <row r="1140" spans="1:9" ht="180.75">
      <c r="A1140" s="33">
        <v>1205</v>
      </c>
      <c r="B1140" s="19">
        <v>1</v>
      </c>
      <c r="C1140" s="19" t="s">
        <v>68</v>
      </c>
      <c r="D1140" s="9" t="s">
        <v>1887</v>
      </c>
      <c r="E1140" s="31">
        <f t="shared" si="17"/>
        <v>1800000</v>
      </c>
      <c r="F1140" s="144">
        <v>1800000</v>
      </c>
      <c r="G1140" s="7" t="s">
        <v>1831</v>
      </c>
      <c r="H1140" s="33" t="s">
        <v>1830</v>
      </c>
      <c r="I1140" s="68">
        <v>7</v>
      </c>
    </row>
    <row r="1141" spans="1:9" ht="192">
      <c r="A1141" s="33">
        <v>1206</v>
      </c>
      <c r="B1141" s="19">
        <v>1</v>
      </c>
      <c r="C1141" s="19" t="s">
        <v>68</v>
      </c>
      <c r="D1141" s="146" t="s">
        <v>1888</v>
      </c>
      <c r="E1141" s="31">
        <f t="shared" si="17"/>
        <v>3600000</v>
      </c>
      <c r="F1141" s="144">
        <v>3600000</v>
      </c>
      <c r="G1141" s="56" t="s">
        <v>1831</v>
      </c>
      <c r="H1141" s="38" t="s">
        <v>1830</v>
      </c>
      <c r="I1141" s="33">
        <v>7</v>
      </c>
    </row>
    <row r="1142" spans="1:9" ht="102">
      <c r="A1142" s="33">
        <v>1207</v>
      </c>
      <c r="B1142" s="19">
        <v>1</v>
      </c>
      <c r="C1142" s="19" t="s">
        <v>68</v>
      </c>
      <c r="D1142" s="2" t="s">
        <v>1891</v>
      </c>
      <c r="E1142" s="31">
        <f t="shared" si="17"/>
        <v>3600000</v>
      </c>
      <c r="F1142" s="144">
        <v>3600000</v>
      </c>
      <c r="G1142" s="15" t="s">
        <v>1831</v>
      </c>
      <c r="H1142" s="33" t="s">
        <v>1830</v>
      </c>
      <c r="I1142" s="33">
        <v>7</v>
      </c>
    </row>
    <row r="1143" spans="1:9" ht="203.25">
      <c r="A1143" s="33">
        <v>1208</v>
      </c>
      <c r="B1143" s="19">
        <v>1</v>
      </c>
      <c r="C1143" s="19" t="s">
        <v>68</v>
      </c>
      <c r="D1143" s="2" t="s">
        <v>1892</v>
      </c>
      <c r="E1143" s="31">
        <f t="shared" si="17"/>
        <v>4550000</v>
      </c>
      <c r="F1143" s="144">
        <v>4550000</v>
      </c>
      <c r="G1143" s="15" t="s">
        <v>1833</v>
      </c>
      <c r="H1143" s="33" t="s">
        <v>1830</v>
      </c>
      <c r="I1143" s="33">
        <v>7</v>
      </c>
    </row>
    <row r="1144" spans="1:9" ht="147">
      <c r="A1144" s="33">
        <v>1209</v>
      </c>
      <c r="B1144" s="19">
        <v>1</v>
      </c>
      <c r="C1144" s="19" t="s">
        <v>68</v>
      </c>
      <c r="D1144" s="9" t="s">
        <v>1894</v>
      </c>
      <c r="E1144" s="31">
        <f t="shared" si="17"/>
        <v>2720000</v>
      </c>
      <c r="F1144" s="144">
        <v>2720000</v>
      </c>
      <c r="G1144" s="15" t="s">
        <v>1831</v>
      </c>
      <c r="H1144" s="33" t="s">
        <v>1830</v>
      </c>
      <c r="I1144" s="33">
        <v>7</v>
      </c>
    </row>
    <row r="1145" spans="1:9" ht="147">
      <c r="A1145" s="33">
        <v>1210</v>
      </c>
      <c r="B1145" s="19">
        <v>1</v>
      </c>
      <c r="C1145" s="19" t="s">
        <v>68</v>
      </c>
      <c r="D1145" s="9" t="s">
        <v>1893</v>
      </c>
      <c r="E1145" s="31">
        <f t="shared" si="17"/>
        <v>2720000</v>
      </c>
      <c r="F1145" s="144">
        <v>2720000</v>
      </c>
      <c r="G1145" s="15" t="s">
        <v>1831</v>
      </c>
      <c r="H1145" s="33" t="s">
        <v>1830</v>
      </c>
      <c r="I1145" s="33">
        <v>7</v>
      </c>
    </row>
    <row r="1146" spans="1:9" ht="158.25">
      <c r="A1146" s="33">
        <v>1211</v>
      </c>
      <c r="B1146" s="19">
        <v>1</v>
      </c>
      <c r="C1146" s="19" t="s">
        <v>68</v>
      </c>
      <c r="D1146" s="2" t="s">
        <v>1895</v>
      </c>
      <c r="E1146" s="31">
        <f t="shared" si="17"/>
        <v>5870000</v>
      </c>
      <c r="F1146" s="145">
        <v>5870000</v>
      </c>
      <c r="G1146" s="7" t="s">
        <v>1831</v>
      </c>
      <c r="H1146" s="33" t="s">
        <v>1830</v>
      </c>
      <c r="I1146" s="33">
        <v>5</v>
      </c>
    </row>
    <row r="1147" spans="1:9" ht="113.25">
      <c r="A1147" s="33">
        <v>1212</v>
      </c>
      <c r="B1147" s="19">
        <v>1</v>
      </c>
      <c r="C1147" s="19" t="s">
        <v>68</v>
      </c>
      <c r="D1147" s="2" t="s">
        <v>1896</v>
      </c>
      <c r="E1147" s="31">
        <f t="shared" si="17"/>
        <v>4660000</v>
      </c>
      <c r="F1147" s="144">
        <v>4660000</v>
      </c>
      <c r="G1147" s="7" t="s">
        <v>1831</v>
      </c>
      <c r="H1147" s="33" t="s">
        <v>1830</v>
      </c>
      <c r="I1147" s="33">
        <v>5</v>
      </c>
    </row>
    <row r="1148" spans="1:9" ht="124.5">
      <c r="A1148" s="33">
        <v>1213</v>
      </c>
      <c r="B1148" s="19">
        <v>1</v>
      </c>
      <c r="C1148" s="19" t="s">
        <v>68</v>
      </c>
      <c r="D1148" s="2" t="s">
        <v>1898</v>
      </c>
      <c r="E1148" s="31">
        <f t="shared" si="17"/>
        <v>6500000</v>
      </c>
      <c r="F1148" s="144">
        <v>6500000</v>
      </c>
      <c r="G1148" s="7" t="s">
        <v>1831</v>
      </c>
      <c r="H1148" s="33" t="s">
        <v>1830</v>
      </c>
      <c r="I1148" s="33">
        <v>5</v>
      </c>
    </row>
    <row r="1149" spans="1:9" ht="102">
      <c r="A1149" s="33">
        <v>1214</v>
      </c>
      <c r="B1149" s="19">
        <v>1</v>
      </c>
      <c r="C1149" s="19" t="s">
        <v>68</v>
      </c>
      <c r="D1149" s="2" t="s">
        <v>2098</v>
      </c>
      <c r="E1149" s="31">
        <f t="shared" si="17"/>
        <v>11200000</v>
      </c>
      <c r="F1149" s="144">
        <v>11200000</v>
      </c>
      <c r="G1149" s="1" t="s">
        <v>1831</v>
      </c>
      <c r="H1149" s="33" t="s">
        <v>1830</v>
      </c>
      <c r="I1149" s="33">
        <v>5</v>
      </c>
    </row>
    <row r="1150" spans="1:9" ht="69" customHeight="1">
      <c r="A1150" s="33">
        <v>1215</v>
      </c>
      <c r="B1150" s="19">
        <v>1</v>
      </c>
      <c r="C1150" s="19" t="s">
        <v>68</v>
      </c>
      <c r="D1150" s="9" t="s">
        <v>402</v>
      </c>
      <c r="E1150" s="31">
        <f t="shared" si="17"/>
        <v>9254000</v>
      </c>
      <c r="F1150" s="144">
        <v>9254000</v>
      </c>
      <c r="G1150" s="1" t="s">
        <v>1831</v>
      </c>
      <c r="H1150" s="33" t="s">
        <v>1830</v>
      </c>
      <c r="I1150" s="33">
        <v>8</v>
      </c>
    </row>
    <row r="1151" spans="1:9" ht="79.5">
      <c r="A1151" s="33">
        <v>1216</v>
      </c>
      <c r="B1151" s="19">
        <v>1</v>
      </c>
      <c r="C1151" s="19" t="s">
        <v>68</v>
      </c>
      <c r="D1151" s="2" t="s">
        <v>1903</v>
      </c>
      <c r="E1151" s="31">
        <f t="shared" si="17"/>
        <v>42000000</v>
      </c>
      <c r="F1151" s="144">
        <v>42000000</v>
      </c>
      <c r="G1151" s="7" t="s">
        <v>1831</v>
      </c>
      <c r="H1151" s="33" t="s">
        <v>1830</v>
      </c>
      <c r="I1151" s="33">
        <v>8</v>
      </c>
    </row>
    <row r="1152" spans="1:9" ht="45.75">
      <c r="A1152" s="33">
        <v>1217</v>
      </c>
      <c r="B1152" s="19">
        <v>1</v>
      </c>
      <c r="C1152" s="19" t="s">
        <v>68</v>
      </c>
      <c r="D1152" s="2" t="s">
        <v>399</v>
      </c>
      <c r="E1152" s="31">
        <f t="shared" si="17"/>
        <v>7560000</v>
      </c>
      <c r="F1152" s="144">
        <v>7560000</v>
      </c>
      <c r="G1152" s="7" t="s">
        <v>1831</v>
      </c>
      <c r="H1152" s="33" t="s">
        <v>1830</v>
      </c>
      <c r="I1152" s="33">
        <v>8</v>
      </c>
    </row>
    <row r="1153" spans="1:9" ht="135.75">
      <c r="A1153" s="33">
        <v>1218</v>
      </c>
      <c r="B1153" s="19">
        <v>1</v>
      </c>
      <c r="C1153" s="19" t="s">
        <v>68</v>
      </c>
      <c r="D1153" s="9" t="s">
        <v>396</v>
      </c>
      <c r="E1153" s="31">
        <f t="shared" si="17"/>
        <v>5200000</v>
      </c>
      <c r="F1153" s="144">
        <v>5200000</v>
      </c>
      <c r="G1153" s="7" t="s">
        <v>1831</v>
      </c>
      <c r="H1153" s="33" t="s">
        <v>1830</v>
      </c>
      <c r="I1153" s="33">
        <v>5</v>
      </c>
    </row>
    <row r="1154" spans="1:9" ht="45.75">
      <c r="A1154" s="33">
        <v>1219</v>
      </c>
      <c r="B1154" s="19">
        <v>1</v>
      </c>
      <c r="C1154" s="19" t="s">
        <v>68</v>
      </c>
      <c r="D1154" s="2" t="s">
        <v>1907</v>
      </c>
      <c r="E1154" s="31">
        <f t="shared" si="17"/>
        <v>6400000</v>
      </c>
      <c r="F1154" s="144">
        <v>6400000</v>
      </c>
      <c r="G1154" s="7" t="s">
        <v>1831</v>
      </c>
      <c r="H1154" s="33" t="s">
        <v>1830</v>
      </c>
      <c r="I1154" s="33">
        <v>5</v>
      </c>
    </row>
    <row r="1155" spans="1:9" ht="102">
      <c r="A1155" s="33">
        <v>1220</v>
      </c>
      <c r="B1155" s="19">
        <v>1</v>
      </c>
      <c r="C1155" s="19" t="s">
        <v>68</v>
      </c>
      <c r="D1155" s="2" t="s">
        <v>2086</v>
      </c>
      <c r="E1155" s="31">
        <f t="shared" si="17"/>
        <v>6000000</v>
      </c>
      <c r="F1155" s="144">
        <v>6000000</v>
      </c>
      <c r="G1155" s="7" t="s">
        <v>1831</v>
      </c>
      <c r="H1155" s="33" t="s">
        <v>1830</v>
      </c>
      <c r="I1155" s="33">
        <v>8</v>
      </c>
    </row>
    <row r="1156" spans="1:9" ht="79.5">
      <c r="A1156" s="33">
        <v>1221</v>
      </c>
      <c r="B1156" s="19">
        <v>1</v>
      </c>
      <c r="C1156" s="19" t="s">
        <v>68</v>
      </c>
      <c r="D1156" s="2" t="s">
        <v>1842</v>
      </c>
      <c r="E1156" s="31">
        <f t="shared" si="17"/>
        <v>6401668</v>
      </c>
      <c r="F1156" s="4">
        <v>6401668</v>
      </c>
      <c r="G1156" s="7" t="s">
        <v>1875</v>
      </c>
      <c r="H1156" s="33" t="s">
        <v>1830</v>
      </c>
      <c r="I1156" s="33">
        <v>8</v>
      </c>
    </row>
    <row r="1157" spans="1:9" ht="113.25">
      <c r="A1157" s="33">
        <v>1222</v>
      </c>
      <c r="B1157" s="19">
        <v>1</v>
      </c>
      <c r="C1157" s="19" t="s">
        <v>68</v>
      </c>
      <c r="D1157" s="2" t="s">
        <v>1912</v>
      </c>
      <c r="E1157" s="31">
        <f t="shared" si="17"/>
        <v>3000000</v>
      </c>
      <c r="F1157" s="4">
        <v>3000000</v>
      </c>
      <c r="G1157" s="7" t="s">
        <v>1875</v>
      </c>
      <c r="H1157" s="33" t="s">
        <v>1830</v>
      </c>
      <c r="I1157" s="33">
        <v>8</v>
      </c>
    </row>
    <row r="1158" spans="1:9" ht="124.5">
      <c r="A1158" s="33">
        <v>1223</v>
      </c>
      <c r="B1158" s="19">
        <v>1</v>
      </c>
      <c r="C1158" s="19" t="s">
        <v>68</v>
      </c>
      <c r="D1158" s="2" t="s">
        <v>1915</v>
      </c>
      <c r="E1158" s="31">
        <f t="shared" si="17"/>
        <v>2600000</v>
      </c>
      <c r="F1158" s="144">
        <v>2600000</v>
      </c>
      <c r="G1158" s="7" t="s">
        <v>1831</v>
      </c>
      <c r="H1158" s="33" t="s">
        <v>1830</v>
      </c>
      <c r="I1158" s="33">
        <v>8</v>
      </c>
    </row>
    <row r="1159" spans="1:9" ht="15.75" customHeight="1">
      <c r="A1159" s="33">
        <v>1224</v>
      </c>
      <c r="B1159" s="19">
        <v>1</v>
      </c>
      <c r="C1159" s="19" t="s">
        <v>68</v>
      </c>
      <c r="D1159" s="2" t="s">
        <v>1916</v>
      </c>
      <c r="E1159" s="31">
        <f t="shared" si="17"/>
        <v>2600000</v>
      </c>
      <c r="F1159" s="4">
        <v>2600000</v>
      </c>
      <c r="G1159" s="7" t="s">
        <v>1897</v>
      </c>
      <c r="H1159" s="33" t="s">
        <v>1830</v>
      </c>
      <c r="I1159" s="33">
        <v>8</v>
      </c>
    </row>
    <row r="1160" spans="1:9" ht="68.25">
      <c r="A1160" s="33">
        <v>1225</v>
      </c>
      <c r="B1160" s="19">
        <v>1</v>
      </c>
      <c r="C1160" s="19" t="s">
        <v>68</v>
      </c>
      <c r="D1160" s="9" t="s">
        <v>423</v>
      </c>
      <c r="E1160" s="31">
        <f t="shared" si="17"/>
        <v>4900000</v>
      </c>
      <c r="F1160" s="144">
        <v>4900000</v>
      </c>
      <c r="G1160" s="7" t="s">
        <v>1831</v>
      </c>
      <c r="H1160" s="33" t="s">
        <v>1830</v>
      </c>
      <c r="I1160" s="33">
        <v>8</v>
      </c>
    </row>
    <row r="1161" spans="1:9" ht="84" customHeight="1">
      <c r="A1161" s="33">
        <v>1226</v>
      </c>
      <c r="B1161" s="19">
        <v>1</v>
      </c>
      <c r="C1161" s="19" t="s">
        <v>68</v>
      </c>
      <c r="D1161" s="2" t="s">
        <v>1918</v>
      </c>
      <c r="E1161" s="31">
        <f aca="true" t="shared" si="18" ref="E1161:E1192">F1161/B1161</f>
        <v>4200000</v>
      </c>
      <c r="F1161" s="144">
        <v>4200000</v>
      </c>
      <c r="G1161" s="7" t="s">
        <v>1881</v>
      </c>
      <c r="H1161" s="33" t="s">
        <v>1830</v>
      </c>
      <c r="I1161" s="33">
        <v>7</v>
      </c>
    </row>
    <row r="1162" spans="1:9" ht="113.25">
      <c r="A1162" s="33">
        <v>1227</v>
      </c>
      <c r="B1162" s="19">
        <v>1</v>
      </c>
      <c r="C1162" s="19" t="s">
        <v>68</v>
      </c>
      <c r="D1162" s="2" t="s">
        <v>1938</v>
      </c>
      <c r="E1162" s="31">
        <f t="shared" si="18"/>
        <v>14000000</v>
      </c>
      <c r="F1162" s="144">
        <v>14000000</v>
      </c>
      <c r="G1162" s="7" t="s">
        <v>1863</v>
      </c>
      <c r="H1162" s="33" t="s">
        <v>1830</v>
      </c>
      <c r="I1162" s="33">
        <v>9</v>
      </c>
    </row>
    <row r="1163" spans="1:9" ht="79.5">
      <c r="A1163" s="33">
        <v>1228</v>
      </c>
      <c r="B1163" s="19">
        <v>1</v>
      </c>
      <c r="C1163" s="19" t="s">
        <v>68</v>
      </c>
      <c r="D1163" s="2" t="s">
        <v>1941</v>
      </c>
      <c r="E1163" s="31">
        <f t="shared" si="18"/>
        <v>2592000</v>
      </c>
      <c r="F1163" s="144">
        <v>2592000</v>
      </c>
      <c r="G1163" s="7" t="s">
        <v>1902</v>
      </c>
      <c r="H1163" s="33" t="s">
        <v>1830</v>
      </c>
      <c r="I1163" s="33">
        <v>4</v>
      </c>
    </row>
    <row r="1164" spans="1:9" ht="90.75">
      <c r="A1164" s="33">
        <v>1229</v>
      </c>
      <c r="B1164" s="19">
        <v>1</v>
      </c>
      <c r="C1164" s="19" t="s">
        <v>68</v>
      </c>
      <c r="D1164" s="2" t="s">
        <v>1947</v>
      </c>
      <c r="E1164" s="31">
        <f t="shared" si="18"/>
        <v>665000</v>
      </c>
      <c r="F1164" s="144">
        <v>665000</v>
      </c>
      <c r="G1164" s="7" t="s">
        <v>1904</v>
      </c>
      <c r="H1164" s="33" t="s">
        <v>1830</v>
      </c>
      <c r="I1164" s="33">
        <v>1</v>
      </c>
    </row>
    <row r="1165" spans="1:9" ht="158.25">
      <c r="A1165" s="33">
        <v>1230</v>
      </c>
      <c r="B1165" s="19">
        <v>1</v>
      </c>
      <c r="C1165" s="19" t="s">
        <v>68</v>
      </c>
      <c r="D1165" s="2" t="s">
        <v>1949</v>
      </c>
      <c r="E1165" s="31">
        <f t="shared" si="18"/>
        <v>2353300</v>
      </c>
      <c r="F1165" s="144">
        <v>2353300</v>
      </c>
      <c r="G1165" s="7" t="s">
        <v>1905</v>
      </c>
      <c r="H1165" s="33" t="s">
        <v>1830</v>
      </c>
      <c r="I1165" s="33">
        <v>1</v>
      </c>
    </row>
    <row r="1166" spans="1:9" ht="90.75">
      <c r="A1166" s="33">
        <v>1231</v>
      </c>
      <c r="B1166" s="19">
        <v>1</v>
      </c>
      <c r="C1166" s="19" t="s">
        <v>68</v>
      </c>
      <c r="D1166" s="149" t="s">
        <v>2088</v>
      </c>
      <c r="E1166" s="31">
        <f t="shared" si="18"/>
        <v>3450000</v>
      </c>
      <c r="F1166" s="4">
        <v>3450000</v>
      </c>
      <c r="G1166" s="7" t="s">
        <v>1908</v>
      </c>
      <c r="H1166" s="33" t="s">
        <v>1830</v>
      </c>
      <c r="I1166" s="33">
        <v>9</v>
      </c>
    </row>
    <row r="1167" spans="1:9" ht="58.5" customHeight="1">
      <c r="A1167" s="33">
        <v>1232</v>
      </c>
      <c r="B1167" s="19">
        <v>1</v>
      </c>
      <c r="C1167" s="19" t="s">
        <v>68</v>
      </c>
      <c r="D1167" s="2" t="s">
        <v>1953</v>
      </c>
      <c r="E1167" s="31">
        <f t="shared" si="18"/>
        <v>5050000</v>
      </c>
      <c r="F1167" s="144">
        <v>5050000</v>
      </c>
      <c r="G1167" s="7" t="s">
        <v>1905</v>
      </c>
      <c r="H1167" s="33" t="s">
        <v>1830</v>
      </c>
      <c r="I1167" s="33">
        <v>5</v>
      </c>
    </row>
    <row r="1168" spans="1:9" ht="45.75" customHeight="1">
      <c r="A1168" s="33">
        <v>1233</v>
      </c>
      <c r="B1168" s="19">
        <v>1</v>
      </c>
      <c r="C1168" s="19" t="s">
        <v>68</v>
      </c>
      <c r="D1168" s="2" t="s">
        <v>1957</v>
      </c>
      <c r="E1168" s="31">
        <f t="shared" si="18"/>
        <v>4299750</v>
      </c>
      <c r="F1168" s="144">
        <v>4299750</v>
      </c>
      <c r="G1168" s="7" t="s">
        <v>1831</v>
      </c>
      <c r="H1168" s="33" t="s">
        <v>1830</v>
      </c>
      <c r="I1168" s="33">
        <v>6</v>
      </c>
    </row>
    <row r="1169" spans="1:9" ht="46.5" customHeight="1">
      <c r="A1169" s="33">
        <v>1234</v>
      </c>
      <c r="B1169" s="19">
        <v>1</v>
      </c>
      <c r="C1169" s="19" t="s">
        <v>68</v>
      </c>
      <c r="D1169" s="2" t="s">
        <v>2087</v>
      </c>
      <c r="E1169" s="31">
        <f t="shared" si="18"/>
        <v>4448250</v>
      </c>
      <c r="F1169" s="144">
        <v>4448250</v>
      </c>
      <c r="G1169" s="7" t="s">
        <v>1913</v>
      </c>
      <c r="H1169" s="33" t="s">
        <v>1830</v>
      </c>
      <c r="I1169" s="33">
        <v>5</v>
      </c>
    </row>
    <row r="1170" spans="1:9" ht="45" customHeight="1">
      <c r="A1170" s="33">
        <v>1235</v>
      </c>
      <c r="B1170" s="19">
        <v>1</v>
      </c>
      <c r="C1170" s="19" t="s">
        <v>68</v>
      </c>
      <c r="D1170" s="2" t="s">
        <v>1979</v>
      </c>
      <c r="E1170" s="31">
        <f t="shared" si="18"/>
        <v>5000000</v>
      </c>
      <c r="F1170" s="144">
        <v>5000000</v>
      </c>
      <c r="G1170" s="7" t="s">
        <v>1914</v>
      </c>
      <c r="H1170" s="33" t="s">
        <v>1830</v>
      </c>
      <c r="I1170" s="33">
        <v>7</v>
      </c>
    </row>
    <row r="1171" spans="1:9" ht="102">
      <c r="A1171" s="33">
        <v>1236</v>
      </c>
      <c r="B1171" s="19">
        <v>1</v>
      </c>
      <c r="C1171" s="19" t="s">
        <v>68</v>
      </c>
      <c r="D1171" s="2" t="s">
        <v>1987</v>
      </c>
      <c r="E1171" s="31">
        <f t="shared" si="18"/>
        <v>9900000</v>
      </c>
      <c r="F1171" s="144">
        <v>9900000</v>
      </c>
      <c r="G1171" s="7" t="s">
        <v>1914</v>
      </c>
      <c r="H1171" s="33" t="s">
        <v>1830</v>
      </c>
      <c r="I1171" s="33">
        <v>8</v>
      </c>
    </row>
    <row r="1172" spans="1:9" ht="102">
      <c r="A1172" s="33">
        <v>1237</v>
      </c>
      <c r="B1172" s="19">
        <v>1</v>
      </c>
      <c r="C1172" s="19" t="s">
        <v>68</v>
      </c>
      <c r="D1172" s="2" t="s">
        <v>1990</v>
      </c>
      <c r="E1172" s="31">
        <f t="shared" si="18"/>
        <v>3750000</v>
      </c>
      <c r="F1172" s="144">
        <v>3750000</v>
      </c>
      <c r="G1172" s="7" t="s">
        <v>1906</v>
      </c>
      <c r="H1172" s="33" t="s">
        <v>1830</v>
      </c>
      <c r="I1172" s="33">
        <v>8</v>
      </c>
    </row>
    <row r="1173" spans="1:9" ht="57">
      <c r="A1173" s="33">
        <v>1238</v>
      </c>
      <c r="B1173" s="19">
        <v>1</v>
      </c>
      <c r="C1173" s="19" t="s">
        <v>68</v>
      </c>
      <c r="D1173" s="2" t="s">
        <v>1995</v>
      </c>
      <c r="E1173" s="31">
        <f t="shared" si="18"/>
        <v>5651750</v>
      </c>
      <c r="F1173" s="144">
        <v>5651750</v>
      </c>
      <c r="G1173" s="7" t="s">
        <v>1323</v>
      </c>
      <c r="H1173" s="33" t="s">
        <v>1830</v>
      </c>
      <c r="I1173" s="33">
        <v>8</v>
      </c>
    </row>
    <row r="1174" spans="1:9" ht="57">
      <c r="A1174" s="33">
        <v>1239</v>
      </c>
      <c r="B1174" s="19">
        <v>1</v>
      </c>
      <c r="C1174" s="19" t="s">
        <v>68</v>
      </c>
      <c r="D1174" s="2" t="s">
        <v>2003</v>
      </c>
      <c r="E1174" s="31">
        <f t="shared" si="18"/>
        <v>15776000</v>
      </c>
      <c r="F1174" s="150">
        <v>15776000</v>
      </c>
      <c r="G1174" s="7" t="s">
        <v>1939</v>
      </c>
      <c r="H1174" s="33" t="s">
        <v>1946</v>
      </c>
      <c r="I1174" s="33">
        <v>8</v>
      </c>
    </row>
    <row r="1175" spans="1:9" ht="68.25">
      <c r="A1175" s="33">
        <v>1240</v>
      </c>
      <c r="B1175" s="19">
        <v>1</v>
      </c>
      <c r="C1175" s="19" t="s">
        <v>68</v>
      </c>
      <c r="D1175" s="2" t="s">
        <v>2004</v>
      </c>
      <c r="E1175" s="31">
        <f t="shared" si="18"/>
        <v>1850000</v>
      </c>
      <c r="F1175" s="144">
        <v>1850000</v>
      </c>
      <c r="G1175" s="7" t="s">
        <v>1835</v>
      </c>
      <c r="H1175" s="33" t="s">
        <v>1945</v>
      </c>
      <c r="I1175" s="33">
        <v>9</v>
      </c>
    </row>
    <row r="1176" spans="1:9" ht="57">
      <c r="A1176" s="33">
        <v>1241</v>
      </c>
      <c r="B1176" s="19">
        <v>1</v>
      </c>
      <c r="C1176" s="19" t="s">
        <v>68</v>
      </c>
      <c r="D1176" s="2" t="s">
        <v>2012</v>
      </c>
      <c r="E1176" s="31">
        <f t="shared" si="18"/>
        <v>7340825</v>
      </c>
      <c r="F1176" s="144">
        <v>7340825</v>
      </c>
      <c r="G1176" s="7" t="s">
        <v>1857</v>
      </c>
      <c r="H1176" s="33" t="s">
        <v>1948</v>
      </c>
      <c r="I1176" s="33">
        <v>8</v>
      </c>
    </row>
    <row r="1177" spans="1:9" ht="90.75">
      <c r="A1177" s="33">
        <v>1242</v>
      </c>
      <c r="B1177" s="19">
        <v>1</v>
      </c>
      <c r="C1177" s="19" t="s">
        <v>68</v>
      </c>
      <c r="D1177" s="2" t="s">
        <v>2184</v>
      </c>
      <c r="E1177" s="31">
        <f t="shared" si="18"/>
        <v>1281000</v>
      </c>
      <c r="F1177" s="4">
        <v>1281000</v>
      </c>
      <c r="G1177" s="7" t="s">
        <v>1950</v>
      </c>
      <c r="H1177" s="33" t="s">
        <v>1951</v>
      </c>
      <c r="I1177" s="33">
        <v>5</v>
      </c>
    </row>
    <row r="1178" spans="1:9" ht="57">
      <c r="A1178" s="33">
        <v>1243</v>
      </c>
      <c r="B1178" s="19">
        <v>1</v>
      </c>
      <c r="C1178" s="19" t="s">
        <v>68</v>
      </c>
      <c r="D1178" s="2" t="s">
        <v>2021</v>
      </c>
      <c r="E1178" s="31">
        <f t="shared" si="18"/>
        <v>13140000</v>
      </c>
      <c r="F1178" s="144">
        <v>13140000</v>
      </c>
      <c r="G1178" s="7" t="s">
        <v>1950</v>
      </c>
      <c r="H1178" s="33" t="s">
        <v>1952</v>
      </c>
      <c r="I1178" s="33">
        <v>9</v>
      </c>
    </row>
    <row r="1179" spans="1:9" ht="57">
      <c r="A1179" s="33">
        <v>1244</v>
      </c>
      <c r="B1179" s="19">
        <v>1</v>
      </c>
      <c r="C1179" s="19" t="s">
        <v>68</v>
      </c>
      <c r="D1179" s="2" t="s">
        <v>2027</v>
      </c>
      <c r="E1179" s="31">
        <f t="shared" si="18"/>
        <v>9550000</v>
      </c>
      <c r="F1179" s="4">
        <v>9550000</v>
      </c>
      <c r="G1179" s="7" t="s">
        <v>1955</v>
      </c>
      <c r="H1179" s="33" t="s">
        <v>1954</v>
      </c>
      <c r="I1179" s="33">
        <v>2</v>
      </c>
    </row>
    <row r="1180" spans="1:9" ht="79.5">
      <c r="A1180" s="33">
        <v>1245</v>
      </c>
      <c r="B1180" s="19">
        <v>1</v>
      </c>
      <c r="C1180" s="19" t="s">
        <v>68</v>
      </c>
      <c r="D1180" s="2" t="s">
        <v>2035</v>
      </c>
      <c r="E1180" s="31">
        <f t="shared" si="18"/>
        <v>10884000</v>
      </c>
      <c r="F1180" s="156">
        <v>10884000</v>
      </c>
      <c r="G1180" s="7" t="s">
        <v>1835</v>
      </c>
      <c r="H1180" s="33" t="s">
        <v>1958</v>
      </c>
      <c r="I1180" s="33">
        <v>2</v>
      </c>
    </row>
    <row r="1181" spans="1:9" ht="68.25">
      <c r="A1181" s="33">
        <v>1246</v>
      </c>
      <c r="B1181" s="19">
        <v>1</v>
      </c>
      <c r="C1181" s="19" t="s">
        <v>68</v>
      </c>
      <c r="D1181" s="2" t="s">
        <v>2056</v>
      </c>
      <c r="E1181" s="31">
        <f t="shared" si="18"/>
        <v>15000000</v>
      </c>
      <c r="F1181" s="144">
        <v>15000000</v>
      </c>
      <c r="G1181" s="7" t="s">
        <v>1960</v>
      </c>
      <c r="H1181" s="33" t="s">
        <v>1959</v>
      </c>
      <c r="I1181" s="33">
        <v>4</v>
      </c>
    </row>
    <row r="1182" spans="1:9" ht="57">
      <c r="A1182" s="33">
        <v>1247</v>
      </c>
      <c r="B1182" s="19">
        <v>1</v>
      </c>
      <c r="C1182" s="19" t="s">
        <v>68</v>
      </c>
      <c r="D1182" s="2" t="s">
        <v>2080</v>
      </c>
      <c r="E1182" s="31">
        <f t="shared" si="18"/>
        <v>9340281</v>
      </c>
      <c r="F1182" s="144">
        <v>9340281</v>
      </c>
      <c r="G1182" s="7" t="s">
        <v>1943</v>
      </c>
      <c r="H1182" s="33" t="s">
        <v>1942</v>
      </c>
      <c r="I1182" s="33">
        <v>3</v>
      </c>
    </row>
    <row r="1183" spans="1:9" ht="102">
      <c r="A1183" s="33">
        <v>1248</v>
      </c>
      <c r="B1183" s="19">
        <v>1</v>
      </c>
      <c r="C1183" s="19" t="s">
        <v>68</v>
      </c>
      <c r="D1183" s="2" t="s">
        <v>2100</v>
      </c>
      <c r="E1183" s="31">
        <f t="shared" si="18"/>
        <v>221116957</v>
      </c>
      <c r="F1183" s="144">
        <v>221116957</v>
      </c>
      <c r="G1183" s="7" t="s">
        <v>1989</v>
      </c>
      <c r="H1183" s="33" t="s">
        <v>1988</v>
      </c>
      <c r="I1183" s="33">
        <v>2</v>
      </c>
    </row>
    <row r="1184" spans="1:9" ht="225.75">
      <c r="A1184" s="33">
        <v>1249</v>
      </c>
      <c r="B1184" s="19">
        <v>1</v>
      </c>
      <c r="C1184" s="19" t="s">
        <v>68</v>
      </c>
      <c r="D1184" s="2" t="s">
        <v>2112</v>
      </c>
      <c r="E1184" s="31">
        <f t="shared" si="18"/>
        <v>140063040</v>
      </c>
      <c r="F1184" s="144">
        <v>140063040</v>
      </c>
      <c r="G1184" s="7" t="s">
        <v>1992</v>
      </c>
      <c r="H1184" s="33" t="s">
        <v>1991</v>
      </c>
      <c r="I1184" s="33">
        <v>8</v>
      </c>
    </row>
    <row r="1185" spans="1:9" ht="147">
      <c r="A1185" s="33">
        <v>1250</v>
      </c>
      <c r="B1185" s="19">
        <v>1</v>
      </c>
      <c r="C1185" s="19" t="s">
        <v>68</v>
      </c>
      <c r="D1185" s="2" t="s">
        <v>2119</v>
      </c>
      <c r="E1185" s="31">
        <f t="shared" si="18"/>
        <v>12117940</v>
      </c>
      <c r="F1185" s="144">
        <v>12117940</v>
      </c>
      <c r="G1185" s="7" t="s">
        <v>1997</v>
      </c>
      <c r="H1185" s="33" t="s">
        <v>1996</v>
      </c>
      <c r="I1185" s="33">
        <v>8</v>
      </c>
    </row>
    <row r="1186" spans="1:9" ht="124.5">
      <c r="A1186" s="33">
        <v>1251</v>
      </c>
      <c r="B1186" s="19">
        <v>1</v>
      </c>
      <c r="C1186" s="19" t="s">
        <v>68</v>
      </c>
      <c r="D1186" s="2" t="s">
        <v>2120</v>
      </c>
      <c r="E1186" s="31">
        <f t="shared" si="18"/>
        <v>1500000</v>
      </c>
      <c r="F1186" s="144">
        <v>1500000</v>
      </c>
      <c r="G1186" s="7" t="s">
        <v>2001</v>
      </c>
      <c r="H1186" s="33" t="s">
        <v>2002</v>
      </c>
      <c r="I1186" s="33">
        <v>9</v>
      </c>
    </row>
    <row r="1187" spans="1:9" ht="135.75">
      <c r="A1187" s="33">
        <v>1252</v>
      </c>
      <c r="B1187" s="19">
        <v>1</v>
      </c>
      <c r="C1187" s="19" t="s">
        <v>68</v>
      </c>
      <c r="D1187" s="2" t="s">
        <v>2125</v>
      </c>
      <c r="E1187" s="31">
        <f t="shared" si="18"/>
        <v>15492663</v>
      </c>
      <c r="F1187" s="144">
        <v>15492663</v>
      </c>
      <c r="G1187" s="7" t="s">
        <v>2006</v>
      </c>
      <c r="H1187" s="33" t="s">
        <v>2005</v>
      </c>
      <c r="I1187" s="33">
        <v>10</v>
      </c>
    </row>
    <row r="1188" spans="1:9" ht="57">
      <c r="A1188" s="33">
        <v>1253</v>
      </c>
      <c r="B1188" s="19">
        <v>1</v>
      </c>
      <c r="C1188" s="19" t="s">
        <v>68</v>
      </c>
      <c r="D1188" s="2" t="s">
        <v>2147</v>
      </c>
      <c r="E1188" s="31">
        <f t="shared" si="18"/>
        <v>3750000</v>
      </c>
      <c r="F1188" s="144">
        <v>3750000</v>
      </c>
      <c r="G1188" s="7" t="s">
        <v>2014</v>
      </c>
      <c r="H1188" s="33" t="s">
        <v>2013</v>
      </c>
      <c r="I1188" s="33">
        <v>10</v>
      </c>
    </row>
    <row r="1189" spans="1:9" ht="57">
      <c r="A1189" s="33">
        <v>1254</v>
      </c>
      <c r="B1189" s="19">
        <v>1</v>
      </c>
      <c r="C1189" s="19" t="s">
        <v>68</v>
      </c>
      <c r="D1189" s="2" t="s">
        <v>2140</v>
      </c>
      <c r="E1189" s="31">
        <f t="shared" si="18"/>
        <v>3750000</v>
      </c>
      <c r="F1189" s="144">
        <v>3750000</v>
      </c>
      <c r="G1189" s="7" t="s">
        <v>2016</v>
      </c>
      <c r="H1189" s="33" t="s">
        <v>2015</v>
      </c>
      <c r="I1189" s="33">
        <v>9</v>
      </c>
    </row>
    <row r="1190" spans="1:9" ht="45.75">
      <c r="A1190" s="33">
        <v>1255</v>
      </c>
      <c r="B1190" s="19">
        <v>1</v>
      </c>
      <c r="C1190" s="19" t="s">
        <v>68</v>
      </c>
      <c r="D1190" s="2" t="s">
        <v>2148</v>
      </c>
      <c r="E1190" s="31">
        <f t="shared" si="18"/>
        <v>39000000</v>
      </c>
      <c r="F1190" s="144">
        <v>39000000</v>
      </c>
      <c r="G1190" s="7" t="s">
        <v>2023</v>
      </c>
      <c r="H1190" s="33" t="s">
        <v>2022</v>
      </c>
      <c r="I1190" s="33">
        <v>10</v>
      </c>
    </row>
    <row r="1191" spans="1:9" ht="90.75">
      <c r="A1191" s="33">
        <v>1256</v>
      </c>
      <c r="B1191" s="19">
        <v>1</v>
      </c>
      <c r="C1191" s="19" t="s">
        <v>68</v>
      </c>
      <c r="D1191" s="2" t="s">
        <v>2151</v>
      </c>
      <c r="E1191" s="31">
        <f t="shared" si="18"/>
        <v>36886376</v>
      </c>
      <c r="F1191" s="144">
        <v>36886376</v>
      </c>
      <c r="G1191" s="7" t="s">
        <v>2028</v>
      </c>
      <c r="H1191" s="33" t="s">
        <v>2029</v>
      </c>
      <c r="I1191" s="33">
        <v>9</v>
      </c>
    </row>
    <row r="1192" spans="1:9" ht="158.25">
      <c r="A1192" s="33">
        <v>1257</v>
      </c>
      <c r="B1192" s="19">
        <v>1</v>
      </c>
      <c r="C1192" s="19" t="s">
        <v>68</v>
      </c>
      <c r="D1192" s="2" t="s">
        <v>2157</v>
      </c>
      <c r="E1192" s="31">
        <f t="shared" si="18"/>
        <v>8000000</v>
      </c>
      <c r="F1192" s="144">
        <v>8000000</v>
      </c>
      <c r="G1192" s="7" t="s">
        <v>2037</v>
      </c>
      <c r="H1192" s="33" t="s">
        <v>2036</v>
      </c>
      <c r="I1192" s="33">
        <v>10</v>
      </c>
    </row>
    <row r="1193" spans="1:9" ht="94.5" customHeight="1">
      <c r="A1193" s="33">
        <v>1258</v>
      </c>
      <c r="B1193" s="53">
        <v>1</v>
      </c>
      <c r="C1193" s="19" t="s">
        <v>68</v>
      </c>
      <c r="D1193" s="130" t="s">
        <v>2113</v>
      </c>
      <c r="E1193" s="31">
        <f>F1193/B1193</f>
        <v>8000000</v>
      </c>
      <c r="F1193" s="68">
        <v>8000000</v>
      </c>
      <c r="G1193" s="7" t="s">
        <v>2115</v>
      </c>
      <c r="H1193" s="33" t="s">
        <v>2114</v>
      </c>
      <c r="I1193" s="33">
        <v>5</v>
      </c>
    </row>
    <row r="1194" spans="1:9" ht="45.75">
      <c r="A1194" s="33">
        <v>1259</v>
      </c>
      <c r="B1194" s="53">
        <v>1</v>
      </c>
      <c r="C1194" s="19" t="s">
        <v>68</v>
      </c>
      <c r="D1194" s="65" t="s">
        <v>2135</v>
      </c>
      <c r="E1194" s="31">
        <f>F1194/B1194</f>
        <v>45000000</v>
      </c>
      <c r="F1194" s="72">
        <v>45000000</v>
      </c>
      <c r="G1194" s="1" t="s">
        <v>2136</v>
      </c>
      <c r="H1194" s="33" t="s">
        <v>2137</v>
      </c>
      <c r="I1194" s="33">
        <v>7</v>
      </c>
    </row>
    <row r="1195" spans="1:9" ht="102">
      <c r="A1195" s="33">
        <v>1260</v>
      </c>
      <c r="B1195" s="19">
        <v>1</v>
      </c>
      <c r="C1195" s="19" t="s">
        <v>68</v>
      </c>
      <c r="D1195" s="65" t="s">
        <v>1928</v>
      </c>
      <c r="E1195" s="31">
        <f>F1195/B1195</f>
        <v>3000000</v>
      </c>
      <c r="F1195" s="72">
        <v>3000000</v>
      </c>
      <c r="G1195" s="7" t="s">
        <v>1929</v>
      </c>
      <c r="H1195" s="33" t="s">
        <v>1830</v>
      </c>
      <c r="I1195" s="33">
        <v>7</v>
      </c>
    </row>
    <row r="1196" spans="1:9" ht="68.25">
      <c r="A1196" s="33">
        <v>1261</v>
      </c>
      <c r="B1196" s="19">
        <v>1</v>
      </c>
      <c r="C1196" s="19" t="s">
        <v>68</v>
      </c>
      <c r="D1196" s="61" t="s">
        <v>2072</v>
      </c>
      <c r="E1196" s="31">
        <f>F1196/B1196</f>
        <v>9700000</v>
      </c>
      <c r="F1196" s="67">
        <v>9700000</v>
      </c>
      <c r="G1196" s="168" t="s">
        <v>2074</v>
      </c>
      <c r="H1196" s="38" t="s">
        <v>2073</v>
      </c>
      <c r="I1196" s="33">
        <v>11</v>
      </c>
    </row>
    <row r="1197" spans="1:9" ht="68.25">
      <c r="A1197" s="33">
        <v>1262</v>
      </c>
      <c r="B1197" s="19">
        <v>1</v>
      </c>
      <c r="C1197" s="19" t="s">
        <v>68</v>
      </c>
      <c r="D1197" s="64" t="s">
        <v>2132</v>
      </c>
      <c r="E1197" s="31">
        <f>F1197/B1197</f>
        <v>25000000</v>
      </c>
      <c r="F1197" s="67">
        <v>25000000</v>
      </c>
      <c r="G1197" s="7" t="s">
        <v>2134</v>
      </c>
      <c r="H1197" s="33" t="s">
        <v>2133</v>
      </c>
      <c r="I1197" s="33">
        <v>6</v>
      </c>
    </row>
    <row r="1198" spans="1:9" ht="15">
      <c r="A1198" s="33">
        <v>1263</v>
      </c>
      <c r="B1198" s="19"/>
      <c r="C1198" s="19"/>
      <c r="D1198" s="18"/>
      <c r="E1198" s="31"/>
      <c r="F1198" s="54"/>
      <c r="G1198" s="7"/>
      <c r="H1198" s="33"/>
      <c r="I1198" s="33"/>
    </row>
  </sheetData>
  <sheetProtection/>
  <mergeCells count="8">
    <mergeCell ref="H6:H7"/>
    <mergeCell ref="I6:I7"/>
    <mergeCell ref="B6:C6"/>
    <mergeCell ref="A6:A7"/>
    <mergeCell ref="D6:D7"/>
    <mergeCell ref="E6:E7"/>
    <mergeCell ref="F6:F7"/>
    <mergeCell ref="G6:G7"/>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M883"/>
  <sheetViews>
    <sheetView zoomScalePageLayoutView="0" workbookViewId="0" topLeftCell="A882">
      <selection activeCell="A884" sqref="A884"/>
    </sheetView>
  </sheetViews>
  <sheetFormatPr defaultColWidth="11.421875" defaultRowHeight="15"/>
  <cols>
    <col min="1" max="1" width="5.57421875" style="36" customWidth="1"/>
    <col min="2" max="2" width="24.140625" style="36" customWidth="1"/>
    <col min="3" max="3" width="7.140625" style="39" customWidth="1"/>
    <col min="4" max="4" width="7.8515625" style="39" customWidth="1"/>
    <col min="5" max="5" width="10.7109375" style="36" customWidth="1"/>
    <col min="6" max="6" width="14.28125" style="36" customWidth="1"/>
    <col min="7" max="7" width="12.57421875" style="36" customWidth="1"/>
    <col min="8" max="8" width="20.421875" style="36" customWidth="1"/>
    <col min="9" max="9" width="14.57421875" style="50" customWidth="1"/>
    <col min="10" max="10" width="11.421875" style="14" customWidth="1"/>
  </cols>
  <sheetData>
    <row r="1" spans="1:13" ht="15">
      <c r="A1" s="36" t="s">
        <v>55</v>
      </c>
      <c r="G1" s="47" t="s">
        <v>58</v>
      </c>
      <c r="H1" s="20"/>
      <c r="I1" s="20"/>
      <c r="J1" s="47"/>
      <c r="K1" s="20"/>
      <c r="L1" s="20"/>
      <c r="M1" s="20"/>
    </row>
    <row r="2" spans="1:13" ht="15">
      <c r="A2" s="36" t="s">
        <v>56</v>
      </c>
      <c r="G2" s="47" t="s">
        <v>67</v>
      </c>
      <c r="H2" s="20"/>
      <c r="I2" s="20"/>
      <c r="J2" s="47"/>
      <c r="K2" s="20"/>
      <c r="L2" s="20"/>
      <c r="M2" s="20"/>
    </row>
    <row r="3" spans="1:13" ht="15">
      <c r="A3" s="36" t="s">
        <v>57</v>
      </c>
      <c r="G3" s="47" t="s">
        <v>967</v>
      </c>
      <c r="H3" s="20"/>
      <c r="I3" s="47"/>
      <c r="J3" s="47"/>
      <c r="K3" s="20"/>
      <c r="L3" s="20"/>
      <c r="M3" s="20"/>
    </row>
    <row r="4" ht="15">
      <c r="I4" s="59"/>
    </row>
    <row r="5" ht="15">
      <c r="I5" s="59"/>
    </row>
    <row r="6" spans="1:10" s="20" customFormat="1" ht="67.5">
      <c r="A6" s="37" t="s">
        <v>45</v>
      </c>
      <c r="B6" s="40" t="s">
        <v>59</v>
      </c>
      <c r="C6" s="40" t="s">
        <v>66</v>
      </c>
      <c r="D6" s="40" t="s">
        <v>61</v>
      </c>
      <c r="E6" s="41" t="s">
        <v>62</v>
      </c>
      <c r="F6" s="41" t="s">
        <v>63</v>
      </c>
      <c r="G6" s="41" t="s">
        <v>64</v>
      </c>
      <c r="H6" s="41" t="s">
        <v>65</v>
      </c>
      <c r="I6" s="41" t="s">
        <v>60</v>
      </c>
      <c r="J6" s="47"/>
    </row>
    <row r="7" spans="1:10" s="24" customFormat="1" ht="15.75" customHeight="1">
      <c r="A7" s="38">
        <v>1</v>
      </c>
      <c r="B7" s="26"/>
      <c r="C7" s="25"/>
      <c r="D7" s="42"/>
      <c r="E7" s="78"/>
      <c r="F7" s="79"/>
      <c r="G7" s="38"/>
      <c r="H7" s="23"/>
      <c r="I7" s="32"/>
      <c r="J7" s="48"/>
    </row>
    <row r="8" spans="1:10" s="27" customFormat="1" ht="79.5">
      <c r="A8" s="38">
        <v>2</v>
      </c>
      <c r="B8" s="2" t="s">
        <v>1129</v>
      </c>
      <c r="C8" s="3">
        <v>1</v>
      </c>
      <c r="D8" s="42" t="s">
        <v>68</v>
      </c>
      <c r="E8" s="75">
        <v>600000000</v>
      </c>
      <c r="F8" s="76">
        <v>600000000</v>
      </c>
      <c r="G8" s="38" t="s">
        <v>2161</v>
      </c>
      <c r="H8" s="117" t="s">
        <v>1131</v>
      </c>
      <c r="I8" s="118" t="s">
        <v>2066</v>
      </c>
      <c r="J8" s="49"/>
    </row>
    <row r="9" spans="1:9" ht="32.25" customHeight="1">
      <c r="A9" s="33">
        <v>3</v>
      </c>
      <c r="B9" s="2" t="s">
        <v>1130</v>
      </c>
      <c r="C9" s="6">
        <v>2</v>
      </c>
      <c r="D9" s="42" t="s">
        <v>68</v>
      </c>
      <c r="E9" s="75">
        <v>200000000</v>
      </c>
      <c r="F9" s="76">
        <v>400000000</v>
      </c>
      <c r="G9" s="77" t="s">
        <v>2161</v>
      </c>
      <c r="H9" s="117" t="s">
        <v>1131</v>
      </c>
      <c r="I9" s="118">
        <v>40958</v>
      </c>
    </row>
    <row r="10" spans="1:10" s="27" customFormat="1" ht="23.25">
      <c r="A10" s="38">
        <v>4</v>
      </c>
      <c r="B10" s="2" t="s">
        <v>1132</v>
      </c>
      <c r="C10" s="3">
        <v>20</v>
      </c>
      <c r="D10" s="42" t="s">
        <v>68</v>
      </c>
      <c r="E10" s="75">
        <v>4000</v>
      </c>
      <c r="F10" s="76">
        <f>C10*E10</f>
        <v>80000</v>
      </c>
      <c r="G10" s="38" t="s">
        <v>2067</v>
      </c>
      <c r="H10" s="16" t="s">
        <v>2068</v>
      </c>
      <c r="I10" s="118">
        <v>41012</v>
      </c>
      <c r="J10" s="49"/>
    </row>
    <row r="11" spans="1:9" ht="23.25">
      <c r="A11" s="33">
        <v>5</v>
      </c>
      <c r="B11" s="2" t="s">
        <v>1133</v>
      </c>
      <c r="C11" s="3">
        <v>8</v>
      </c>
      <c r="D11" s="42" t="s">
        <v>68</v>
      </c>
      <c r="E11" s="75">
        <v>5000</v>
      </c>
      <c r="F11" s="76">
        <f aca="true" t="shared" si="0" ref="F11:F74">C11*E11</f>
        <v>40000</v>
      </c>
      <c r="G11" s="38" t="s">
        <v>2067</v>
      </c>
      <c r="H11" s="16" t="s">
        <v>2068</v>
      </c>
      <c r="I11" s="118">
        <v>41012</v>
      </c>
    </row>
    <row r="12" spans="1:9" ht="34.5">
      <c r="A12" s="33">
        <v>6</v>
      </c>
      <c r="B12" s="2" t="s">
        <v>1221</v>
      </c>
      <c r="C12" s="3">
        <v>200</v>
      </c>
      <c r="D12" s="34" t="s">
        <v>944</v>
      </c>
      <c r="E12" s="75">
        <v>11368</v>
      </c>
      <c r="F12" s="76">
        <f t="shared" si="0"/>
        <v>2273600</v>
      </c>
      <c r="G12" s="38" t="s">
        <v>2067</v>
      </c>
      <c r="H12" s="16" t="s">
        <v>2068</v>
      </c>
      <c r="I12" s="118">
        <v>41012</v>
      </c>
    </row>
    <row r="13" spans="1:9" ht="34.5">
      <c r="A13" s="33">
        <v>7</v>
      </c>
      <c r="B13" s="2" t="s">
        <v>1222</v>
      </c>
      <c r="C13" s="3">
        <v>150</v>
      </c>
      <c r="D13" s="34" t="s">
        <v>1218</v>
      </c>
      <c r="E13" s="75">
        <v>14268</v>
      </c>
      <c r="F13" s="76">
        <f t="shared" si="0"/>
        <v>2140200</v>
      </c>
      <c r="G13" s="38" t="s">
        <v>2067</v>
      </c>
      <c r="H13" s="16" t="s">
        <v>2068</v>
      </c>
      <c r="I13" s="118">
        <v>41012</v>
      </c>
    </row>
    <row r="14" spans="1:9" ht="57">
      <c r="A14" s="33">
        <v>8</v>
      </c>
      <c r="B14" s="2" t="s">
        <v>1134</v>
      </c>
      <c r="C14" s="3">
        <v>1000</v>
      </c>
      <c r="D14" s="34" t="s">
        <v>68</v>
      </c>
      <c r="E14" s="75">
        <v>500</v>
      </c>
      <c r="F14" s="76">
        <f t="shared" si="0"/>
        <v>500000</v>
      </c>
      <c r="G14" s="38" t="s">
        <v>2067</v>
      </c>
      <c r="H14" s="16" t="s">
        <v>2068</v>
      </c>
      <c r="I14" s="118">
        <v>41012</v>
      </c>
    </row>
    <row r="15" spans="1:9" ht="23.25">
      <c r="A15" s="33">
        <v>9</v>
      </c>
      <c r="B15" s="2" t="s">
        <v>1219</v>
      </c>
      <c r="C15" s="3">
        <v>10</v>
      </c>
      <c r="D15" s="29" t="s">
        <v>69</v>
      </c>
      <c r="E15" s="75">
        <v>7000</v>
      </c>
      <c r="F15" s="76">
        <f t="shared" si="0"/>
        <v>70000</v>
      </c>
      <c r="G15" s="38" t="s">
        <v>2067</v>
      </c>
      <c r="H15" s="16" t="s">
        <v>2068</v>
      </c>
      <c r="I15" s="118">
        <v>41012</v>
      </c>
    </row>
    <row r="16" spans="1:9" ht="23.25">
      <c r="A16" s="33">
        <v>10</v>
      </c>
      <c r="B16" s="2" t="s">
        <v>1220</v>
      </c>
      <c r="C16" s="3">
        <v>61</v>
      </c>
      <c r="D16" s="29" t="s">
        <v>70</v>
      </c>
      <c r="E16" s="75">
        <v>2000</v>
      </c>
      <c r="F16" s="76">
        <f t="shared" si="0"/>
        <v>122000</v>
      </c>
      <c r="G16" s="38" t="s">
        <v>2067</v>
      </c>
      <c r="H16" s="16" t="s">
        <v>2068</v>
      </c>
      <c r="I16" s="118">
        <v>41012</v>
      </c>
    </row>
    <row r="17" spans="1:9" ht="15">
      <c r="A17" s="33">
        <v>11</v>
      </c>
      <c r="B17" s="2" t="s">
        <v>1135</v>
      </c>
      <c r="C17" s="3">
        <v>5</v>
      </c>
      <c r="D17" s="30" t="s">
        <v>68</v>
      </c>
      <c r="E17" s="75">
        <v>203000</v>
      </c>
      <c r="F17" s="76">
        <f t="shared" si="0"/>
        <v>1015000</v>
      </c>
      <c r="G17" s="38" t="s">
        <v>2067</v>
      </c>
      <c r="H17" s="16" t="s">
        <v>2068</v>
      </c>
      <c r="I17" s="118">
        <v>41012</v>
      </c>
    </row>
    <row r="18" spans="1:9" ht="23.25">
      <c r="A18" s="33">
        <v>12</v>
      </c>
      <c r="B18" s="2" t="s">
        <v>1136</v>
      </c>
      <c r="C18" s="3">
        <v>2</v>
      </c>
      <c r="D18" s="34" t="s">
        <v>1223</v>
      </c>
      <c r="E18" s="75">
        <v>68000</v>
      </c>
      <c r="F18" s="76">
        <f t="shared" si="0"/>
        <v>136000</v>
      </c>
      <c r="G18" s="38" t="s">
        <v>2067</v>
      </c>
      <c r="H18" s="16" t="s">
        <v>2068</v>
      </c>
      <c r="I18" s="118">
        <v>41012</v>
      </c>
    </row>
    <row r="19" spans="1:9" ht="45.75">
      <c r="A19" s="33">
        <v>13</v>
      </c>
      <c r="B19" s="2" t="s">
        <v>1137</v>
      </c>
      <c r="C19" s="3">
        <v>5</v>
      </c>
      <c r="D19" s="34" t="s">
        <v>69</v>
      </c>
      <c r="E19" s="75">
        <v>8352</v>
      </c>
      <c r="F19" s="76">
        <f t="shared" si="0"/>
        <v>41760</v>
      </c>
      <c r="G19" s="38" t="s">
        <v>2067</v>
      </c>
      <c r="H19" s="16" t="s">
        <v>2068</v>
      </c>
      <c r="I19" s="118">
        <v>41012</v>
      </c>
    </row>
    <row r="20" spans="1:9" ht="68.25">
      <c r="A20" s="33">
        <v>14</v>
      </c>
      <c r="B20" s="2" t="s">
        <v>1138</v>
      </c>
      <c r="C20" s="3">
        <v>10</v>
      </c>
      <c r="D20" s="29" t="s">
        <v>69</v>
      </c>
      <c r="E20" s="75">
        <v>16240</v>
      </c>
      <c r="F20" s="76">
        <f t="shared" si="0"/>
        <v>162400</v>
      </c>
      <c r="G20" s="38" t="s">
        <v>2067</v>
      </c>
      <c r="H20" s="16" t="s">
        <v>2068</v>
      </c>
      <c r="I20" s="118">
        <v>41012</v>
      </c>
    </row>
    <row r="21" spans="1:9" ht="34.5">
      <c r="A21" s="33">
        <v>15</v>
      </c>
      <c r="B21" s="2" t="s">
        <v>1139</v>
      </c>
      <c r="C21" s="3">
        <v>15</v>
      </c>
      <c r="D21" s="29" t="s">
        <v>69</v>
      </c>
      <c r="E21" s="75">
        <v>3480</v>
      </c>
      <c r="F21" s="76">
        <f t="shared" si="0"/>
        <v>52200</v>
      </c>
      <c r="G21" s="38" t="s">
        <v>2067</v>
      </c>
      <c r="H21" s="16" t="s">
        <v>2068</v>
      </c>
      <c r="I21" s="118">
        <v>41012</v>
      </c>
    </row>
    <row r="22" spans="1:9" ht="15">
      <c r="A22" s="33">
        <v>16</v>
      </c>
      <c r="B22" s="2" t="s">
        <v>1224</v>
      </c>
      <c r="C22" s="3">
        <v>5</v>
      </c>
      <c r="D22" s="29" t="s">
        <v>958</v>
      </c>
      <c r="E22" s="75">
        <v>60000</v>
      </c>
      <c r="F22" s="76">
        <f t="shared" si="0"/>
        <v>300000</v>
      </c>
      <c r="G22" s="38" t="s">
        <v>2067</v>
      </c>
      <c r="H22" s="16" t="s">
        <v>2068</v>
      </c>
      <c r="I22" s="118">
        <v>41012</v>
      </c>
    </row>
    <row r="23" spans="1:9" ht="34.5">
      <c r="A23" s="33">
        <v>17</v>
      </c>
      <c r="B23" s="2" t="s">
        <v>1140</v>
      </c>
      <c r="C23" s="3">
        <v>5</v>
      </c>
      <c r="D23" s="29" t="s">
        <v>69</v>
      </c>
      <c r="E23" s="75">
        <v>25520</v>
      </c>
      <c r="F23" s="76">
        <f t="shared" si="0"/>
        <v>127600</v>
      </c>
      <c r="G23" s="38" t="s">
        <v>2067</v>
      </c>
      <c r="H23" s="16" t="s">
        <v>2068</v>
      </c>
      <c r="I23" s="118">
        <v>41012</v>
      </c>
    </row>
    <row r="24" spans="1:9" ht="57">
      <c r="A24" s="33">
        <v>18</v>
      </c>
      <c r="B24" s="2" t="s">
        <v>1141</v>
      </c>
      <c r="C24" s="3">
        <v>5</v>
      </c>
      <c r="D24" s="29" t="s">
        <v>68</v>
      </c>
      <c r="E24" s="75">
        <v>20000</v>
      </c>
      <c r="F24" s="76">
        <f t="shared" si="0"/>
        <v>100000</v>
      </c>
      <c r="G24" s="38" t="s">
        <v>2067</v>
      </c>
      <c r="H24" s="16" t="s">
        <v>2068</v>
      </c>
      <c r="I24" s="118">
        <v>41012</v>
      </c>
    </row>
    <row r="25" spans="1:9" ht="45.75">
      <c r="A25" s="33">
        <v>19</v>
      </c>
      <c r="B25" s="2" t="s">
        <v>1142</v>
      </c>
      <c r="C25" s="3">
        <v>4</v>
      </c>
      <c r="D25" s="29" t="s">
        <v>68</v>
      </c>
      <c r="E25" s="75">
        <v>25000</v>
      </c>
      <c r="F25" s="76">
        <f t="shared" si="0"/>
        <v>100000</v>
      </c>
      <c r="G25" s="38" t="s">
        <v>2067</v>
      </c>
      <c r="H25" s="16" t="s">
        <v>2068</v>
      </c>
      <c r="I25" s="118">
        <v>41012</v>
      </c>
    </row>
    <row r="26" spans="1:9" ht="15">
      <c r="A26" s="33">
        <v>20</v>
      </c>
      <c r="B26" s="2" t="s">
        <v>1143</v>
      </c>
      <c r="C26" s="3">
        <v>7</v>
      </c>
      <c r="D26" s="29" t="s">
        <v>68</v>
      </c>
      <c r="E26" s="75">
        <v>232000</v>
      </c>
      <c r="F26" s="76">
        <f t="shared" si="0"/>
        <v>1624000</v>
      </c>
      <c r="G26" s="38" t="s">
        <v>2067</v>
      </c>
      <c r="H26" s="16" t="s">
        <v>2068</v>
      </c>
      <c r="I26" s="118">
        <v>41012</v>
      </c>
    </row>
    <row r="27" spans="1:9" ht="34.5">
      <c r="A27" s="33">
        <v>21</v>
      </c>
      <c r="B27" s="2" t="s">
        <v>1144</v>
      </c>
      <c r="C27" s="3">
        <v>5</v>
      </c>
      <c r="D27" s="29" t="s">
        <v>1225</v>
      </c>
      <c r="E27" s="75">
        <v>3944</v>
      </c>
      <c r="F27" s="76">
        <f t="shared" si="0"/>
        <v>19720</v>
      </c>
      <c r="G27" s="38" t="s">
        <v>2067</v>
      </c>
      <c r="H27" s="16" t="s">
        <v>2068</v>
      </c>
      <c r="I27" s="118">
        <v>41012</v>
      </c>
    </row>
    <row r="28" spans="1:9" ht="68.25">
      <c r="A28" s="33">
        <v>22</v>
      </c>
      <c r="B28" s="2" t="s">
        <v>1145</v>
      </c>
      <c r="C28" s="3">
        <v>1</v>
      </c>
      <c r="D28" s="29" t="s">
        <v>68</v>
      </c>
      <c r="E28" s="75">
        <v>50000</v>
      </c>
      <c r="F28" s="76">
        <f t="shared" si="0"/>
        <v>50000</v>
      </c>
      <c r="G28" s="38" t="s">
        <v>2067</v>
      </c>
      <c r="H28" s="16" t="s">
        <v>2068</v>
      </c>
      <c r="I28" s="118">
        <v>41012</v>
      </c>
    </row>
    <row r="29" spans="1:9" ht="23.25">
      <c r="A29" s="33">
        <v>23</v>
      </c>
      <c r="B29" s="2" t="s">
        <v>1226</v>
      </c>
      <c r="C29" s="3">
        <v>8</v>
      </c>
      <c r="D29" s="29" t="s">
        <v>69</v>
      </c>
      <c r="E29" s="75">
        <v>80040</v>
      </c>
      <c r="F29" s="76">
        <f t="shared" si="0"/>
        <v>640320</v>
      </c>
      <c r="G29" s="38" t="s">
        <v>2067</v>
      </c>
      <c r="H29" s="16" t="s">
        <v>2068</v>
      </c>
      <c r="I29" s="118">
        <v>41012</v>
      </c>
    </row>
    <row r="30" spans="1:9" ht="23.25">
      <c r="A30" s="33">
        <v>24</v>
      </c>
      <c r="B30" s="2" t="s">
        <v>1146</v>
      </c>
      <c r="C30" s="3">
        <v>3</v>
      </c>
      <c r="D30" s="29" t="s">
        <v>68</v>
      </c>
      <c r="E30" s="75">
        <v>30000</v>
      </c>
      <c r="F30" s="76">
        <f t="shared" si="0"/>
        <v>90000</v>
      </c>
      <c r="G30" s="38" t="s">
        <v>2067</v>
      </c>
      <c r="H30" s="16" t="s">
        <v>2068</v>
      </c>
      <c r="I30" s="118">
        <v>41012</v>
      </c>
    </row>
    <row r="31" spans="1:9" ht="15">
      <c r="A31" s="33">
        <v>25</v>
      </c>
      <c r="B31" s="2" t="s">
        <v>1147</v>
      </c>
      <c r="C31" s="3">
        <v>30</v>
      </c>
      <c r="D31" s="29" t="s">
        <v>68</v>
      </c>
      <c r="E31" s="75">
        <v>1160</v>
      </c>
      <c r="F31" s="76">
        <f t="shared" si="0"/>
        <v>34800</v>
      </c>
      <c r="G31" s="38" t="s">
        <v>2067</v>
      </c>
      <c r="H31" s="16" t="s">
        <v>2068</v>
      </c>
      <c r="I31" s="118">
        <v>41012</v>
      </c>
    </row>
    <row r="32" spans="1:9" ht="15">
      <c r="A32" s="33">
        <v>26</v>
      </c>
      <c r="B32" s="2" t="s">
        <v>1148</v>
      </c>
      <c r="C32" s="3">
        <v>35</v>
      </c>
      <c r="D32" s="29" t="s">
        <v>69</v>
      </c>
      <c r="E32" s="75">
        <v>4872</v>
      </c>
      <c r="F32" s="76">
        <f t="shared" si="0"/>
        <v>170520</v>
      </c>
      <c r="G32" s="38" t="s">
        <v>2067</v>
      </c>
      <c r="H32" s="16" t="s">
        <v>2068</v>
      </c>
      <c r="I32" s="118">
        <v>41012</v>
      </c>
    </row>
    <row r="33" spans="1:9" ht="15">
      <c r="A33" s="33">
        <v>27</v>
      </c>
      <c r="B33" s="2" t="s">
        <v>1149</v>
      </c>
      <c r="C33" s="3">
        <v>5</v>
      </c>
      <c r="D33" s="29" t="s">
        <v>68</v>
      </c>
      <c r="E33" s="75">
        <v>30000</v>
      </c>
      <c r="F33" s="76">
        <f t="shared" si="0"/>
        <v>150000</v>
      </c>
      <c r="G33" s="38" t="s">
        <v>2067</v>
      </c>
      <c r="H33" s="16" t="s">
        <v>2068</v>
      </c>
      <c r="I33" s="118">
        <v>41012</v>
      </c>
    </row>
    <row r="34" spans="1:9" ht="15">
      <c r="A34" s="33">
        <v>28</v>
      </c>
      <c r="B34" s="2" t="s">
        <v>1150</v>
      </c>
      <c r="C34" s="3">
        <v>5</v>
      </c>
      <c r="D34" s="29" t="s">
        <v>69</v>
      </c>
      <c r="E34" s="75">
        <v>98600</v>
      </c>
      <c r="F34" s="76">
        <f t="shared" si="0"/>
        <v>493000</v>
      </c>
      <c r="G34" s="38" t="s">
        <v>2067</v>
      </c>
      <c r="H34" s="16" t="s">
        <v>2068</v>
      </c>
      <c r="I34" s="118">
        <v>41012</v>
      </c>
    </row>
    <row r="35" spans="1:9" ht="15">
      <c r="A35" s="33">
        <v>29</v>
      </c>
      <c r="B35" s="2" t="s">
        <v>1151</v>
      </c>
      <c r="C35" s="3">
        <v>7</v>
      </c>
      <c r="D35" s="29" t="s">
        <v>68</v>
      </c>
      <c r="E35" s="75">
        <v>272600</v>
      </c>
      <c r="F35" s="76">
        <f t="shared" si="0"/>
        <v>1908200</v>
      </c>
      <c r="G35" s="38" t="s">
        <v>2067</v>
      </c>
      <c r="H35" s="16" t="s">
        <v>2068</v>
      </c>
      <c r="I35" s="118">
        <v>41012</v>
      </c>
    </row>
    <row r="36" spans="1:9" ht="68.25">
      <c r="A36" s="33">
        <v>30</v>
      </c>
      <c r="B36" s="2" t="s">
        <v>1152</v>
      </c>
      <c r="C36" s="3">
        <v>1</v>
      </c>
      <c r="D36" s="29" t="s">
        <v>68</v>
      </c>
      <c r="E36" s="75">
        <v>150000</v>
      </c>
      <c r="F36" s="76">
        <f t="shared" si="0"/>
        <v>150000</v>
      </c>
      <c r="G36" s="38" t="s">
        <v>2067</v>
      </c>
      <c r="H36" s="16" t="s">
        <v>2068</v>
      </c>
      <c r="I36" s="118">
        <v>41012</v>
      </c>
    </row>
    <row r="37" spans="1:9" ht="15">
      <c r="A37" s="33">
        <v>31</v>
      </c>
      <c r="B37" s="2" t="s">
        <v>1153</v>
      </c>
      <c r="C37" s="3">
        <v>8</v>
      </c>
      <c r="D37" s="29" t="s">
        <v>68</v>
      </c>
      <c r="E37" s="4">
        <v>60000</v>
      </c>
      <c r="F37" s="76">
        <f t="shared" si="0"/>
        <v>480000</v>
      </c>
      <c r="G37" s="38" t="s">
        <v>2067</v>
      </c>
      <c r="H37" s="16" t="s">
        <v>2068</v>
      </c>
      <c r="I37" s="118">
        <v>41012</v>
      </c>
    </row>
    <row r="38" spans="1:9" ht="15">
      <c r="A38" s="33">
        <v>32</v>
      </c>
      <c r="B38" s="2" t="s">
        <v>1154</v>
      </c>
      <c r="C38" s="3">
        <v>7</v>
      </c>
      <c r="D38" s="29" t="s">
        <v>68</v>
      </c>
      <c r="E38" s="4">
        <v>50000</v>
      </c>
      <c r="F38" s="76">
        <f t="shared" si="0"/>
        <v>350000</v>
      </c>
      <c r="G38" s="38" t="s">
        <v>2067</v>
      </c>
      <c r="H38" s="16" t="s">
        <v>2068</v>
      </c>
      <c r="I38" s="118">
        <v>41012</v>
      </c>
    </row>
    <row r="39" spans="1:9" ht="18.75" customHeight="1">
      <c r="A39" s="33">
        <v>33</v>
      </c>
      <c r="B39" s="2" t="s">
        <v>1155</v>
      </c>
      <c r="C39" s="3">
        <v>2</v>
      </c>
      <c r="D39" s="29" t="s">
        <v>69</v>
      </c>
      <c r="E39" s="4">
        <v>10000</v>
      </c>
      <c r="F39" s="76">
        <f t="shared" si="0"/>
        <v>20000</v>
      </c>
      <c r="G39" s="38" t="s">
        <v>2067</v>
      </c>
      <c r="H39" s="16" t="s">
        <v>2068</v>
      </c>
      <c r="I39" s="118">
        <v>41012</v>
      </c>
    </row>
    <row r="40" spans="1:9" ht="18.75" customHeight="1">
      <c r="A40" s="33">
        <v>34</v>
      </c>
      <c r="B40" s="2" t="s">
        <v>1156</v>
      </c>
      <c r="C40" s="3">
        <v>3</v>
      </c>
      <c r="D40" s="29" t="s">
        <v>69</v>
      </c>
      <c r="E40" s="4">
        <v>25000</v>
      </c>
      <c r="F40" s="76">
        <f t="shared" si="0"/>
        <v>75000</v>
      </c>
      <c r="G40" s="38" t="s">
        <v>2067</v>
      </c>
      <c r="H40" s="16" t="s">
        <v>2068</v>
      </c>
      <c r="I40" s="118">
        <v>41012</v>
      </c>
    </row>
    <row r="41" spans="1:9" ht="15">
      <c r="A41" s="33">
        <v>35</v>
      </c>
      <c r="B41" s="2" t="s">
        <v>1157</v>
      </c>
      <c r="C41" s="3">
        <v>3</v>
      </c>
      <c r="D41" s="29" t="s">
        <v>68</v>
      </c>
      <c r="E41" s="4">
        <v>32480</v>
      </c>
      <c r="F41" s="76">
        <f t="shared" si="0"/>
        <v>97440</v>
      </c>
      <c r="G41" s="38" t="s">
        <v>2067</v>
      </c>
      <c r="H41" s="16" t="s">
        <v>2068</v>
      </c>
      <c r="I41" s="118">
        <v>41012</v>
      </c>
    </row>
    <row r="42" spans="1:9" ht="68.25">
      <c r="A42" s="33">
        <v>36</v>
      </c>
      <c r="B42" s="2" t="s">
        <v>1158</v>
      </c>
      <c r="C42" s="3">
        <v>8</v>
      </c>
      <c r="D42" s="29" t="s">
        <v>69</v>
      </c>
      <c r="E42" s="4">
        <v>20880</v>
      </c>
      <c r="F42" s="76">
        <f t="shared" si="0"/>
        <v>167040</v>
      </c>
      <c r="G42" s="38" t="s">
        <v>2067</v>
      </c>
      <c r="H42" s="16" t="s">
        <v>2068</v>
      </c>
      <c r="I42" s="118">
        <v>41012</v>
      </c>
    </row>
    <row r="43" spans="1:9" ht="68.25">
      <c r="A43" s="33">
        <v>37</v>
      </c>
      <c r="B43" s="2" t="s">
        <v>1159</v>
      </c>
      <c r="C43" s="3">
        <v>5</v>
      </c>
      <c r="D43" s="29" t="s">
        <v>69</v>
      </c>
      <c r="E43" s="4">
        <v>17400</v>
      </c>
      <c r="F43" s="76">
        <f t="shared" si="0"/>
        <v>87000</v>
      </c>
      <c r="G43" s="38" t="s">
        <v>2067</v>
      </c>
      <c r="H43" s="16" t="s">
        <v>2068</v>
      </c>
      <c r="I43" s="118">
        <v>41012</v>
      </c>
    </row>
    <row r="44" spans="1:9" ht="68.25">
      <c r="A44" s="33">
        <v>38</v>
      </c>
      <c r="B44" s="2" t="s">
        <v>1160</v>
      </c>
      <c r="C44" s="3">
        <v>2</v>
      </c>
      <c r="D44" s="29" t="s">
        <v>68</v>
      </c>
      <c r="E44" s="4">
        <v>31320</v>
      </c>
      <c r="F44" s="76">
        <f t="shared" si="0"/>
        <v>62640</v>
      </c>
      <c r="G44" s="38" t="s">
        <v>2067</v>
      </c>
      <c r="H44" s="16" t="s">
        <v>2068</v>
      </c>
      <c r="I44" s="118">
        <v>41012</v>
      </c>
    </row>
    <row r="45" spans="1:9" ht="45.75">
      <c r="A45" s="33">
        <v>39</v>
      </c>
      <c r="B45" s="2" t="s">
        <v>1161</v>
      </c>
      <c r="C45" s="3">
        <v>4</v>
      </c>
      <c r="D45" s="29" t="s">
        <v>1005</v>
      </c>
      <c r="E45" s="4">
        <v>14600</v>
      </c>
      <c r="F45" s="76">
        <f t="shared" si="0"/>
        <v>58400</v>
      </c>
      <c r="G45" s="38" t="s">
        <v>2067</v>
      </c>
      <c r="H45" s="16" t="s">
        <v>2068</v>
      </c>
      <c r="I45" s="118">
        <v>41012</v>
      </c>
    </row>
    <row r="46" spans="1:9" ht="57">
      <c r="A46" s="33">
        <v>40</v>
      </c>
      <c r="B46" s="2" t="s">
        <v>1162</v>
      </c>
      <c r="C46" s="3">
        <v>2</v>
      </c>
      <c r="D46" s="29" t="s">
        <v>1749</v>
      </c>
      <c r="E46" s="4">
        <v>170520</v>
      </c>
      <c r="F46" s="76">
        <f t="shared" si="0"/>
        <v>341040</v>
      </c>
      <c r="G46" s="38" t="s">
        <v>2067</v>
      </c>
      <c r="H46" s="16" t="s">
        <v>2068</v>
      </c>
      <c r="I46" s="118">
        <v>41012</v>
      </c>
    </row>
    <row r="47" spans="1:9" ht="15">
      <c r="A47" s="33">
        <v>41</v>
      </c>
      <c r="B47" s="2" t="s">
        <v>1163</v>
      </c>
      <c r="C47" s="3">
        <v>12</v>
      </c>
      <c r="D47" s="29" t="s">
        <v>68</v>
      </c>
      <c r="E47" s="4">
        <v>4640</v>
      </c>
      <c r="F47" s="76">
        <f t="shared" si="0"/>
        <v>55680</v>
      </c>
      <c r="G47" s="38" t="s">
        <v>2067</v>
      </c>
      <c r="H47" s="16" t="s">
        <v>2068</v>
      </c>
      <c r="I47" s="118">
        <v>41012</v>
      </c>
    </row>
    <row r="48" spans="1:9" ht="15">
      <c r="A48" s="33">
        <v>42</v>
      </c>
      <c r="B48" s="2" t="s">
        <v>1164</v>
      </c>
      <c r="C48" s="3">
        <v>15</v>
      </c>
      <c r="D48" s="29" t="s">
        <v>68</v>
      </c>
      <c r="E48" s="4">
        <v>5000</v>
      </c>
      <c r="F48" s="76">
        <f t="shared" si="0"/>
        <v>75000</v>
      </c>
      <c r="G48" s="38" t="s">
        <v>2067</v>
      </c>
      <c r="H48" s="16" t="s">
        <v>2068</v>
      </c>
      <c r="I48" s="118">
        <v>41012</v>
      </c>
    </row>
    <row r="49" spans="1:9" ht="15">
      <c r="A49" s="33">
        <v>43</v>
      </c>
      <c r="B49" s="2" t="s">
        <v>124</v>
      </c>
      <c r="C49" s="3">
        <v>12</v>
      </c>
      <c r="D49" s="29" t="s">
        <v>71</v>
      </c>
      <c r="E49" s="4">
        <v>5568</v>
      </c>
      <c r="F49" s="76">
        <f t="shared" si="0"/>
        <v>66816</v>
      </c>
      <c r="G49" s="38" t="s">
        <v>2067</v>
      </c>
      <c r="H49" s="16" t="s">
        <v>2068</v>
      </c>
      <c r="I49" s="118">
        <v>41012</v>
      </c>
    </row>
    <row r="50" spans="1:9" ht="23.25">
      <c r="A50" s="33">
        <v>44</v>
      </c>
      <c r="B50" s="2" t="s">
        <v>1165</v>
      </c>
      <c r="C50" s="3">
        <v>8</v>
      </c>
      <c r="D50" s="29" t="s">
        <v>1005</v>
      </c>
      <c r="E50" s="4">
        <v>13920</v>
      </c>
      <c r="F50" s="76">
        <f t="shared" si="0"/>
        <v>111360</v>
      </c>
      <c r="G50" s="38" t="s">
        <v>2067</v>
      </c>
      <c r="H50" s="16" t="s">
        <v>2068</v>
      </c>
      <c r="I50" s="118">
        <v>41012</v>
      </c>
    </row>
    <row r="51" spans="1:9" ht="15">
      <c r="A51" s="33">
        <v>45</v>
      </c>
      <c r="B51" s="2" t="s">
        <v>1166</v>
      </c>
      <c r="C51" s="3">
        <v>6</v>
      </c>
      <c r="D51" s="29" t="s">
        <v>1005</v>
      </c>
      <c r="E51" s="4">
        <v>45000</v>
      </c>
      <c r="F51" s="76">
        <f t="shared" si="0"/>
        <v>270000</v>
      </c>
      <c r="G51" s="38" t="s">
        <v>2067</v>
      </c>
      <c r="H51" s="16" t="s">
        <v>2068</v>
      </c>
      <c r="I51" s="118">
        <v>41012</v>
      </c>
    </row>
    <row r="52" spans="1:9" ht="34.5">
      <c r="A52" s="33">
        <v>46</v>
      </c>
      <c r="B52" s="2" t="s">
        <v>1167</v>
      </c>
      <c r="C52" s="3">
        <v>7</v>
      </c>
      <c r="D52" s="29" t="s">
        <v>982</v>
      </c>
      <c r="E52" s="4">
        <v>278400</v>
      </c>
      <c r="F52" s="76">
        <f t="shared" si="0"/>
        <v>1948800</v>
      </c>
      <c r="G52" s="38" t="s">
        <v>2067</v>
      </c>
      <c r="H52" s="16" t="s">
        <v>2068</v>
      </c>
      <c r="I52" s="118">
        <v>41012</v>
      </c>
    </row>
    <row r="53" spans="1:9" ht="34.5">
      <c r="A53" s="33">
        <v>47</v>
      </c>
      <c r="B53" s="2" t="s">
        <v>1168</v>
      </c>
      <c r="C53" s="3">
        <v>3</v>
      </c>
      <c r="D53" s="29" t="s">
        <v>982</v>
      </c>
      <c r="E53" s="4">
        <v>83520</v>
      </c>
      <c r="F53" s="76">
        <f t="shared" si="0"/>
        <v>250560</v>
      </c>
      <c r="G53" s="38" t="s">
        <v>2067</v>
      </c>
      <c r="H53" s="16" t="s">
        <v>2068</v>
      </c>
      <c r="I53" s="118">
        <v>41012</v>
      </c>
    </row>
    <row r="54" spans="1:9" ht="15">
      <c r="A54" s="33">
        <v>48</v>
      </c>
      <c r="B54" s="2" t="s">
        <v>1169</v>
      </c>
      <c r="C54" s="3">
        <v>15</v>
      </c>
      <c r="D54" s="29" t="s">
        <v>69</v>
      </c>
      <c r="E54" s="4">
        <v>2320</v>
      </c>
      <c r="F54" s="76">
        <f t="shared" si="0"/>
        <v>34800</v>
      </c>
      <c r="G54" s="38" t="s">
        <v>2067</v>
      </c>
      <c r="H54" s="16" t="s">
        <v>2068</v>
      </c>
      <c r="I54" s="118">
        <v>41012</v>
      </c>
    </row>
    <row r="55" spans="1:9" ht="68.25">
      <c r="A55" s="33">
        <v>49</v>
      </c>
      <c r="B55" s="2" t="s">
        <v>1170</v>
      </c>
      <c r="C55" s="3">
        <v>200</v>
      </c>
      <c r="D55" s="29" t="s">
        <v>68</v>
      </c>
      <c r="E55" s="4">
        <v>232</v>
      </c>
      <c r="F55" s="76">
        <f t="shared" si="0"/>
        <v>46400</v>
      </c>
      <c r="G55" s="38" t="s">
        <v>2067</v>
      </c>
      <c r="H55" s="16" t="s">
        <v>2068</v>
      </c>
      <c r="I55" s="118">
        <v>41012</v>
      </c>
    </row>
    <row r="56" spans="1:9" ht="68.25">
      <c r="A56" s="33">
        <v>50</v>
      </c>
      <c r="B56" s="2" t="s">
        <v>1171</v>
      </c>
      <c r="C56" s="3">
        <v>200</v>
      </c>
      <c r="D56" s="29" t="s">
        <v>68</v>
      </c>
      <c r="E56" s="4">
        <v>174</v>
      </c>
      <c r="F56" s="76">
        <f t="shared" si="0"/>
        <v>34800</v>
      </c>
      <c r="G56" s="38" t="s">
        <v>2067</v>
      </c>
      <c r="H56" s="16" t="s">
        <v>2068</v>
      </c>
      <c r="I56" s="118">
        <v>41012</v>
      </c>
    </row>
    <row r="57" spans="1:9" ht="23.25">
      <c r="A57" s="33">
        <v>51</v>
      </c>
      <c r="B57" s="2" t="s">
        <v>1172</v>
      </c>
      <c r="C57" s="3">
        <v>5</v>
      </c>
      <c r="D57" s="29" t="s">
        <v>69</v>
      </c>
      <c r="E57" s="4">
        <v>29000</v>
      </c>
      <c r="F57" s="76">
        <f t="shared" si="0"/>
        <v>145000</v>
      </c>
      <c r="G57" s="38" t="s">
        <v>2067</v>
      </c>
      <c r="H57" s="16" t="s">
        <v>2068</v>
      </c>
      <c r="I57" s="118">
        <v>41012</v>
      </c>
    </row>
    <row r="58" spans="1:9" ht="23.25">
      <c r="A58" s="33">
        <v>52</v>
      </c>
      <c r="B58" s="2" t="s">
        <v>1173</v>
      </c>
      <c r="C58" s="3">
        <v>4</v>
      </c>
      <c r="D58" s="29" t="s">
        <v>72</v>
      </c>
      <c r="E58" s="4">
        <v>41760</v>
      </c>
      <c r="F58" s="76">
        <f t="shared" si="0"/>
        <v>167040</v>
      </c>
      <c r="G58" s="38" t="s">
        <v>2067</v>
      </c>
      <c r="H58" s="16" t="s">
        <v>2068</v>
      </c>
      <c r="I58" s="118">
        <v>41012</v>
      </c>
    </row>
    <row r="59" spans="1:9" ht="23.25">
      <c r="A59" s="33">
        <v>53</v>
      </c>
      <c r="B59" s="2" t="s">
        <v>1174</v>
      </c>
      <c r="C59" s="3">
        <v>8</v>
      </c>
      <c r="D59" s="29" t="s">
        <v>68</v>
      </c>
      <c r="E59" s="4">
        <v>6000</v>
      </c>
      <c r="F59" s="76">
        <f t="shared" si="0"/>
        <v>48000</v>
      </c>
      <c r="G59" s="38" t="s">
        <v>2067</v>
      </c>
      <c r="H59" s="16" t="s">
        <v>2068</v>
      </c>
      <c r="I59" s="118">
        <v>41012</v>
      </c>
    </row>
    <row r="60" spans="1:9" ht="15">
      <c r="A60" s="33">
        <v>54</v>
      </c>
      <c r="B60" s="2" t="s">
        <v>1175</v>
      </c>
      <c r="C60" s="3">
        <v>5</v>
      </c>
      <c r="D60" s="29" t="s">
        <v>68</v>
      </c>
      <c r="E60" s="4">
        <v>4060</v>
      </c>
      <c r="F60" s="76">
        <f t="shared" si="0"/>
        <v>20300</v>
      </c>
      <c r="G60" s="38" t="s">
        <v>2067</v>
      </c>
      <c r="H60" s="16" t="s">
        <v>2068</v>
      </c>
      <c r="I60" s="118">
        <v>41012</v>
      </c>
    </row>
    <row r="61" spans="1:9" ht="15">
      <c r="A61" s="33">
        <v>55</v>
      </c>
      <c r="B61" s="2" t="s">
        <v>1176</v>
      </c>
      <c r="C61" s="3">
        <v>80</v>
      </c>
      <c r="D61" s="29" t="s">
        <v>68</v>
      </c>
      <c r="E61" s="4">
        <v>15000</v>
      </c>
      <c r="F61" s="76">
        <f t="shared" si="0"/>
        <v>1200000</v>
      </c>
      <c r="G61" s="38" t="s">
        <v>2067</v>
      </c>
      <c r="H61" s="16" t="s">
        <v>2068</v>
      </c>
      <c r="I61" s="118">
        <v>41012</v>
      </c>
    </row>
    <row r="62" spans="1:9" ht="15">
      <c r="A62" s="33">
        <v>56</v>
      </c>
      <c r="B62" s="2" t="s">
        <v>1177</v>
      </c>
      <c r="C62" s="3">
        <v>15</v>
      </c>
      <c r="D62" s="29" t="s">
        <v>71</v>
      </c>
      <c r="E62" s="4">
        <v>10324</v>
      </c>
      <c r="F62" s="76">
        <f t="shared" si="0"/>
        <v>154860</v>
      </c>
      <c r="G62" s="38" t="s">
        <v>2067</v>
      </c>
      <c r="H62" s="16" t="s">
        <v>2068</v>
      </c>
      <c r="I62" s="118">
        <v>41012</v>
      </c>
    </row>
    <row r="63" spans="1:9" ht="15">
      <c r="A63" s="33">
        <v>57</v>
      </c>
      <c r="B63" s="2" t="s">
        <v>1178</v>
      </c>
      <c r="C63" s="3">
        <v>6</v>
      </c>
      <c r="D63" s="29" t="s">
        <v>68</v>
      </c>
      <c r="E63" s="4">
        <v>32480</v>
      </c>
      <c r="F63" s="76">
        <f t="shared" si="0"/>
        <v>194880</v>
      </c>
      <c r="G63" s="38" t="s">
        <v>2067</v>
      </c>
      <c r="H63" s="16" t="s">
        <v>2068</v>
      </c>
      <c r="I63" s="118">
        <v>41012</v>
      </c>
    </row>
    <row r="64" spans="1:9" ht="15">
      <c r="A64" s="33">
        <v>58</v>
      </c>
      <c r="B64" s="2" t="s">
        <v>1179</v>
      </c>
      <c r="C64" s="3">
        <v>3</v>
      </c>
      <c r="D64" s="29" t="s">
        <v>68</v>
      </c>
      <c r="E64" s="4">
        <v>8932</v>
      </c>
      <c r="F64" s="76">
        <f t="shared" si="0"/>
        <v>26796</v>
      </c>
      <c r="G64" s="38" t="s">
        <v>2067</v>
      </c>
      <c r="H64" s="16" t="s">
        <v>2068</v>
      </c>
      <c r="I64" s="118">
        <v>41012</v>
      </c>
    </row>
    <row r="65" spans="1:9" ht="15">
      <c r="A65" s="33">
        <v>59</v>
      </c>
      <c r="B65" s="2" t="s">
        <v>1180</v>
      </c>
      <c r="C65" s="3">
        <v>8</v>
      </c>
      <c r="D65" s="29" t="s">
        <v>1225</v>
      </c>
      <c r="E65" s="4">
        <v>4524</v>
      </c>
      <c r="F65" s="76">
        <f t="shared" si="0"/>
        <v>36192</v>
      </c>
      <c r="G65" s="38" t="s">
        <v>2067</v>
      </c>
      <c r="H65" s="16" t="s">
        <v>2068</v>
      </c>
      <c r="I65" s="118">
        <v>41012</v>
      </c>
    </row>
    <row r="66" spans="1:9" ht="79.5">
      <c r="A66" s="33">
        <v>60</v>
      </c>
      <c r="B66" s="2" t="s">
        <v>1889</v>
      </c>
      <c r="C66" s="3">
        <v>2</v>
      </c>
      <c r="D66" s="29" t="s">
        <v>68</v>
      </c>
      <c r="E66" s="4">
        <v>391660</v>
      </c>
      <c r="F66" s="76">
        <f t="shared" si="0"/>
        <v>783320</v>
      </c>
      <c r="G66" s="38" t="s">
        <v>2067</v>
      </c>
      <c r="H66" s="16" t="s">
        <v>2068</v>
      </c>
      <c r="I66" s="118">
        <v>41012</v>
      </c>
    </row>
    <row r="67" spans="1:9" ht="23.25">
      <c r="A67" s="33">
        <v>61</v>
      </c>
      <c r="B67" s="2" t="s">
        <v>1181</v>
      </c>
      <c r="C67" s="3">
        <v>2</v>
      </c>
      <c r="D67" s="29" t="s">
        <v>68</v>
      </c>
      <c r="E67" s="4">
        <v>70000</v>
      </c>
      <c r="F67" s="76">
        <f t="shared" si="0"/>
        <v>140000</v>
      </c>
      <c r="G67" s="38" t="s">
        <v>2067</v>
      </c>
      <c r="H67" s="16" t="s">
        <v>2068</v>
      </c>
      <c r="I67" s="118">
        <v>41012</v>
      </c>
    </row>
    <row r="68" spans="1:9" ht="15">
      <c r="A68" s="33">
        <v>62</v>
      </c>
      <c r="B68" s="2" t="s">
        <v>1182</v>
      </c>
      <c r="C68" s="3">
        <v>3</v>
      </c>
      <c r="D68" s="29" t="s">
        <v>68</v>
      </c>
      <c r="E68" s="4">
        <v>30000</v>
      </c>
      <c r="F68" s="76">
        <f t="shared" si="0"/>
        <v>90000</v>
      </c>
      <c r="G68" s="38" t="s">
        <v>2067</v>
      </c>
      <c r="H68" s="16" t="s">
        <v>2068</v>
      </c>
      <c r="I68" s="118">
        <v>41012</v>
      </c>
    </row>
    <row r="69" spans="1:9" ht="15">
      <c r="A69" s="33">
        <v>63</v>
      </c>
      <c r="B69" s="2" t="s">
        <v>1183</v>
      </c>
      <c r="C69" s="3">
        <v>2</v>
      </c>
      <c r="D69" s="29" t="s">
        <v>1223</v>
      </c>
      <c r="E69" s="4">
        <v>69600</v>
      </c>
      <c r="F69" s="76">
        <f t="shared" si="0"/>
        <v>139200</v>
      </c>
      <c r="G69" s="38" t="s">
        <v>2067</v>
      </c>
      <c r="H69" s="16" t="s">
        <v>2068</v>
      </c>
      <c r="I69" s="118">
        <v>41012</v>
      </c>
    </row>
    <row r="70" spans="1:9" ht="15">
      <c r="A70" s="33">
        <v>64</v>
      </c>
      <c r="B70" s="2" t="s">
        <v>1184</v>
      </c>
      <c r="C70" s="3">
        <v>4</v>
      </c>
      <c r="D70" s="29" t="s">
        <v>68</v>
      </c>
      <c r="E70" s="4">
        <v>60000</v>
      </c>
      <c r="F70" s="76">
        <f t="shared" si="0"/>
        <v>240000</v>
      </c>
      <c r="G70" s="38" t="s">
        <v>2067</v>
      </c>
      <c r="H70" s="16" t="s">
        <v>2068</v>
      </c>
      <c r="I70" s="118">
        <v>41012</v>
      </c>
    </row>
    <row r="71" spans="1:9" ht="23.25">
      <c r="A71" s="33">
        <v>65</v>
      </c>
      <c r="B71" s="2" t="s">
        <v>1185</v>
      </c>
      <c r="C71" s="3">
        <v>2</v>
      </c>
      <c r="D71" s="29" t="s">
        <v>68</v>
      </c>
      <c r="E71" s="4">
        <v>25000</v>
      </c>
      <c r="F71" s="76">
        <f t="shared" si="0"/>
        <v>50000</v>
      </c>
      <c r="G71" s="38" t="s">
        <v>2067</v>
      </c>
      <c r="H71" s="16" t="s">
        <v>2068</v>
      </c>
      <c r="I71" s="118">
        <v>41012</v>
      </c>
    </row>
    <row r="72" spans="1:9" ht="15">
      <c r="A72" s="33">
        <v>66</v>
      </c>
      <c r="B72" s="2" t="s">
        <v>1186</v>
      </c>
      <c r="C72" s="3">
        <v>50</v>
      </c>
      <c r="D72" s="29" t="s">
        <v>70</v>
      </c>
      <c r="E72" s="4">
        <v>20000</v>
      </c>
      <c r="F72" s="76">
        <f t="shared" si="0"/>
        <v>1000000</v>
      </c>
      <c r="G72" s="38" t="s">
        <v>2067</v>
      </c>
      <c r="H72" s="16" t="s">
        <v>2068</v>
      </c>
      <c r="I72" s="118">
        <v>41012</v>
      </c>
    </row>
    <row r="73" spans="1:9" ht="34.5">
      <c r="A73" s="33">
        <v>67</v>
      </c>
      <c r="B73" s="2" t="s">
        <v>1187</v>
      </c>
      <c r="C73" s="3">
        <v>2</v>
      </c>
      <c r="D73" s="29" t="s">
        <v>68</v>
      </c>
      <c r="E73" s="4">
        <v>150000</v>
      </c>
      <c r="F73" s="76">
        <f t="shared" si="0"/>
        <v>300000</v>
      </c>
      <c r="G73" s="38" t="s">
        <v>2067</v>
      </c>
      <c r="H73" s="16" t="s">
        <v>2068</v>
      </c>
      <c r="I73" s="118">
        <v>41012</v>
      </c>
    </row>
    <row r="74" spans="1:9" ht="23.25">
      <c r="A74" s="33">
        <v>68</v>
      </c>
      <c r="B74" s="2" t="s">
        <v>1188</v>
      </c>
      <c r="C74" s="3">
        <v>4</v>
      </c>
      <c r="D74" s="29" t="s">
        <v>68</v>
      </c>
      <c r="E74" s="4">
        <v>83520</v>
      </c>
      <c r="F74" s="76">
        <f t="shared" si="0"/>
        <v>334080</v>
      </c>
      <c r="G74" s="38" t="s">
        <v>2067</v>
      </c>
      <c r="H74" s="16" t="s">
        <v>2068</v>
      </c>
      <c r="I74" s="118">
        <v>41012</v>
      </c>
    </row>
    <row r="75" spans="1:9" ht="15">
      <c r="A75" s="33">
        <v>69</v>
      </c>
      <c r="B75" s="2" t="s">
        <v>1189</v>
      </c>
      <c r="C75" s="3">
        <v>80</v>
      </c>
      <c r="D75" s="29" t="s">
        <v>68</v>
      </c>
      <c r="E75" s="4">
        <v>1000</v>
      </c>
      <c r="F75" s="76">
        <f aca="true" t="shared" si="1" ref="F75:F138">C75*E75</f>
        <v>80000</v>
      </c>
      <c r="G75" s="38" t="s">
        <v>2067</v>
      </c>
      <c r="H75" s="16" t="s">
        <v>2068</v>
      </c>
      <c r="I75" s="118">
        <v>41012</v>
      </c>
    </row>
    <row r="76" spans="1:9" ht="45.75">
      <c r="A76" s="33">
        <v>70</v>
      </c>
      <c r="B76" s="2" t="s">
        <v>1190</v>
      </c>
      <c r="C76" s="3">
        <v>11</v>
      </c>
      <c r="D76" s="29" t="s">
        <v>68</v>
      </c>
      <c r="E76" s="4">
        <v>2500</v>
      </c>
      <c r="F76" s="76">
        <f t="shared" si="1"/>
        <v>27500</v>
      </c>
      <c r="G76" s="38" t="s">
        <v>2067</v>
      </c>
      <c r="H76" s="16" t="s">
        <v>2068</v>
      </c>
      <c r="I76" s="118">
        <v>41012</v>
      </c>
    </row>
    <row r="77" spans="1:9" ht="15">
      <c r="A77" s="33">
        <v>71</v>
      </c>
      <c r="B77" s="2" t="s">
        <v>1191</v>
      </c>
      <c r="C77" s="3">
        <v>10</v>
      </c>
      <c r="D77" s="29" t="s">
        <v>68</v>
      </c>
      <c r="E77" s="4">
        <v>1740</v>
      </c>
      <c r="F77" s="76">
        <f t="shared" si="1"/>
        <v>17400</v>
      </c>
      <c r="G77" s="38" t="s">
        <v>2067</v>
      </c>
      <c r="H77" s="16" t="s">
        <v>2068</v>
      </c>
      <c r="I77" s="118">
        <v>41012</v>
      </c>
    </row>
    <row r="78" spans="1:9" ht="23.25">
      <c r="A78" s="33">
        <v>72</v>
      </c>
      <c r="B78" s="2" t="s">
        <v>1192</v>
      </c>
      <c r="C78" s="3">
        <v>7</v>
      </c>
      <c r="D78" s="29" t="s">
        <v>69</v>
      </c>
      <c r="E78" s="4">
        <v>90480</v>
      </c>
      <c r="F78" s="76">
        <f t="shared" si="1"/>
        <v>633360</v>
      </c>
      <c r="G78" s="38" t="s">
        <v>2067</v>
      </c>
      <c r="H78" s="16" t="s">
        <v>2068</v>
      </c>
      <c r="I78" s="118">
        <v>41012</v>
      </c>
    </row>
    <row r="79" spans="1:9" ht="15">
      <c r="A79" s="33">
        <v>73</v>
      </c>
      <c r="B79" s="2" t="s">
        <v>1193</v>
      </c>
      <c r="C79" s="3">
        <v>4</v>
      </c>
      <c r="D79" s="29" t="s">
        <v>68</v>
      </c>
      <c r="E79" s="4">
        <v>350000</v>
      </c>
      <c r="F79" s="76">
        <f t="shared" si="1"/>
        <v>1400000</v>
      </c>
      <c r="G79" s="38" t="s">
        <v>2067</v>
      </c>
      <c r="H79" s="16" t="s">
        <v>2068</v>
      </c>
      <c r="I79" s="118">
        <v>41012</v>
      </c>
    </row>
    <row r="80" spans="1:9" ht="15">
      <c r="A80" s="33">
        <v>74</v>
      </c>
      <c r="B80" s="2" t="s">
        <v>1194</v>
      </c>
      <c r="C80" s="3">
        <v>15</v>
      </c>
      <c r="D80" s="29" t="s">
        <v>68</v>
      </c>
      <c r="E80" s="4">
        <v>6900</v>
      </c>
      <c r="F80" s="76">
        <f t="shared" si="1"/>
        <v>103500</v>
      </c>
      <c r="G80" s="38" t="s">
        <v>2067</v>
      </c>
      <c r="H80" s="16" t="s">
        <v>2068</v>
      </c>
      <c r="I80" s="118">
        <v>41012</v>
      </c>
    </row>
    <row r="81" spans="1:9" ht="23.25">
      <c r="A81" s="33">
        <v>75</v>
      </c>
      <c r="B81" s="2" t="s">
        <v>1750</v>
      </c>
      <c r="C81" s="3">
        <v>25</v>
      </c>
      <c r="D81" s="29" t="s">
        <v>70</v>
      </c>
      <c r="E81" s="4">
        <v>1800</v>
      </c>
      <c r="F81" s="76">
        <f t="shared" si="1"/>
        <v>45000</v>
      </c>
      <c r="G81" s="38" t="s">
        <v>2067</v>
      </c>
      <c r="H81" s="16" t="s">
        <v>2068</v>
      </c>
      <c r="I81" s="118">
        <v>41012</v>
      </c>
    </row>
    <row r="82" spans="1:9" ht="15">
      <c r="A82" s="33">
        <v>76</v>
      </c>
      <c r="B82" s="2" t="s">
        <v>166</v>
      </c>
      <c r="C82" s="3">
        <v>40</v>
      </c>
      <c r="D82" s="29" t="s">
        <v>68</v>
      </c>
      <c r="E82" s="4">
        <v>5000</v>
      </c>
      <c r="F82" s="76">
        <f t="shared" si="1"/>
        <v>200000</v>
      </c>
      <c r="G82" s="38" t="s">
        <v>2067</v>
      </c>
      <c r="H82" s="16" t="s">
        <v>2068</v>
      </c>
      <c r="I82" s="118">
        <v>41012</v>
      </c>
    </row>
    <row r="83" spans="1:9" ht="23.25">
      <c r="A83" s="33">
        <v>77</v>
      </c>
      <c r="B83" s="2" t="s">
        <v>103</v>
      </c>
      <c r="C83" s="3">
        <v>30</v>
      </c>
      <c r="D83" s="29" t="s">
        <v>68</v>
      </c>
      <c r="E83" s="4">
        <v>200</v>
      </c>
      <c r="F83" s="76">
        <f t="shared" si="1"/>
        <v>6000</v>
      </c>
      <c r="G83" s="38" t="s">
        <v>2067</v>
      </c>
      <c r="H83" s="16" t="s">
        <v>2068</v>
      </c>
      <c r="I83" s="118">
        <v>41012</v>
      </c>
    </row>
    <row r="84" spans="1:9" ht="15">
      <c r="A84" s="33">
        <v>78</v>
      </c>
      <c r="B84" s="2" t="s">
        <v>1195</v>
      </c>
      <c r="C84" s="3">
        <v>6</v>
      </c>
      <c r="D84" s="29" t="s">
        <v>68</v>
      </c>
      <c r="E84" s="4">
        <v>4500</v>
      </c>
      <c r="F84" s="76">
        <f t="shared" si="1"/>
        <v>27000</v>
      </c>
      <c r="G84" s="38" t="s">
        <v>2067</v>
      </c>
      <c r="H84" s="16" t="s">
        <v>2068</v>
      </c>
      <c r="I84" s="118">
        <v>41012</v>
      </c>
    </row>
    <row r="85" spans="1:9" ht="23.25">
      <c r="A85" s="33">
        <v>79</v>
      </c>
      <c r="B85" s="2" t="s">
        <v>1196</v>
      </c>
      <c r="C85" s="3">
        <v>8</v>
      </c>
      <c r="D85" s="29" t="s">
        <v>68</v>
      </c>
      <c r="E85" s="4">
        <v>39000</v>
      </c>
      <c r="F85" s="76">
        <f t="shared" si="1"/>
        <v>312000</v>
      </c>
      <c r="G85" s="38" t="s">
        <v>2067</v>
      </c>
      <c r="H85" s="16" t="s">
        <v>2068</v>
      </c>
      <c r="I85" s="118">
        <v>41012</v>
      </c>
    </row>
    <row r="86" spans="1:9" ht="15">
      <c r="A86" s="33">
        <v>80</v>
      </c>
      <c r="B86" s="2" t="s">
        <v>1197</v>
      </c>
      <c r="C86" s="3">
        <v>4</v>
      </c>
      <c r="D86" s="29" t="s">
        <v>68</v>
      </c>
      <c r="E86" s="4">
        <v>25000</v>
      </c>
      <c r="F86" s="76">
        <f t="shared" si="1"/>
        <v>100000</v>
      </c>
      <c r="G86" s="38" t="s">
        <v>2067</v>
      </c>
      <c r="H86" s="16" t="s">
        <v>2068</v>
      </c>
      <c r="I86" s="118">
        <v>41012</v>
      </c>
    </row>
    <row r="87" spans="1:9" ht="15">
      <c r="A87" s="33">
        <v>81</v>
      </c>
      <c r="B87" s="2" t="s">
        <v>1198</v>
      </c>
      <c r="C87" s="3">
        <v>20</v>
      </c>
      <c r="D87" s="29" t="s">
        <v>68</v>
      </c>
      <c r="E87" s="4">
        <v>4000</v>
      </c>
      <c r="F87" s="76">
        <f t="shared" si="1"/>
        <v>80000</v>
      </c>
      <c r="G87" s="38" t="s">
        <v>2067</v>
      </c>
      <c r="H87" s="16" t="s">
        <v>2068</v>
      </c>
      <c r="I87" s="118">
        <v>41012</v>
      </c>
    </row>
    <row r="88" spans="1:9" ht="15">
      <c r="A88" s="33">
        <v>82</v>
      </c>
      <c r="B88" s="2" t="s">
        <v>84</v>
      </c>
      <c r="C88" s="3">
        <v>100</v>
      </c>
      <c r="D88" s="29" t="s">
        <v>68</v>
      </c>
      <c r="E88" s="4">
        <v>750</v>
      </c>
      <c r="F88" s="76">
        <f t="shared" si="1"/>
        <v>75000</v>
      </c>
      <c r="G88" s="38" t="s">
        <v>2067</v>
      </c>
      <c r="H88" s="16" t="s">
        <v>2068</v>
      </c>
      <c r="I88" s="118">
        <v>41012</v>
      </c>
    </row>
    <row r="89" spans="1:9" ht="15">
      <c r="A89" s="33">
        <v>83</v>
      </c>
      <c r="B89" s="2" t="s">
        <v>1199</v>
      </c>
      <c r="C89" s="3">
        <v>4</v>
      </c>
      <c r="D89" s="29" t="s">
        <v>68</v>
      </c>
      <c r="E89" s="4">
        <v>60000</v>
      </c>
      <c r="F89" s="76">
        <f t="shared" si="1"/>
        <v>240000</v>
      </c>
      <c r="G89" s="38" t="s">
        <v>2067</v>
      </c>
      <c r="H89" s="16" t="s">
        <v>2068</v>
      </c>
      <c r="I89" s="118">
        <v>41012</v>
      </c>
    </row>
    <row r="90" spans="1:9" ht="15">
      <c r="A90" s="33">
        <v>84</v>
      </c>
      <c r="B90" s="2" t="s">
        <v>1200</v>
      </c>
      <c r="C90" s="3">
        <v>20</v>
      </c>
      <c r="D90" s="29" t="s">
        <v>68</v>
      </c>
      <c r="E90" s="4">
        <v>20000</v>
      </c>
      <c r="F90" s="76">
        <f t="shared" si="1"/>
        <v>400000</v>
      </c>
      <c r="G90" s="38" t="s">
        <v>2067</v>
      </c>
      <c r="H90" s="16" t="s">
        <v>2068</v>
      </c>
      <c r="I90" s="118">
        <v>41012</v>
      </c>
    </row>
    <row r="91" spans="1:9" ht="23.25">
      <c r="A91" s="33">
        <v>85</v>
      </c>
      <c r="B91" s="2" t="s">
        <v>1201</v>
      </c>
      <c r="C91" s="3">
        <v>2</v>
      </c>
      <c r="D91" s="29" t="s">
        <v>68</v>
      </c>
      <c r="E91" s="4">
        <v>60000</v>
      </c>
      <c r="F91" s="76">
        <f t="shared" si="1"/>
        <v>120000</v>
      </c>
      <c r="G91" s="38" t="s">
        <v>2067</v>
      </c>
      <c r="H91" s="16" t="s">
        <v>2068</v>
      </c>
      <c r="I91" s="118">
        <v>41012</v>
      </c>
    </row>
    <row r="92" spans="1:9" ht="23.25">
      <c r="A92" s="33">
        <v>86</v>
      </c>
      <c r="B92" s="2" t="s">
        <v>1202</v>
      </c>
      <c r="C92" s="3">
        <v>2</v>
      </c>
      <c r="D92" s="29" t="s">
        <v>68</v>
      </c>
      <c r="E92" s="4">
        <v>60000</v>
      </c>
      <c r="F92" s="76">
        <f t="shared" si="1"/>
        <v>120000</v>
      </c>
      <c r="G92" s="38" t="s">
        <v>2067</v>
      </c>
      <c r="H92" s="16" t="s">
        <v>2068</v>
      </c>
      <c r="I92" s="118">
        <v>41012</v>
      </c>
    </row>
    <row r="93" spans="1:9" ht="15">
      <c r="A93" s="33">
        <v>87</v>
      </c>
      <c r="B93" s="2" t="s">
        <v>2160</v>
      </c>
      <c r="C93" s="3">
        <v>5</v>
      </c>
      <c r="D93" s="29" t="s">
        <v>68</v>
      </c>
      <c r="E93" s="4">
        <v>600</v>
      </c>
      <c r="F93" s="76">
        <f t="shared" si="1"/>
        <v>3000</v>
      </c>
      <c r="G93" s="38" t="s">
        <v>2067</v>
      </c>
      <c r="H93" s="16" t="s">
        <v>2068</v>
      </c>
      <c r="I93" s="118">
        <v>41012</v>
      </c>
    </row>
    <row r="94" spans="1:9" ht="23.25">
      <c r="A94" s="33">
        <v>88</v>
      </c>
      <c r="B94" s="2" t="s">
        <v>146</v>
      </c>
      <c r="C94" s="3">
        <v>50</v>
      </c>
      <c r="D94" s="29" t="s">
        <v>68</v>
      </c>
      <c r="E94" s="4">
        <v>6000</v>
      </c>
      <c r="F94" s="76">
        <f t="shared" si="1"/>
        <v>300000</v>
      </c>
      <c r="G94" s="38" t="s">
        <v>2067</v>
      </c>
      <c r="H94" s="16" t="s">
        <v>2068</v>
      </c>
      <c r="I94" s="118">
        <v>41012</v>
      </c>
    </row>
    <row r="95" spans="1:9" ht="15">
      <c r="A95" s="33">
        <v>89</v>
      </c>
      <c r="B95" s="2" t="s">
        <v>1203</v>
      </c>
      <c r="C95" s="3">
        <v>25</v>
      </c>
      <c r="D95" s="29" t="s">
        <v>68</v>
      </c>
      <c r="E95" s="4">
        <v>30000</v>
      </c>
      <c r="F95" s="76">
        <f t="shared" si="1"/>
        <v>750000</v>
      </c>
      <c r="G95" s="38" t="s">
        <v>2067</v>
      </c>
      <c r="H95" s="16" t="s">
        <v>2068</v>
      </c>
      <c r="I95" s="118">
        <v>41012</v>
      </c>
    </row>
    <row r="96" spans="1:9" ht="15">
      <c r="A96" s="33">
        <v>90</v>
      </c>
      <c r="B96" s="2" t="s">
        <v>270</v>
      </c>
      <c r="C96" s="3">
        <v>3</v>
      </c>
      <c r="D96" s="29" t="s">
        <v>68</v>
      </c>
      <c r="E96" s="4">
        <v>80000</v>
      </c>
      <c r="F96" s="76">
        <f t="shared" si="1"/>
        <v>240000</v>
      </c>
      <c r="G96" s="38" t="s">
        <v>2067</v>
      </c>
      <c r="H96" s="16" t="s">
        <v>2068</v>
      </c>
      <c r="I96" s="118">
        <v>41012</v>
      </c>
    </row>
    <row r="97" spans="1:9" ht="15">
      <c r="A97" s="33">
        <v>91</v>
      </c>
      <c r="B97" s="2" t="s">
        <v>1204</v>
      </c>
      <c r="C97" s="3">
        <v>2</v>
      </c>
      <c r="D97" s="29" t="s">
        <v>975</v>
      </c>
      <c r="E97" s="4">
        <v>117000</v>
      </c>
      <c r="F97" s="76">
        <f t="shared" si="1"/>
        <v>234000</v>
      </c>
      <c r="G97" s="38" t="s">
        <v>2067</v>
      </c>
      <c r="H97" s="16" t="s">
        <v>2068</v>
      </c>
      <c r="I97" s="118">
        <v>41012</v>
      </c>
    </row>
    <row r="98" spans="1:9" ht="15">
      <c r="A98" s="33">
        <v>92</v>
      </c>
      <c r="B98" s="2" t="s">
        <v>1205</v>
      </c>
      <c r="C98" s="3">
        <v>2</v>
      </c>
      <c r="D98" s="29" t="s">
        <v>975</v>
      </c>
      <c r="E98" s="4">
        <v>230000</v>
      </c>
      <c r="F98" s="76">
        <f t="shared" si="1"/>
        <v>460000</v>
      </c>
      <c r="G98" s="38" t="s">
        <v>2067</v>
      </c>
      <c r="H98" s="16" t="s">
        <v>2068</v>
      </c>
      <c r="I98" s="118">
        <v>41012</v>
      </c>
    </row>
    <row r="99" spans="1:9" ht="15">
      <c r="A99" s="33">
        <v>93</v>
      </c>
      <c r="B99" s="2" t="s">
        <v>1206</v>
      </c>
      <c r="C99" s="3">
        <v>1</v>
      </c>
      <c r="D99" s="29" t="s">
        <v>975</v>
      </c>
      <c r="E99" s="4">
        <v>150000</v>
      </c>
      <c r="F99" s="76">
        <f t="shared" si="1"/>
        <v>150000</v>
      </c>
      <c r="G99" s="38" t="s">
        <v>2067</v>
      </c>
      <c r="H99" s="16" t="s">
        <v>2068</v>
      </c>
      <c r="I99" s="118">
        <v>41012</v>
      </c>
    </row>
    <row r="100" spans="1:9" ht="15">
      <c r="A100" s="33">
        <v>94</v>
      </c>
      <c r="B100" s="2" t="s">
        <v>1207</v>
      </c>
      <c r="C100" s="3">
        <v>1</v>
      </c>
      <c r="D100" s="29" t="s">
        <v>975</v>
      </c>
      <c r="E100" s="4">
        <v>180000</v>
      </c>
      <c r="F100" s="76">
        <f t="shared" si="1"/>
        <v>180000</v>
      </c>
      <c r="G100" s="38" t="s">
        <v>2067</v>
      </c>
      <c r="H100" s="16" t="s">
        <v>2068</v>
      </c>
      <c r="I100" s="118">
        <v>41012</v>
      </c>
    </row>
    <row r="101" spans="1:9" ht="15">
      <c r="A101" s="33">
        <v>95</v>
      </c>
      <c r="B101" s="2" t="s">
        <v>1208</v>
      </c>
      <c r="C101" s="3">
        <v>2</v>
      </c>
      <c r="D101" s="29" t="s">
        <v>975</v>
      </c>
      <c r="E101" s="4">
        <v>69000</v>
      </c>
      <c r="F101" s="76">
        <f t="shared" si="1"/>
        <v>138000</v>
      </c>
      <c r="G101" s="38" t="s">
        <v>2067</v>
      </c>
      <c r="H101" s="16" t="s">
        <v>2068</v>
      </c>
      <c r="I101" s="118">
        <v>41012</v>
      </c>
    </row>
    <row r="102" spans="1:9" ht="15">
      <c r="A102" s="33">
        <v>96</v>
      </c>
      <c r="B102" s="2" t="s">
        <v>1209</v>
      </c>
      <c r="C102" s="3">
        <v>1</v>
      </c>
      <c r="D102" s="29" t="s">
        <v>975</v>
      </c>
      <c r="E102" s="4">
        <v>100000</v>
      </c>
      <c r="F102" s="76">
        <f t="shared" si="1"/>
        <v>100000</v>
      </c>
      <c r="G102" s="38" t="s">
        <v>2067</v>
      </c>
      <c r="H102" s="16" t="s">
        <v>2068</v>
      </c>
      <c r="I102" s="118">
        <v>41012</v>
      </c>
    </row>
    <row r="103" spans="1:9" ht="15">
      <c r="A103" s="33">
        <v>97</v>
      </c>
      <c r="B103" s="2" t="s">
        <v>1210</v>
      </c>
      <c r="C103" s="3">
        <v>10</v>
      </c>
      <c r="D103" s="29" t="s">
        <v>68</v>
      </c>
      <c r="E103" s="4">
        <v>4800</v>
      </c>
      <c r="F103" s="76">
        <f t="shared" si="1"/>
        <v>48000</v>
      </c>
      <c r="G103" s="38" t="s">
        <v>2067</v>
      </c>
      <c r="H103" s="16" t="s">
        <v>2068</v>
      </c>
      <c r="I103" s="118">
        <v>41012</v>
      </c>
    </row>
    <row r="104" spans="1:9" ht="15">
      <c r="A104" s="33">
        <v>98</v>
      </c>
      <c r="B104" s="2" t="s">
        <v>1211</v>
      </c>
      <c r="C104" s="3">
        <v>1</v>
      </c>
      <c r="D104" s="29" t="s">
        <v>68</v>
      </c>
      <c r="E104" s="4">
        <v>175000</v>
      </c>
      <c r="F104" s="76">
        <f t="shared" si="1"/>
        <v>175000</v>
      </c>
      <c r="G104" s="38" t="s">
        <v>2067</v>
      </c>
      <c r="H104" s="16" t="s">
        <v>2068</v>
      </c>
      <c r="I104" s="118">
        <v>41012</v>
      </c>
    </row>
    <row r="105" spans="1:9" ht="15">
      <c r="A105" s="33">
        <v>99</v>
      </c>
      <c r="B105" s="2" t="s">
        <v>1212</v>
      </c>
      <c r="C105" s="3">
        <v>1</v>
      </c>
      <c r="D105" s="29" t="s">
        <v>68</v>
      </c>
      <c r="E105" s="4">
        <v>60000</v>
      </c>
      <c r="F105" s="76">
        <f t="shared" si="1"/>
        <v>60000</v>
      </c>
      <c r="G105" s="38" t="s">
        <v>2067</v>
      </c>
      <c r="H105" s="16" t="s">
        <v>2068</v>
      </c>
      <c r="I105" s="118">
        <v>41012</v>
      </c>
    </row>
    <row r="106" spans="1:9" ht="15">
      <c r="A106" s="33">
        <v>100</v>
      </c>
      <c r="B106" s="2" t="s">
        <v>1213</v>
      </c>
      <c r="C106" s="3">
        <v>5</v>
      </c>
      <c r="D106" s="29" t="s">
        <v>70</v>
      </c>
      <c r="E106" s="4">
        <v>2320</v>
      </c>
      <c r="F106" s="76">
        <f t="shared" si="1"/>
        <v>11600</v>
      </c>
      <c r="G106" s="38" t="s">
        <v>2067</v>
      </c>
      <c r="H106" s="16" t="s">
        <v>2068</v>
      </c>
      <c r="I106" s="118">
        <v>41012</v>
      </c>
    </row>
    <row r="107" spans="1:9" ht="15">
      <c r="A107" s="33">
        <v>101</v>
      </c>
      <c r="B107" s="2" t="s">
        <v>1214</v>
      </c>
      <c r="C107" s="3">
        <v>10</v>
      </c>
      <c r="D107" s="29" t="s">
        <v>68</v>
      </c>
      <c r="E107" s="4">
        <v>2000</v>
      </c>
      <c r="F107" s="76">
        <f t="shared" si="1"/>
        <v>20000</v>
      </c>
      <c r="G107" s="38" t="s">
        <v>2067</v>
      </c>
      <c r="H107" s="16" t="s">
        <v>2068</v>
      </c>
      <c r="I107" s="118">
        <v>41012</v>
      </c>
    </row>
    <row r="108" spans="1:9" ht="15">
      <c r="A108" s="33">
        <v>102</v>
      </c>
      <c r="B108" s="2" t="s">
        <v>1215</v>
      </c>
      <c r="C108" s="3">
        <v>10</v>
      </c>
      <c r="D108" s="29" t="s">
        <v>68</v>
      </c>
      <c r="E108" s="4">
        <v>8930</v>
      </c>
      <c r="F108" s="76">
        <f t="shared" si="1"/>
        <v>89300</v>
      </c>
      <c r="G108" s="38" t="s">
        <v>2067</v>
      </c>
      <c r="H108" s="16" t="s">
        <v>2068</v>
      </c>
      <c r="I108" s="118">
        <v>41012</v>
      </c>
    </row>
    <row r="109" spans="1:9" ht="15">
      <c r="A109" s="33">
        <v>103</v>
      </c>
      <c r="B109" s="2" t="s">
        <v>1216</v>
      </c>
      <c r="C109" s="3">
        <v>1</v>
      </c>
      <c r="D109" s="29" t="s">
        <v>68</v>
      </c>
      <c r="E109" s="4">
        <v>180000</v>
      </c>
      <c r="F109" s="76">
        <f t="shared" si="1"/>
        <v>180000</v>
      </c>
      <c r="G109" s="38" t="s">
        <v>2067</v>
      </c>
      <c r="H109" s="16" t="s">
        <v>2068</v>
      </c>
      <c r="I109" s="118">
        <v>41012</v>
      </c>
    </row>
    <row r="110" spans="1:9" ht="15">
      <c r="A110" s="33">
        <v>104</v>
      </c>
      <c r="B110" s="2" t="s">
        <v>1217</v>
      </c>
      <c r="C110" s="3">
        <v>30</v>
      </c>
      <c r="D110" s="29" t="s">
        <v>71</v>
      </c>
      <c r="E110" s="4">
        <v>120000</v>
      </c>
      <c r="F110" s="76">
        <f t="shared" si="1"/>
        <v>3600000</v>
      </c>
      <c r="G110" s="38" t="s">
        <v>2067</v>
      </c>
      <c r="H110" s="16" t="s">
        <v>2068</v>
      </c>
      <c r="I110" s="118">
        <v>41012</v>
      </c>
    </row>
    <row r="111" spans="1:9" ht="39" customHeight="1">
      <c r="A111" s="33">
        <v>105</v>
      </c>
      <c r="B111" s="80" t="s">
        <v>2078</v>
      </c>
      <c r="C111" s="3">
        <v>5</v>
      </c>
      <c r="D111" s="29" t="s">
        <v>68</v>
      </c>
      <c r="E111" s="4">
        <v>425000</v>
      </c>
      <c r="F111" s="76">
        <f t="shared" si="1"/>
        <v>2125000</v>
      </c>
      <c r="G111" s="33" t="s">
        <v>2079</v>
      </c>
      <c r="H111" s="117" t="s">
        <v>2028</v>
      </c>
      <c r="I111" s="116">
        <v>41002</v>
      </c>
    </row>
    <row r="112" spans="1:9" ht="23.25" customHeight="1">
      <c r="A112" s="33">
        <v>106</v>
      </c>
      <c r="B112" s="80" t="s">
        <v>1227</v>
      </c>
      <c r="C112" s="3">
        <v>2</v>
      </c>
      <c r="D112" s="29" t="s">
        <v>68</v>
      </c>
      <c r="E112" s="81">
        <v>223000</v>
      </c>
      <c r="F112" s="76">
        <f t="shared" si="1"/>
        <v>446000</v>
      </c>
      <c r="G112" s="33" t="s">
        <v>2079</v>
      </c>
      <c r="H112" s="117" t="s">
        <v>2028</v>
      </c>
      <c r="I112" s="116">
        <v>41002</v>
      </c>
    </row>
    <row r="113" spans="1:9" ht="13.5" customHeight="1">
      <c r="A113" s="33">
        <v>107</v>
      </c>
      <c r="B113" s="80" t="s">
        <v>1228</v>
      </c>
      <c r="C113" s="3">
        <v>2</v>
      </c>
      <c r="D113" s="29" t="s">
        <v>68</v>
      </c>
      <c r="E113" s="4">
        <v>1027000</v>
      </c>
      <c r="F113" s="76">
        <f t="shared" si="1"/>
        <v>2054000</v>
      </c>
      <c r="G113" s="33" t="s">
        <v>2079</v>
      </c>
      <c r="H113" s="117" t="s">
        <v>2028</v>
      </c>
      <c r="I113" s="116">
        <v>41002</v>
      </c>
    </row>
    <row r="114" spans="1:9" ht="15" customHeight="1">
      <c r="A114" s="33">
        <v>108</v>
      </c>
      <c r="B114" s="80" t="s">
        <v>1229</v>
      </c>
      <c r="C114" s="3">
        <v>2</v>
      </c>
      <c r="D114" s="29" t="s">
        <v>68</v>
      </c>
      <c r="E114" s="4">
        <v>982000</v>
      </c>
      <c r="F114" s="76">
        <f t="shared" si="1"/>
        <v>1964000</v>
      </c>
      <c r="G114" s="33" t="s">
        <v>2079</v>
      </c>
      <c r="H114" s="117" t="s">
        <v>2028</v>
      </c>
      <c r="I114" s="116">
        <v>41002</v>
      </c>
    </row>
    <row r="115" spans="1:9" ht="21" customHeight="1">
      <c r="A115" s="33">
        <v>109</v>
      </c>
      <c r="B115" s="80" t="s">
        <v>1230</v>
      </c>
      <c r="C115" s="3">
        <v>1</v>
      </c>
      <c r="D115" s="29" t="s">
        <v>68</v>
      </c>
      <c r="E115" s="4">
        <v>548000</v>
      </c>
      <c r="F115" s="76">
        <f t="shared" si="1"/>
        <v>548000</v>
      </c>
      <c r="G115" s="33" t="s">
        <v>2079</v>
      </c>
      <c r="H115" s="117" t="s">
        <v>2028</v>
      </c>
      <c r="I115" s="116">
        <v>41002</v>
      </c>
    </row>
    <row r="116" spans="1:9" ht="14.25" customHeight="1">
      <c r="A116" s="33">
        <v>110</v>
      </c>
      <c r="B116" s="80" t="s">
        <v>1231</v>
      </c>
      <c r="C116" s="3">
        <v>1</v>
      </c>
      <c r="D116" s="29" t="s">
        <v>68</v>
      </c>
      <c r="E116" s="4">
        <v>280000</v>
      </c>
      <c r="F116" s="76">
        <f t="shared" si="1"/>
        <v>280000</v>
      </c>
      <c r="G116" s="33" t="s">
        <v>2079</v>
      </c>
      <c r="H116" s="117" t="s">
        <v>2028</v>
      </c>
      <c r="I116" s="116">
        <v>41002</v>
      </c>
    </row>
    <row r="117" spans="1:9" ht="23.25" customHeight="1">
      <c r="A117" s="33">
        <v>111</v>
      </c>
      <c r="B117" s="80" t="s">
        <v>1232</v>
      </c>
      <c r="C117" s="3">
        <v>1</v>
      </c>
      <c r="D117" s="29" t="s">
        <v>68</v>
      </c>
      <c r="E117" s="4">
        <v>2200000</v>
      </c>
      <c r="F117" s="76">
        <f t="shared" si="1"/>
        <v>2200000</v>
      </c>
      <c r="G117" s="33" t="s">
        <v>2079</v>
      </c>
      <c r="H117" s="117" t="s">
        <v>2028</v>
      </c>
      <c r="I117" s="116">
        <v>41002</v>
      </c>
    </row>
    <row r="118" spans="1:9" ht="15">
      <c r="A118" s="33">
        <v>112</v>
      </c>
      <c r="B118" s="12" t="s">
        <v>1234</v>
      </c>
      <c r="C118" s="3">
        <v>1</v>
      </c>
      <c r="D118" s="29" t="s">
        <v>68</v>
      </c>
      <c r="E118" s="4">
        <v>65000</v>
      </c>
      <c r="F118" s="76">
        <f t="shared" si="1"/>
        <v>65000</v>
      </c>
      <c r="G118" s="33" t="s">
        <v>2079</v>
      </c>
      <c r="H118" s="117" t="s">
        <v>2028</v>
      </c>
      <c r="I118" s="116">
        <v>41002</v>
      </c>
    </row>
    <row r="119" spans="1:9" ht="15.75" customHeight="1">
      <c r="A119" s="33">
        <v>113</v>
      </c>
      <c r="B119" s="80" t="s">
        <v>1233</v>
      </c>
      <c r="C119" s="3">
        <v>1</v>
      </c>
      <c r="D119" s="29" t="s">
        <v>68</v>
      </c>
      <c r="E119" s="4">
        <v>268000</v>
      </c>
      <c r="F119" s="76">
        <f t="shared" si="1"/>
        <v>268000</v>
      </c>
      <c r="G119" s="33" t="s">
        <v>2079</v>
      </c>
      <c r="H119" s="117" t="s">
        <v>2028</v>
      </c>
      <c r="I119" s="116">
        <v>41002</v>
      </c>
    </row>
    <row r="120" spans="1:9" ht="34.5">
      <c r="A120" s="43">
        <v>114</v>
      </c>
      <c r="B120" s="82" t="s">
        <v>1235</v>
      </c>
      <c r="C120" s="51">
        <v>2</v>
      </c>
      <c r="D120" s="44" t="s">
        <v>68</v>
      </c>
      <c r="E120" s="52">
        <v>1410000</v>
      </c>
      <c r="F120" s="76">
        <f t="shared" si="1"/>
        <v>2820000</v>
      </c>
      <c r="G120" s="33" t="s">
        <v>2161</v>
      </c>
      <c r="H120" s="119" t="s">
        <v>1236</v>
      </c>
      <c r="I120" s="120">
        <v>41062</v>
      </c>
    </row>
    <row r="121" spans="1:9" ht="45.75">
      <c r="A121" s="33">
        <v>115</v>
      </c>
      <c r="B121" s="83" t="s">
        <v>1237</v>
      </c>
      <c r="C121" s="3">
        <v>1</v>
      </c>
      <c r="D121" s="29" t="s">
        <v>68</v>
      </c>
      <c r="E121" s="4">
        <v>1450000</v>
      </c>
      <c r="F121" s="76">
        <f t="shared" si="1"/>
        <v>1450000</v>
      </c>
      <c r="G121" s="33" t="s">
        <v>2161</v>
      </c>
      <c r="H121" s="16" t="s">
        <v>1254</v>
      </c>
      <c r="I121" s="116">
        <v>41102</v>
      </c>
    </row>
    <row r="122" spans="1:9" ht="45.75">
      <c r="A122" s="33">
        <v>116</v>
      </c>
      <c r="B122" s="83" t="s">
        <v>1238</v>
      </c>
      <c r="C122" s="3">
        <v>1</v>
      </c>
      <c r="D122" s="29" t="s">
        <v>68</v>
      </c>
      <c r="E122" s="4">
        <v>1450000</v>
      </c>
      <c r="F122" s="76">
        <f t="shared" si="1"/>
        <v>1450000</v>
      </c>
      <c r="G122" s="33" t="s">
        <v>2161</v>
      </c>
      <c r="H122" s="16" t="s">
        <v>1254</v>
      </c>
      <c r="I122" s="116">
        <v>41102</v>
      </c>
    </row>
    <row r="123" spans="1:9" ht="68.25">
      <c r="A123" s="33">
        <v>117</v>
      </c>
      <c r="B123" s="83" t="s">
        <v>1239</v>
      </c>
      <c r="C123" s="3">
        <v>120</v>
      </c>
      <c r="D123" s="29" t="s">
        <v>71</v>
      </c>
      <c r="E123" s="4">
        <v>14584</v>
      </c>
      <c r="F123" s="76">
        <f t="shared" si="1"/>
        <v>1750080</v>
      </c>
      <c r="G123" s="33" t="s">
        <v>2161</v>
      </c>
      <c r="H123" s="16" t="s">
        <v>1254</v>
      </c>
      <c r="I123" s="116">
        <v>41102</v>
      </c>
    </row>
    <row r="124" spans="1:9" ht="68.25">
      <c r="A124" s="33">
        <v>118</v>
      </c>
      <c r="B124" s="83" t="s">
        <v>1240</v>
      </c>
      <c r="C124" s="3">
        <v>82</v>
      </c>
      <c r="D124" s="29" t="s">
        <v>68</v>
      </c>
      <c r="E124" s="4">
        <v>15200</v>
      </c>
      <c r="F124" s="76">
        <f t="shared" si="1"/>
        <v>1246400</v>
      </c>
      <c r="G124" s="33" t="s">
        <v>2161</v>
      </c>
      <c r="H124" s="16" t="s">
        <v>1254</v>
      </c>
      <c r="I124" s="116">
        <v>41102</v>
      </c>
    </row>
    <row r="125" spans="1:9" ht="79.5">
      <c r="A125" s="33">
        <v>119</v>
      </c>
      <c r="B125" s="83" t="s">
        <v>1241</v>
      </c>
      <c r="C125" s="3">
        <v>3</v>
      </c>
      <c r="D125" s="29" t="s">
        <v>68</v>
      </c>
      <c r="E125" s="4">
        <v>320000</v>
      </c>
      <c r="F125" s="76">
        <f t="shared" si="1"/>
        <v>960000</v>
      </c>
      <c r="G125" s="33" t="s">
        <v>2161</v>
      </c>
      <c r="H125" s="16" t="s">
        <v>1254</v>
      </c>
      <c r="I125" s="116">
        <v>41102</v>
      </c>
    </row>
    <row r="126" spans="1:9" ht="79.5">
      <c r="A126" s="33">
        <v>120</v>
      </c>
      <c r="B126" s="83" t="s">
        <v>1242</v>
      </c>
      <c r="C126" s="3">
        <v>3</v>
      </c>
      <c r="D126" s="29" t="s">
        <v>68</v>
      </c>
      <c r="E126" s="4">
        <v>450000</v>
      </c>
      <c r="F126" s="76">
        <f t="shared" si="1"/>
        <v>1350000</v>
      </c>
      <c r="G126" s="33" t="s">
        <v>2161</v>
      </c>
      <c r="H126" s="16" t="s">
        <v>1254</v>
      </c>
      <c r="I126" s="116">
        <v>41102</v>
      </c>
    </row>
    <row r="127" spans="1:9" ht="45.75">
      <c r="A127" s="33">
        <v>121</v>
      </c>
      <c r="B127" s="83" t="s">
        <v>1243</v>
      </c>
      <c r="C127" s="3">
        <v>1</v>
      </c>
      <c r="D127" s="29" t="s">
        <v>68</v>
      </c>
      <c r="E127" s="4">
        <v>600000</v>
      </c>
      <c r="F127" s="76">
        <f t="shared" si="1"/>
        <v>600000</v>
      </c>
      <c r="G127" s="33" t="s">
        <v>2161</v>
      </c>
      <c r="H127" s="16" t="s">
        <v>1254</v>
      </c>
      <c r="I127" s="116">
        <v>41102</v>
      </c>
    </row>
    <row r="128" spans="1:9" ht="113.25">
      <c r="A128" s="33">
        <v>122</v>
      </c>
      <c r="B128" s="83" t="s">
        <v>1244</v>
      </c>
      <c r="C128" s="3">
        <v>1</v>
      </c>
      <c r="D128" s="29" t="s">
        <v>68</v>
      </c>
      <c r="E128" s="4">
        <v>1500000</v>
      </c>
      <c r="F128" s="76">
        <f t="shared" si="1"/>
        <v>1500000</v>
      </c>
      <c r="G128" s="33" t="s">
        <v>2161</v>
      </c>
      <c r="H128" s="16" t="s">
        <v>1254</v>
      </c>
      <c r="I128" s="116">
        <v>41102</v>
      </c>
    </row>
    <row r="129" spans="1:9" ht="57">
      <c r="A129" s="33">
        <v>123</v>
      </c>
      <c r="B129" s="83" t="s">
        <v>1245</v>
      </c>
      <c r="C129" s="3">
        <v>1</v>
      </c>
      <c r="D129" s="29" t="s">
        <v>68</v>
      </c>
      <c r="E129" s="4">
        <v>1500000</v>
      </c>
      <c r="F129" s="76">
        <f t="shared" si="1"/>
        <v>1500000</v>
      </c>
      <c r="G129" s="33" t="s">
        <v>2161</v>
      </c>
      <c r="H129" s="16" t="s">
        <v>1254</v>
      </c>
      <c r="I129" s="116">
        <v>41102</v>
      </c>
    </row>
    <row r="130" spans="1:9" ht="57">
      <c r="A130" s="33">
        <v>124</v>
      </c>
      <c r="B130" s="83" t="s">
        <v>1246</v>
      </c>
      <c r="C130" s="3">
        <v>1000</v>
      </c>
      <c r="D130" s="29" t="s">
        <v>68</v>
      </c>
      <c r="E130" s="4">
        <v>630</v>
      </c>
      <c r="F130" s="76">
        <f t="shared" si="1"/>
        <v>630000</v>
      </c>
      <c r="G130" s="33" t="s">
        <v>2161</v>
      </c>
      <c r="H130" s="16" t="s">
        <v>1254</v>
      </c>
      <c r="I130" s="116">
        <v>41102</v>
      </c>
    </row>
    <row r="131" spans="1:9" ht="57">
      <c r="A131" s="33">
        <v>125</v>
      </c>
      <c r="B131" s="83" t="s">
        <v>1247</v>
      </c>
      <c r="C131" s="3">
        <v>1000</v>
      </c>
      <c r="D131" s="29" t="s">
        <v>68</v>
      </c>
      <c r="E131" s="4">
        <v>50</v>
      </c>
      <c r="F131" s="76">
        <f t="shared" si="1"/>
        <v>50000</v>
      </c>
      <c r="G131" s="33" t="s">
        <v>2161</v>
      </c>
      <c r="H131" s="16" t="s">
        <v>1254</v>
      </c>
      <c r="I131" s="116">
        <v>41102</v>
      </c>
    </row>
    <row r="132" spans="1:9" ht="57">
      <c r="A132" s="33">
        <v>126</v>
      </c>
      <c r="B132" s="83" t="s">
        <v>1248</v>
      </c>
      <c r="C132" s="3">
        <v>3</v>
      </c>
      <c r="D132" s="29" t="s">
        <v>68</v>
      </c>
      <c r="E132" s="4">
        <v>40000</v>
      </c>
      <c r="F132" s="76">
        <f t="shared" si="1"/>
        <v>120000</v>
      </c>
      <c r="G132" s="33" t="s">
        <v>2161</v>
      </c>
      <c r="H132" s="16" t="s">
        <v>1254</v>
      </c>
      <c r="I132" s="116">
        <v>41102</v>
      </c>
    </row>
    <row r="133" spans="1:9" ht="57">
      <c r="A133" s="33">
        <v>127</v>
      </c>
      <c r="B133" s="83" t="s">
        <v>1249</v>
      </c>
      <c r="C133" s="3">
        <v>3</v>
      </c>
      <c r="D133" s="29" t="s">
        <v>68</v>
      </c>
      <c r="E133" s="4">
        <v>60000</v>
      </c>
      <c r="F133" s="76">
        <f t="shared" si="1"/>
        <v>180000</v>
      </c>
      <c r="G133" s="33" t="s">
        <v>2161</v>
      </c>
      <c r="H133" s="16" t="s">
        <v>1254</v>
      </c>
      <c r="I133" s="116">
        <v>41102</v>
      </c>
    </row>
    <row r="134" spans="1:9" ht="57">
      <c r="A134" s="33">
        <v>128</v>
      </c>
      <c r="B134" s="83" t="s">
        <v>1250</v>
      </c>
      <c r="C134" s="3">
        <v>40</v>
      </c>
      <c r="D134" s="29" t="s">
        <v>68</v>
      </c>
      <c r="E134" s="4">
        <v>35000</v>
      </c>
      <c r="F134" s="76">
        <f t="shared" si="1"/>
        <v>1400000</v>
      </c>
      <c r="G134" s="33" t="s">
        <v>2161</v>
      </c>
      <c r="H134" s="16" t="s">
        <v>1254</v>
      </c>
      <c r="I134" s="116">
        <v>41102</v>
      </c>
    </row>
    <row r="135" spans="1:9" ht="34.5">
      <c r="A135" s="33">
        <v>129</v>
      </c>
      <c r="B135" s="83" t="s">
        <v>1251</v>
      </c>
      <c r="C135" s="3">
        <v>40</v>
      </c>
      <c r="D135" s="29" t="s">
        <v>68</v>
      </c>
      <c r="E135" s="4">
        <v>8000</v>
      </c>
      <c r="F135" s="76">
        <f t="shared" si="1"/>
        <v>320000</v>
      </c>
      <c r="G135" s="33" t="s">
        <v>2161</v>
      </c>
      <c r="H135" s="16" t="s">
        <v>1254</v>
      </c>
      <c r="I135" s="116">
        <v>41102</v>
      </c>
    </row>
    <row r="136" spans="1:9" ht="68.25">
      <c r="A136" s="33">
        <v>130</v>
      </c>
      <c r="B136" s="83" t="s">
        <v>1252</v>
      </c>
      <c r="C136" s="3">
        <v>1</v>
      </c>
      <c r="D136" s="29" t="s">
        <v>68</v>
      </c>
      <c r="E136" s="4">
        <v>193520</v>
      </c>
      <c r="F136" s="76">
        <f t="shared" si="1"/>
        <v>193520</v>
      </c>
      <c r="G136" s="33" t="s">
        <v>2161</v>
      </c>
      <c r="H136" s="16" t="s">
        <v>1254</v>
      </c>
      <c r="I136" s="116">
        <v>41102</v>
      </c>
    </row>
    <row r="137" spans="1:9" ht="45.75">
      <c r="A137" s="33">
        <v>131</v>
      </c>
      <c r="B137" s="83" t="s">
        <v>1253</v>
      </c>
      <c r="C137" s="3">
        <v>42</v>
      </c>
      <c r="D137" s="29" t="s">
        <v>68</v>
      </c>
      <c r="E137" s="4">
        <v>5000</v>
      </c>
      <c r="F137" s="76">
        <f t="shared" si="1"/>
        <v>210000</v>
      </c>
      <c r="G137" s="33" t="s">
        <v>2161</v>
      </c>
      <c r="H137" s="16" t="s">
        <v>1254</v>
      </c>
      <c r="I137" s="116">
        <v>41102</v>
      </c>
    </row>
    <row r="138" spans="1:9" ht="15">
      <c r="A138" s="33">
        <v>132</v>
      </c>
      <c r="B138" s="2" t="s">
        <v>36</v>
      </c>
      <c r="C138" s="3">
        <v>201</v>
      </c>
      <c r="D138" s="29" t="s">
        <v>1019</v>
      </c>
      <c r="E138" s="75">
        <v>29000</v>
      </c>
      <c r="F138" s="76">
        <f t="shared" si="1"/>
        <v>5829000</v>
      </c>
      <c r="G138" s="33" t="s">
        <v>2161</v>
      </c>
      <c r="H138" s="117" t="s">
        <v>1256</v>
      </c>
      <c r="I138" s="116">
        <v>41174</v>
      </c>
    </row>
    <row r="139" spans="1:9" ht="15">
      <c r="A139" s="33">
        <v>133</v>
      </c>
      <c r="B139" s="2" t="s">
        <v>1255</v>
      </c>
      <c r="C139" s="6">
        <v>62</v>
      </c>
      <c r="D139" s="29" t="s">
        <v>68</v>
      </c>
      <c r="E139" s="75">
        <v>18800</v>
      </c>
      <c r="F139" s="76">
        <f aca="true" t="shared" si="2" ref="F139:F202">C139*E139</f>
        <v>1165600</v>
      </c>
      <c r="G139" s="33" t="s">
        <v>2161</v>
      </c>
      <c r="H139" s="117" t="s">
        <v>1256</v>
      </c>
      <c r="I139" s="116">
        <v>41174</v>
      </c>
    </row>
    <row r="140" spans="1:9" ht="45.75">
      <c r="A140" s="33">
        <v>134</v>
      </c>
      <c r="B140" s="9" t="s">
        <v>1257</v>
      </c>
      <c r="C140" s="3">
        <v>6</v>
      </c>
      <c r="D140" s="29" t="s">
        <v>1223</v>
      </c>
      <c r="E140" s="4">
        <v>994000</v>
      </c>
      <c r="F140" s="76">
        <f t="shared" si="2"/>
        <v>5964000</v>
      </c>
      <c r="G140" s="33" t="s">
        <v>2161</v>
      </c>
      <c r="H140" s="117" t="s">
        <v>1264</v>
      </c>
      <c r="I140" s="116">
        <v>41208</v>
      </c>
    </row>
    <row r="141" spans="1:9" ht="23.25">
      <c r="A141" s="33">
        <v>135</v>
      </c>
      <c r="B141" s="9" t="s">
        <v>1258</v>
      </c>
      <c r="C141" s="6">
        <v>6</v>
      </c>
      <c r="D141" s="29" t="s">
        <v>68</v>
      </c>
      <c r="E141" s="4">
        <v>24500</v>
      </c>
      <c r="F141" s="76">
        <f t="shared" si="2"/>
        <v>147000</v>
      </c>
      <c r="G141" s="33" t="s">
        <v>2161</v>
      </c>
      <c r="H141" s="117" t="s">
        <v>1264</v>
      </c>
      <c r="I141" s="116">
        <v>41208</v>
      </c>
    </row>
    <row r="142" spans="1:9" ht="23.25">
      <c r="A142" s="33">
        <v>136</v>
      </c>
      <c r="B142" s="2" t="s">
        <v>1259</v>
      </c>
      <c r="C142" s="3">
        <v>6</v>
      </c>
      <c r="D142" s="29" t="s">
        <v>68</v>
      </c>
      <c r="E142" s="4">
        <v>14000</v>
      </c>
      <c r="F142" s="76">
        <f t="shared" si="2"/>
        <v>84000</v>
      </c>
      <c r="G142" s="33" t="s">
        <v>2161</v>
      </c>
      <c r="H142" s="117" t="s">
        <v>1264</v>
      </c>
      <c r="I142" s="116">
        <v>41208</v>
      </c>
    </row>
    <row r="143" spans="1:9" ht="15">
      <c r="A143" s="33">
        <v>137</v>
      </c>
      <c r="B143" s="2" t="s">
        <v>1260</v>
      </c>
      <c r="C143" s="3">
        <v>6</v>
      </c>
      <c r="D143" s="29" t="s">
        <v>68</v>
      </c>
      <c r="E143" s="4">
        <v>30800</v>
      </c>
      <c r="F143" s="76">
        <f t="shared" si="2"/>
        <v>184800</v>
      </c>
      <c r="G143" s="33" t="s">
        <v>2161</v>
      </c>
      <c r="H143" s="117" t="s">
        <v>1264</v>
      </c>
      <c r="I143" s="116">
        <v>41208</v>
      </c>
    </row>
    <row r="144" spans="1:9" ht="15">
      <c r="A144" s="33">
        <v>138</v>
      </c>
      <c r="B144" s="2" t="s">
        <v>1261</v>
      </c>
      <c r="C144" s="3">
        <v>6</v>
      </c>
      <c r="D144" s="29" t="s">
        <v>68</v>
      </c>
      <c r="E144" s="4">
        <v>112000</v>
      </c>
      <c r="F144" s="76">
        <f t="shared" si="2"/>
        <v>672000</v>
      </c>
      <c r="G144" s="33" t="s">
        <v>2161</v>
      </c>
      <c r="H144" s="117" t="s">
        <v>1264</v>
      </c>
      <c r="I144" s="116">
        <v>41208</v>
      </c>
    </row>
    <row r="145" spans="1:9" ht="15">
      <c r="A145" s="33">
        <v>139</v>
      </c>
      <c r="B145" s="2" t="s">
        <v>1262</v>
      </c>
      <c r="C145" s="3">
        <v>1</v>
      </c>
      <c r="D145" s="29" t="s">
        <v>68</v>
      </c>
      <c r="E145" s="4">
        <v>14000</v>
      </c>
      <c r="F145" s="76">
        <f t="shared" si="2"/>
        <v>14000</v>
      </c>
      <c r="G145" s="33" t="s">
        <v>2161</v>
      </c>
      <c r="H145" s="117" t="s">
        <v>1264</v>
      </c>
      <c r="I145" s="116">
        <v>41208</v>
      </c>
    </row>
    <row r="146" spans="1:9" ht="15">
      <c r="A146" s="33">
        <v>140</v>
      </c>
      <c r="B146" s="2" t="s">
        <v>1263</v>
      </c>
      <c r="C146" s="3">
        <v>1</v>
      </c>
      <c r="D146" s="29" t="s">
        <v>68</v>
      </c>
      <c r="E146" s="4">
        <v>16100</v>
      </c>
      <c r="F146" s="76">
        <f t="shared" si="2"/>
        <v>16100</v>
      </c>
      <c r="G146" s="33" t="s">
        <v>2161</v>
      </c>
      <c r="H146" s="117" t="s">
        <v>1264</v>
      </c>
      <c r="I146" s="116">
        <v>41208</v>
      </c>
    </row>
    <row r="147" spans="1:11" ht="45.75">
      <c r="A147" s="33">
        <v>141</v>
      </c>
      <c r="B147" s="9" t="s">
        <v>1265</v>
      </c>
      <c r="C147" s="3">
        <v>40</v>
      </c>
      <c r="D147" s="29" t="s">
        <v>68</v>
      </c>
      <c r="E147" s="4">
        <v>24350</v>
      </c>
      <c r="F147" s="76">
        <f t="shared" si="2"/>
        <v>974000</v>
      </c>
      <c r="G147" s="33" t="s">
        <v>2161</v>
      </c>
      <c r="H147" s="117" t="s">
        <v>1269</v>
      </c>
      <c r="I147" s="116">
        <v>41209</v>
      </c>
      <c r="K147" t="s">
        <v>1128</v>
      </c>
    </row>
    <row r="148" spans="1:9" ht="45.75">
      <c r="A148" s="33">
        <v>142</v>
      </c>
      <c r="B148" s="9" t="s">
        <v>1266</v>
      </c>
      <c r="C148" s="6">
        <v>110</v>
      </c>
      <c r="D148" s="29" t="s">
        <v>68</v>
      </c>
      <c r="E148" s="4">
        <v>24350</v>
      </c>
      <c r="F148" s="76">
        <f t="shared" si="2"/>
        <v>2678500</v>
      </c>
      <c r="G148" s="33" t="s">
        <v>2161</v>
      </c>
      <c r="H148" s="117" t="s">
        <v>1269</v>
      </c>
      <c r="I148" s="116">
        <v>41209</v>
      </c>
    </row>
    <row r="149" spans="1:9" ht="57">
      <c r="A149" s="33">
        <v>143</v>
      </c>
      <c r="B149" s="2" t="s">
        <v>1267</v>
      </c>
      <c r="C149" s="3">
        <v>150</v>
      </c>
      <c r="D149" s="29" t="s">
        <v>68</v>
      </c>
      <c r="E149" s="4">
        <v>18000</v>
      </c>
      <c r="F149" s="76">
        <f t="shared" si="2"/>
        <v>2700000</v>
      </c>
      <c r="G149" s="33" t="s">
        <v>2161</v>
      </c>
      <c r="H149" s="117" t="s">
        <v>1269</v>
      </c>
      <c r="I149" s="116">
        <v>41209</v>
      </c>
    </row>
    <row r="150" spans="1:9" ht="57">
      <c r="A150" s="33">
        <v>144</v>
      </c>
      <c r="B150" s="2" t="s">
        <v>1268</v>
      </c>
      <c r="C150" s="3">
        <v>150</v>
      </c>
      <c r="D150" s="29" t="s">
        <v>68</v>
      </c>
      <c r="E150" s="4">
        <v>2500</v>
      </c>
      <c r="F150" s="76">
        <f t="shared" si="2"/>
        <v>375000</v>
      </c>
      <c r="G150" s="33" t="s">
        <v>2161</v>
      </c>
      <c r="H150" s="117" t="s">
        <v>1269</v>
      </c>
      <c r="I150" s="116">
        <v>41209</v>
      </c>
    </row>
    <row r="151" spans="1:9" ht="23.25">
      <c r="A151" s="33">
        <v>145</v>
      </c>
      <c r="B151" s="9" t="s">
        <v>1270</v>
      </c>
      <c r="C151" s="3">
        <v>1</v>
      </c>
      <c r="D151" s="29" t="s">
        <v>68</v>
      </c>
      <c r="E151" s="4">
        <v>128400</v>
      </c>
      <c r="F151" s="76">
        <f t="shared" si="2"/>
        <v>128400</v>
      </c>
      <c r="G151" s="33" t="s">
        <v>2161</v>
      </c>
      <c r="H151" s="117" t="s">
        <v>1321</v>
      </c>
      <c r="I151" s="116">
        <v>41233</v>
      </c>
    </row>
    <row r="152" spans="1:9" ht="15">
      <c r="A152" s="33">
        <v>146</v>
      </c>
      <c r="B152" s="2" t="s">
        <v>1271</v>
      </c>
      <c r="C152" s="3">
        <v>1</v>
      </c>
      <c r="D152" s="29" t="s">
        <v>68</v>
      </c>
      <c r="E152" s="4">
        <v>558540</v>
      </c>
      <c r="F152" s="76">
        <f t="shared" si="2"/>
        <v>558540</v>
      </c>
      <c r="G152" s="33" t="s">
        <v>2161</v>
      </c>
      <c r="H152" s="117" t="s">
        <v>1322</v>
      </c>
      <c r="I152" s="116">
        <v>41233</v>
      </c>
    </row>
    <row r="153" spans="1:9" ht="15">
      <c r="A153" s="33">
        <v>147</v>
      </c>
      <c r="B153" s="2" t="s">
        <v>1272</v>
      </c>
      <c r="C153" s="3">
        <v>1</v>
      </c>
      <c r="D153" s="29" t="s">
        <v>68</v>
      </c>
      <c r="E153" s="4">
        <v>460100</v>
      </c>
      <c r="F153" s="76">
        <f t="shared" si="2"/>
        <v>460100</v>
      </c>
      <c r="G153" s="33" t="s">
        <v>2161</v>
      </c>
      <c r="H153" s="117" t="s">
        <v>1323</v>
      </c>
      <c r="I153" s="116">
        <v>41233</v>
      </c>
    </row>
    <row r="154" spans="1:9" ht="15">
      <c r="A154" s="33">
        <v>148</v>
      </c>
      <c r="B154" s="2" t="s">
        <v>1273</v>
      </c>
      <c r="C154" s="3">
        <v>4</v>
      </c>
      <c r="D154" s="29" t="s">
        <v>68</v>
      </c>
      <c r="E154" s="4">
        <v>96300</v>
      </c>
      <c r="F154" s="76">
        <f t="shared" si="2"/>
        <v>385200</v>
      </c>
      <c r="G154" s="33" t="s">
        <v>2161</v>
      </c>
      <c r="H154" s="117" t="s">
        <v>1324</v>
      </c>
      <c r="I154" s="116">
        <v>41233</v>
      </c>
    </row>
    <row r="155" spans="1:9" ht="23.25">
      <c r="A155" s="33">
        <v>149</v>
      </c>
      <c r="B155" s="2" t="s">
        <v>1274</v>
      </c>
      <c r="C155" s="3">
        <v>1</v>
      </c>
      <c r="D155" s="29" t="s">
        <v>68</v>
      </c>
      <c r="E155" s="4">
        <v>96300</v>
      </c>
      <c r="F155" s="76">
        <f t="shared" si="2"/>
        <v>96300</v>
      </c>
      <c r="G155" s="33" t="s">
        <v>2161</v>
      </c>
      <c r="H155" s="117" t="s">
        <v>1325</v>
      </c>
      <c r="I155" s="116">
        <v>41233</v>
      </c>
    </row>
    <row r="156" spans="1:9" ht="15">
      <c r="A156" s="33">
        <v>150</v>
      </c>
      <c r="B156" s="2" t="s">
        <v>1275</v>
      </c>
      <c r="C156" s="3">
        <v>1</v>
      </c>
      <c r="D156" s="29" t="s">
        <v>68</v>
      </c>
      <c r="E156" s="4">
        <v>836740</v>
      </c>
      <c r="F156" s="76">
        <f t="shared" si="2"/>
        <v>836740</v>
      </c>
      <c r="G156" s="33" t="s">
        <v>2161</v>
      </c>
      <c r="H156" s="117" t="s">
        <v>1326</v>
      </c>
      <c r="I156" s="116">
        <v>41233</v>
      </c>
    </row>
    <row r="157" spans="1:9" ht="45.75">
      <c r="A157" s="33">
        <v>151</v>
      </c>
      <c r="B157" s="2" t="s">
        <v>1276</v>
      </c>
      <c r="C157" s="3">
        <v>1</v>
      </c>
      <c r="D157" s="29" t="s">
        <v>68</v>
      </c>
      <c r="E157" s="4">
        <v>192600</v>
      </c>
      <c r="F157" s="76">
        <f t="shared" si="2"/>
        <v>192600</v>
      </c>
      <c r="G157" s="33" t="s">
        <v>2161</v>
      </c>
      <c r="H157" s="117" t="s">
        <v>1327</v>
      </c>
      <c r="I157" s="116">
        <v>41233</v>
      </c>
    </row>
    <row r="158" spans="1:9" ht="15">
      <c r="A158" s="33">
        <v>152</v>
      </c>
      <c r="B158" s="2" t="s">
        <v>1277</v>
      </c>
      <c r="C158" s="3">
        <v>1</v>
      </c>
      <c r="D158" s="29" t="s">
        <v>68</v>
      </c>
      <c r="E158" s="4">
        <v>181900</v>
      </c>
      <c r="F158" s="76">
        <f t="shared" si="2"/>
        <v>181900</v>
      </c>
      <c r="G158" s="33" t="s">
        <v>2161</v>
      </c>
      <c r="H158" s="117" t="s">
        <v>1328</v>
      </c>
      <c r="I158" s="116">
        <v>41233</v>
      </c>
    </row>
    <row r="159" spans="1:9" ht="15">
      <c r="A159" s="33">
        <v>153</v>
      </c>
      <c r="B159" s="2" t="s">
        <v>1278</v>
      </c>
      <c r="C159" s="3">
        <v>4</v>
      </c>
      <c r="D159" s="29" t="s">
        <v>68</v>
      </c>
      <c r="E159" s="4">
        <v>197950</v>
      </c>
      <c r="F159" s="76">
        <f t="shared" si="2"/>
        <v>791800</v>
      </c>
      <c r="G159" s="33" t="s">
        <v>2161</v>
      </c>
      <c r="H159" s="117" t="s">
        <v>1329</v>
      </c>
      <c r="I159" s="116">
        <v>41233</v>
      </c>
    </row>
    <row r="160" spans="1:9" ht="23.25">
      <c r="A160" s="33">
        <v>154</v>
      </c>
      <c r="B160" s="2" t="s">
        <v>1279</v>
      </c>
      <c r="C160" s="3">
        <v>1</v>
      </c>
      <c r="D160" s="29" t="s">
        <v>68</v>
      </c>
      <c r="E160" s="4">
        <v>265360</v>
      </c>
      <c r="F160" s="76">
        <f t="shared" si="2"/>
        <v>265360</v>
      </c>
      <c r="G160" s="33" t="s">
        <v>2161</v>
      </c>
      <c r="H160" s="117" t="s">
        <v>1330</v>
      </c>
      <c r="I160" s="116">
        <v>41233</v>
      </c>
    </row>
    <row r="161" spans="1:9" ht="15">
      <c r="A161" s="33">
        <v>155</v>
      </c>
      <c r="B161" s="2" t="s">
        <v>1280</v>
      </c>
      <c r="C161" s="3">
        <v>6</v>
      </c>
      <c r="D161" s="29" t="s">
        <v>68</v>
      </c>
      <c r="E161" s="4">
        <v>29960</v>
      </c>
      <c r="F161" s="76">
        <f t="shared" si="2"/>
        <v>179760</v>
      </c>
      <c r="G161" s="33" t="s">
        <v>2161</v>
      </c>
      <c r="H161" s="117" t="s">
        <v>1331</v>
      </c>
      <c r="I161" s="116">
        <v>41233</v>
      </c>
    </row>
    <row r="162" spans="1:9" ht="57">
      <c r="A162" s="33">
        <v>156</v>
      </c>
      <c r="B162" s="2" t="s">
        <v>1281</v>
      </c>
      <c r="C162" s="3">
        <v>1</v>
      </c>
      <c r="D162" s="29" t="s">
        <v>68</v>
      </c>
      <c r="E162" s="4">
        <v>1519400</v>
      </c>
      <c r="F162" s="76">
        <f t="shared" si="2"/>
        <v>1519400</v>
      </c>
      <c r="G162" s="33" t="s">
        <v>2161</v>
      </c>
      <c r="H162" s="117" t="s">
        <v>1332</v>
      </c>
      <c r="I162" s="116">
        <v>41233</v>
      </c>
    </row>
    <row r="163" spans="1:9" ht="34.5">
      <c r="A163" s="33">
        <v>157</v>
      </c>
      <c r="B163" s="2" t="s">
        <v>1282</v>
      </c>
      <c r="C163" s="3">
        <v>1</v>
      </c>
      <c r="D163" s="29" t="s">
        <v>68</v>
      </c>
      <c r="E163" s="4">
        <v>406600</v>
      </c>
      <c r="F163" s="76">
        <f t="shared" si="2"/>
        <v>406600</v>
      </c>
      <c r="G163" s="33" t="s">
        <v>2161</v>
      </c>
      <c r="H163" s="117" t="s">
        <v>1333</v>
      </c>
      <c r="I163" s="116">
        <v>41233</v>
      </c>
    </row>
    <row r="164" spans="1:9" ht="23.25">
      <c r="A164" s="33">
        <v>158</v>
      </c>
      <c r="B164" s="2" t="s">
        <v>1283</v>
      </c>
      <c r="C164" s="3">
        <v>4</v>
      </c>
      <c r="D164" s="29" t="s">
        <v>68</v>
      </c>
      <c r="E164" s="4">
        <v>182970</v>
      </c>
      <c r="F164" s="76">
        <f t="shared" si="2"/>
        <v>731880</v>
      </c>
      <c r="G164" s="33" t="s">
        <v>2161</v>
      </c>
      <c r="H164" s="117" t="s">
        <v>1334</v>
      </c>
      <c r="I164" s="116">
        <v>41233</v>
      </c>
    </row>
    <row r="165" spans="1:9" ht="45.75">
      <c r="A165" s="33">
        <v>159</v>
      </c>
      <c r="B165" s="2" t="s">
        <v>1284</v>
      </c>
      <c r="C165" s="3">
        <v>1</v>
      </c>
      <c r="D165" s="29" t="s">
        <v>68</v>
      </c>
      <c r="E165" s="4">
        <v>374500</v>
      </c>
      <c r="F165" s="76">
        <f t="shared" si="2"/>
        <v>374500</v>
      </c>
      <c r="G165" s="33" t="s">
        <v>2161</v>
      </c>
      <c r="H165" s="117" t="s">
        <v>1335</v>
      </c>
      <c r="I165" s="116">
        <v>41233</v>
      </c>
    </row>
    <row r="166" spans="1:9" ht="34.5">
      <c r="A166" s="33">
        <v>160</v>
      </c>
      <c r="B166" s="2" t="s">
        <v>1285</v>
      </c>
      <c r="C166" s="3">
        <v>2</v>
      </c>
      <c r="D166" s="29" t="s">
        <v>68</v>
      </c>
      <c r="E166" s="4">
        <v>449400</v>
      </c>
      <c r="F166" s="76">
        <f t="shared" si="2"/>
        <v>898800</v>
      </c>
      <c r="G166" s="33" t="s">
        <v>2161</v>
      </c>
      <c r="H166" s="117" t="s">
        <v>1336</v>
      </c>
      <c r="I166" s="116">
        <v>41233</v>
      </c>
    </row>
    <row r="167" spans="1:9" ht="15">
      <c r="A167" s="33">
        <v>161</v>
      </c>
      <c r="B167" s="2" t="s">
        <v>1286</v>
      </c>
      <c r="C167" s="3">
        <v>3</v>
      </c>
      <c r="D167" s="29" t="s">
        <v>68</v>
      </c>
      <c r="E167" s="4">
        <v>96300</v>
      </c>
      <c r="F167" s="76">
        <f t="shared" si="2"/>
        <v>288900</v>
      </c>
      <c r="G167" s="33" t="s">
        <v>2161</v>
      </c>
      <c r="H167" s="117" t="s">
        <v>1337</v>
      </c>
      <c r="I167" s="116">
        <v>41233</v>
      </c>
    </row>
    <row r="168" spans="1:9" ht="23.25">
      <c r="A168" s="33">
        <v>162</v>
      </c>
      <c r="B168" s="2" t="s">
        <v>1287</v>
      </c>
      <c r="C168" s="3">
        <v>2</v>
      </c>
      <c r="D168" s="29" t="s">
        <v>68</v>
      </c>
      <c r="E168" s="4">
        <v>165850</v>
      </c>
      <c r="F168" s="76">
        <f t="shared" si="2"/>
        <v>331700</v>
      </c>
      <c r="G168" s="33" t="s">
        <v>2161</v>
      </c>
      <c r="H168" s="117" t="s">
        <v>1338</v>
      </c>
      <c r="I168" s="116">
        <v>41233</v>
      </c>
    </row>
    <row r="169" spans="1:9" ht="34.5">
      <c r="A169" s="33">
        <v>163</v>
      </c>
      <c r="B169" s="2" t="s">
        <v>1288</v>
      </c>
      <c r="C169" s="3">
        <v>1</v>
      </c>
      <c r="D169" s="29" t="s">
        <v>68</v>
      </c>
      <c r="E169" s="4">
        <v>160500</v>
      </c>
      <c r="F169" s="76">
        <f t="shared" si="2"/>
        <v>160500</v>
      </c>
      <c r="G169" s="33" t="s">
        <v>2161</v>
      </c>
      <c r="H169" s="117" t="s">
        <v>1339</v>
      </c>
      <c r="I169" s="116">
        <v>41233</v>
      </c>
    </row>
    <row r="170" spans="1:9" ht="15">
      <c r="A170" s="33">
        <v>164</v>
      </c>
      <c r="B170" s="2" t="s">
        <v>1289</v>
      </c>
      <c r="C170" s="3">
        <v>1</v>
      </c>
      <c r="D170" s="29" t="s">
        <v>68</v>
      </c>
      <c r="E170" s="4">
        <v>85600</v>
      </c>
      <c r="F170" s="76">
        <f t="shared" si="2"/>
        <v>85600</v>
      </c>
      <c r="G170" s="33" t="s">
        <v>2161</v>
      </c>
      <c r="H170" s="117" t="s">
        <v>1340</v>
      </c>
      <c r="I170" s="116">
        <v>41233</v>
      </c>
    </row>
    <row r="171" spans="1:9" ht="34.5">
      <c r="A171" s="33">
        <v>165</v>
      </c>
      <c r="B171" s="2" t="s">
        <v>1290</v>
      </c>
      <c r="C171" s="3">
        <v>1</v>
      </c>
      <c r="D171" s="29" t="s">
        <v>68</v>
      </c>
      <c r="E171" s="4">
        <v>96300</v>
      </c>
      <c r="F171" s="76">
        <f t="shared" si="2"/>
        <v>96300</v>
      </c>
      <c r="G171" s="33" t="s">
        <v>2161</v>
      </c>
      <c r="H171" s="117" t="s">
        <v>1341</v>
      </c>
      <c r="I171" s="116">
        <v>41233</v>
      </c>
    </row>
    <row r="172" spans="1:9" ht="15">
      <c r="A172" s="33">
        <v>166</v>
      </c>
      <c r="B172" s="2" t="s">
        <v>1291</v>
      </c>
      <c r="C172" s="3">
        <v>2</v>
      </c>
      <c r="D172" s="29" t="s">
        <v>68</v>
      </c>
      <c r="E172" s="4">
        <v>57245</v>
      </c>
      <c r="F172" s="76">
        <f t="shared" si="2"/>
        <v>114490</v>
      </c>
      <c r="G172" s="33" t="s">
        <v>2161</v>
      </c>
      <c r="H172" s="117" t="s">
        <v>1342</v>
      </c>
      <c r="I172" s="116">
        <v>41233</v>
      </c>
    </row>
    <row r="173" spans="1:9" ht="15">
      <c r="A173" s="33">
        <v>167</v>
      </c>
      <c r="B173" s="2" t="s">
        <v>1292</v>
      </c>
      <c r="C173" s="3">
        <v>2</v>
      </c>
      <c r="D173" s="29" t="s">
        <v>68</v>
      </c>
      <c r="E173" s="4">
        <v>77575</v>
      </c>
      <c r="F173" s="76">
        <f t="shared" si="2"/>
        <v>155150</v>
      </c>
      <c r="G173" s="33" t="s">
        <v>2161</v>
      </c>
      <c r="H173" s="117" t="s">
        <v>1343</v>
      </c>
      <c r="I173" s="116">
        <v>41233</v>
      </c>
    </row>
    <row r="174" spans="1:9" ht="15">
      <c r="A174" s="33">
        <v>168</v>
      </c>
      <c r="B174" s="2" t="s">
        <v>1293</v>
      </c>
      <c r="C174" s="3">
        <v>2</v>
      </c>
      <c r="D174" s="29" t="s">
        <v>68</v>
      </c>
      <c r="E174" s="4">
        <v>18190</v>
      </c>
      <c r="F174" s="76">
        <f t="shared" si="2"/>
        <v>36380</v>
      </c>
      <c r="G174" s="33" t="s">
        <v>2161</v>
      </c>
      <c r="H174" s="117" t="s">
        <v>1344</v>
      </c>
      <c r="I174" s="116">
        <v>41233</v>
      </c>
    </row>
    <row r="175" spans="1:9" ht="23.25">
      <c r="A175" s="33">
        <v>169</v>
      </c>
      <c r="B175" s="2" t="s">
        <v>1294</v>
      </c>
      <c r="C175" s="3">
        <v>1</v>
      </c>
      <c r="D175" s="29" t="s">
        <v>68</v>
      </c>
      <c r="E175" s="4">
        <v>44940</v>
      </c>
      <c r="F175" s="76">
        <f t="shared" si="2"/>
        <v>44940</v>
      </c>
      <c r="G175" s="33" t="s">
        <v>2161</v>
      </c>
      <c r="H175" s="117" t="s">
        <v>1345</v>
      </c>
      <c r="I175" s="116">
        <v>41233</v>
      </c>
    </row>
    <row r="176" spans="1:9" ht="23.25">
      <c r="A176" s="33">
        <v>170</v>
      </c>
      <c r="B176" s="2" t="s">
        <v>1295</v>
      </c>
      <c r="C176" s="3">
        <v>1</v>
      </c>
      <c r="D176" s="29" t="s">
        <v>68</v>
      </c>
      <c r="E176" s="4">
        <v>64200</v>
      </c>
      <c r="F176" s="76">
        <f t="shared" si="2"/>
        <v>64200</v>
      </c>
      <c r="G176" s="33" t="s">
        <v>2161</v>
      </c>
      <c r="H176" s="117" t="s">
        <v>1346</v>
      </c>
      <c r="I176" s="116">
        <v>41233</v>
      </c>
    </row>
    <row r="177" spans="1:9" ht="23.25">
      <c r="A177" s="33">
        <v>171</v>
      </c>
      <c r="B177" s="2" t="s">
        <v>1296</v>
      </c>
      <c r="C177" s="3">
        <v>2</v>
      </c>
      <c r="D177" s="29" t="s">
        <v>68</v>
      </c>
      <c r="E177" s="4">
        <v>171200</v>
      </c>
      <c r="F177" s="76">
        <f t="shared" si="2"/>
        <v>342400</v>
      </c>
      <c r="G177" s="33" t="s">
        <v>2161</v>
      </c>
      <c r="H177" s="117" t="s">
        <v>1347</v>
      </c>
      <c r="I177" s="116">
        <v>41233</v>
      </c>
    </row>
    <row r="178" spans="1:9" ht="15">
      <c r="A178" s="33">
        <v>172</v>
      </c>
      <c r="B178" s="2" t="s">
        <v>1297</v>
      </c>
      <c r="C178" s="3">
        <v>1</v>
      </c>
      <c r="D178" s="29" t="s">
        <v>68</v>
      </c>
      <c r="E178" s="4">
        <v>48150</v>
      </c>
      <c r="F178" s="76">
        <f t="shared" si="2"/>
        <v>48150</v>
      </c>
      <c r="G178" s="33" t="s">
        <v>2161</v>
      </c>
      <c r="H178" s="117" t="s">
        <v>1348</v>
      </c>
      <c r="I178" s="116">
        <v>41233</v>
      </c>
    </row>
    <row r="179" spans="1:9" ht="23.25">
      <c r="A179" s="33">
        <v>173</v>
      </c>
      <c r="B179" s="2" t="s">
        <v>1298</v>
      </c>
      <c r="C179" s="3">
        <v>1</v>
      </c>
      <c r="D179" s="29" t="s">
        <v>68</v>
      </c>
      <c r="E179" s="4">
        <v>192600</v>
      </c>
      <c r="F179" s="76">
        <f t="shared" si="2"/>
        <v>192600</v>
      </c>
      <c r="G179" s="33" t="s">
        <v>2161</v>
      </c>
      <c r="H179" s="117" t="s">
        <v>1349</v>
      </c>
      <c r="I179" s="116">
        <v>41233</v>
      </c>
    </row>
    <row r="180" spans="1:9" ht="23.25">
      <c r="A180" s="33">
        <v>174</v>
      </c>
      <c r="B180" s="2" t="s">
        <v>1299</v>
      </c>
      <c r="C180" s="3">
        <v>1</v>
      </c>
      <c r="D180" s="29" t="s">
        <v>68</v>
      </c>
      <c r="E180" s="4">
        <v>96300</v>
      </c>
      <c r="F180" s="76">
        <f t="shared" si="2"/>
        <v>96300</v>
      </c>
      <c r="G180" s="33" t="s">
        <v>2161</v>
      </c>
      <c r="H180" s="117" t="s">
        <v>1350</v>
      </c>
      <c r="I180" s="116">
        <v>41233</v>
      </c>
    </row>
    <row r="181" spans="1:9" ht="15">
      <c r="A181" s="33">
        <v>175</v>
      </c>
      <c r="B181" s="2" t="s">
        <v>1300</v>
      </c>
      <c r="C181" s="3">
        <v>1</v>
      </c>
      <c r="D181" s="29" t="s">
        <v>68</v>
      </c>
      <c r="E181" s="4">
        <v>117700</v>
      </c>
      <c r="F181" s="76">
        <f t="shared" si="2"/>
        <v>117700</v>
      </c>
      <c r="G181" s="33" t="s">
        <v>2161</v>
      </c>
      <c r="H181" s="117" t="s">
        <v>1351</v>
      </c>
      <c r="I181" s="116">
        <v>41233</v>
      </c>
    </row>
    <row r="182" spans="1:9" ht="15">
      <c r="A182" s="33">
        <v>176</v>
      </c>
      <c r="B182" s="2" t="s">
        <v>1301</v>
      </c>
      <c r="C182" s="3">
        <v>4</v>
      </c>
      <c r="D182" s="29" t="s">
        <v>68</v>
      </c>
      <c r="E182" s="4">
        <v>28890</v>
      </c>
      <c r="F182" s="76">
        <f t="shared" si="2"/>
        <v>115560</v>
      </c>
      <c r="G182" s="33" t="s">
        <v>2161</v>
      </c>
      <c r="H182" s="117" t="s">
        <v>1352</v>
      </c>
      <c r="I182" s="116">
        <v>41233</v>
      </c>
    </row>
    <row r="183" spans="1:9" ht="15">
      <c r="A183" s="33">
        <v>177</v>
      </c>
      <c r="B183" s="2" t="s">
        <v>1302</v>
      </c>
      <c r="C183" s="3">
        <v>2</v>
      </c>
      <c r="D183" s="29" t="s">
        <v>68</v>
      </c>
      <c r="E183" s="4">
        <v>10165</v>
      </c>
      <c r="F183" s="76">
        <f t="shared" si="2"/>
        <v>20330</v>
      </c>
      <c r="G183" s="33" t="s">
        <v>2161</v>
      </c>
      <c r="H183" s="117" t="s">
        <v>1353</v>
      </c>
      <c r="I183" s="116">
        <v>41233</v>
      </c>
    </row>
    <row r="184" spans="1:9" ht="15">
      <c r="A184" s="33">
        <v>178</v>
      </c>
      <c r="B184" s="2" t="s">
        <v>1303</v>
      </c>
      <c r="C184" s="3">
        <v>4</v>
      </c>
      <c r="D184" s="29" t="s">
        <v>68</v>
      </c>
      <c r="E184" s="4">
        <v>3210</v>
      </c>
      <c r="F184" s="76">
        <f t="shared" si="2"/>
        <v>12840</v>
      </c>
      <c r="G184" s="33" t="s">
        <v>2161</v>
      </c>
      <c r="H184" s="117" t="s">
        <v>1354</v>
      </c>
      <c r="I184" s="116">
        <v>41233</v>
      </c>
    </row>
    <row r="185" spans="1:9" ht="15">
      <c r="A185" s="33">
        <v>179</v>
      </c>
      <c r="B185" s="2" t="s">
        <v>1304</v>
      </c>
      <c r="C185" s="3">
        <v>1</v>
      </c>
      <c r="D185" s="29" t="s">
        <v>68</v>
      </c>
      <c r="E185" s="4">
        <v>34240</v>
      </c>
      <c r="F185" s="76">
        <f t="shared" si="2"/>
        <v>34240</v>
      </c>
      <c r="G185" s="33" t="s">
        <v>2161</v>
      </c>
      <c r="H185" s="117" t="s">
        <v>1355</v>
      </c>
      <c r="I185" s="116">
        <v>41233</v>
      </c>
    </row>
    <row r="186" spans="1:9" ht="15">
      <c r="A186" s="33">
        <v>180</v>
      </c>
      <c r="B186" s="2" t="s">
        <v>1305</v>
      </c>
      <c r="C186" s="3">
        <v>3</v>
      </c>
      <c r="D186" s="29" t="s">
        <v>1751</v>
      </c>
      <c r="E186" s="4">
        <v>48150</v>
      </c>
      <c r="F186" s="76">
        <f t="shared" si="2"/>
        <v>144450</v>
      </c>
      <c r="G186" s="33" t="s">
        <v>2161</v>
      </c>
      <c r="H186" s="117" t="s">
        <v>1356</v>
      </c>
      <c r="I186" s="116">
        <v>41233</v>
      </c>
    </row>
    <row r="187" spans="1:9" ht="15">
      <c r="A187" s="33">
        <v>181</v>
      </c>
      <c r="B187" s="2" t="s">
        <v>1306</v>
      </c>
      <c r="C187" s="3">
        <v>1</v>
      </c>
      <c r="D187" s="29" t="s">
        <v>68</v>
      </c>
      <c r="E187" s="4">
        <v>40660</v>
      </c>
      <c r="F187" s="76">
        <f t="shared" si="2"/>
        <v>40660</v>
      </c>
      <c r="G187" s="33" t="s">
        <v>2161</v>
      </c>
      <c r="H187" s="117" t="s">
        <v>1357</v>
      </c>
      <c r="I187" s="116">
        <v>41233</v>
      </c>
    </row>
    <row r="188" spans="1:9" ht="23.25">
      <c r="A188" s="33">
        <v>182</v>
      </c>
      <c r="B188" s="2" t="s">
        <v>1307</v>
      </c>
      <c r="C188" s="3">
        <v>1</v>
      </c>
      <c r="D188" s="29" t="s">
        <v>68</v>
      </c>
      <c r="E188" s="4">
        <v>128400</v>
      </c>
      <c r="F188" s="76">
        <f t="shared" si="2"/>
        <v>128400</v>
      </c>
      <c r="G188" s="33" t="s">
        <v>2161</v>
      </c>
      <c r="H188" s="117" t="s">
        <v>1358</v>
      </c>
      <c r="I188" s="116">
        <v>41233</v>
      </c>
    </row>
    <row r="189" spans="1:9" ht="23.25">
      <c r="A189" s="33">
        <v>183</v>
      </c>
      <c r="B189" s="2" t="s">
        <v>1308</v>
      </c>
      <c r="C189" s="3">
        <v>1</v>
      </c>
      <c r="D189" s="29" t="s">
        <v>68</v>
      </c>
      <c r="E189" s="4">
        <v>802500</v>
      </c>
      <c r="F189" s="76">
        <f t="shared" si="2"/>
        <v>802500</v>
      </c>
      <c r="G189" s="33" t="s">
        <v>2161</v>
      </c>
      <c r="H189" s="117" t="s">
        <v>1359</v>
      </c>
      <c r="I189" s="116">
        <v>41233</v>
      </c>
    </row>
    <row r="190" spans="1:9" ht="23.25">
      <c r="A190" s="33">
        <v>184</v>
      </c>
      <c r="B190" s="2" t="s">
        <v>1309</v>
      </c>
      <c r="C190" s="3">
        <v>2</v>
      </c>
      <c r="D190" s="29" t="s">
        <v>68</v>
      </c>
      <c r="E190" s="4">
        <v>181900</v>
      </c>
      <c r="F190" s="76">
        <f t="shared" si="2"/>
        <v>363800</v>
      </c>
      <c r="G190" s="33" t="s">
        <v>2161</v>
      </c>
      <c r="H190" s="117" t="s">
        <v>1360</v>
      </c>
      <c r="I190" s="116">
        <v>41233</v>
      </c>
    </row>
    <row r="191" spans="1:9" ht="23.25">
      <c r="A191" s="33">
        <v>185</v>
      </c>
      <c r="B191" s="2" t="s">
        <v>1310</v>
      </c>
      <c r="C191" s="3">
        <v>2</v>
      </c>
      <c r="D191" s="29" t="s">
        <v>68</v>
      </c>
      <c r="E191" s="4">
        <v>139100</v>
      </c>
      <c r="F191" s="76">
        <f t="shared" si="2"/>
        <v>278200</v>
      </c>
      <c r="G191" s="33" t="s">
        <v>2161</v>
      </c>
      <c r="H191" s="117" t="s">
        <v>1361</v>
      </c>
      <c r="I191" s="116">
        <v>41233</v>
      </c>
    </row>
    <row r="192" spans="1:9" ht="15">
      <c r="A192" s="33">
        <v>186</v>
      </c>
      <c r="B192" s="2" t="s">
        <v>1311</v>
      </c>
      <c r="C192" s="3">
        <v>2</v>
      </c>
      <c r="D192" s="29" t="s">
        <v>68</v>
      </c>
      <c r="E192" s="4">
        <v>37450</v>
      </c>
      <c r="F192" s="76">
        <f t="shared" si="2"/>
        <v>74900</v>
      </c>
      <c r="G192" s="33" t="s">
        <v>2161</v>
      </c>
      <c r="H192" s="117" t="s">
        <v>1362</v>
      </c>
      <c r="I192" s="116">
        <v>41233</v>
      </c>
    </row>
    <row r="193" spans="1:9" ht="15">
      <c r="A193" s="33">
        <v>187</v>
      </c>
      <c r="B193" s="2" t="s">
        <v>1312</v>
      </c>
      <c r="C193" s="3">
        <v>2</v>
      </c>
      <c r="D193" s="29" t="s">
        <v>68</v>
      </c>
      <c r="E193" s="4">
        <v>170130</v>
      </c>
      <c r="F193" s="76">
        <f t="shared" si="2"/>
        <v>340260</v>
      </c>
      <c r="G193" s="33" t="s">
        <v>2161</v>
      </c>
      <c r="H193" s="117" t="s">
        <v>1363</v>
      </c>
      <c r="I193" s="116">
        <v>41233</v>
      </c>
    </row>
    <row r="194" spans="1:9" ht="23.25">
      <c r="A194" s="33">
        <v>188</v>
      </c>
      <c r="B194" s="2" t="s">
        <v>1313</v>
      </c>
      <c r="C194" s="3">
        <v>2</v>
      </c>
      <c r="D194" s="29" t="s">
        <v>68</v>
      </c>
      <c r="E194" s="4">
        <v>51360</v>
      </c>
      <c r="F194" s="76">
        <f t="shared" si="2"/>
        <v>102720</v>
      </c>
      <c r="G194" s="33" t="s">
        <v>2161</v>
      </c>
      <c r="H194" s="117" t="s">
        <v>1364</v>
      </c>
      <c r="I194" s="116">
        <v>41233</v>
      </c>
    </row>
    <row r="195" spans="1:9" ht="15">
      <c r="A195" s="33">
        <v>189</v>
      </c>
      <c r="B195" s="2" t="s">
        <v>1756</v>
      </c>
      <c r="C195" s="3">
        <v>2</v>
      </c>
      <c r="D195" s="29" t="s">
        <v>1752</v>
      </c>
      <c r="E195" s="4">
        <v>299600</v>
      </c>
      <c r="F195" s="76">
        <f t="shared" si="2"/>
        <v>599200</v>
      </c>
      <c r="G195" s="33" t="s">
        <v>2161</v>
      </c>
      <c r="H195" s="117" t="s">
        <v>1365</v>
      </c>
      <c r="I195" s="116">
        <v>41233</v>
      </c>
    </row>
    <row r="196" spans="1:9" ht="23.25">
      <c r="A196" s="33">
        <v>190</v>
      </c>
      <c r="B196" s="2" t="s">
        <v>1314</v>
      </c>
      <c r="C196" s="3">
        <v>1</v>
      </c>
      <c r="D196" s="29" t="s">
        <v>68</v>
      </c>
      <c r="E196" s="4">
        <v>144450</v>
      </c>
      <c r="F196" s="76">
        <f t="shared" si="2"/>
        <v>144450</v>
      </c>
      <c r="G196" s="33" t="s">
        <v>2161</v>
      </c>
      <c r="H196" s="117" t="s">
        <v>1366</v>
      </c>
      <c r="I196" s="116">
        <v>41233</v>
      </c>
    </row>
    <row r="197" spans="1:9" ht="23.25">
      <c r="A197" s="33">
        <v>191</v>
      </c>
      <c r="B197" s="9" t="s">
        <v>1753</v>
      </c>
      <c r="C197" s="3">
        <v>50</v>
      </c>
      <c r="D197" s="29" t="s">
        <v>1019</v>
      </c>
      <c r="E197" s="4">
        <v>70000</v>
      </c>
      <c r="F197" s="76">
        <f t="shared" si="2"/>
        <v>3500000</v>
      </c>
      <c r="G197" s="33" t="s">
        <v>2161</v>
      </c>
      <c r="H197" s="117" t="s">
        <v>1315</v>
      </c>
      <c r="I197" s="116">
        <v>41243</v>
      </c>
    </row>
    <row r="198" spans="1:9" ht="23.25">
      <c r="A198" s="33">
        <v>192</v>
      </c>
      <c r="B198" s="9" t="s">
        <v>1754</v>
      </c>
      <c r="C198" s="6">
        <v>66</v>
      </c>
      <c r="D198" s="29" t="s">
        <v>1019</v>
      </c>
      <c r="E198" s="4">
        <v>25000</v>
      </c>
      <c r="F198" s="76">
        <f t="shared" si="2"/>
        <v>1650000</v>
      </c>
      <c r="G198" s="33" t="s">
        <v>2161</v>
      </c>
      <c r="H198" s="117" t="s">
        <v>1367</v>
      </c>
      <c r="I198" s="116">
        <v>41243</v>
      </c>
    </row>
    <row r="199" spans="1:9" ht="23.25">
      <c r="A199" s="33">
        <v>193</v>
      </c>
      <c r="B199" s="2" t="s">
        <v>1755</v>
      </c>
      <c r="C199" s="3">
        <v>105</v>
      </c>
      <c r="D199" s="29" t="s">
        <v>1019</v>
      </c>
      <c r="E199" s="4">
        <v>75000</v>
      </c>
      <c r="F199" s="76">
        <f t="shared" si="2"/>
        <v>7875000</v>
      </c>
      <c r="G199" s="33" t="s">
        <v>2161</v>
      </c>
      <c r="H199" s="117" t="s">
        <v>1368</v>
      </c>
      <c r="I199" s="116">
        <v>41243</v>
      </c>
    </row>
    <row r="200" spans="1:9" ht="15">
      <c r="A200" s="33">
        <v>194</v>
      </c>
      <c r="B200" s="2" t="s">
        <v>1757</v>
      </c>
      <c r="C200" s="3">
        <v>100</v>
      </c>
      <c r="D200" s="29" t="s">
        <v>1023</v>
      </c>
      <c r="E200" s="4">
        <v>4600</v>
      </c>
      <c r="F200" s="76">
        <f t="shared" si="2"/>
        <v>460000</v>
      </c>
      <c r="G200" s="33" t="s">
        <v>2161</v>
      </c>
      <c r="H200" s="117" t="s">
        <v>1369</v>
      </c>
      <c r="I200" s="116">
        <v>41243</v>
      </c>
    </row>
    <row r="201" spans="1:9" ht="15">
      <c r="A201" s="33">
        <v>195</v>
      </c>
      <c r="B201" s="2" t="s">
        <v>1758</v>
      </c>
      <c r="C201" s="3">
        <v>53</v>
      </c>
      <c r="D201" s="29" t="s">
        <v>1023</v>
      </c>
      <c r="E201" s="4">
        <v>10000</v>
      </c>
      <c r="F201" s="76">
        <f t="shared" si="2"/>
        <v>530000</v>
      </c>
      <c r="G201" s="33" t="s">
        <v>2161</v>
      </c>
      <c r="H201" s="117" t="s">
        <v>1370</v>
      </c>
      <c r="I201" s="116">
        <v>41243</v>
      </c>
    </row>
    <row r="202" spans="1:9" ht="15">
      <c r="A202" s="33">
        <v>196</v>
      </c>
      <c r="B202" s="2" t="s">
        <v>1772</v>
      </c>
      <c r="C202" s="3">
        <v>50</v>
      </c>
      <c r="D202" s="29" t="s">
        <v>1023</v>
      </c>
      <c r="E202" s="4">
        <v>11000</v>
      </c>
      <c r="F202" s="76">
        <f t="shared" si="2"/>
        <v>550000</v>
      </c>
      <c r="G202" s="33" t="s">
        <v>2161</v>
      </c>
      <c r="H202" s="117" t="s">
        <v>1371</v>
      </c>
      <c r="I202" s="116">
        <v>41243</v>
      </c>
    </row>
    <row r="203" spans="1:9" ht="23.25">
      <c r="A203" s="33">
        <v>197</v>
      </c>
      <c r="B203" s="2" t="s">
        <v>1759</v>
      </c>
      <c r="C203" s="3">
        <v>1040</v>
      </c>
      <c r="D203" s="29" t="s">
        <v>1019</v>
      </c>
      <c r="E203" s="4">
        <v>7503.028</v>
      </c>
      <c r="F203" s="76">
        <f aca="true" t="shared" si="3" ref="F203:F266">C203*E203</f>
        <v>7803149.12</v>
      </c>
      <c r="G203" s="33" t="s">
        <v>2161</v>
      </c>
      <c r="H203" s="117" t="s">
        <v>1372</v>
      </c>
      <c r="I203" s="116">
        <v>41243</v>
      </c>
    </row>
    <row r="204" spans="1:9" ht="15">
      <c r="A204" s="33">
        <v>198</v>
      </c>
      <c r="B204" s="2" t="s">
        <v>1760</v>
      </c>
      <c r="C204" s="3">
        <v>285</v>
      </c>
      <c r="D204" s="29" t="s">
        <v>1019</v>
      </c>
      <c r="E204" s="4">
        <v>12000</v>
      </c>
      <c r="F204" s="76">
        <f t="shared" si="3"/>
        <v>3420000</v>
      </c>
      <c r="G204" s="33" t="s">
        <v>2161</v>
      </c>
      <c r="H204" s="117" t="s">
        <v>1373</v>
      </c>
      <c r="I204" s="116">
        <v>41243</v>
      </c>
    </row>
    <row r="205" spans="1:9" ht="15">
      <c r="A205" s="33">
        <v>199</v>
      </c>
      <c r="B205" s="2" t="s">
        <v>1761</v>
      </c>
      <c r="C205" s="3">
        <v>3</v>
      </c>
      <c r="D205" s="29" t="s">
        <v>1024</v>
      </c>
      <c r="E205" s="4">
        <v>9750</v>
      </c>
      <c r="F205" s="76">
        <f t="shared" si="3"/>
        <v>29250</v>
      </c>
      <c r="G205" s="33" t="s">
        <v>2161</v>
      </c>
      <c r="H205" s="117" t="s">
        <v>1374</v>
      </c>
      <c r="I205" s="116">
        <v>41243</v>
      </c>
    </row>
    <row r="206" spans="1:9" ht="15">
      <c r="A206" s="33">
        <v>200</v>
      </c>
      <c r="B206" s="2" t="s">
        <v>1762</v>
      </c>
      <c r="C206" s="3">
        <v>3</v>
      </c>
      <c r="D206" s="29" t="s">
        <v>1024</v>
      </c>
      <c r="E206" s="4">
        <v>16300</v>
      </c>
      <c r="F206" s="76">
        <f t="shared" si="3"/>
        <v>48900</v>
      </c>
      <c r="G206" s="33" t="s">
        <v>2161</v>
      </c>
      <c r="H206" s="117" t="s">
        <v>1375</v>
      </c>
      <c r="I206" s="116">
        <v>41243</v>
      </c>
    </row>
    <row r="207" spans="1:9" ht="23.25">
      <c r="A207" s="33">
        <v>201</v>
      </c>
      <c r="B207" s="2" t="s">
        <v>1316</v>
      </c>
      <c r="C207" s="3">
        <v>2000</v>
      </c>
      <c r="D207" s="29" t="s">
        <v>68</v>
      </c>
      <c r="E207" s="4">
        <v>300</v>
      </c>
      <c r="F207" s="76">
        <f t="shared" si="3"/>
        <v>600000</v>
      </c>
      <c r="G207" s="33" t="s">
        <v>2161</v>
      </c>
      <c r="H207" s="117" t="s">
        <v>1376</v>
      </c>
      <c r="I207" s="116">
        <v>41243</v>
      </c>
    </row>
    <row r="208" spans="1:9" ht="23.25">
      <c r="A208" s="33">
        <v>202</v>
      </c>
      <c r="B208" s="2" t="s">
        <v>1763</v>
      </c>
      <c r="C208" s="3">
        <v>7</v>
      </c>
      <c r="D208" s="29" t="s">
        <v>1019</v>
      </c>
      <c r="E208" s="4">
        <v>113000</v>
      </c>
      <c r="F208" s="76">
        <f t="shared" si="3"/>
        <v>791000</v>
      </c>
      <c r="G208" s="33" t="s">
        <v>2161</v>
      </c>
      <c r="H208" s="117" t="s">
        <v>1377</v>
      </c>
      <c r="I208" s="116">
        <v>41243</v>
      </c>
    </row>
    <row r="209" spans="1:9" ht="15">
      <c r="A209" s="33">
        <v>203</v>
      </c>
      <c r="B209" s="2" t="s">
        <v>1764</v>
      </c>
      <c r="C209" s="3">
        <v>6</v>
      </c>
      <c r="D209" s="29" t="s">
        <v>1019</v>
      </c>
      <c r="E209" s="4">
        <v>71500</v>
      </c>
      <c r="F209" s="76">
        <f t="shared" si="3"/>
        <v>429000</v>
      </c>
      <c r="G209" s="33" t="s">
        <v>2161</v>
      </c>
      <c r="H209" s="117" t="s">
        <v>1378</v>
      </c>
      <c r="I209" s="116">
        <v>41243</v>
      </c>
    </row>
    <row r="210" spans="1:9" ht="15">
      <c r="A210" s="33">
        <v>204</v>
      </c>
      <c r="B210" s="2" t="s">
        <v>1765</v>
      </c>
      <c r="C210" s="3">
        <v>1</v>
      </c>
      <c r="D210" s="29" t="s">
        <v>1019</v>
      </c>
      <c r="E210" s="4">
        <v>156000</v>
      </c>
      <c r="F210" s="76">
        <f t="shared" si="3"/>
        <v>156000</v>
      </c>
      <c r="G210" s="33" t="s">
        <v>2161</v>
      </c>
      <c r="H210" s="117" t="s">
        <v>1379</v>
      </c>
      <c r="I210" s="116">
        <v>41243</v>
      </c>
    </row>
    <row r="211" spans="1:9" ht="23.25">
      <c r="A211" s="33">
        <v>205</v>
      </c>
      <c r="B211" s="2" t="s">
        <v>1766</v>
      </c>
      <c r="C211" s="3">
        <v>7</v>
      </c>
      <c r="D211" s="29" t="s">
        <v>1019</v>
      </c>
      <c r="E211" s="4">
        <v>101000</v>
      </c>
      <c r="F211" s="76">
        <f t="shared" si="3"/>
        <v>707000</v>
      </c>
      <c r="G211" s="33" t="s">
        <v>2161</v>
      </c>
      <c r="H211" s="117" t="s">
        <v>1380</v>
      </c>
      <c r="I211" s="116">
        <v>41243</v>
      </c>
    </row>
    <row r="212" spans="1:9" ht="15">
      <c r="A212" s="33">
        <v>206</v>
      </c>
      <c r="B212" s="2" t="s">
        <v>1767</v>
      </c>
      <c r="C212" s="3">
        <v>2</v>
      </c>
      <c r="D212" s="29" t="s">
        <v>72</v>
      </c>
      <c r="E212" s="4">
        <v>20000</v>
      </c>
      <c r="F212" s="76">
        <f t="shared" si="3"/>
        <v>40000</v>
      </c>
      <c r="G212" s="33" t="s">
        <v>2161</v>
      </c>
      <c r="H212" s="117" t="s">
        <v>1381</v>
      </c>
      <c r="I212" s="116">
        <v>41243</v>
      </c>
    </row>
    <row r="213" spans="1:9" ht="15">
      <c r="A213" s="33">
        <v>207</v>
      </c>
      <c r="B213" s="2" t="s">
        <v>1317</v>
      </c>
      <c r="C213" s="3">
        <v>3</v>
      </c>
      <c r="D213" s="29" t="s">
        <v>68</v>
      </c>
      <c r="E213" s="4">
        <v>15800</v>
      </c>
      <c r="F213" s="76">
        <f t="shared" si="3"/>
        <v>47400</v>
      </c>
      <c r="G213" s="33" t="s">
        <v>2161</v>
      </c>
      <c r="H213" s="117" t="s">
        <v>1382</v>
      </c>
      <c r="I213" s="116">
        <v>41243</v>
      </c>
    </row>
    <row r="214" spans="1:9" ht="23.25">
      <c r="A214" s="33">
        <v>208</v>
      </c>
      <c r="B214" s="2" t="s">
        <v>1318</v>
      </c>
      <c r="C214" s="3">
        <v>10</v>
      </c>
      <c r="D214" s="29" t="s">
        <v>68</v>
      </c>
      <c r="E214" s="4">
        <v>15000</v>
      </c>
      <c r="F214" s="76">
        <f t="shared" si="3"/>
        <v>150000</v>
      </c>
      <c r="G214" s="33" t="s">
        <v>2161</v>
      </c>
      <c r="H214" s="117" t="s">
        <v>1383</v>
      </c>
      <c r="I214" s="116">
        <v>41243</v>
      </c>
    </row>
    <row r="215" spans="1:9" ht="15">
      <c r="A215" s="33">
        <v>209</v>
      </c>
      <c r="B215" s="2" t="s">
        <v>1768</v>
      </c>
      <c r="C215" s="3">
        <v>2</v>
      </c>
      <c r="D215" s="29" t="s">
        <v>994</v>
      </c>
      <c r="E215" s="4">
        <v>60500</v>
      </c>
      <c r="F215" s="76">
        <f t="shared" si="3"/>
        <v>121000</v>
      </c>
      <c r="G215" s="33" t="s">
        <v>2161</v>
      </c>
      <c r="H215" s="117" t="s">
        <v>1384</v>
      </c>
      <c r="I215" s="116">
        <v>41243</v>
      </c>
    </row>
    <row r="216" spans="1:9" ht="15">
      <c r="A216" s="33">
        <v>210</v>
      </c>
      <c r="B216" s="2" t="s">
        <v>1769</v>
      </c>
      <c r="C216" s="3">
        <v>2</v>
      </c>
      <c r="D216" s="29" t="s">
        <v>994</v>
      </c>
      <c r="E216" s="4">
        <v>260000</v>
      </c>
      <c r="F216" s="76">
        <f t="shared" si="3"/>
        <v>520000</v>
      </c>
      <c r="G216" s="33" t="s">
        <v>2161</v>
      </c>
      <c r="H216" s="117" t="s">
        <v>1385</v>
      </c>
      <c r="I216" s="116">
        <v>41243</v>
      </c>
    </row>
    <row r="217" spans="1:9" ht="15">
      <c r="A217" s="33">
        <v>211</v>
      </c>
      <c r="B217" s="2" t="s">
        <v>1770</v>
      </c>
      <c r="C217" s="3">
        <v>1</v>
      </c>
      <c r="D217" s="29" t="s">
        <v>994</v>
      </c>
      <c r="E217" s="4">
        <v>207000</v>
      </c>
      <c r="F217" s="76">
        <f t="shared" si="3"/>
        <v>207000</v>
      </c>
      <c r="G217" s="33" t="s">
        <v>2161</v>
      </c>
      <c r="H217" s="117" t="s">
        <v>1386</v>
      </c>
      <c r="I217" s="116">
        <v>41243</v>
      </c>
    </row>
    <row r="218" spans="1:9" ht="15">
      <c r="A218" s="33">
        <v>212</v>
      </c>
      <c r="B218" s="2" t="s">
        <v>1771</v>
      </c>
      <c r="C218" s="3">
        <v>2</v>
      </c>
      <c r="D218" s="29" t="s">
        <v>994</v>
      </c>
      <c r="E218" s="4">
        <v>29600</v>
      </c>
      <c r="F218" s="76">
        <f t="shared" si="3"/>
        <v>59200</v>
      </c>
      <c r="G218" s="33" t="s">
        <v>2161</v>
      </c>
      <c r="H218" s="117" t="s">
        <v>1387</v>
      </c>
      <c r="I218" s="116">
        <v>41243</v>
      </c>
    </row>
    <row r="219" spans="1:9" ht="15">
      <c r="A219" s="33">
        <v>213</v>
      </c>
      <c r="B219" s="2" t="s">
        <v>1773</v>
      </c>
      <c r="C219" s="3">
        <v>4</v>
      </c>
      <c r="D219" s="29" t="s">
        <v>1749</v>
      </c>
      <c r="E219" s="4">
        <v>19500</v>
      </c>
      <c r="F219" s="76">
        <f t="shared" si="3"/>
        <v>78000</v>
      </c>
      <c r="G219" s="33" t="s">
        <v>2161</v>
      </c>
      <c r="H219" s="117" t="s">
        <v>1388</v>
      </c>
      <c r="I219" s="116">
        <v>41243</v>
      </c>
    </row>
    <row r="220" spans="1:9" ht="15">
      <c r="A220" s="33">
        <v>214</v>
      </c>
      <c r="B220" s="2" t="s">
        <v>1774</v>
      </c>
      <c r="C220" s="3">
        <v>3</v>
      </c>
      <c r="D220" s="29" t="s">
        <v>1023</v>
      </c>
      <c r="E220" s="4">
        <v>34000</v>
      </c>
      <c r="F220" s="76">
        <f t="shared" si="3"/>
        <v>102000</v>
      </c>
      <c r="G220" s="33" t="s">
        <v>2161</v>
      </c>
      <c r="H220" s="117" t="s">
        <v>1389</v>
      </c>
      <c r="I220" s="116">
        <v>41243</v>
      </c>
    </row>
    <row r="221" spans="1:9" ht="15">
      <c r="A221" s="33">
        <v>215</v>
      </c>
      <c r="B221" s="2" t="s">
        <v>1775</v>
      </c>
      <c r="C221" s="3">
        <v>3</v>
      </c>
      <c r="D221" s="29" t="s">
        <v>1024</v>
      </c>
      <c r="E221" s="4">
        <v>20600</v>
      </c>
      <c r="F221" s="76">
        <f t="shared" si="3"/>
        <v>61800</v>
      </c>
      <c r="G221" s="33" t="s">
        <v>2161</v>
      </c>
      <c r="H221" s="117" t="s">
        <v>1390</v>
      </c>
      <c r="I221" s="116">
        <v>41243</v>
      </c>
    </row>
    <row r="222" spans="1:9" ht="15">
      <c r="A222" s="33">
        <v>216</v>
      </c>
      <c r="B222" s="2" t="s">
        <v>1776</v>
      </c>
      <c r="C222" s="3">
        <v>1</v>
      </c>
      <c r="D222" s="29" t="s">
        <v>994</v>
      </c>
      <c r="E222" s="4">
        <v>198000</v>
      </c>
      <c r="F222" s="76">
        <f t="shared" si="3"/>
        <v>198000</v>
      </c>
      <c r="G222" s="33" t="s">
        <v>2161</v>
      </c>
      <c r="H222" s="117" t="s">
        <v>1391</v>
      </c>
      <c r="I222" s="116">
        <v>41243</v>
      </c>
    </row>
    <row r="223" spans="1:9" ht="15">
      <c r="A223" s="33">
        <v>217</v>
      </c>
      <c r="B223" s="2" t="s">
        <v>1777</v>
      </c>
      <c r="C223" s="3">
        <v>1</v>
      </c>
      <c r="D223" s="29" t="s">
        <v>994</v>
      </c>
      <c r="E223" s="4">
        <v>106000</v>
      </c>
      <c r="F223" s="76">
        <f t="shared" si="3"/>
        <v>106000</v>
      </c>
      <c r="G223" s="33" t="s">
        <v>2161</v>
      </c>
      <c r="H223" s="117" t="s">
        <v>1392</v>
      </c>
      <c r="I223" s="116">
        <v>41243</v>
      </c>
    </row>
    <row r="224" spans="1:9" ht="15">
      <c r="A224" s="33">
        <v>218</v>
      </c>
      <c r="B224" s="2" t="s">
        <v>1778</v>
      </c>
      <c r="C224" s="3">
        <v>1</v>
      </c>
      <c r="D224" s="29" t="s">
        <v>994</v>
      </c>
      <c r="E224" s="4">
        <v>220000</v>
      </c>
      <c r="F224" s="76">
        <f t="shared" si="3"/>
        <v>220000</v>
      </c>
      <c r="G224" s="33" t="s">
        <v>2161</v>
      </c>
      <c r="H224" s="117" t="s">
        <v>1393</v>
      </c>
      <c r="I224" s="116">
        <v>41243</v>
      </c>
    </row>
    <row r="225" spans="1:9" ht="15">
      <c r="A225" s="33">
        <v>219</v>
      </c>
      <c r="B225" s="2" t="s">
        <v>1779</v>
      </c>
      <c r="C225" s="3">
        <v>1</v>
      </c>
      <c r="D225" s="29" t="s">
        <v>994</v>
      </c>
      <c r="E225" s="4">
        <v>45100</v>
      </c>
      <c r="F225" s="76">
        <f t="shared" si="3"/>
        <v>45100</v>
      </c>
      <c r="G225" s="33" t="s">
        <v>2161</v>
      </c>
      <c r="H225" s="117" t="s">
        <v>1394</v>
      </c>
      <c r="I225" s="116">
        <v>41243</v>
      </c>
    </row>
    <row r="226" spans="1:9" ht="15">
      <c r="A226" s="33">
        <v>220</v>
      </c>
      <c r="B226" s="2" t="s">
        <v>1319</v>
      </c>
      <c r="C226" s="3">
        <v>3</v>
      </c>
      <c r="D226" s="29" t="s">
        <v>994</v>
      </c>
      <c r="E226" s="4">
        <v>36400</v>
      </c>
      <c r="F226" s="76">
        <f t="shared" si="3"/>
        <v>109200</v>
      </c>
      <c r="G226" s="33" t="s">
        <v>2161</v>
      </c>
      <c r="H226" s="117" t="s">
        <v>1395</v>
      </c>
      <c r="I226" s="116">
        <v>41243</v>
      </c>
    </row>
    <row r="227" spans="1:9" ht="23.25">
      <c r="A227" s="33">
        <v>221</v>
      </c>
      <c r="B227" s="2" t="s">
        <v>1320</v>
      </c>
      <c r="C227" s="3">
        <v>25000</v>
      </c>
      <c r="D227" s="29" t="s">
        <v>68</v>
      </c>
      <c r="E227" s="4">
        <v>300</v>
      </c>
      <c r="F227" s="76">
        <f t="shared" si="3"/>
        <v>7500000</v>
      </c>
      <c r="G227" s="33" t="s">
        <v>2161</v>
      </c>
      <c r="H227" s="117" t="s">
        <v>1396</v>
      </c>
      <c r="I227" s="116">
        <v>41243</v>
      </c>
    </row>
    <row r="228" spans="1:9" ht="23.25">
      <c r="A228" s="33">
        <v>222</v>
      </c>
      <c r="B228" s="9" t="s">
        <v>1780</v>
      </c>
      <c r="C228" s="3">
        <v>15</v>
      </c>
      <c r="D228" s="29" t="s">
        <v>1019</v>
      </c>
      <c r="E228" s="4">
        <v>80000</v>
      </c>
      <c r="F228" s="76">
        <f t="shared" si="3"/>
        <v>1200000</v>
      </c>
      <c r="G228" s="33" t="s">
        <v>2161</v>
      </c>
      <c r="H228" s="117" t="s">
        <v>1397</v>
      </c>
      <c r="I228" s="116">
        <v>41233</v>
      </c>
    </row>
    <row r="229" spans="1:9" ht="15">
      <c r="A229" s="33">
        <v>223</v>
      </c>
      <c r="B229" s="2" t="s">
        <v>1781</v>
      </c>
      <c r="C229" s="3">
        <v>40</v>
      </c>
      <c r="D229" s="29" t="s">
        <v>1019</v>
      </c>
      <c r="E229" s="4">
        <v>96750</v>
      </c>
      <c r="F229" s="76">
        <f t="shared" si="3"/>
        <v>3870000</v>
      </c>
      <c r="G229" s="33" t="s">
        <v>2161</v>
      </c>
      <c r="H229" s="117" t="s">
        <v>1397</v>
      </c>
      <c r="I229" s="116">
        <v>41233</v>
      </c>
    </row>
    <row r="230" spans="1:9" ht="23.25">
      <c r="A230" s="33">
        <v>224</v>
      </c>
      <c r="B230" s="2" t="s">
        <v>1782</v>
      </c>
      <c r="C230" s="3">
        <v>100</v>
      </c>
      <c r="D230" s="29" t="s">
        <v>1019</v>
      </c>
      <c r="E230" s="4">
        <v>16800</v>
      </c>
      <c r="F230" s="76">
        <f t="shared" si="3"/>
        <v>1680000</v>
      </c>
      <c r="G230" s="33" t="s">
        <v>2161</v>
      </c>
      <c r="H230" s="117" t="s">
        <v>1397</v>
      </c>
      <c r="I230" s="116">
        <v>41233</v>
      </c>
    </row>
    <row r="231" spans="1:9" ht="15">
      <c r="A231" s="33">
        <v>225</v>
      </c>
      <c r="B231" s="2" t="s">
        <v>1783</v>
      </c>
      <c r="C231" s="3">
        <v>20</v>
      </c>
      <c r="D231" s="29" t="s">
        <v>1023</v>
      </c>
      <c r="E231" s="4">
        <v>6000</v>
      </c>
      <c r="F231" s="76">
        <f t="shared" si="3"/>
        <v>120000</v>
      </c>
      <c r="G231" s="33" t="s">
        <v>2161</v>
      </c>
      <c r="H231" s="117" t="s">
        <v>1397</v>
      </c>
      <c r="I231" s="116">
        <v>41233</v>
      </c>
    </row>
    <row r="232" spans="1:9" ht="15">
      <c r="A232" s="33">
        <v>226</v>
      </c>
      <c r="B232" s="2" t="s">
        <v>1784</v>
      </c>
      <c r="C232" s="3">
        <v>20</v>
      </c>
      <c r="D232" s="29" t="s">
        <v>1023</v>
      </c>
      <c r="E232" s="4">
        <v>9500</v>
      </c>
      <c r="F232" s="76">
        <f t="shared" si="3"/>
        <v>190000</v>
      </c>
      <c r="G232" s="33" t="s">
        <v>2161</v>
      </c>
      <c r="H232" s="117" t="s">
        <v>1397</v>
      </c>
      <c r="I232" s="116">
        <v>41233</v>
      </c>
    </row>
    <row r="233" spans="1:9" ht="23.25">
      <c r="A233" s="33">
        <v>227</v>
      </c>
      <c r="B233" s="2" t="s">
        <v>1785</v>
      </c>
      <c r="C233" s="3">
        <v>5</v>
      </c>
      <c r="D233" s="29" t="s">
        <v>1019</v>
      </c>
      <c r="E233" s="4">
        <v>135000</v>
      </c>
      <c r="F233" s="76">
        <f t="shared" si="3"/>
        <v>675000</v>
      </c>
      <c r="G233" s="33" t="s">
        <v>2161</v>
      </c>
      <c r="H233" s="117" t="s">
        <v>1397</v>
      </c>
      <c r="I233" s="116">
        <v>41233</v>
      </c>
    </row>
    <row r="234" spans="1:9" ht="15">
      <c r="A234" s="33">
        <v>228</v>
      </c>
      <c r="B234" s="2" t="s">
        <v>310</v>
      </c>
      <c r="C234" s="3">
        <v>5</v>
      </c>
      <c r="D234" s="29" t="s">
        <v>1023</v>
      </c>
      <c r="E234" s="4">
        <v>7000</v>
      </c>
      <c r="F234" s="76">
        <f t="shared" si="3"/>
        <v>35000</v>
      </c>
      <c r="G234" s="33" t="s">
        <v>2161</v>
      </c>
      <c r="H234" s="117" t="s">
        <v>1397</v>
      </c>
      <c r="I234" s="116">
        <v>41233</v>
      </c>
    </row>
    <row r="235" spans="1:9" ht="23.25">
      <c r="A235" s="33">
        <v>229</v>
      </c>
      <c r="B235" s="9" t="s">
        <v>1786</v>
      </c>
      <c r="C235" s="21">
        <v>400</v>
      </c>
      <c r="D235" s="29" t="s">
        <v>1019</v>
      </c>
      <c r="E235" s="4">
        <v>10000</v>
      </c>
      <c r="F235" s="76">
        <f t="shared" si="3"/>
        <v>4000000</v>
      </c>
      <c r="G235" s="33" t="s">
        <v>2069</v>
      </c>
      <c r="H235" s="117" t="s">
        <v>1408</v>
      </c>
      <c r="I235" s="116">
        <v>41248</v>
      </c>
    </row>
    <row r="236" spans="1:9" ht="15">
      <c r="A236" s="33">
        <v>230</v>
      </c>
      <c r="B236" s="2" t="s">
        <v>1787</v>
      </c>
      <c r="C236" s="3">
        <v>22</v>
      </c>
      <c r="D236" s="29" t="s">
        <v>1023</v>
      </c>
      <c r="E236" s="4">
        <v>8000</v>
      </c>
      <c r="F236" s="76">
        <f t="shared" si="3"/>
        <v>176000</v>
      </c>
      <c r="G236" s="33" t="s">
        <v>2069</v>
      </c>
      <c r="H236" s="117" t="s">
        <v>1408</v>
      </c>
      <c r="I236" s="116">
        <v>41248</v>
      </c>
    </row>
    <row r="237" spans="1:9" ht="15">
      <c r="A237" s="33">
        <v>231</v>
      </c>
      <c r="B237" s="2" t="s">
        <v>1788</v>
      </c>
      <c r="C237" s="3">
        <v>4</v>
      </c>
      <c r="D237" s="29" t="s">
        <v>1023</v>
      </c>
      <c r="E237" s="4">
        <v>33000</v>
      </c>
      <c r="F237" s="76">
        <f t="shared" si="3"/>
        <v>132000</v>
      </c>
      <c r="G237" s="33" t="s">
        <v>2069</v>
      </c>
      <c r="H237" s="117" t="s">
        <v>1408</v>
      </c>
      <c r="I237" s="116">
        <v>41248</v>
      </c>
    </row>
    <row r="238" spans="1:9" ht="15">
      <c r="A238" s="33">
        <v>232</v>
      </c>
      <c r="B238" s="2" t="s">
        <v>1789</v>
      </c>
      <c r="C238" s="3">
        <v>7</v>
      </c>
      <c r="D238" s="29" t="s">
        <v>1023</v>
      </c>
      <c r="E238" s="4">
        <v>49000</v>
      </c>
      <c r="F238" s="76">
        <f t="shared" si="3"/>
        <v>343000</v>
      </c>
      <c r="G238" s="33" t="s">
        <v>2069</v>
      </c>
      <c r="H238" s="117" t="s">
        <v>1408</v>
      </c>
      <c r="I238" s="116">
        <v>41248</v>
      </c>
    </row>
    <row r="239" spans="1:9" ht="15">
      <c r="A239" s="33">
        <v>233</v>
      </c>
      <c r="B239" s="2" t="s">
        <v>1790</v>
      </c>
      <c r="C239" s="3">
        <v>7</v>
      </c>
      <c r="D239" s="29" t="s">
        <v>1023</v>
      </c>
      <c r="E239" s="4">
        <v>64000</v>
      </c>
      <c r="F239" s="76">
        <f t="shared" si="3"/>
        <v>448000</v>
      </c>
      <c r="G239" s="33" t="s">
        <v>2069</v>
      </c>
      <c r="H239" s="117" t="s">
        <v>1408</v>
      </c>
      <c r="I239" s="116">
        <v>41248</v>
      </c>
    </row>
    <row r="240" spans="1:9" ht="15">
      <c r="A240" s="33">
        <v>234</v>
      </c>
      <c r="B240" s="2" t="s">
        <v>1791</v>
      </c>
      <c r="C240" s="3">
        <v>3</v>
      </c>
      <c r="D240" s="29" t="s">
        <v>1023</v>
      </c>
      <c r="E240" s="4">
        <v>45000</v>
      </c>
      <c r="F240" s="76">
        <f t="shared" si="3"/>
        <v>135000</v>
      </c>
      <c r="G240" s="33" t="s">
        <v>2069</v>
      </c>
      <c r="H240" s="117" t="s">
        <v>1408</v>
      </c>
      <c r="I240" s="116">
        <v>41248</v>
      </c>
    </row>
    <row r="241" spans="1:9" ht="15">
      <c r="A241" s="33">
        <v>235</v>
      </c>
      <c r="B241" s="2" t="s">
        <v>1792</v>
      </c>
      <c r="C241" s="3">
        <v>2</v>
      </c>
      <c r="D241" s="29" t="s">
        <v>1023</v>
      </c>
      <c r="E241" s="4">
        <v>92000</v>
      </c>
      <c r="F241" s="76">
        <f t="shared" si="3"/>
        <v>184000</v>
      </c>
      <c r="G241" s="33" t="s">
        <v>2069</v>
      </c>
      <c r="H241" s="117" t="s">
        <v>1408</v>
      </c>
      <c r="I241" s="116">
        <v>41248</v>
      </c>
    </row>
    <row r="242" spans="1:9" ht="15">
      <c r="A242" s="33">
        <v>236</v>
      </c>
      <c r="B242" s="2" t="s">
        <v>1793</v>
      </c>
      <c r="C242" s="3">
        <v>6</v>
      </c>
      <c r="D242" s="29" t="s">
        <v>1023</v>
      </c>
      <c r="E242" s="4">
        <v>39000</v>
      </c>
      <c r="F242" s="76">
        <f t="shared" si="3"/>
        <v>234000</v>
      </c>
      <c r="G242" s="33" t="s">
        <v>2069</v>
      </c>
      <c r="H242" s="117" t="s">
        <v>1408</v>
      </c>
      <c r="I242" s="116">
        <v>41248</v>
      </c>
    </row>
    <row r="243" spans="1:9" ht="15">
      <c r="A243" s="33">
        <v>237</v>
      </c>
      <c r="B243" s="2" t="s">
        <v>1794</v>
      </c>
      <c r="C243" s="3">
        <v>54</v>
      </c>
      <c r="D243" s="29" t="s">
        <v>1023</v>
      </c>
      <c r="E243" s="4">
        <v>3500</v>
      </c>
      <c r="F243" s="76">
        <f t="shared" si="3"/>
        <v>189000</v>
      </c>
      <c r="G243" s="33" t="s">
        <v>2069</v>
      </c>
      <c r="H243" s="117" t="s">
        <v>1408</v>
      </c>
      <c r="I243" s="116">
        <v>41248</v>
      </c>
    </row>
    <row r="244" spans="1:9" ht="15">
      <c r="A244" s="33">
        <v>238</v>
      </c>
      <c r="B244" s="2" t="s">
        <v>1795</v>
      </c>
      <c r="C244" s="3">
        <v>71</v>
      </c>
      <c r="D244" s="29" t="s">
        <v>1023</v>
      </c>
      <c r="E244" s="4">
        <v>7000</v>
      </c>
      <c r="F244" s="76">
        <f t="shared" si="3"/>
        <v>497000</v>
      </c>
      <c r="G244" s="33" t="s">
        <v>2069</v>
      </c>
      <c r="H244" s="117" t="s">
        <v>1408</v>
      </c>
      <c r="I244" s="116">
        <v>41248</v>
      </c>
    </row>
    <row r="245" spans="1:9" ht="15">
      <c r="A245" s="33">
        <v>239</v>
      </c>
      <c r="B245" s="2" t="s">
        <v>1796</v>
      </c>
      <c r="C245" s="3">
        <v>62</v>
      </c>
      <c r="D245" s="29" t="s">
        <v>1023</v>
      </c>
      <c r="E245" s="4">
        <v>14000</v>
      </c>
      <c r="F245" s="76">
        <f t="shared" si="3"/>
        <v>868000</v>
      </c>
      <c r="G245" s="33" t="s">
        <v>2069</v>
      </c>
      <c r="H245" s="117" t="s">
        <v>1408</v>
      </c>
      <c r="I245" s="116">
        <v>41248</v>
      </c>
    </row>
    <row r="246" spans="1:9" ht="15">
      <c r="A246" s="33">
        <v>240</v>
      </c>
      <c r="B246" s="2" t="s">
        <v>1797</v>
      </c>
      <c r="C246" s="3">
        <v>18</v>
      </c>
      <c r="D246" s="29" t="s">
        <v>1023</v>
      </c>
      <c r="E246" s="4">
        <v>12000</v>
      </c>
      <c r="F246" s="76">
        <f t="shared" si="3"/>
        <v>216000</v>
      </c>
      <c r="G246" s="33" t="s">
        <v>2069</v>
      </c>
      <c r="H246" s="117" t="s">
        <v>1408</v>
      </c>
      <c r="I246" s="116">
        <v>41248</v>
      </c>
    </row>
    <row r="247" spans="1:9" ht="23.25">
      <c r="A247" s="33">
        <v>241</v>
      </c>
      <c r="B247" s="2" t="s">
        <v>1798</v>
      </c>
      <c r="C247" s="3">
        <v>3</v>
      </c>
      <c r="D247" s="29" t="s">
        <v>1023</v>
      </c>
      <c r="E247" s="4">
        <v>27000</v>
      </c>
      <c r="F247" s="76">
        <f t="shared" si="3"/>
        <v>81000</v>
      </c>
      <c r="G247" s="33" t="s">
        <v>2069</v>
      </c>
      <c r="H247" s="117" t="s">
        <v>1408</v>
      </c>
      <c r="I247" s="116">
        <v>41248</v>
      </c>
    </row>
    <row r="248" spans="1:9" ht="23.25">
      <c r="A248" s="33">
        <v>242</v>
      </c>
      <c r="B248" s="2" t="s">
        <v>1799</v>
      </c>
      <c r="C248" s="3">
        <v>3</v>
      </c>
      <c r="D248" s="29" t="s">
        <v>1023</v>
      </c>
      <c r="E248" s="4">
        <v>75000</v>
      </c>
      <c r="F248" s="76">
        <f t="shared" si="3"/>
        <v>225000</v>
      </c>
      <c r="G248" s="33" t="s">
        <v>2069</v>
      </c>
      <c r="H248" s="117" t="s">
        <v>1408</v>
      </c>
      <c r="I248" s="116">
        <v>41248</v>
      </c>
    </row>
    <row r="249" spans="1:9" ht="23.25">
      <c r="A249" s="33">
        <v>243</v>
      </c>
      <c r="B249" s="2" t="s">
        <v>1800</v>
      </c>
      <c r="C249" s="3">
        <v>3</v>
      </c>
      <c r="D249" s="29" t="s">
        <v>1023</v>
      </c>
      <c r="E249" s="4">
        <v>22000</v>
      </c>
      <c r="F249" s="76">
        <f t="shared" si="3"/>
        <v>66000</v>
      </c>
      <c r="G249" s="33" t="s">
        <v>2069</v>
      </c>
      <c r="H249" s="117" t="s">
        <v>1408</v>
      </c>
      <c r="I249" s="116">
        <v>41248</v>
      </c>
    </row>
    <row r="250" spans="1:9" ht="23.25">
      <c r="A250" s="33">
        <v>244</v>
      </c>
      <c r="B250" s="2" t="s">
        <v>1801</v>
      </c>
      <c r="C250" s="3">
        <v>3</v>
      </c>
      <c r="D250" s="29" t="s">
        <v>1023</v>
      </c>
      <c r="E250" s="4">
        <v>30000</v>
      </c>
      <c r="F250" s="76">
        <f t="shared" si="3"/>
        <v>90000</v>
      </c>
      <c r="G250" s="33" t="s">
        <v>2069</v>
      </c>
      <c r="H250" s="117" t="s">
        <v>1408</v>
      </c>
      <c r="I250" s="116">
        <v>41248</v>
      </c>
    </row>
    <row r="251" spans="1:9" ht="15">
      <c r="A251" s="33">
        <v>245</v>
      </c>
      <c r="B251" s="2" t="s">
        <v>1802</v>
      </c>
      <c r="C251" s="3">
        <v>3</v>
      </c>
      <c r="D251" s="29" t="s">
        <v>1023</v>
      </c>
      <c r="E251" s="4">
        <v>35000</v>
      </c>
      <c r="F251" s="76">
        <f t="shared" si="3"/>
        <v>105000</v>
      </c>
      <c r="G251" s="33" t="s">
        <v>2069</v>
      </c>
      <c r="H251" s="117" t="s">
        <v>1408</v>
      </c>
      <c r="I251" s="116">
        <v>41248</v>
      </c>
    </row>
    <row r="252" spans="1:9" ht="15">
      <c r="A252" s="33">
        <v>246</v>
      </c>
      <c r="B252" s="2" t="s">
        <v>1803</v>
      </c>
      <c r="C252" s="3">
        <v>3</v>
      </c>
      <c r="D252" s="29" t="s">
        <v>1023</v>
      </c>
      <c r="E252" s="4">
        <v>75000</v>
      </c>
      <c r="F252" s="76">
        <f t="shared" si="3"/>
        <v>225000</v>
      </c>
      <c r="G252" s="33" t="s">
        <v>2069</v>
      </c>
      <c r="H252" s="117" t="s">
        <v>1408</v>
      </c>
      <c r="I252" s="116">
        <v>41248</v>
      </c>
    </row>
    <row r="253" spans="1:9" ht="23.25">
      <c r="A253" s="33">
        <v>247</v>
      </c>
      <c r="B253" s="2" t="s">
        <v>1804</v>
      </c>
      <c r="C253" s="3">
        <v>1</v>
      </c>
      <c r="D253" s="29" t="s">
        <v>994</v>
      </c>
      <c r="E253" s="4">
        <v>67000</v>
      </c>
      <c r="F253" s="76">
        <f t="shared" si="3"/>
        <v>67000</v>
      </c>
      <c r="G253" s="33" t="s">
        <v>2069</v>
      </c>
      <c r="H253" s="117" t="s">
        <v>1408</v>
      </c>
      <c r="I253" s="116">
        <v>41248</v>
      </c>
    </row>
    <row r="254" spans="1:9" ht="23.25">
      <c r="A254" s="33">
        <v>248</v>
      </c>
      <c r="B254" s="2" t="s">
        <v>1805</v>
      </c>
      <c r="C254" s="3">
        <v>1</v>
      </c>
      <c r="D254" s="29" t="s">
        <v>994</v>
      </c>
      <c r="E254" s="4">
        <v>66000</v>
      </c>
      <c r="F254" s="76">
        <f t="shared" si="3"/>
        <v>66000</v>
      </c>
      <c r="G254" s="33" t="s">
        <v>2069</v>
      </c>
      <c r="H254" s="117" t="s">
        <v>1408</v>
      </c>
      <c r="I254" s="116">
        <v>41248</v>
      </c>
    </row>
    <row r="255" spans="1:9" ht="15">
      <c r="A255" s="33">
        <v>249</v>
      </c>
      <c r="B255" s="2" t="s">
        <v>1760</v>
      </c>
      <c r="C255" s="3">
        <v>20</v>
      </c>
      <c r="D255" s="29" t="s">
        <v>1019</v>
      </c>
      <c r="E255" s="4">
        <v>9000</v>
      </c>
      <c r="F255" s="76">
        <f t="shared" si="3"/>
        <v>180000</v>
      </c>
      <c r="G255" s="33" t="s">
        <v>2069</v>
      </c>
      <c r="H255" s="117" t="s">
        <v>1408</v>
      </c>
      <c r="I255" s="116">
        <v>41248</v>
      </c>
    </row>
    <row r="256" spans="1:9" ht="15">
      <c r="A256" s="33">
        <v>250</v>
      </c>
      <c r="B256" s="2" t="s">
        <v>1398</v>
      </c>
      <c r="C256" s="3">
        <v>1</v>
      </c>
      <c r="D256" s="29" t="s">
        <v>68</v>
      </c>
      <c r="E256" s="4">
        <v>143840</v>
      </c>
      <c r="F256" s="76">
        <f t="shared" si="3"/>
        <v>143840</v>
      </c>
      <c r="G256" s="33" t="s">
        <v>2069</v>
      </c>
      <c r="H256" s="117" t="s">
        <v>1408</v>
      </c>
      <c r="I256" s="116">
        <v>41248</v>
      </c>
    </row>
    <row r="257" spans="1:9" ht="15">
      <c r="A257" s="33">
        <v>251</v>
      </c>
      <c r="B257" s="2" t="s">
        <v>1807</v>
      </c>
      <c r="C257" s="3">
        <v>5</v>
      </c>
      <c r="D257" s="29" t="s">
        <v>1025</v>
      </c>
      <c r="E257" s="4">
        <v>58000</v>
      </c>
      <c r="F257" s="76">
        <f t="shared" si="3"/>
        <v>290000</v>
      </c>
      <c r="G257" s="33" t="s">
        <v>2069</v>
      </c>
      <c r="H257" s="117" t="s">
        <v>1408</v>
      </c>
      <c r="I257" s="116">
        <v>41248</v>
      </c>
    </row>
    <row r="258" spans="1:9" ht="15">
      <c r="A258" s="33">
        <v>252</v>
      </c>
      <c r="B258" s="2" t="s">
        <v>1317</v>
      </c>
      <c r="C258" s="3">
        <v>2</v>
      </c>
      <c r="D258" s="29" t="s">
        <v>68</v>
      </c>
      <c r="E258" s="4">
        <v>10000</v>
      </c>
      <c r="F258" s="76">
        <f t="shared" si="3"/>
        <v>20000</v>
      </c>
      <c r="G258" s="33" t="s">
        <v>2069</v>
      </c>
      <c r="H258" s="117" t="s">
        <v>1408</v>
      </c>
      <c r="I258" s="116">
        <v>41248</v>
      </c>
    </row>
    <row r="259" spans="1:9" ht="15">
      <c r="A259" s="33">
        <v>253</v>
      </c>
      <c r="B259" s="2" t="s">
        <v>1399</v>
      </c>
      <c r="C259" s="3">
        <v>15</v>
      </c>
      <c r="D259" s="29" t="s">
        <v>68</v>
      </c>
      <c r="E259" s="4">
        <v>9000</v>
      </c>
      <c r="F259" s="76">
        <f t="shared" si="3"/>
        <v>135000</v>
      </c>
      <c r="G259" s="33" t="s">
        <v>2069</v>
      </c>
      <c r="H259" s="117" t="s">
        <v>1408</v>
      </c>
      <c r="I259" s="116">
        <v>41248</v>
      </c>
    </row>
    <row r="260" spans="1:9" ht="15">
      <c r="A260" s="33">
        <v>254</v>
      </c>
      <c r="B260" s="2" t="s">
        <v>1400</v>
      </c>
      <c r="C260" s="3">
        <v>5</v>
      </c>
      <c r="D260" s="29" t="s">
        <v>68</v>
      </c>
      <c r="E260" s="4">
        <v>5000</v>
      </c>
      <c r="F260" s="76">
        <f t="shared" si="3"/>
        <v>25000</v>
      </c>
      <c r="G260" s="33" t="s">
        <v>2069</v>
      </c>
      <c r="H260" s="117" t="s">
        <v>1408</v>
      </c>
      <c r="I260" s="116">
        <v>41248</v>
      </c>
    </row>
    <row r="261" spans="1:9" ht="15">
      <c r="A261" s="33">
        <v>255</v>
      </c>
      <c r="B261" s="2" t="s">
        <v>1401</v>
      </c>
      <c r="C261" s="3">
        <v>100</v>
      </c>
      <c r="D261" s="29" t="s">
        <v>68</v>
      </c>
      <c r="E261" s="4">
        <v>200</v>
      </c>
      <c r="F261" s="76">
        <f t="shared" si="3"/>
        <v>20000</v>
      </c>
      <c r="G261" s="33" t="s">
        <v>2069</v>
      </c>
      <c r="H261" s="117" t="s">
        <v>1408</v>
      </c>
      <c r="I261" s="116">
        <v>41248</v>
      </c>
    </row>
    <row r="262" spans="1:9" ht="15">
      <c r="A262" s="33">
        <v>256</v>
      </c>
      <c r="B262" s="2" t="s">
        <v>1402</v>
      </c>
      <c r="C262" s="3">
        <v>100</v>
      </c>
      <c r="D262" s="29" t="s">
        <v>68</v>
      </c>
      <c r="E262" s="4">
        <v>200</v>
      </c>
      <c r="F262" s="76">
        <f t="shared" si="3"/>
        <v>20000</v>
      </c>
      <c r="G262" s="33" t="s">
        <v>2069</v>
      </c>
      <c r="H262" s="117" t="s">
        <v>1408</v>
      </c>
      <c r="I262" s="116">
        <v>41248</v>
      </c>
    </row>
    <row r="263" spans="1:9" ht="15">
      <c r="A263" s="33">
        <v>257</v>
      </c>
      <c r="B263" s="2" t="s">
        <v>1806</v>
      </c>
      <c r="C263" s="3">
        <v>27</v>
      </c>
      <c r="D263" s="29" t="s">
        <v>71</v>
      </c>
      <c r="E263" s="4">
        <v>5500</v>
      </c>
      <c r="F263" s="76">
        <f t="shared" si="3"/>
        <v>148500</v>
      </c>
      <c r="G263" s="33" t="s">
        <v>2069</v>
      </c>
      <c r="H263" s="117" t="s">
        <v>1408</v>
      </c>
      <c r="I263" s="116">
        <v>41248</v>
      </c>
    </row>
    <row r="264" spans="1:9" ht="23.25">
      <c r="A264" s="33">
        <v>258</v>
      </c>
      <c r="B264" s="2" t="s">
        <v>1403</v>
      </c>
      <c r="C264" s="3">
        <v>3</v>
      </c>
      <c r="D264" s="29" t="s">
        <v>71</v>
      </c>
      <c r="E264" s="4">
        <v>10000</v>
      </c>
      <c r="F264" s="76">
        <f t="shared" si="3"/>
        <v>30000</v>
      </c>
      <c r="G264" s="33" t="s">
        <v>2069</v>
      </c>
      <c r="H264" s="117" t="s">
        <v>1408</v>
      </c>
      <c r="I264" s="116">
        <v>41248</v>
      </c>
    </row>
    <row r="265" spans="1:9" ht="23.25">
      <c r="A265" s="33">
        <v>259</v>
      </c>
      <c r="B265" s="2" t="s">
        <v>1404</v>
      </c>
      <c r="C265" s="3">
        <v>2</v>
      </c>
      <c r="D265" s="29" t="s">
        <v>1025</v>
      </c>
      <c r="E265" s="4">
        <v>118540</v>
      </c>
      <c r="F265" s="76">
        <f t="shared" si="3"/>
        <v>237080</v>
      </c>
      <c r="G265" s="33" t="s">
        <v>2069</v>
      </c>
      <c r="H265" s="117" t="s">
        <v>1408</v>
      </c>
      <c r="I265" s="116">
        <v>41248</v>
      </c>
    </row>
    <row r="266" spans="1:9" ht="15">
      <c r="A266" s="33">
        <v>260</v>
      </c>
      <c r="B266" s="2" t="s">
        <v>1808</v>
      </c>
      <c r="C266" s="3">
        <v>4</v>
      </c>
      <c r="D266" s="29" t="s">
        <v>1024</v>
      </c>
      <c r="E266" s="4">
        <v>2300</v>
      </c>
      <c r="F266" s="76">
        <f t="shared" si="3"/>
        <v>9200</v>
      </c>
      <c r="G266" s="33" t="s">
        <v>2069</v>
      </c>
      <c r="H266" s="117" t="s">
        <v>1408</v>
      </c>
      <c r="I266" s="116">
        <v>41248</v>
      </c>
    </row>
    <row r="267" spans="1:9" ht="15">
      <c r="A267" s="33">
        <v>261</v>
      </c>
      <c r="B267" s="2" t="s">
        <v>1071</v>
      </c>
      <c r="C267" s="3">
        <v>4</v>
      </c>
      <c r="D267" s="29" t="s">
        <v>1024</v>
      </c>
      <c r="E267" s="4">
        <v>2100</v>
      </c>
      <c r="F267" s="76">
        <f aca="true" t="shared" si="4" ref="F267:F330">C267*E267</f>
        <v>8400</v>
      </c>
      <c r="G267" s="33" t="s">
        <v>2069</v>
      </c>
      <c r="H267" s="117" t="s">
        <v>1408</v>
      </c>
      <c r="I267" s="116">
        <v>41248</v>
      </c>
    </row>
    <row r="268" spans="1:9" ht="15">
      <c r="A268" s="33">
        <v>262</v>
      </c>
      <c r="B268" s="2" t="s">
        <v>1716</v>
      </c>
      <c r="C268" s="3">
        <v>3</v>
      </c>
      <c r="D268" s="29" t="s">
        <v>1024</v>
      </c>
      <c r="E268" s="4">
        <v>1800</v>
      </c>
      <c r="F268" s="76">
        <f t="shared" si="4"/>
        <v>5400</v>
      </c>
      <c r="G268" s="33" t="s">
        <v>2069</v>
      </c>
      <c r="H268" s="117" t="s">
        <v>1408</v>
      </c>
      <c r="I268" s="116">
        <v>41248</v>
      </c>
    </row>
    <row r="269" spans="1:9" ht="15">
      <c r="A269" s="33">
        <v>263</v>
      </c>
      <c r="B269" s="2" t="s">
        <v>1809</v>
      </c>
      <c r="C269" s="3">
        <v>6</v>
      </c>
      <c r="D269" s="29" t="s">
        <v>1019</v>
      </c>
      <c r="E269" s="4">
        <v>77500</v>
      </c>
      <c r="F269" s="76">
        <f t="shared" si="4"/>
        <v>465000</v>
      </c>
      <c r="G269" s="33" t="s">
        <v>2069</v>
      </c>
      <c r="H269" s="117" t="s">
        <v>1408</v>
      </c>
      <c r="I269" s="116">
        <v>41248</v>
      </c>
    </row>
    <row r="270" spans="1:9" ht="15">
      <c r="A270" s="33">
        <v>264</v>
      </c>
      <c r="B270" s="2" t="s">
        <v>1810</v>
      </c>
      <c r="C270" s="3">
        <v>2</v>
      </c>
      <c r="D270" s="29" t="s">
        <v>1019</v>
      </c>
      <c r="E270" s="4">
        <v>115000</v>
      </c>
      <c r="F270" s="76">
        <f t="shared" si="4"/>
        <v>230000</v>
      </c>
      <c r="G270" s="33" t="s">
        <v>2069</v>
      </c>
      <c r="H270" s="117" t="s">
        <v>1408</v>
      </c>
      <c r="I270" s="116">
        <v>41248</v>
      </c>
    </row>
    <row r="271" spans="1:9" ht="15">
      <c r="A271" s="33">
        <v>265</v>
      </c>
      <c r="B271" s="2" t="s">
        <v>1405</v>
      </c>
      <c r="C271" s="3">
        <v>500</v>
      </c>
      <c r="D271" s="29" t="s">
        <v>68</v>
      </c>
      <c r="E271" s="4">
        <v>400</v>
      </c>
      <c r="F271" s="76">
        <f t="shared" si="4"/>
        <v>200000</v>
      </c>
      <c r="G271" s="33" t="s">
        <v>2069</v>
      </c>
      <c r="H271" s="117" t="s">
        <v>1408</v>
      </c>
      <c r="I271" s="116">
        <v>41248</v>
      </c>
    </row>
    <row r="272" spans="1:9" ht="20.25" customHeight="1">
      <c r="A272" s="33">
        <v>266</v>
      </c>
      <c r="B272" s="2" t="s">
        <v>1811</v>
      </c>
      <c r="C272" s="3">
        <v>0.5</v>
      </c>
      <c r="D272" s="29" t="s">
        <v>1019</v>
      </c>
      <c r="E272" s="4">
        <v>61000</v>
      </c>
      <c r="F272" s="76">
        <f t="shared" si="4"/>
        <v>30500</v>
      </c>
      <c r="G272" s="33" t="s">
        <v>2069</v>
      </c>
      <c r="H272" s="117" t="s">
        <v>1408</v>
      </c>
      <c r="I272" s="116">
        <v>41248</v>
      </c>
    </row>
    <row r="273" spans="1:9" ht="18.75" customHeight="1">
      <c r="A273" s="33">
        <v>267</v>
      </c>
      <c r="B273" s="2" t="s">
        <v>1812</v>
      </c>
      <c r="C273" s="3">
        <v>1</v>
      </c>
      <c r="D273" s="29" t="s">
        <v>1019</v>
      </c>
      <c r="E273" s="4">
        <v>83000</v>
      </c>
      <c r="F273" s="76">
        <f t="shared" si="4"/>
        <v>83000</v>
      </c>
      <c r="G273" s="33" t="s">
        <v>2069</v>
      </c>
      <c r="H273" s="117" t="s">
        <v>1408</v>
      </c>
      <c r="I273" s="116">
        <v>41248</v>
      </c>
    </row>
    <row r="274" spans="1:9" ht="16.5" customHeight="1">
      <c r="A274" s="33">
        <v>268</v>
      </c>
      <c r="B274" s="2" t="s">
        <v>1813</v>
      </c>
      <c r="C274" s="3">
        <v>4</v>
      </c>
      <c r="D274" s="29" t="s">
        <v>1019</v>
      </c>
      <c r="E274" s="4">
        <v>73000</v>
      </c>
      <c r="F274" s="76">
        <f t="shared" si="4"/>
        <v>292000</v>
      </c>
      <c r="G274" s="33" t="s">
        <v>2069</v>
      </c>
      <c r="H274" s="117" t="s">
        <v>1408</v>
      </c>
      <c r="I274" s="116">
        <v>41248</v>
      </c>
    </row>
    <row r="275" spans="1:9" ht="18.75" customHeight="1">
      <c r="A275" s="33">
        <v>269</v>
      </c>
      <c r="B275" s="2" t="s">
        <v>1406</v>
      </c>
      <c r="C275" s="3">
        <v>470</v>
      </c>
      <c r="D275" s="29" t="s">
        <v>68</v>
      </c>
      <c r="E275" s="4">
        <v>3000</v>
      </c>
      <c r="F275" s="76">
        <f t="shared" si="4"/>
        <v>1410000</v>
      </c>
      <c r="G275" s="33" t="s">
        <v>2069</v>
      </c>
      <c r="H275" s="117" t="s">
        <v>1408</v>
      </c>
      <c r="I275" s="116">
        <v>41248</v>
      </c>
    </row>
    <row r="276" spans="1:9" ht="15">
      <c r="A276" s="33">
        <v>270</v>
      </c>
      <c r="B276" s="2" t="s">
        <v>1814</v>
      </c>
      <c r="C276" s="3">
        <v>28</v>
      </c>
      <c r="D276" s="29" t="s">
        <v>1019</v>
      </c>
      <c r="E276" s="4">
        <v>58000</v>
      </c>
      <c r="F276" s="76">
        <f t="shared" si="4"/>
        <v>1624000</v>
      </c>
      <c r="G276" s="33" t="s">
        <v>2069</v>
      </c>
      <c r="H276" s="117" t="s">
        <v>1408</v>
      </c>
      <c r="I276" s="116">
        <v>41248</v>
      </c>
    </row>
    <row r="277" spans="1:9" ht="15" customHeight="1">
      <c r="A277" s="33">
        <v>271</v>
      </c>
      <c r="B277" s="2" t="s">
        <v>1815</v>
      </c>
      <c r="C277" s="3">
        <v>28</v>
      </c>
      <c r="D277" s="29" t="s">
        <v>1019</v>
      </c>
      <c r="E277" s="4">
        <v>55000</v>
      </c>
      <c r="F277" s="76">
        <f t="shared" si="4"/>
        <v>1540000</v>
      </c>
      <c r="G277" s="33" t="s">
        <v>2069</v>
      </c>
      <c r="H277" s="117" t="s">
        <v>1408</v>
      </c>
      <c r="I277" s="116">
        <v>41248</v>
      </c>
    </row>
    <row r="278" spans="1:9" ht="15">
      <c r="A278" s="33">
        <v>272</v>
      </c>
      <c r="B278" s="2" t="s">
        <v>1816</v>
      </c>
      <c r="C278" s="3">
        <v>7</v>
      </c>
      <c r="D278" s="29" t="s">
        <v>1019</v>
      </c>
      <c r="E278" s="4">
        <v>46000</v>
      </c>
      <c r="F278" s="76">
        <f t="shared" si="4"/>
        <v>322000</v>
      </c>
      <c r="G278" s="33" t="s">
        <v>2069</v>
      </c>
      <c r="H278" s="117" t="s">
        <v>1408</v>
      </c>
      <c r="I278" s="116">
        <v>41248</v>
      </c>
    </row>
    <row r="279" spans="1:9" ht="16.5" customHeight="1">
      <c r="A279" s="33">
        <v>273</v>
      </c>
      <c r="B279" s="2" t="s">
        <v>1817</v>
      </c>
      <c r="C279" s="3">
        <v>1</v>
      </c>
      <c r="D279" s="29" t="s">
        <v>1019</v>
      </c>
      <c r="E279" s="4">
        <v>48000</v>
      </c>
      <c r="F279" s="76">
        <f t="shared" si="4"/>
        <v>48000</v>
      </c>
      <c r="G279" s="33" t="s">
        <v>2069</v>
      </c>
      <c r="H279" s="117" t="s">
        <v>1408</v>
      </c>
      <c r="I279" s="116">
        <v>41248</v>
      </c>
    </row>
    <row r="280" spans="1:9" ht="15.75" customHeight="1">
      <c r="A280" s="33">
        <v>274</v>
      </c>
      <c r="B280" s="2" t="s">
        <v>1407</v>
      </c>
      <c r="C280" s="3">
        <v>2</v>
      </c>
      <c r="D280" s="29" t="s">
        <v>68</v>
      </c>
      <c r="E280" s="4">
        <v>8000</v>
      </c>
      <c r="F280" s="76">
        <f t="shared" si="4"/>
        <v>16000</v>
      </c>
      <c r="G280" s="33" t="s">
        <v>2069</v>
      </c>
      <c r="H280" s="117" t="s">
        <v>1408</v>
      </c>
      <c r="I280" s="116">
        <v>41248</v>
      </c>
    </row>
    <row r="281" spans="1:9" ht="24" customHeight="1">
      <c r="A281" s="33">
        <v>275</v>
      </c>
      <c r="B281" s="2" t="s">
        <v>1818</v>
      </c>
      <c r="C281" s="3">
        <v>3</v>
      </c>
      <c r="D281" s="29" t="s">
        <v>1019</v>
      </c>
      <c r="E281" s="4">
        <v>161000</v>
      </c>
      <c r="F281" s="76">
        <f t="shared" si="4"/>
        <v>483000</v>
      </c>
      <c r="G281" s="33" t="s">
        <v>2069</v>
      </c>
      <c r="H281" s="117" t="s">
        <v>1408</v>
      </c>
      <c r="I281" s="116">
        <v>41248</v>
      </c>
    </row>
    <row r="282" spans="1:9" ht="15">
      <c r="A282" s="33">
        <v>276</v>
      </c>
      <c r="B282" s="2" t="s">
        <v>310</v>
      </c>
      <c r="C282" s="3">
        <v>3</v>
      </c>
      <c r="D282" s="29" t="s">
        <v>1023</v>
      </c>
      <c r="E282" s="4">
        <v>5000</v>
      </c>
      <c r="F282" s="76">
        <f t="shared" si="4"/>
        <v>15000</v>
      </c>
      <c r="G282" s="33" t="s">
        <v>2069</v>
      </c>
      <c r="H282" s="117" t="s">
        <v>1408</v>
      </c>
      <c r="I282" s="116">
        <v>41248</v>
      </c>
    </row>
    <row r="283" spans="1:9" ht="15">
      <c r="A283" s="33">
        <v>277</v>
      </c>
      <c r="B283" s="2" t="s">
        <v>1819</v>
      </c>
      <c r="C283" s="3">
        <v>35</v>
      </c>
      <c r="D283" s="29" t="s">
        <v>71</v>
      </c>
      <c r="E283" s="4">
        <v>7000</v>
      </c>
      <c r="F283" s="76">
        <f t="shared" si="4"/>
        <v>245000</v>
      </c>
      <c r="G283" s="33" t="s">
        <v>2069</v>
      </c>
      <c r="H283" s="117" t="s">
        <v>1408</v>
      </c>
      <c r="I283" s="116">
        <v>41248</v>
      </c>
    </row>
    <row r="284" spans="1:9" ht="23.25">
      <c r="A284" s="33">
        <v>278</v>
      </c>
      <c r="B284" s="9" t="s">
        <v>1409</v>
      </c>
      <c r="C284" s="36">
        <v>12</v>
      </c>
      <c r="D284" s="29" t="s">
        <v>68</v>
      </c>
      <c r="E284" s="4">
        <v>98600</v>
      </c>
      <c r="F284" s="76">
        <f t="shared" si="4"/>
        <v>1183200</v>
      </c>
      <c r="G284" s="33" t="s">
        <v>2038</v>
      </c>
      <c r="H284" s="117" t="s">
        <v>1644</v>
      </c>
      <c r="I284" s="116">
        <v>41236</v>
      </c>
    </row>
    <row r="285" spans="1:9" ht="15">
      <c r="A285" s="33">
        <v>279</v>
      </c>
      <c r="B285" s="2" t="s">
        <v>1410</v>
      </c>
      <c r="C285" s="3">
        <v>8</v>
      </c>
      <c r="D285" s="29" t="s">
        <v>68</v>
      </c>
      <c r="E285" s="4">
        <v>34800</v>
      </c>
      <c r="F285" s="76">
        <f t="shared" si="4"/>
        <v>278400</v>
      </c>
      <c r="G285" s="33" t="s">
        <v>2038</v>
      </c>
      <c r="H285" s="117" t="s">
        <v>1644</v>
      </c>
      <c r="I285" s="116">
        <v>41236</v>
      </c>
    </row>
    <row r="286" spans="1:9" ht="15">
      <c r="A286" s="33">
        <v>280</v>
      </c>
      <c r="B286" s="2" t="s">
        <v>1212</v>
      </c>
      <c r="C286" s="3">
        <v>1</v>
      </c>
      <c r="D286" s="29" t="s">
        <v>68</v>
      </c>
      <c r="E286" s="4">
        <v>139200</v>
      </c>
      <c r="F286" s="76">
        <f t="shared" si="4"/>
        <v>139200</v>
      </c>
      <c r="G286" s="33" t="s">
        <v>2038</v>
      </c>
      <c r="H286" s="117" t="s">
        <v>1644</v>
      </c>
      <c r="I286" s="116">
        <v>41236</v>
      </c>
    </row>
    <row r="287" spans="1:9" ht="18" customHeight="1">
      <c r="A287" s="33">
        <v>281</v>
      </c>
      <c r="B287" s="2" t="s">
        <v>1411</v>
      </c>
      <c r="C287" s="3">
        <v>1</v>
      </c>
      <c r="D287" s="29" t="s">
        <v>68</v>
      </c>
      <c r="E287" s="4">
        <v>92800</v>
      </c>
      <c r="F287" s="76">
        <f t="shared" si="4"/>
        <v>92800</v>
      </c>
      <c r="G287" s="33" t="s">
        <v>2038</v>
      </c>
      <c r="H287" s="117" t="s">
        <v>1644</v>
      </c>
      <c r="I287" s="116">
        <v>41236</v>
      </c>
    </row>
    <row r="288" spans="1:9" ht="26.25" customHeight="1">
      <c r="A288" s="33">
        <v>282</v>
      </c>
      <c r="B288" s="2" t="s">
        <v>1412</v>
      </c>
      <c r="C288" s="3">
        <v>40</v>
      </c>
      <c r="D288" s="29" t="s">
        <v>68</v>
      </c>
      <c r="E288" s="4">
        <v>29000</v>
      </c>
      <c r="F288" s="76">
        <f t="shared" si="4"/>
        <v>1160000</v>
      </c>
      <c r="G288" s="33" t="s">
        <v>2038</v>
      </c>
      <c r="H288" s="117" t="s">
        <v>1644</v>
      </c>
      <c r="I288" s="116">
        <v>41236</v>
      </c>
    </row>
    <row r="289" spans="1:9" ht="15" customHeight="1">
      <c r="A289" s="33">
        <v>283</v>
      </c>
      <c r="B289" s="2" t="s">
        <v>1413</v>
      </c>
      <c r="C289" s="3">
        <v>5</v>
      </c>
      <c r="D289" s="29" t="s">
        <v>68</v>
      </c>
      <c r="E289" s="4">
        <v>68440</v>
      </c>
      <c r="F289" s="76">
        <f t="shared" si="4"/>
        <v>342200</v>
      </c>
      <c r="G289" s="33" t="s">
        <v>2038</v>
      </c>
      <c r="H289" s="117" t="s">
        <v>1644</v>
      </c>
      <c r="I289" s="116">
        <v>41236</v>
      </c>
    </row>
    <row r="290" spans="1:9" ht="15">
      <c r="A290" s="33">
        <v>284</v>
      </c>
      <c r="B290" s="2" t="s">
        <v>1414</v>
      </c>
      <c r="C290" s="3">
        <v>1</v>
      </c>
      <c r="D290" s="29" t="s">
        <v>68</v>
      </c>
      <c r="E290" s="4">
        <v>904800</v>
      </c>
      <c r="F290" s="76">
        <f t="shared" si="4"/>
        <v>904800</v>
      </c>
      <c r="G290" s="33" t="s">
        <v>2038</v>
      </c>
      <c r="H290" s="117" t="s">
        <v>1644</v>
      </c>
      <c r="I290" s="116">
        <v>41236</v>
      </c>
    </row>
    <row r="291" spans="1:9" ht="15">
      <c r="A291" s="33">
        <v>285</v>
      </c>
      <c r="B291" s="2" t="s">
        <v>1415</v>
      </c>
      <c r="C291" s="3">
        <v>1</v>
      </c>
      <c r="D291" s="29" t="s">
        <v>68</v>
      </c>
      <c r="E291" s="4">
        <v>175015</v>
      </c>
      <c r="F291" s="76">
        <f t="shared" si="4"/>
        <v>175015</v>
      </c>
      <c r="G291" s="33" t="s">
        <v>2038</v>
      </c>
      <c r="H291" s="117" t="s">
        <v>1644</v>
      </c>
      <c r="I291" s="116">
        <v>41236</v>
      </c>
    </row>
    <row r="292" spans="1:9" ht="23.25">
      <c r="A292" s="33">
        <v>286</v>
      </c>
      <c r="B292" s="2" t="s">
        <v>1416</v>
      </c>
      <c r="C292" s="3">
        <v>1</v>
      </c>
      <c r="D292" s="29" t="s">
        <v>68</v>
      </c>
      <c r="E292" s="4">
        <v>1276000</v>
      </c>
      <c r="F292" s="76">
        <f t="shared" si="4"/>
        <v>1276000</v>
      </c>
      <c r="G292" s="33" t="s">
        <v>2038</v>
      </c>
      <c r="H292" s="117" t="s">
        <v>1644</v>
      </c>
      <c r="I292" s="116">
        <v>41236</v>
      </c>
    </row>
    <row r="293" spans="1:9" ht="23.25">
      <c r="A293" s="33">
        <v>287</v>
      </c>
      <c r="B293" s="2" t="s">
        <v>1417</v>
      </c>
      <c r="C293" s="3">
        <v>4</v>
      </c>
      <c r="D293" s="29" t="s">
        <v>68</v>
      </c>
      <c r="E293" s="4">
        <v>464000</v>
      </c>
      <c r="F293" s="76">
        <f t="shared" si="4"/>
        <v>1856000</v>
      </c>
      <c r="G293" s="33" t="s">
        <v>2038</v>
      </c>
      <c r="H293" s="117" t="s">
        <v>1644</v>
      </c>
      <c r="I293" s="116">
        <v>41236</v>
      </c>
    </row>
    <row r="294" spans="1:9" ht="17.25" customHeight="1">
      <c r="A294" s="33">
        <v>288</v>
      </c>
      <c r="B294" s="2" t="s">
        <v>1418</v>
      </c>
      <c r="C294" s="3">
        <v>2</v>
      </c>
      <c r="D294" s="29" t="s">
        <v>68</v>
      </c>
      <c r="E294" s="4">
        <v>208800</v>
      </c>
      <c r="F294" s="76">
        <f t="shared" si="4"/>
        <v>417600</v>
      </c>
      <c r="G294" s="33" t="s">
        <v>2038</v>
      </c>
      <c r="H294" s="117" t="s">
        <v>1644</v>
      </c>
      <c r="I294" s="116">
        <v>41236</v>
      </c>
    </row>
    <row r="295" spans="1:9" ht="24" customHeight="1">
      <c r="A295" s="33">
        <v>289</v>
      </c>
      <c r="B295" s="2" t="s">
        <v>1419</v>
      </c>
      <c r="C295" s="3">
        <v>48</v>
      </c>
      <c r="D295" s="29" t="s">
        <v>68</v>
      </c>
      <c r="E295" s="4">
        <v>4060</v>
      </c>
      <c r="F295" s="76">
        <f t="shared" si="4"/>
        <v>194880</v>
      </c>
      <c r="G295" s="33" t="s">
        <v>2038</v>
      </c>
      <c r="H295" s="117" t="s">
        <v>1644</v>
      </c>
      <c r="I295" s="116">
        <v>41236</v>
      </c>
    </row>
    <row r="296" spans="1:9" ht="26.25" customHeight="1">
      <c r="A296" s="33">
        <v>290</v>
      </c>
      <c r="B296" s="2" t="s">
        <v>1420</v>
      </c>
      <c r="C296" s="3">
        <v>48</v>
      </c>
      <c r="D296" s="29" t="s">
        <v>68</v>
      </c>
      <c r="E296" s="4">
        <v>4060</v>
      </c>
      <c r="F296" s="76">
        <f t="shared" si="4"/>
        <v>194880</v>
      </c>
      <c r="G296" s="33" t="s">
        <v>2038</v>
      </c>
      <c r="H296" s="117" t="s">
        <v>1644</v>
      </c>
      <c r="I296" s="116">
        <v>41236</v>
      </c>
    </row>
    <row r="297" spans="1:9" ht="15">
      <c r="A297" s="33">
        <v>291</v>
      </c>
      <c r="B297" s="2" t="s">
        <v>1421</v>
      </c>
      <c r="C297" s="3">
        <v>48</v>
      </c>
      <c r="D297" s="29" t="s">
        <v>68</v>
      </c>
      <c r="E297" s="4">
        <v>2320</v>
      </c>
      <c r="F297" s="76">
        <f t="shared" si="4"/>
        <v>111360</v>
      </c>
      <c r="G297" s="33" t="s">
        <v>2038</v>
      </c>
      <c r="H297" s="117" t="s">
        <v>1644</v>
      </c>
      <c r="I297" s="116">
        <v>41236</v>
      </c>
    </row>
    <row r="298" spans="1:9" ht="15">
      <c r="A298" s="33">
        <v>292</v>
      </c>
      <c r="B298" s="9" t="s">
        <v>1422</v>
      </c>
      <c r="C298" s="36">
        <v>310</v>
      </c>
      <c r="D298" s="29" t="s">
        <v>68</v>
      </c>
      <c r="E298" s="4">
        <v>4000</v>
      </c>
      <c r="F298" s="76">
        <f t="shared" si="4"/>
        <v>1240000</v>
      </c>
      <c r="G298" s="33" t="s">
        <v>2161</v>
      </c>
      <c r="H298" s="117" t="s">
        <v>1431</v>
      </c>
      <c r="I298" s="116">
        <v>41254</v>
      </c>
    </row>
    <row r="299" spans="1:9" ht="15">
      <c r="A299" s="33">
        <v>293</v>
      </c>
      <c r="B299" s="2" t="s">
        <v>1423</v>
      </c>
      <c r="C299" s="3">
        <v>600</v>
      </c>
      <c r="D299" s="29" t="s">
        <v>68</v>
      </c>
      <c r="E299" s="4">
        <v>3100</v>
      </c>
      <c r="F299" s="76">
        <f t="shared" si="4"/>
        <v>1860000</v>
      </c>
      <c r="G299" s="33" t="s">
        <v>2161</v>
      </c>
      <c r="H299" s="117" t="s">
        <v>1431</v>
      </c>
      <c r="I299" s="116">
        <v>41254</v>
      </c>
    </row>
    <row r="300" spans="1:9" ht="15">
      <c r="A300" s="33">
        <v>294</v>
      </c>
      <c r="B300" s="2" t="s">
        <v>1424</v>
      </c>
      <c r="C300" s="3">
        <v>799</v>
      </c>
      <c r="D300" s="29" t="s">
        <v>68</v>
      </c>
      <c r="E300" s="4">
        <v>2200</v>
      </c>
      <c r="F300" s="76">
        <f t="shared" si="4"/>
        <v>1757800</v>
      </c>
      <c r="G300" s="33" t="s">
        <v>2161</v>
      </c>
      <c r="H300" s="117" t="s">
        <v>1431</v>
      </c>
      <c r="I300" s="116">
        <v>41254</v>
      </c>
    </row>
    <row r="301" spans="1:9" ht="18" customHeight="1">
      <c r="A301" s="33">
        <v>295</v>
      </c>
      <c r="B301" s="2" t="s">
        <v>1425</v>
      </c>
      <c r="C301" s="3">
        <v>1100</v>
      </c>
      <c r="D301" s="29" t="s">
        <v>68</v>
      </c>
      <c r="E301" s="4">
        <v>1600</v>
      </c>
      <c r="F301" s="76">
        <f t="shared" si="4"/>
        <v>1760000</v>
      </c>
      <c r="G301" s="33" t="s">
        <v>2161</v>
      </c>
      <c r="H301" s="117" t="s">
        <v>1431</v>
      </c>
      <c r="I301" s="116">
        <v>41254</v>
      </c>
    </row>
    <row r="302" spans="1:9" ht="21.75" customHeight="1">
      <c r="A302" s="33">
        <v>296</v>
      </c>
      <c r="B302" s="2" t="s">
        <v>1426</v>
      </c>
      <c r="C302" s="3">
        <v>600</v>
      </c>
      <c r="D302" s="29" t="s">
        <v>68</v>
      </c>
      <c r="E302" s="4">
        <v>1900</v>
      </c>
      <c r="F302" s="76">
        <f t="shared" si="4"/>
        <v>1140000</v>
      </c>
      <c r="G302" s="33" t="s">
        <v>2161</v>
      </c>
      <c r="H302" s="117" t="s">
        <v>1431</v>
      </c>
      <c r="I302" s="116">
        <v>41254</v>
      </c>
    </row>
    <row r="303" spans="1:9" ht="15">
      <c r="A303" s="33">
        <v>297</v>
      </c>
      <c r="B303" s="2" t="s">
        <v>1427</v>
      </c>
      <c r="C303" s="3">
        <v>600</v>
      </c>
      <c r="D303" s="29" t="s">
        <v>68</v>
      </c>
      <c r="E303" s="4">
        <v>2550</v>
      </c>
      <c r="F303" s="76">
        <f t="shared" si="4"/>
        <v>1530000</v>
      </c>
      <c r="G303" s="33" t="s">
        <v>2161</v>
      </c>
      <c r="H303" s="117" t="s">
        <v>1431</v>
      </c>
      <c r="I303" s="116">
        <v>41254</v>
      </c>
    </row>
    <row r="304" spans="1:9" ht="18" customHeight="1">
      <c r="A304" s="33">
        <v>298</v>
      </c>
      <c r="B304" s="2" t="s">
        <v>1428</v>
      </c>
      <c r="C304" s="3">
        <v>500</v>
      </c>
      <c r="D304" s="29" t="s">
        <v>68</v>
      </c>
      <c r="E304" s="4">
        <v>2800</v>
      </c>
      <c r="F304" s="76">
        <f t="shared" si="4"/>
        <v>1400000</v>
      </c>
      <c r="G304" s="33" t="s">
        <v>2161</v>
      </c>
      <c r="H304" s="117" t="s">
        <v>1431</v>
      </c>
      <c r="I304" s="116">
        <v>41254</v>
      </c>
    </row>
    <row r="305" spans="1:9" ht="15.75" customHeight="1">
      <c r="A305" s="33">
        <v>299</v>
      </c>
      <c r="B305" s="2" t="s">
        <v>1429</v>
      </c>
      <c r="C305" s="3">
        <v>1000</v>
      </c>
      <c r="D305" s="29" t="s">
        <v>68</v>
      </c>
      <c r="E305" s="4">
        <v>2200</v>
      </c>
      <c r="F305" s="76">
        <f t="shared" si="4"/>
        <v>2200000</v>
      </c>
      <c r="G305" s="33" t="s">
        <v>2161</v>
      </c>
      <c r="H305" s="117" t="s">
        <v>1431</v>
      </c>
      <c r="I305" s="116">
        <v>41254</v>
      </c>
    </row>
    <row r="306" spans="1:9" ht="15">
      <c r="A306" s="33">
        <v>300</v>
      </c>
      <c r="B306" s="2" t="s">
        <v>1430</v>
      </c>
      <c r="C306" s="3">
        <v>599</v>
      </c>
      <c r="D306" s="29" t="s">
        <v>68</v>
      </c>
      <c r="E306" s="4">
        <v>3500</v>
      </c>
      <c r="F306" s="76">
        <f t="shared" si="4"/>
        <v>2096500</v>
      </c>
      <c r="G306" s="33" t="s">
        <v>2161</v>
      </c>
      <c r="H306" s="117" t="s">
        <v>1431</v>
      </c>
      <c r="I306" s="116">
        <v>41254</v>
      </c>
    </row>
    <row r="307" spans="1:9" ht="23.25">
      <c r="A307" s="33">
        <v>301</v>
      </c>
      <c r="B307" s="9" t="s">
        <v>1432</v>
      </c>
      <c r="C307" s="36">
        <v>390</v>
      </c>
      <c r="D307" s="29" t="s">
        <v>68</v>
      </c>
      <c r="E307" s="4">
        <v>29150</v>
      </c>
      <c r="F307" s="76">
        <f t="shared" si="4"/>
        <v>11368500</v>
      </c>
      <c r="G307" s="33" t="s">
        <v>2039</v>
      </c>
      <c r="H307" s="117" t="s">
        <v>1433</v>
      </c>
      <c r="I307" s="116">
        <v>41230</v>
      </c>
    </row>
    <row r="308" spans="1:9" ht="23.25">
      <c r="A308" s="33">
        <v>302</v>
      </c>
      <c r="B308" s="2" t="s">
        <v>1434</v>
      </c>
      <c r="C308" s="84">
        <v>913</v>
      </c>
      <c r="D308" s="29" t="s">
        <v>68</v>
      </c>
      <c r="E308" s="4">
        <v>3700</v>
      </c>
      <c r="F308" s="76">
        <f t="shared" si="4"/>
        <v>3378100</v>
      </c>
      <c r="G308" s="33" t="s">
        <v>2161</v>
      </c>
      <c r="H308" s="45" t="s">
        <v>1438</v>
      </c>
      <c r="I308" s="116">
        <v>41250</v>
      </c>
    </row>
    <row r="309" spans="1:9" ht="23.25">
      <c r="A309" s="33">
        <v>303</v>
      </c>
      <c r="B309" s="2" t="s">
        <v>1435</v>
      </c>
      <c r="C309" s="3">
        <v>64</v>
      </c>
      <c r="D309" s="29" t="s">
        <v>1019</v>
      </c>
      <c r="E309" s="4">
        <v>55500</v>
      </c>
      <c r="F309" s="76">
        <f t="shared" si="4"/>
        <v>3552000</v>
      </c>
      <c r="G309" s="33" t="s">
        <v>2161</v>
      </c>
      <c r="H309" s="45" t="s">
        <v>1438</v>
      </c>
      <c r="I309" s="116">
        <v>41250</v>
      </c>
    </row>
    <row r="310" spans="1:9" ht="23.25">
      <c r="A310" s="33">
        <v>304</v>
      </c>
      <c r="B310" s="2" t="s">
        <v>1436</v>
      </c>
      <c r="C310" s="3">
        <v>56</v>
      </c>
      <c r="D310" s="29" t="s">
        <v>1019</v>
      </c>
      <c r="E310" s="4">
        <v>53600</v>
      </c>
      <c r="F310" s="76">
        <f t="shared" si="4"/>
        <v>3001600</v>
      </c>
      <c r="G310" s="33" t="s">
        <v>2161</v>
      </c>
      <c r="H310" s="45" t="s">
        <v>1438</v>
      </c>
      <c r="I310" s="116">
        <v>41250</v>
      </c>
    </row>
    <row r="311" spans="1:9" ht="15">
      <c r="A311" s="33">
        <v>305</v>
      </c>
      <c r="B311" s="2" t="s">
        <v>1437</v>
      </c>
      <c r="C311" s="3">
        <v>20</v>
      </c>
      <c r="D311" s="29" t="s">
        <v>68</v>
      </c>
      <c r="E311" s="4">
        <v>3350</v>
      </c>
      <c r="F311" s="76">
        <f t="shared" si="4"/>
        <v>67000</v>
      </c>
      <c r="G311" s="33" t="s">
        <v>2161</v>
      </c>
      <c r="H311" s="45" t="s">
        <v>1438</v>
      </c>
      <c r="I311" s="116">
        <v>41250</v>
      </c>
    </row>
    <row r="312" spans="1:9" ht="34.5">
      <c r="A312" s="33">
        <v>306</v>
      </c>
      <c r="B312" s="85" t="s">
        <v>1450</v>
      </c>
      <c r="C312" s="86">
        <v>1</v>
      </c>
      <c r="D312" s="29" t="s">
        <v>68</v>
      </c>
      <c r="E312" s="74">
        <v>2400000</v>
      </c>
      <c r="F312" s="76">
        <f t="shared" si="4"/>
        <v>2400000</v>
      </c>
      <c r="G312" s="33" t="s">
        <v>2161</v>
      </c>
      <c r="H312" s="121" t="s">
        <v>1461</v>
      </c>
      <c r="I312" s="116">
        <v>41261</v>
      </c>
    </row>
    <row r="313" spans="1:9" ht="15">
      <c r="A313" s="33">
        <v>307</v>
      </c>
      <c r="B313" s="85" t="s">
        <v>1451</v>
      </c>
      <c r="C313" s="86">
        <v>1</v>
      </c>
      <c r="D313" s="29" t="s">
        <v>68</v>
      </c>
      <c r="E313" s="74">
        <v>1000000</v>
      </c>
      <c r="F313" s="76">
        <f t="shared" si="4"/>
        <v>1000000</v>
      </c>
      <c r="G313" s="33" t="s">
        <v>2161</v>
      </c>
      <c r="H313" s="121" t="s">
        <v>1461</v>
      </c>
      <c r="I313" s="116">
        <v>41261</v>
      </c>
    </row>
    <row r="314" spans="1:9" ht="23.25">
      <c r="A314" s="33">
        <v>308</v>
      </c>
      <c r="B314" s="85" t="s">
        <v>1452</v>
      </c>
      <c r="C314" s="86">
        <v>15</v>
      </c>
      <c r="D314" s="29" t="s">
        <v>68</v>
      </c>
      <c r="E314" s="74">
        <v>100000</v>
      </c>
      <c r="F314" s="76">
        <f t="shared" si="4"/>
        <v>1500000</v>
      </c>
      <c r="G314" s="33" t="s">
        <v>2128</v>
      </c>
      <c r="H314" s="121" t="s">
        <v>1461</v>
      </c>
      <c r="I314" s="116">
        <v>41261</v>
      </c>
    </row>
    <row r="315" spans="1:9" ht="23.25">
      <c r="A315" s="33">
        <v>309</v>
      </c>
      <c r="B315" s="85" t="s">
        <v>1453</v>
      </c>
      <c r="C315" s="86">
        <v>15</v>
      </c>
      <c r="D315" s="29" t="s">
        <v>68</v>
      </c>
      <c r="E315" s="74">
        <v>40000</v>
      </c>
      <c r="F315" s="76">
        <f t="shared" si="4"/>
        <v>600000</v>
      </c>
      <c r="G315" s="33" t="s">
        <v>2128</v>
      </c>
      <c r="H315" s="121" t="s">
        <v>1461</v>
      </c>
      <c r="I315" s="116">
        <v>41261</v>
      </c>
    </row>
    <row r="316" spans="1:9" ht="45.75">
      <c r="A316" s="33">
        <v>310</v>
      </c>
      <c r="B316" s="85" t="s">
        <v>1454</v>
      </c>
      <c r="C316" s="86">
        <v>1</v>
      </c>
      <c r="D316" s="29" t="s">
        <v>68</v>
      </c>
      <c r="E316" s="74">
        <v>1000000</v>
      </c>
      <c r="F316" s="76">
        <f t="shared" si="4"/>
        <v>1000000</v>
      </c>
      <c r="G316" s="33" t="s">
        <v>2128</v>
      </c>
      <c r="H316" s="121" t="s">
        <v>1461</v>
      </c>
      <c r="I316" s="116">
        <v>41261</v>
      </c>
    </row>
    <row r="317" spans="1:9" ht="23.25">
      <c r="A317" s="33">
        <v>311</v>
      </c>
      <c r="B317" s="85" t="s">
        <v>1455</v>
      </c>
      <c r="C317" s="86">
        <v>1</v>
      </c>
      <c r="D317" s="29" t="s">
        <v>68</v>
      </c>
      <c r="E317" s="74">
        <v>1000000</v>
      </c>
      <c r="F317" s="76">
        <f t="shared" si="4"/>
        <v>1000000</v>
      </c>
      <c r="G317" s="33" t="s">
        <v>2128</v>
      </c>
      <c r="H317" s="121" t="s">
        <v>1461</v>
      </c>
      <c r="I317" s="116">
        <v>41261</v>
      </c>
    </row>
    <row r="318" spans="1:9" ht="23.25">
      <c r="A318" s="33">
        <v>312</v>
      </c>
      <c r="B318" s="85" t="s">
        <v>1456</v>
      </c>
      <c r="C318" s="86">
        <v>2</v>
      </c>
      <c r="D318" s="29" t="s">
        <v>68</v>
      </c>
      <c r="E318" s="74">
        <v>250000</v>
      </c>
      <c r="F318" s="76">
        <f t="shared" si="4"/>
        <v>500000</v>
      </c>
      <c r="G318" s="33" t="s">
        <v>2128</v>
      </c>
      <c r="H318" s="121" t="s">
        <v>1461</v>
      </c>
      <c r="I318" s="116">
        <v>41261</v>
      </c>
    </row>
    <row r="319" spans="1:9" ht="34.5">
      <c r="A319" s="33">
        <v>313</v>
      </c>
      <c r="B319" s="85" t="s">
        <v>1457</v>
      </c>
      <c r="C319" s="86">
        <v>2</v>
      </c>
      <c r="D319" s="29" t="s">
        <v>68</v>
      </c>
      <c r="E319" s="74">
        <v>250000</v>
      </c>
      <c r="F319" s="76">
        <f t="shared" si="4"/>
        <v>500000</v>
      </c>
      <c r="G319" s="33" t="s">
        <v>2128</v>
      </c>
      <c r="H319" s="121" t="s">
        <v>1461</v>
      </c>
      <c r="I319" s="116">
        <v>41261</v>
      </c>
    </row>
    <row r="320" spans="1:9" ht="23.25">
      <c r="A320" s="33">
        <v>314</v>
      </c>
      <c r="B320" s="85" t="s">
        <v>1458</v>
      </c>
      <c r="C320" s="86">
        <v>2</v>
      </c>
      <c r="D320" s="29" t="s">
        <v>68</v>
      </c>
      <c r="E320" s="74">
        <v>250000</v>
      </c>
      <c r="F320" s="76">
        <f t="shared" si="4"/>
        <v>500000</v>
      </c>
      <c r="G320" s="33" t="s">
        <v>2128</v>
      </c>
      <c r="H320" s="121" t="s">
        <v>1461</v>
      </c>
      <c r="I320" s="116">
        <v>41261</v>
      </c>
    </row>
    <row r="321" spans="1:9" ht="23.25">
      <c r="A321" s="33">
        <v>315</v>
      </c>
      <c r="B321" s="85" t="s">
        <v>1439</v>
      </c>
      <c r="C321" s="86">
        <v>1</v>
      </c>
      <c r="D321" s="29" t="s">
        <v>68</v>
      </c>
      <c r="E321" s="74">
        <v>30000</v>
      </c>
      <c r="F321" s="76">
        <f t="shared" si="4"/>
        <v>30000</v>
      </c>
      <c r="G321" s="33" t="s">
        <v>2128</v>
      </c>
      <c r="H321" s="121" t="s">
        <v>1461</v>
      </c>
      <c r="I321" s="116">
        <v>41261</v>
      </c>
    </row>
    <row r="322" spans="1:9" ht="23.25">
      <c r="A322" s="33">
        <v>316</v>
      </c>
      <c r="B322" s="85" t="s">
        <v>1440</v>
      </c>
      <c r="C322" s="86">
        <v>1</v>
      </c>
      <c r="D322" s="29" t="s">
        <v>68</v>
      </c>
      <c r="E322" s="74">
        <v>30000</v>
      </c>
      <c r="F322" s="76">
        <f t="shared" si="4"/>
        <v>30000</v>
      </c>
      <c r="G322" s="33" t="s">
        <v>2128</v>
      </c>
      <c r="H322" s="121" t="s">
        <v>1461</v>
      </c>
      <c r="I322" s="116">
        <v>41261</v>
      </c>
    </row>
    <row r="323" spans="1:9" ht="34.5">
      <c r="A323" s="33">
        <v>317</v>
      </c>
      <c r="B323" s="85" t="s">
        <v>1441</v>
      </c>
      <c r="C323" s="86">
        <v>2.67</v>
      </c>
      <c r="D323" s="29" t="s">
        <v>68</v>
      </c>
      <c r="E323" s="74">
        <v>9000</v>
      </c>
      <c r="F323" s="76">
        <f t="shared" si="4"/>
        <v>24030</v>
      </c>
      <c r="G323" s="33" t="s">
        <v>2128</v>
      </c>
      <c r="H323" s="121" t="s">
        <v>1461</v>
      </c>
      <c r="I323" s="116">
        <v>41261</v>
      </c>
    </row>
    <row r="324" spans="1:9" ht="45.75">
      <c r="A324" s="33">
        <v>318</v>
      </c>
      <c r="B324" s="85" t="s">
        <v>1442</v>
      </c>
      <c r="C324" s="86">
        <v>1</v>
      </c>
      <c r="D324" s="29" t="s">
        <v>68</v>
      </c>
      <c r="E324" s="74">
        <v>9000</v>
      </c>
      <c r="F324" s="76">
        <f t="shared" si="4"/>
        <v>9000</v>
      </c>
      <c r="G324" s="33" t="s">
        <v>2128</v>
      </c>
      <c r="H324" s="121" t="s">
        <v>1461</v>
      </c>
      <c r="I324" s="116">
        <v>41261</v>
      </c>
    </row>
    <row r="325" spans="1:9" ht="23.25">
      <c r="A325" s="33">
        <v>319</v>
      </c>
      <c r="B325" s="85" t="s">
        <v>1443</v>
      </c>
      <c r="C325" s="86">
        <v>2.52</v>
      </c>
      <c r="D325" s="29" t="s">
        <v>68</v>
      </c>
      <c r="E325" s="74">
        <v>11000</v>
      </c>
      <c r="F325" s="76">
        <f t="shared" si="4"/>
        <v>27720</v>
      </c>
      <c r="G325" s="33" t="s">
        <v>2128</v>
      </c>
      <c r="H325" s="121" t="s">
        <v>1461</v>
      </c>
      <c r="I325" s="116">
        <v>41261</v>
      </c>
    </row>
    <row r="326" spans="1:9" ht="23.25">
      <c r="A326" s="33">
        <v>320</v>
      </c>
      <c r="B326" s="85" t="s">
        <v>1444</v>
      </c>
      <c r="C326" s="86">
        <v>7</v>
      </c>
      <c r="D326" s="29" t="s">
        <v>68</v>
      </c>
      <c r="E326" s="74">
        <v>4000</v>
      </c>
      <c r="F326" s="76">
        <f t="shared" si="4"/>
        <v>28000</v>
      </c>
      <c r="G326" s="33" t="s">
        <v>2128</v>
      </c>
      <c r="H326" s="121" t="s">
        <v>1461</v>
      </c>
      <c r="I326" s="116">
        <v>41261</v>
      </c>
    </row>
    <row r="327" spans="1:9" ht="34.5">
      <c r="A327" s="33">
        <v>321</v>
      </c>
      <c r="B327" s="85" t="s">
        <v>1445</v>
      </c>
      <c r="C327" s="86">
        <v>2.1</v>
      </c>
      <c r="D327" s="29" t="s">
        <v>68</v>
      </c>
      <c r="E327" s="74">
        <v>30000</v>
      </c>
      <c r="F327" s="76">
        <f t="shared" si="4"/>
        <v>63000</v>
      </c>
      <c r="G327" s="33" t="s">
        <v>2128</v>
      </c>
      <c r="H327" s="121" t="s">
        <v>1461</v>
      </c>
      <c r="I327" s="116">
        <v>41261</v>
      </c>
    </row>
    <row r="328" spans="1:9" ht="34.5">
      <c r="A328" s="33">
        <v>322</v>
      </c>
      <c r="B328" s="85" t="s">
        <v>1446</v>
      </c>
      <c r="C328" s="86">
        <v>12.6</v>
      </c>
      <c r="D328" s="29" t="s">
        <v>68</v>
      </c>
      <c r="E328" s="74">
        <v>8000</v>
      </c>
      <c r="F328" s="76">
        <f t="shared" si="4"/>
        <v>100800</v>
      </c>
      <c r="G328" s="33" t="s">
        <v>2128</v>
      </c>
      <c r="H328" s="121" t="s">
        <v>1461</v>
      </c>
      <c r="I328" s="116">
        <v>41261</v>
      </c>
    </row>
    <row r="329" spans="1:9" ht="34.5">
      <c r="A329" s="33">
        <v>323</v>
      </c>
      <c r="B329" s="85" t="s">
        <v>1447</v>
      </c>
      <c r="C329" s="86">
        <v>2.52</v>
      </c>
      <c r="D329" s="29" t="s">
        <v>68</v>
      </c>
      <c r="E329" s="74">
        <v>34000</v>
      </c>
      <c r="F329" s="76">
        <f t="shared" si="4"/>
        <v>85680</v>
      </c>
      <c r="G329" s="33" t="s">
        <v>2128</v>
      </c>
      <c r="H329" s="121" t="s">
        <v>1461</v>
      </c>
      <c r="I329" s="116">
        <v>41261</v>
      </c>
    </row>
    <row r="330" spans="1:9" ht="15">
      <c r="A330" s="33">
        <v>324</v>
      </c>
      <c r="B330" s="85" t="s">
        <v>562</v>
      </c>
      <c r="C330" s="86">
        <v>10</v>
      </c>
      <c r="D330" s="29" t="s">
        <v>68</v>
      </c>
      <c r="E330" s="74">
        <v>10000</v>
      </c>
      <c r="F330" s="76">
        <f t="shared" si="4"/>
        <v>100000</v>
      </c>
      <c r="G330" s="33" t="s">
        <v>2128</v>
      </c>
      <c r="H330" s="121" t="s">
        <v>1461</v>
      </c>
      <c r="I330" s="116">
        <v>41261</v>
      </c>
    </row>
    <row r="331" spans="1:9" ht="34.5">
      <c r="A331" s="33">
        <v>325</v>
      </c>
      <c r="B331" s="85" t="s">
        <v>1448</v>
      </c>
      <c r="C331" s="86">
        <v>7</v>
      </c>
      <c r="D331" s="29" t="s">
        <v>68</v>
      </c>
      <c r="E331" s="74">
        <v>11000</v>
      </c>
      <c r="F331" s="76">
        <f aca="true" t="shared" si="5" ref="F331:F394">C331*E331</f>
        <v>77000</v>
      </c>
      <c r="G331" s="33" t="s">
        <v>2128</v>
      </c>
      <c r="H331" s="121" t="s">
        <v>1461</v>
      </c>
      <c r="I331" s="116">
        <v>41261</v>
      </c>
    </row>
    <row r="332" spans="1:9" ht="23.25">
      <c r="A332" s="33">
        <v>326</v>
      </c>
      <c r="B332" s="85" t="s">
        <v>1459</v>
      </c>
      <c r="C332" s="86">
        <v>1</v>
      </c>
      <c r="D332" s="29" t="s">
        <v>68</v>
      </c>
      <c r="E332" s="74">
        <v>1059270</v>
      </c>
      <c r="F332" s="76">
        <f t="shared" si="5"/>
        <v>1059270</v>
      </c>
      <c r="G332" s="33" t="s">
        <v>2128</v>
      </c>
      <c r="H332" s="121" t="s">
        <v>1461</v>
      </c>
      <c r="I332" s="116">
        <v>41261</v>
      </c>
    </row>
    <row r="333" spans="1:9" ht="34.5">
      <c r="A333" s="33">
        <v>327</v>
      </c>
      <c r="B333" s="85" t="s">
        <v>1460</v>
      </c>
      <c r="C333" s="86">
        <v>1</v>
      </c>
      <c r="D333" s="29" t="s">
        <v>68</v>
      </c>
      <c r="E333" s="74">
        <v>650000</v>
      </c>
      <c r="F333" s="76">
        <f t="shared" si="5"/>
        <v>650000</v>
      </c>
      <c r="G333" s="33" t="s">
        <v>2128</v>
      </c>
      <c r="H333" s="121" t="s">
        <v>1461</v>
      </c>
      <c r="I333" s="116">
        <v>41261</v>
      </c>
    </row>
    <row r="334" spans="1:9" ht="15">
      <c r="A334" s="33">
        <v>328</v>
      </c>
      <c r="B334" s="85" t="s">
        <v>1449</v>
      </c>
      <c r="C334" s="86">
        <v>1</v>
      </c>
      <c r="D334" s="29" t="s">
        <v>68</v>
      </c>
      <c r="E334" s="74">
        <v>99500</v>
      </c>
      <c r="F334" s="76">
        <f t="shared" si="5"/>
        <v>99500</v>
      </c>
      <c r="G334" s="33" t="s">
        <v>2128</v>
      </c>
      <c r="H334" s="121" t="s">
        <v>1461</v>
      </c>
      <c r="I334" s="116">
        <v>41261</v>
      </c>
    </row>
    <row r="335" spans="1:9" ht="23.25">
      <c r="A335" s="33">
        <v>329</v>
      </c>
      <c r="B335" s="9" t="s">
        <v>1462</v>
      </c>
      <c r="C335" s="36">
        <v>87</v>
      </c>
      <c r="D335" s="29" t="s">
        <v>68</v>
      </c>
      <c r="E335" s="4">
        <v>20128</v>
      </c>
      <c r="F335" s="76">
        <f t="shared" si="5"/>
        <v>1751136</v>
      </c>
      <c r="G335" s="33" t="s">
        <v>2033</v>
      </c>
      <c r="H335" s="117" t="s">
        <v>2034</v>
      </c>
      <c r="I335" s="116">
        <v>41271</v>
      </c>
    </row>
    <row r="336" spans="1:9" ht="15">
      <c r="A336" s="33">
        <v>33</v>
      </c>
      <c r="B336" s="2" t="s">
        <v>1463</v>
      </c>
      <c r="C336" s="3">
        <v>8</v>
      </c>
      <c r="D336" s="29" t="s">
        <v>68</v>
      </c>
      <c r="E336" s="4">
        <v>61429</v>
      </c>
      <c r="F336" s="76">
        <f t="shared" si="5"/>
        <v>491432</v>
      </c>
      <c r="G336" s="33" t="s">
        <v>2033</v>
      </c>
      <c r="H336" s="117" t="s">
        <v>2034</v>
      </c>
      <c r="I336" s="116">
        <v>41271</v>
      </c>
    </row>
    <row r="337" spans="1:9" ht="15">
      <c r="A337" s="33">
        <v>331</v>
      </c>
      <c r="B337" s="2" t="s">
        <v>1464</v>
      </c>
      <c r="C337" s="3">
        <v>1</v>
      </c>
      <c r="D337" s="29" t="s">
        <v>68</v>
      </c>
      <c r="E337" s="4">
        <v>244285</v>
      </c>
      <c r="F337" s="76">
        <f t="shared" si="5"/>
        <v>244285</v>
      </c>
      <c r="G337" s="33" t="s">
        <v>2033</v>
      </c>
      <c r="H337" s="117" t="s">
        <v>2034</v>
      </c>
      <c r="I337" s="116">
        <v>41271</v>
      </c>
    </row>
    <row r="338" spans="1:9" ht="15">
      <c r="A338" s="33">
        <v>332</v>
      </c>
      <c r="B338" s="9" t="s">
        <v>1465</v>
      </c>
      <c r="C338" s="36">
        <v>225</v>
      </c>
      <c r="D338" s="29" t="s">
        <v>68</v>
      </c>
      <c r="E338" s="4">
        <v>10220</v>
      </c>
      <c r="F338" s="76">
        <f t="shared" si="5"/>
        <v>2299500</v>
      </c>
      <c r="G338" s="33" t="s">
        <v>2044</v>
      </c>
      <c r="H338" s="117" t="s">
        <v>1466</v>
      </c>
      <c r="I338" s="116">
        <v>41250</v>
      </c>
    </row>
    <row r="339" spans="1:9" ht="15">
      <c r="A339" s="33">
        <v>333</v>
      </c>
      <c r="B339" s="9" t="s">
        <v>130</v>
      </c>
      <c r="C339" s="36">
        <v>1</v>
      </c>
      <c r="D339" s="29" t="s">
        <v>68</v>
      </c>
      <c r="E339" s="4">
        <v>1600000</v>
      </c>
      <c r="F339" s="76">
        <f t="shared" si="5"/>
        <v>1600000</v>
      </c>
      <c r="G339" s="33" t="s">
        <v>2047</v>
      </c>
      <c r="H339" s="117" t="s">
        <v>1471</v>
      </c>
      <c r="I339" s="116">
        <v>41254</v>
      </c>
    </row>
    <row r="340" spans="1:9" ht="57">
      <c r="A340" s="33">
        <v>334</v>
      </c>
      <c r="B340" s="2" t="s">
        <v>1467</v>
      </c>
      <c r="C340" s="3">
        <v>1</v>
      </c>
      <c r="D340" s="29" t="s">
        <v>68</v>
      </c>
      <c r="E340" s="4">
        <v>1234000</v>
      </c>
      <c r="F340" s="76">
        <f t="shared" si="5"/>
        <v>1234000</v>
      </c>
      <c r="G340" s="33" t="s">
        <v>2047</v>
      </c>
      <c r="H340" s="117" t="s">
        <v>1471</v>
      </c>
      <c r="I340" s="116">
        <v>41254</v>
      </c>
    </row>
    <row r="341" spans="1:9" ht="15">
      <c r="A341" s="33">
        <v>335</v>
      </c>
      <c r="B341" s="2" t="s">
        <v>1468</v>
      </c>
      <c r="C341" s="3">
        <v>1</v>
      </c>
      <c r="D341" s="29" t="s">
        <v>68</v>
      </c>
      <c r="E341" s="4">
        <v>515000</v>
      </c>
      <c r="F341" s="76">
        <f t="shared" si="5"/>
        <v>515000</v>
      </c>
      <c r="G341" s="33" t="s">
        <v>2047</v>
      </c>
      <c r="H341" s="117" t="s">
        <v>1471</v>
      </c>
      <c r="I341" s="116">
        <v>41254</v>
      </c>
    </row>
    <row r="342" spans="1:9" ht="15">
      <c r="A342" s="33">
        <v>336</v>
      </c>
      <c r="B342" s="2" t="s">
        <v>1469</v>
      </c>
      <c r="C342" s="3">
        <v>10</v>
      </c>
      <c r="D342" s="29" t="s">
        <v>68</v>
      </c>
      <c r="E342" s="4">
        <v>9500</v>
      </c>
      <c r="F342" s="76">
        <f t="shared" si="5"/>
        <v>95000</v>
      </c>
      <c r="G342" s="33" t="s">
        <v>2047</v>
      </c>
      <c r="H342" s="117" t="s">
        <v>1471</v>
      </c>
      <c r="I342" s="116">
        <v>41254</v>
      </c>
    </row>
    <row r="343" spans="1:9" ht="23.25">
      <c r="A343" s="33">
        <v>337</v>
      </c>
      <c r="B343" s="2" t="s">
        <v>1470</v>
      </c>
      <c r="C343" s="3">
        <v>3</v>
      </c>
      <c r="D343" s="29" t="s">
        <v>68</v>
      </c>
      <c r="E343" s="4">
        <v>250000</v>
      </c>
      <c r="F343" s="76">
        <f t="shared" si="5"/>
        <v>750000</v>
      </c>
      <c r="G343" s="33" t="s">
        <v>2047</v>
      </c>
      <c r="H343" s="117" t="s">
        <v>1471</v>
      </c>
      <c r="I343" s="116">
        <v>41254</v>
      </c>
    </row>
    <row r="344" spans="1:9" ht="34.5">
      <c r="A344" s="33">
        <v>338</v>
      </c>
      <c r="B344" s="87" t="s">
        <v>1820</v>
      </c>
      <c r="C344" s="90">
        <v>4</v>
      </c>
      <c r="D344" s="29" t="s">
        <v>68</v>
      </c>
      <c r="E344" s="89">
        <v>1465000</v>
      </c>
      <c r="F344" s="76">
        <f t="shared" si="5"/>
        <v>5860000</v>
      </c>
      <c r="G344" s="33" t="s">
        <v>2161</v>
      </c>
      <c r="H344" s="122" t="s">
        <v>1487</v>
      </c>
      <c r="I344" s="116">
        <v>41258</v>
      </c>
    </row>
    <row r="345" spans="1:9" ht="34.5">
      <c r="A345" s="33">
        <v>339</v>
      </c>
      <c r="B345" s="88" t="s">
        <v>1486</v>
      </c>
      <c r="C345" s="90">
        <v>1</v>
      </c>
      <c r="D345" s="29" t="s">
        <v>68</v>
      </c>
      <c r="E345" s="89">
        <v>1500000</v>
      </c>
      <c r="F345" s="76">
        <f t="shared" si="5"/>
        <v>1500000</v>
      </c>
      <c r="G345" s="33" t="s">
        <v>2161</v>
      </c>
      <c r="H345" s="122" t="s">
        <v>1487</v>
      </c>
      <c r="I345" s="116">
        <v>41258</v>
      </c>
    </row>
    <row r="346" spans="1:9" ht="23.25">
      <c r="A346" s="33">
        <v>340</v>
      </c>
      <c r="B346" s="88" t="s">
        <v>1481</v>
      </c>
      <c r="C346" s="90">
        <v>2</v>
      </c>
      <c r="D346" s="29" t="s">
        <v>68</v>
      </c>
      <c r="E346" s="89">
        <v>503150</v>
      </c>
      <c r="F346" s="76">
        <f t="shared" si="5"/>
        <v>1006300</v>
      </c>
      <c r="G346" s="33" t="s">
        <v>2161</v>
      </c>
      <c r="H346" s="122" t="s">
        <v>1487</v>
      </c>
      <c r="I346" s="116">
        <v>41258</v>
      </c>
    </row>
    <row r="347" spans="1:9" ht="23.25">
      <c r="A347" s="33">
        <v>341</v>
      </c>
      <c r="B347" s="88" t="s">
        <v>1482</v>
      </c>
      <c r="C347" s="90">
        <v>1</v>
      </c>
      <c r="D347" s="29" t="s">
        <v>68</v>
      </c>
      <c r="E347" s="89">
        <v>1450000</v>
      </c>
      <c r="F347" s="76">
        <f t="shared" si="5"/>
        <v>1450000</v>
      </c>
      <c r="G347" s="33" t="s">
        <v>2161</v>
      </c>
      <c r="H347" s="122" t="s">
        <v>1487</v>
      </c>
      <c r="I347" s="116">
        <v>41258</v>
      </c>
    </row>
    <row r="348" spans="1:9" ht="15">
      <c r="A348" s="33">
        <v>342</v>
      </c>
      <c r="B348" s="88" t="s">
        <v>1483</v>
      </c>
      <c r="C348" s="90">
        <v>1</v>
      </c>
      <c r="D348" s="29" t="s">
        <v>68</v>
      </c>
      <c r="E348" s="89">
        <v>1310800</v>
      </c>
      <c r="F348" s="76">
        <f t="shared" si="5"/>
        <v>1310800</v>
      </c>
      <c r="G348" s="33" t="s">
        <v>2161</v>
      </c>
      <c r="H348" s="122" t="s">
        <v>1487</v>
      </c>
      <c r="I348" s="116">
        <v>41258</v>
      </c>
    </row>
    <row r="349" spans="1:9" ht="23.25">
      <c r="A349" s="33">
        <v>343</v>
      </c>
      <c r="B349" s="88" t="s">
        <v>1484</v>
      </c>
      <c r="C349" s="90">
        <v>1</v>
      </c>
      <c r="D349" s="29" t="s">
        <v>68</v>
      </c>
      <c r="E349" s="89">
        <v>2784000</v>
      </c>
      <c r="F349" s="76">
        <f t="shared" si="5"/>
        <v>2784000</v>
      </c>
      <c r="G349" s="33" t="s">
        <v>2161</v>
      </c>
      <c r="H349" s="122" t="s">
        <v>1487</v>
      </c>
      <c r="I349" s="116">
        <v>41258</v>
      </c>
    </row>
    <row r="350" spans="1:9" ht="15">
      <c r="A350" s="33">
        <v>344</v>
      </c>
      <c r="B350" s="88" t="s">
        <v>1485</v>
      </c>
      <c r="C350" s="90">
        <v>4</v>
      </c>
      <c r="D350" s="29" t="s">
        <v>68</v>
      </c>
      <c r="E350" s="89">
        <v>261000</v>
      </c>
      <c r="F350" s="76">
        <f t="shared" si="5"/>
        <v>1044000</v>
      </c>
      <c r="G350" s="33" t="s">
        <v>2161</v>
      </c>
      <c r="H350" s="122" t="s">
        <v>1487</v>
      </c>
      <c r="I350" s="116">
        <v>41258</v>
      </c>
    </row>
    <row r="351" spans="1:9" ht="23.25">
      <c r="A351" s="33">
        <v>345</v>
      </c>
      <c r="B351" s="83" t="s">
        <v>1472</v>
      </c>
      <c r="C351" s="91">
        <v>180</v>
      </c>
      <c r="D351" s="29" t="s">
        <v>957</v>
      </c>
      <c r="E351" s="4">
        <v>18350</v>
      </c>
      <c r="F351" s="76">
        <f t="shared" si="5"/>
        <v>3303000</v>
      </c>
      <c r="G351" s="33" t="s">
        <v>2049</v>
      </c>
      <c r="H351" s="117" t="s">
        <v>1488</v>
      </c>
      <c r="I351" s="116">
        <v>41258</v>
      </c>
    </row>
    <row r="352" spans="1:9" ht="15">
      <c r="A352" s="33">
        <v>346</v>
      </c>
      <c r="B352" s="83" t="s">
        <v>1473</v>
      </c>
      <c r="C352" s="91">
        <v>2</v>
      </c>
      <c r="D352" s="29" t="s">
        <v>68</v>
      </c>
      <c r="E352" s="4">
        <v>207000</v>
      </c>
      <c r="F352" s="76">
        <f t="shared" si="5"/>
        <v>414000</v>
      </c>
      <c r="G352" s="33" t="s">
        <v>2049</v>
      </c>
      <c r="H352" s="117" t="s">
        <v>1488</v>
      </c>
      <c r="I352" s="116">
        <v>41258</v>
      </c>
    </row>
    <row r="353" spans="1:9" ht="15">
      <c r="A353" s="33">
        <v>347</v>
      </c>
      <c r="B353" s="83" t="s">
        <v>1474</v>
      </c>
      <c r="C353" s="91">
        <v>32</v>
      </c>
      <c r="D353" s="29" t="s">
        <v>71</v>
      </c>
      <c r="E353" s="4">
        <v>17000</v>
      </c>
      <c r="F353" s="76">
        <f t="shared" si="5"/>
        <v>544000</v>
      </c>
      <c r="G353" s="33" t="s">
        <v>2049</v>
      </c>
      <c r="H353" s="117" t="s">
        <v>1488</v>
      </c>
      <c r="I353" s="116">
        <v>41258</v>
      </c>
    </row>
    <row r="354" spans="1:9" ht="23.25">
      <c r="A354" s="33">
        <v>348</v>
      </c>
      <c r="B354" s="83" t="s">
        <v>1475</v>
      </c>
      <c r="C354" s="91">
        <v>6</v>
      </c>
      <c r="D354" s="29" t="s">
        <v>68</v>
      </c>
      <c r="E354" s="4">
        <v>285000</v>
      </c>
      <c r="F354" s="76">
        <f t="shared" si="5"/>
        <v>1710000</v>
      </c>
      <c r="G354" s="33" t="s">
        <v>2049</v>
      </c>
      <c r="H354" s="117" t="s">
        <v>1488</v>
      </c>
      <c r="I354" s="116">
        <v>41258</v>
      </c>
    </row>
    <row r="355" spans="1:9" ht="23.25">
      <c r="A355" s="33">
        <v>349</v>
      </c>
      <c r="B355" s="83" t="s">
        <v>1476</v>
      </c>
      <c r="C355" s="91">
        <v>1</v>
      </c>
      <c r="D355" s="29" t="s">
        <v>68</v>
      </c>
      <c r="E355" s="4">
        <v>257000</v>
      </c>
      <c r="F355" s="76">
        <f t="shared" si="5"/>
        <v>257000</v>
      </c>
      <c r="G355" s="33" t="s">
        <v>2049</v>
      </c>
      <c r="H355" s="117" t="s">
        <v>1488</v>
      </c>
      <c r="I355" s="116">
        <v>41258</v>
      </c>
    </row>
    <row r="356" spans="1:9" ht="15">
      <c r="A356" s="33">
        <v>350</v>
      </c>
      <c r="B356" s="83" t="s">
        <v>1477</v>
      </c>
      <c r="C356" s="91">
        <v>2</v>
      </c>
      <c r="D356" s="29" t="s">
        <v>68</v>
      </c>
      <c r="E356" s="4">
        <v>428000</v>
      </c>
      <c r="F356" s="76">
        <f t="shared" si="5"/>
        <v>856000</v>
      </c>
      <c r="G356" s="33" t="s">
        <v>2049</v>
      </c>
      <c r="H356" s="117" t="s">
        <v>1488</v>
      </c>
      <c r="I356" s="116">
        <v>41258</v>
      </c>
    </row>
    <row r="357" spans="1:9" ht="15">
      <c r="A357" s="33">
        <v>351</v>
      </c>
      <c r="B357" s="83" t="s">
        <v>1478</v>
      </c>
      <c r="C357" s="91">
        <v>60</v>
      </c>
      <c r="D357" s="29" t="s">
        <v>68</v>
      </c>
      <c r="E357" s="4">
        <v>24200</v>
      </c>
      <c r="F357" s="76">
        <f t="shared" si="5"/>
        <v>1452000</v>
      </c>
      <c r="G357" s="33" t="s">
        <v>2049</v>
      </c>
      <c r="H357" s="117" t="s">
        <v>1488</v>
      </c>
      <c r="I357" s="116">
        <v>41258</v>
      </c>
    </row>
    <row r="358" spans="1:9" ht="15">
      <c r="A358" s="33">
        <v>352</v>
      </c>
      <c r="B358" s="83" t="s">
        <v>1479</v>
      </c>
      <c r="C358" s="91">
        <v>164</v>
      </c>
      <c r="D358" s="29" t="s">
        <v>68</v>
      </c>
      <c r="E358" s="4">
        <v>2435</v>
      </c>
      <c r="F358" s="76">
        <f t="shared" si="5"/>
        <v>399340</v>
      </c>
      <c r="G358" s="33" t="s">
        <v>2049</v>
      </c>
      <c r="H358" s="117" t="s">
        <v>1488</v>
      </c>
      <c r="I358" s="116">
        <v>41258</v>
      </c>
    </row>
    <row r="359" spans="1:9" ht="23.25">
      <c r="A359" s="33">
        <v>353</v>
      </c>
      <c r="B359" s="83" t="s">
        <v>1480</v>
      </c>
      <c r="C359" s="91">
        <v>1</v>
      </c>
      <c r="D359" s="29" t="s">
        <v>68</v>
      </c>
      <c r="E359" s="4">
        <v>170000</v>
      </c>
      <c r="F359" s="76">
        <f t="shared" si="5"/>
        <v>170000</v>
      </c>
      <c r="G359" s="33" t="s">
        <v>2049</v>
      </c>
      <c r="H359" s="117" t="s">
        <v>1488</v>
      </c>
      <c r="I359" s="116">
        <v>41258</v>
      </c>
    </row>
    <row r="360" spans="1:9" ht="15">
      <c r="A360" s="33">
        <v>354</v>
      </c>
      <c r="B360" s="92" t="s">
        <v>2048</v>
      </c>
      <c r="C360" s="91">
        <v>67</v>
      </c>
      <c r="D360" s="29" t="s">
        <v>1019</v>
      </c>
      <c r="E360" s="4">
        <v>29500</v>
      </c>
      <c r="F360" s="76">
        <f t="shared" si="5"/>
        <v>1976500</v>
      </c>
      <c r="G360" s="33" t="s">
        <v>2049</v>
      </c>
      <c r="H360" s="117" t="s">
        <v>1488</v>
      </c>
      <c r="I360" s="116">
        <v>41258</v>
      </c>
    </row>
    <row r="361" spans="1:9" ht="15">
      <c r="A361" s="60">
        <v>355</v>
      </c>
      <c r="B361" s="10" t="s">
        <v>1490</v>
      </c>
      <c r="C361" s="93">
        <v>55</v>
      </c>
      <c r="D361" s="29" t="s">
        <v>1019</v>
      </c>
      <c r="E361" s="94">
        <v>11000</v>
      </c>
      <c r="F361" s="76">
        <f t="shared" si="5"/>
        <v>605000</v>
      </c>
      <c r="G361" s="33" t="s">
        <v>2161</v>
      </c>
      <c r="H361" s="123" t="s">
        <v>1503</v>
      </c>
      <c r="I361" s="116">
        <v>41248</v>
      </c>
    </row>
    <row r="362" spans="1:9" ht="23.25">
      <c r="A362" s="60">
        <v>356</v>
      </c>
      <c r="B362" s="10" t="s">
        <v>1491</v>
      </c>
      <c r="C362" s="93">
        <v>16</v>
      </c>
      <c r="D362" s="29" t="s">
        <v>1019</v>
      </c>
      <c r="E362" s="94">
        <v>80000</v>
      </c>
      <c r="F362" s="76">
        <f t="shared" si="5"/>
        <v>1280000</v>
      </c>
      <c r="G362" s="33" t="s">
        <v>2161</v>
      </c>
      <c r="H362" s="123" t="s">
        <v>1503</v>
      </c>
      <c r="I362" s="116">
        <v>41248</v>
      </c>
    </row>
    <row r="363" spans="1:9" ht="15">
      <c r="A363" s="60">
        <v>357</v>
      </c>
      <c r="B363" s="10" t="s">
        <v>1489</v>
      </c>
      <c r="C363" s="93">
        <v>4</v>
      </c>
      <c r="D363" s="29" t="s">
        <v>994</v>
      </c>
      <c r="E363" s="94">
        <v>15000</v>
      </c>
      <c r="F363" s="76">
        <f t="shared" si="5"/>
        <v>60000</v>
      </c>
      <c r="G363" s="33" t="s">
        <v>2161</v>
      </c>
      <c r="H363" s="123" t="s">
        <v>1503</v>
      </c>
      <c r="I363" s="116">
        <v>41248</v>
      </c>
    </row>
    <row r="364" spans="1:9" ht="23.25">
      <c r="A364" s="60">
        <v>358</v>
      </c>
      <c r="B364" s="10" t="s">
        <v>1492</v>
      </c>
      <c r="C364" s="91">
        <v>11</v>
      </c>
      <c r="D364" s="29" t="s">
        <v>1019</v>
      </c>
      <c r="E364" s="94">
        <v>60</v>
      </c>
      <c r="F364" s="76">
        <f t="shared" si="5"/>
        <v>660</v>
      </c>
      <c r="G364" s="33" t="s">
        <v>2161</v>
      </c>
      <c r="H364" s="123" t="s">
        <v>1503</v>
      </c>
      <c r="I364" s="116">
        <v>41248</v>
      </c>
    </row>
    <row r="365" spans="1:9" ht="34.5">
      <c r="A365" s="60">
        <v>359</v>
      </c>
      <c r="B365" s="10" t="s">
        <v>1493</v>
      </c>
      <c r="C365" s="91">
        <v>15</v>
      </c>
      <c r="D365" s="29" t="s">
        <v>1019</v>
      </c>
      <c r="E365" s="94">
        <v>68000</v>
      </c>
      <c r="F365" s="76">
        <f t="shared" si="5"/>
        <v>1020000</v>
      </c>
      <c r="G365" s="33" t="s">
        <v>2161</v>
      </c>
      <c r="H365" s="123" t="s">
        <v>1503</v>
      </c>
      <c r="I365" s="116">
        <v>41248</v>
      </c>
    </row>
    <row r="366" spans="1:9" ht="34.5">
      <c r="A366" s="60">
        <v>360</v>
      </c>
      <c r="B366" s="10" t="s">
        <v>1494</v>
      </c>
      <c r="C366" s="91">
        <v>12</v>
      </c>
      <c r="D366" s="29" t="s">
        <v>1019</v>
      </c>
      <c r="E366" s="94">
        <v>75000</v>
      </c>
      <c r="F366" s="76">
        <f t="shared" si="5"/>
        <v>900000</v>
      </c>
      <c r="G366" s="33" t="s">
        <v>2161</v>
      </c>
      <c r="H366" s="123" t="s">
        <v>1503</v>
      </c>
      <c r="I366" s="116">
        <v>41248</v>
      </c>
    </row>
    <row r="367" spans="1:9" ht="15">
      <c r="A367" s="60">
        <v>361</v>
      </c>
      <c r="B367" s="10" t="s">
        <v>1495</v>
      </c>
      <c r="C367" s="91">
        <v>10</v>
      </c>
      <c r="D367" s="29" t="s">
        <v>1019</v>
      </c>
      <c r="E367" s="94">
        <v>16000</v>
      </c>
      <c r="F367" s="76">
        <f t="shared" si="5"/>
        <v>160000</v>
      </c>
      <c r="G367" s="33" t="s">
        <v>2161</v>
      </c>
      <c r="H367" s="123" t="s">
        <v>1503</v>
      </c>
      <c r="I367" s="116">
        <v>41248</v>
      </c>
    </row>
    <row r="368" spans="1:9" ht="15">
      <c r="A368" s="60">
        <v>362</v>
      </c>
      <c r="B368" s="10" t="s">
        <v>1496</v>
      </c>
      <c r="C368" s="91">
        <v>10</v>
      </c>
      <c r="D368" s="29" t="s">
        <v>1019</v>
      </c>
      <c r="E368" s="94">
        <v>10000</v>
      </c>
      <c r="F368" s="76">
        <f t="shared" si="5"/>
        <v>100000</v>
      </c>
      <c r="G368" s="33" t="s">
        <v>2161</v>
      </c>
      <c r="H368" s="123" t="s">
        <v>1503</v>
      </c>
      <c r="I368" s="116">
        <v>41248</v>
      </c>
    </row>
    <row r="369" spans="1:9" ht="15">
      <c r="A369" s="60">
        <v>363</v>
      </c>
      <c r="B369" s="10" t="s">
        <v>1497</v>
      </c>
      <c r="C369" s="91">
        <v>1</v>
      </c>
      <c r="D369" s="29" t="s">
        <v>68</v>
      </c>
      <c r="E369" s="94">
        <v>180000</v>
      </c>
      <c r="F369" s="76">
        <f t="shared" si="5"/>
        <v>180000</v>
      </c>
      <c r="G369" s="33" t="s">
        <v>2161</v>
      </c>
      <c r="H369" s="123" t="s">
        <v>1503</v>
      </c>
      <c r="I369" s="116">
        <v>41248</v>
      </c>
    </row>
    <row r="370" spans="1:9" ht="23.25">
      <c r="A370" s="60">
        <v>364</v>
      </c>
      <c r="B370" s="10" t="s">
        <v>1498</v>
      </c>
      <c r="C370" s="13">
        <v>1</v>
      </c>
      <c r="D370" s="29" t="s">
        <v>68</v>
      </c>
      <c r="E370" s="94">
        <v>180000</v>
      </c>
      <c r="F370" s="76">
        <f t="shared" si="5"/>
        <v>180000</v>
      </c>
      <c r="G370" s="33" t="s">
        <v>2161</v>
      </c>
      <c r="H370" s="123" t="s">
        <v>1503</v>
      </c>
      <c r="I370" s="116">
        <v>41248</v>
      </c>
    </row>
    <row r="371" spans="1:9" ht="23.25">
      <c r="A371" s="60">
        <v>365</v>
      </c>
      <c r="B371" s="10" t="s">
        <v>1499</v>
      </c>
      <c r="C371" s="13">
        <v>6</v>
      </c>
      <c r="D371" s="29" t="s">
        <v>1025</v>
      </c>
      <c r="E371" s="94">
        <v>200000</v>
      </c>
      <c r="F371" s="76">
        <f t="shared" si="5"/>
        <v>1200000</v>
      </c>
      <c r="G371" s="33" t="s">
        <v>2161</v>
      </c>
      <c r="H371" s="123" t="s">
        <v>1503</v>
      </c>
      <c r="I371" s="116">
        <v>41248</v>
      </c>
    </row>
    <row r="372" spans="1:9" ht="15">
      <c r="A372" s="60">
        <v>366</v>
      </c>
      <c r="B372" s="10" t="s">
        <v>310</v>
      </c>
      <c r="C372" s="13">
        <v>19</v>
      </c>
      <c r="D372" s="29" t="s">
        <v>1024</v>
      </c>
      <c r="E372" s="94">
        <v>5000</v>
      </c>
      <c r="F372" s="76">
        <f t="shared" si="5"/>
        <v>95000</v>
      </c>
      <c r="G372" s="33" t="s">
        <v>2161</v>
      </c>
      <c r="H372" s="123" t="s">
        <v>1503</v>
      </c>
      <c r="I372" s="116">
        <v>41248</v>
      </c>
    </row>
    <row r="373" spans="1:9" ht="23.25">
      <c r="A373" s="60">
        <v>367</v>
      </c>
      <c r="B373" s="10" t="s">
        <v>1500</v>
      </c>
      <c r="C373" s="13">
        <v>1</v>
      </c>
      <c r="D373" s="29" t="s">
        <v>68</v>
      </c>
      <c r="E373" s="94">
        <v>2500000</v>
      </c>
      <c r="F373" s="76">
        <f t="shared" si="5"/>
        <v>2500000</v>
      </c>
      <c r="G373" s="33" t="s">
        <v>2161</v>
      </c>
      <c r="H373" s="123" t="s">
        <v>1503</v>
      </c>
      <c r="I373" s="116">
        <v>41248</v>
      </c>
    </row>
    <row r="374" spans="1:9" ht="23.25">
      <c r="A374" s="60">
        <v>368</v>
      </c>
      <c r="B374" s="10" t="s">
        <v>1501</v>
      </c>
      <c r="C374" s="13">
        <v>5</v>
      </c>
      <c r="D374" s="29" t="s">
        <v>1019</v>
      </c>
      <c r="E374" s="94">
        <v>70000</v>
      </c>
      <c r="F374" s="76">
        <f t="shared" si="5"/>
        <v>350000</v>
      </c>
      <c r="G374" s="33" t="s">
        <v>2161</v>
      </c>
      <c r="H374" s="123" t="s">
        <v>1503</v>
      </c>
      <c r="I374" s="116">
        <v>41248</v>
      </c>
    </row>
    <row r="375" spans="1:9" ht="23.25">
      <c r="A375" s="60">
        <v>369</v>
      </c>
      <c r="B375" s="10" t="s">
        <v>1502</v>
      </c>
      <c r="C375" s="13">
        <v>6</v>
      </c>
      <c r="D375" s="29" t="s">
        <v>1019</v>
      </c>
      <c r="E375" s="94">
        <v>80000</v>
      </c>
      <c r="F375" s="76">
        <f t="shared" si="5"/>
        <v>480000</v>
      </c>
      <c r="G375" s="33" t="s">
        <v>2161</v>
      </c>
      <c r="H375" s="123" t="s">
        <v>1503</v>
      </c>
      <c r="I375" s="116">
        <v>41248</v>
      </c>
    </row>
    <row r="376" spans="1:9" ht="102">
      <c r="A376" s="60">
        <v>370</v>
      </c>
      <c r="B376" s="9" t="s">
        <v>1504</v>
      </c>
      <c r="C376" s="13">
        <v>1</v>
      </c>
      <c r="D376" s="29" t="s">
        <v>68</v>
      </c>
      <c r="E376" s="4">
        <v>9000000</v>
      </c>
      <c r="F376" s="76">
        <f t="shared" si="5"/>
        <v>9000000</v>
      </c>
      <c r="G376" s="33" t="s">
        <v>2046</v>
      </c>
      <c r="H376" s="124" t="s">
        <v>1505</v>
      </c>
      <c r="I376" s="116">
        <v>41265</v>
      </c>
    </row>
    <row r="377" spans="1:9" ht="15">
      <c r="A377" s="33">
        <v>371</v>
      </c>
      <c r="B377" s="95" t="s">
        <v>1506</v>
      </c>
      <c r="C377" s="101">
        <v>8</v>
      </c>
      <c r="D377" s="29" t="s">
        <v>68</v>
      </c>
      <c r="E377" s="75">
        <v>195000</v>
      </c>
      <c r="F377" s="76">
        <f t="shared" si="5"/>
        <v>1560000</v>
      </c>
      <c r="G377" s="33" t="s">
        <v>2064</v>
      </c>
      <c r="H377" s="117" t="s">
        <v>2065</v>
      </c>
      <c r="I377" s="116">
        <v>41271</v>
      </c>
    </row>
    <row r="378" spans="1:9" ht="15">
      <c r="A378" s="33">
        <v>372</v>
      </c>
      <c r="B378" s="2" t="s">
        <v>1507</v>
      </c>
      <c r="C378" s="3">
        <v>8</v>
      </c>
      <c r="D378" s="29" t="s">
        <v>68</v>
      </c>
      <c r="E378" s="75">
        <v>76000</v>
      </c>
      <c r="F378" s="76">
        <f t="shared" si="5"/>
        <v>608000</v>
      </c>
      <c r="G378" s="33" t="s">
        <v>2064</v>
      </c>
      <c r="H378" s="117" t="s">
        <v>2065</v>
      </c>
      <c r="I378" s="116">
        <v>41271</v>
      </c>
    </row>
    <row r="379" spans="1:9" ht="23.25">
      <c r="A379" s="33">
        <v>373</v>
      </c>
      <c r="B379" s="2" t="s">
        <v>1508</v>
      </c>
      <c r="C379" s="3">
        <v>8</v>
      </c>
      <c r="D379" s="29" t="s">
        <v>68</v>
      </c>
      <c r="E379" s="89">
        <v>100000</v>
      </c>
      <c r="F379" s="76">
        <f t="shared" si="5"/>
        <v>800000</v>
      </c>
      <c r="G379" s="33" t="s">
        <v>2064</v>
      </c>
      <c r="H379" s="117" t="s">
        <v>2065</v>
      </c>
      <c r="I379" s="116">
        <v>41271</v>
      </c>
    </row>
    <row r="380" spans="1:9" ht="15">
      <c r="A380" s="33">
        <v>374</v>
      </c>
      <c r="B380" s="2" t="s">
        <v>1509</v>
      </c>
      <c r="C380" s="3">
        <v>8</v>
      </c>
      <c r="D380" s="29" t="s">
        <v>68</v>
      </c>
      <c r="E380" s="75">
        <v>245000</v>
      </c>
      <c r="F380" s="76">
        <f t="shared" si="5"/>
        <v>1960000</v>
      </c>
      <c r="G380" s="33" t="s">
        <v>2064</v>
      </c>
      <c r="H380" s="117" t="s">
        <v>2065</v>
      </c>
      <c r="I380" s="116">
        <v>41271</v>
      </c>
    </row>
    <row r="381" spans="1:9" ht="15">
      <c r="A381" s="33">
        <v>375</v>
      </c>
      <c r="B381" s="2" t="s">
        <v>1510</v>
      </c>
      <c r="C381" s="3">
        <v>8</v>
      </c>
      <c r="D381" s="29" t="s">
        <v>68</v>
      </c>
      <c r="E381" s="75">
        <v>155000</v>
      </c>
      <c r="F381" s="76">
        <f t="shared" si="5"/>
        <v>1240000</v>
      </c>
      <c r="G381" s="33" t="s">
        <v>2064</v>
      </c>
      <c r="H381" s="117" t="s">
        <v>2065</v>
      </c>
      <c r="I381" s="116">
        <v>41271</v>
      </c>
    </row>
    <row r="382" spans="1:9" ht="15">
      <c r="A382" s="33">
        <v>376</v>
      </c>
      <c r="B382" s="2" t="s">
        <v>1511</v>
      </c>
      <c r="C382" s="3">
        <v>8</v>
      </c>
      <c r="D382" s="29" t="s">
        <v>68</v>
      </c>
      <c r="E382" s="75">
        <v>228000</v>
      </c>
      <c r="F382" s="76">
        <f t="shared" si="5"/>
        <v>1824000</v>
      </c>
      <c r="G382" s="33" t="s">
        <v>2064</v>
      </c>
      <c r="H382" s="117" t="s">
        <v>2065</v>
      </c>
      <c r="I382" s="116">
        <v>41271</v>
      </c>
    </row>
    <row r="383" spans="1:9" ht="15">
      <c r="A383" s="33">
        <v>378</v>
      </c>
      <c r="B383" s="2" t="s">
        <v>1512</v>
      </c>
      <c r="C383" s="3">
        <v>8</v>
      </c>
      <c r="D383" s="29" t="s">
        <v>68</v>
      </c>
      <c r="E383" s="75">
        <v>270000</v>
      </c>
      <c r="F383" s="76">
        <f t="shared" si="5"/>
        <v>2160000</v>
      </c>
      <c r="G383" s="33" t="s">
        <v>2064</v>
      </c>
      <c r="H383" s="117" t="s">
        <v>2065</v>
      </c>
      <c r="I383" s="116">
        <v>41271</v>
      </c>
    </row>
    <row r="384" spans="1:9" ht="15">
      <c r="A384" s="33">
        <v>379</v>
      </c>
      <c r="B384" s="2" t="s">
        <v>1513</v>
      </c>
      <c r="C384" s="3">
        <v>8</v>
      </c>
      <c r="D384" s="29" t="s">
        <v>68</v>
      </c>
      <c r="E384" s="75">
        <v>300500</v>
      </c>
      <c r="F384" s="76">
        <f t="shared" si="5"/>
        <v>2404000</v>
      </c>
      <c r="G384" s="33" t="s">
        <v>2064</v>
      </c>
      <c r="H384" s="117" t="s">
        <v>2065</v>
      </c>
      <c r="I384" s="116">
        <v>41271</v>
      </c>
    </row>
    <row r="385" spans="1:9" ht="23.25">
      <c r="A385" s="33">
        <v>380</v>
      </c>
      <c r="B385" s="2" t="s">
        <v>1514</v>
      </c>
      <c r="C385" s="3">
        <v>8</v>
      </c>
      <c r="D385" s="29" t="s">
        <v>68</v>
      </c>
      <c r="E385" s="75">
        <v>82000</v>
      </c>
      <c r="F385" s="76">
        <f t="shared" si="5"/>
        <v>656000</v>
      </c>
      <c r="G385" s="33" t="s">
        <v>2064</v>
      </c>
      <c r="H385" s="117" t="s">
        <v>2065</v>
      </c>
      <c r="I385" s="116">
        <v>41271</v>
      </c>
    </row>
    <row r="386" spans="1:9" ht="23.25">
      <c r="A386" s="33">
        <v>381</v>
      </c>
      <c r="B386" s="2" t="s">
        <v>1515</v>
      </c>
      <c r="C386" s="3">
        <v>8</v>
      </c>
      <c r="D386" s="29" t="s">
        <v>68</v>
      </c>
      <c r="E386" s="75">
        <v>195000</v>
      </c>
      <c r="F386" s="76">
        <f t="shared" si="5"/>
        <v>1560000</v>
      </c>
      <c r="G386" s="33" t="s">
        <v>2064</v>
      </c>
      <c r="H386" s="117" t="s">
        <v>2065</v>
      </c>
      <c r="I386" s="116">
        <v>41271</v>
      </c>
    </row>
    <row r="387" spans="1:9" ht="15">
      <c r="A387" s="33">
        <v>382</v>
      </c>
      <c r="B387" s="2" t="s">
        <v>1516</v>
      </c>
      <c r="C387" s="3">
        <v>8</v>
      </c>
      <c r="D387" s="29" t="s">
        <v>68</v>
      </c>
      <c r="E387" s="75">
        <v>281000</v>
      </c>
      <c r="F387" s="76">
        <f t="shared" si="5"/>
        <v>2248000</v>
      </c>
      <c r="G387" s="33" t="s">
        <v>2064</v>
      </c>
      <c r="H387" s="117" t="s">
        <v>2065</v>
      </c>
      <c r="I387" s="116">
        <v>41271</v>
      </c>
    </row>
    <row r="388" spans="1:9" ht="15">
      <c r="A388" s="33">
        <v>383</v>
      </c>
      <c r="B388" s="2" t="s">
        <v>1517</v>
      </c>
      <c r="C388" s="3">
        <v>8</v>
      </c>
      <c r="D388" s="29" t="s">
        <v>68</v>
      </c>
      <c r="E388" s="75">
        <v>155000</v>
      </c>
      <c r="F388" s="76">
        <f t="shared" si="5"/>
        <v>1240000</v>
      </c>
      <c r="G388" s="33" t="s">
        <v>2064</v>
      </c>
      <c r="H388" s="117" t="s">
        <v>2065</v>
      </c>
      <c r="I388" s="116">
        <v>41271</v>
      </c>
    </row>
    <row r="389" spans="1:9" ht="15">
      <c r="A389" s="33">
        <v>384</v>
      </c>
      <c r="B389" s="2" t="s">
        <v>1518</v>
      </c>
      <c r="C389" s="3">
        <v>8</v>
      </c>
      <c r="D389" s="29" t="s">
        <v>68</v>
      </c>
      <c r="E389" s="75">
        <v>155000</v>
      </c>
      <c r="F389" s="76">
        <f t="shared" si="5"/>
        <v>1240000</v>
      </c>
      <c r="G389" s="33" t="s">
        <v>2064</v>
      </c>
      <c r="H389" s="117" t="s">
        <v>2065</v>
      </c>
      <c r="I389" s="116">
        <v>41271</v>
      </c>
    </row>
    <row r="390" spans="1:9" ht="15">
      <c r="A390" s="33">
        <v>385</v>
      </c>
      <c r="B390" s="2" t="s">
        <v>1519</v>
      </c>
      <c r="C390" s="3">
        <v>8</v>
      </c>
      <c r="D390" s="29" t="s">
        <v>68</v>
      </c>
      <c r="E390" s="75">
        <v>155000</v>
      </c>
      <c r="F390" s="76">
        <f t="shared" si="5"/>
        <v>1240000</v>
      </c>
      <c r="G390" s="33" t="s">
        <v>2064</v>
      </c>
      <c r="H390" s="117" t="s">
        <v>2065</v>
      </c>
      <c r="I390" s="116">
        <v>41271</v>
      </c>
    </row>
    <row r="391" spans="1:9" ht="15">
      <c r="A391" s="33">
        <v>386</v>
      </c>
      <c r="B391" s="2" t="s">
        <v>1520</v>
      </c>
      <c r="C391" s="3">
        <v>8</v>
      </c>
      <c r="D391" s="29" t="s">
        <v>68</v>
      </c>
      <c r="E391" s="75">
        <v>230000</v>
      </c>
      <c r="F391" s="76">
        <f t="shared" si="5"/>
        <v>1840000</v>
      </c>
      <c r="G391" s="33" t="s">
        <v>2064</v>
      </c>
      <c r="H391" s="117" t="s">
        <v>2065</v>
      </c>
      <c r="I391" s="116">
        <v>41271</v>
      </c>
    </row>
    <row r="392" spans="1:9" ht="23.25">
      <c r="A392" s="33">
        <v>387</v>
      </c>
      <c r="B392" s="2" t="s">
        <v>1521</v>
      </c>
      <c r="C392" s="3">
        <v>8</v>
      </c>
      <c r="D392" s="29" t="s">
        <v>68</v>
      </c>
      <c r="E392" s="75">
        <v>225000</v>
      </c>
      <c r="F392" s="76">
        <f t="shared" si="5"/>
        <v>1800000</v>
      </c>
      <c r="G392" s="33" t="s">
        <v>2064</v>
      </c>
      <c r="H392" s="117" t="s">
        <v>2065</v>
      </c>
      <c r="I392" s="116">
        <v>41271</v>
      </c>
    </row>
    <row r="393" spans="1:9" ht="22.5">
      <c r="A393" s="33">
        <v>388</v>
      </c>
      <c r="B393" s="96" t="s">
        <v>1522</v>
      </c>
      <c r="C393" s="3">
        <v>8</v>
      </c>
      <c r="D393" s="29" t="s">
        <v>68</v>
      </c>
      <c r="E393" s="75">
        <v>210000</v>
      </c>
      <c r="F393" s="76">
        <f t="shared" si="5"/>
        <v>1680000</v>
      </c>
      <c r="G393" s="33" t="s">
        <v>2064</v>
      </c>
      <c r="H393" s="117" t="s">
        <v>2065</v>
      </c>
      <c r="I393" s="116">
        <v>41271</v>
      </c>
    </row>
    <row r="394" spans="1:9" ht="15">
      <c r="A394" s="33">
        <v>389</v>
      </c>
      <c r="B394" s="97" t="s">
        <v>1523</v>
      </c>
      <c r="C394" s="102">
        <v>8</v>
      </c>
      <c r="D394" s="29" t="s">
        <v>68</v>
      </c>
      <c r="E394" s="75">
        <v>260000</v>
      </c>
      <c r="F394" s="76">
        <f t="shared" si="5"/>
        <v>2080000</v>
      </c>
      <c r="G394" s="33" t="s">
        <v>2064</v>
      </c>
      <c r="H394" s="117" t="s">
        <v>2065</v>
      </c>
      <c r="I394" s="116">
        <v>41271</v>
      </c>
    </row>
    <row r="395" spans="1:9" ht="15">
      <c r="A395" s="33">
        <v>390</v>
      </c>
      <c r="B395" s="97" t="s">
        <v>1524</v>
      </c>
      <c r="C395" s="102">
        <v>8</v>
      </c>
      <c r="D395" s="29" t="s">
        <v>68</v>
      </c>
      <c r="E395" s="75">
        <v>285000</v>
      </c>
      <c r="F395" s="76">
        <f aca="true" t="shared" si="6" ref="F395:F458">C395*E395</f>
        <v>2280000</v>
      </c>
      <c r="G395" s="33" t="s">
        <v>2064</v>
      </c>
      <c r="H395" s="117" t="s">
        <v>2065</v>
      </c>
      <c r="I395" s="116">
        <v>41271</v>
      </c>
    </row>
    <row r="396" spans="1:9" ht="15">
      <c r="A396" s="33">
        <v>391</v>
      </c>
      <c r="B396" s="97" t="s">
        <v>1525</v>
      </c>
      <c r="C396" s="102">
        <v>8</v>
      </c>
      <c r="D396" s="29" t="s">
        <v>68</v>
      </c>
      <c r="E396" s="75">
        <v>160000</v>
      </c>
      <c r="F396" s="76">
        <f t="shared" si="6"/>
        <v>1280000</v>
      </c>
      <c r="G396" s="33" t="s">
        <v>2064</v>
      </c>
      <c r="H396" s="117" t="s">
        <v>2065</v>
      </c>
      <c r="I396" s="116">
        <v>41271</v>
      </c>
    </row>
    <row r="397" spans="1:9" ht="23.25">
      <c r="A397" s="33">
        <v>392</v>
      </c>
      <c r="B397" s="98" t="s">
        <v>1526</v>
      </c>
      <c r="C397" s="102">
        <v>8</v>
      </c>
      <c r="D397" s="29" t="s">
        <v>68</v>
      </c>
      <c r="E397" s="75">
        <v>255000</v>
      </c>
      <c r="F397" s="76">
        <f t="shared" si="6"/>
        <v>2040000</v>
      </c>
      <c r="G397" s="33" t="s">
        <v>2064</v>
      </c>
      <c r="H397" s="117" t="s">
        <v>2065</v>
      </c>
      <c r="I397" s="116">
        <v>41271</v>
      </c>
    </row>
    <row r="398" spans="1:9" ht="23.25">
      <c r="A398" s="33">
        <v>393</v>
      </c>
      <c r="B398" s="2" t="s">
        <v>1527</v>
      </c>
      <c r="C398" s="3">
        <v>8</v>
      </c>
      <c r="D398" s="29" t="s">
        <v>68</v>
      </c>
      <c r="E398" s="75">
        <v>260357</v>
      </c>
      <c r="F398" s="76">
        <f t="shared" si="6"/>
        <v>2082856</v>
      </c>
      <c r="G398" s="33" t="s">
        <v>2064</v>
      </c>
      <c r="H398" s="117" t="s">
        <v>2065</v>
      </c>
      <c r="I398" s="116">
        <v>41271</v>
      </c>
    </row>
    <row r="399" spans="1:9" ht="23.25">
      <c r="A399" s="33">
        <v>394</v>
      </c>
      <c r="B399" s="2" t="s">
        <v>1528</v>
      </c>
      <c r="C399" s="3">
        <v>131</v>
      </c>
      <c r="D399" s="29" t="s">
        <v>68</v>
      </c>
      <c r="E399" s="75">
        <v>25000</v>
      </c>
      <c r="F399" s="76">
        <f t="shared" si="6"/>
        <v>3275000</v>
      </c>
      <c r="G399" s="33" t="s">
        <v>2064</v>
      </c>
      <c r="H399" s="117" t="s">
        <v>2065</v>
      </c>
      <c r="I399" s="116">
        <v>41271</v>
      </c>
    </row>
    <row r="400" spans="1:9" ht="23.25">
      <c r="A400" s="33">
        <v>395</v>
      </c>
      <c r="B400" s="2" t="s">
        <v>1529</v>
      </c>
      <c r="C400" s="3">
        <v>5</v>
      </c>
      <c r="D400" s="29" t="s">
        <v>68</v>
      </c>
      <c r="E400" s="75">
        <v>15000</v>
      </c>
      <c r="F400" s="76">
        <f t="shared" si="6"/>
        <v>75000</v>
      </c>
      <c r="G400" s="33" t="s">
        <v>2064</v>
      </c>
      <c r="H400" s="117" t="s">
        <v>2065</v>
      </c>
      <c r="I400" s="116">
        <v>41271</v>
      </c>
    </row>
    <row r="401" spans="1:9" ht="23.25">
      <c r="A401" s="33">
        <v>396</v>
      </c>
      <c r="B401" s="2" t="s">
        <v>1530</v>
      </c>
      <c r="C401" s="3">
        <v>5</v>
      </c>
      <c r="D401" s="29" t="s">
        <v>68</v>
      </c>
      <c r="E401" s="75">
        <v>40000</v>
      </c>
      <c r="F401" s="76">
        <f t="shared" si="6"/>
        <v>200000</v>
      </c>
      <c r="G401" s="33" t="s">
        <v>2064</v>
      </c>
      <c r="H401" s="117" t="s">
        <v>2065</v>
      </c>
      <c r="I401" s="116">
        <v>41271</v>
      </c>
    </row>
    <row r="402" spans="1:9" ht="23.25">
      <c r="A402" s="33">
        <v>397</v>
      </c>
      <c r="B402" s="45" t="s">
        <v>1531</v>
      </c>
      <c r="C402" s="3">
        <v>5</v>
      </c>
      <c r="D402" s="29" t="s">
        <v>68</v>
      </c>
      <c r="E402" s="75">
        <v>45000</v>
      </c>
      <c r="F402" s="76">
        <f t="shared" si="6"/>
        <v>225000</v>
      </c>
      <c r="G402" s="33" t="s">
        <v>2064</v>
      </c>
      <c r="H402" s="117" t="s">
        <v>2065</v>
      </c>
      <c r="I402" s="116">
        <v>41271</v>
      </c>
    </row>
    <row r="403" spans="1:9" ht="15">
      <c r="A403" s="33">
        <v>398</v>
      </c>
      <c r="B403" s="2" t="s">
        <v>1532</v>
      </c>
      <c r="C403" s="3">
        <v>5</v>
      </c>
      <c r="D403" s="29" t="s">
        <v>68</v>
      </c>
      <c r="E403" s="75">
        <v>80000</v>
      </c>
      <c r="F403" s="76">
        <f t="shared" si="6"/>
        <v>400000</v>
      </c>
      <c r="G403" s="33" t="s">
        <v>2064</v>
      </c>
      <c r="H403" s="117" t="s">
        <v>2065</v>
      </c>
      <c r="I403" s="116">
        <v>41271</v>
      </c>
    </row>
    <row r="404" spans="1:9" ht="15">
      <c r="A404" s="33">
        <v>399</v>
      </c>
      <c r="B404" s="2" t="s">
        <v>1533</v>
      </c>
      <c r="C404" s="3">
        <v>5</v>
      </c>
      <c r="D404" s="29" t="s">
        <v>68</v>
      </c>
      <c r="E404" s="75">
        <v>55000</v>
      </c>
      <c r="F404" s="76">
        <f t="shared" si="6"/>
        <v>275000</v>
      </c>
      <c r="G404" s="33" t="s">
        <v>2064</v>
      </c>
      <c r="H404" s="117" t="s">
        <v>2065</v>
      </c>
      <c r="I404" s="116">
        <v>41271</v>
      </c>
    </row>
    <row r="405" spans="1:9" ht="15">
      <c r="A405" s="33">
        <v>400</v>
      </c>
      <c r="B405" s="2" t="s">
        <v>1534</v>
      </c>
      <c r="C405" s="3">
        <v>1</v>
      </c>
      <c r="D405" s="29" t="s">
        <v>68</v>
      </c>
      <c r="E405" s="75">
        <v>40000</v>
      </c>
      <c r="F405" s="76">
        <f t="shared" si="6"/>
        <v>40000</v>
      </c>
      <c r="G405" s="33" t="s">
        <v>2064</v>
      </c>
      <c r="H405" s="117" t="s">
        <v>2065</v>
      </c>
      <c r="I405" s="116">
        <v>41271</v>
      </c>
    </row>
    <row r="406" spans="1:9" ht="15">
      <c r="A406" s="33">
        <v>401</v>
      </c>
      <c r="B406" s="2" t="s">
        <v>1535</v>
      </c>
      <c r="C406" s="3">
        <v>1</v>
      </c>
      <c r="D406" s="29" t="s">
        <v>68</v>
      </c>
      <c r="E406" s="75">
        <v>120000</v>
      </c>
      <c r="F406" s="76">
        <f t="shared" si="6"/>
        <v>120000</v>
      </c>
      <c r="G406" s="33" t="s">
        <v>2064</v>
      </c>
      <c r="H406" s="117" t="s">
        <v>2065</v>
      </c>
      <c r="I406" s="116">
        <v>41271</v>
      </c>
    </row>
    <row r="407" spans="1:9" ht="23.25">
      <c r="A407" s="33">
        <v>402</v>
      </c>
      <c r="B407" s="45" t="s">
        <v>1536</v>
      </c>
      <c r="C407" s="3">
        <v>5</v>
      </c>
      <c r="D407" s="29" t="s">
        <v>68</v>
      </c>
      <c r="E407" s="75">
        <v>4000</v>
      </c>
      <c r="F407" s="76">
        <f t="shared" si="6"/>
        <v>20000</v>
      </c>
      <c r="G407" s="33" t="s">
        <v>2064</v>
      </c>
      <c r="H407" s="117" t="s">
        <v>2065</v>
      </c>
      <c r="I407" s="116">
        <v>41271</v>
      </c>
    </row>
    <row r="408" spans="1:9" ht="15">
      <c r="A408" s="33">
        <v>403</v>
      </c>
      <c r="B408" s="45" t="s">
        <v>1537</v>
      </c>
      <c r="C408" s="3">
        <v>5</v>
      </c>
      <c r="D408" s="29" t="s">
        <v>68</v>
      </c>
      <c r="E408" s="75">
        <v>40000</v>
      </c>
      <c r="F408" s="76">
        <f t="shared" si="6"/>
        <v>200000</v>
      </c>
      <c r="G408" s="33" t="s">
        <v>2064</v>
      </c>
      <c r="H408" s="117" t="s">
        <v>2065</v>
      </c>
      <c r="I408" s="116">
        <v>41271</v>
      </c>
    </row>
    <row r="409" spans="1:9" ht="23.25">
      <c r="A409" s="33">
        <v>403</v>
      </c>
      <c r="B409" s="45" t="s">
        <v>1538</v>
      </c>
      <c r="C409" s="3">
        <v>5</v>
      </c>
      <c r="D409" s="29" t="s">
        <v>68</v>
      </c>
      <c r="E409" s="75">
        <v>38000</v>
      </c>
      <c r="F409" s="76">
        <f t="shared" si="6"/>
        <v>190000</v>
      </c>
      <c r="G409" s="33" t="s">
        <v>2064</v>
      </c>
      <c r="H409" s="117" t="s">
        <v>2065</v>
      </c>
      <c r="I409" s="116">
        <v>41271</v>
      </c>
    </row>
    <row r="410" spans="1:9" ht="15">
      <c r="A410" s="33">
        <v>404</v>
      </c>
      <c r="B410" s="45" t="s">
        <v>1539</v>
      </c>
      <c r="C410" s="3">
        <v>5</v>
      </c>
      <c r="D410" s="29" t="s">
        <v>68</v>
      </c>
      <c r="E410" s="75">
        <v>38000</v>
      </c>
      <c r="F410" s="76">
        <f t="shared" si="6"/>
        <v>190000</v>
      </c>
      <c r="G410" s="33" t="s">
        <v>2064</v>
      </c>
      <c r="H410" s="117" t="s">
        <v>2065</v>
      </c>
      <c r="I410" s="116">
        <v>41271</v>
      </c>
    </row>
    <row r="411" spans="1:9" ht="15">
      <c r="A411" s="33">
        <v>405</v>
      </c>
      <c r="B411" s="2" t="s">
        <v>1540</v>
      </c>
      <c r="C411" s="3">
        <v>5</v>
      </c>
      <c r="D411" s="29" t="s">
        <v>68</v>
      </c>
      <c r="E411" s="75">
        <v>38000</v>
      </c>
      <c r="F411" s="76">
        <f t="shared" si="6"/>
        <v>190000</v>
      </c>
      <c r="G411" s="33" t="s">
        <v>2064</v>
      </c>
      <c r="H411" s="117" t="s">
        <v>2065</v>
      </c>
      <c r="I411" s="116">
        <v>41271</v>
      </c>
    </row>
    <row r="412" spans="1:9" ht="15">
      <c r="A412" s="33">
        <v>406</v>
      </c>
      <c r="B412" s="2" t="s">
        <v>1541</v>
      </c>
      <c r="C412" s="3">
        <v>5</v>
      </c>
      <c r="D412" s="29" t="s">
        <v>68</v>
      </c>
      <c r="E412" s="75">
        <v>38000</v>
      </c>
      <c r="F412" s="76">
        <f t="shared" si="6"/>
        <v>190000</v>
      </c>
      <c r="G412" s="33" t="s">
        <v>2064</v>
      </c>
      <c r="H412" s="117" t="s">
        <v>2065</v>
      </c>
      <c r="I412" s="116">
        <v>41271</v>
      </c>
    </row>
    <row r="413" spans="1:9" ht="23.25">
      <c r="A413" s="33">
        <v>407</v>
      </c>
      <c r="B413" s="2" t="s">
        <v>1542</v>
      </c>
      <c r="C413" s="3">
        <v>5</v>
      </c>
      <c r="D413" s="29" t="s">
        <v>68</v>
      </c>
      <c r="E413" s="75">
        <v>41000</v>
      </c>
      <c r="F413" s="76">
        <f t="shared" si="6"/>
        <v>205000</v>
      </c>
      <c r="G413" s="33" t="s">
        <v>2064</v>
      </c>
      <c r="H413" s="117" t="s">
        <v>2065</v>
      </c>
      <c r="I413" s="116">
        <v>41271</v>
      </c>
    </row>
    <row r="414" spans="1:9" ht="23.25">
      <c r="A414" s="33">
        <v>408</v>
      </c>
      <c r="B414" s="2" t="s">
        <v>1543</v>
      </c>
      <c r="C414" s="3">
        <v>5</v>
      </c>
      <c r="D414" s="29" t="s">
        <v>68</v>
      </c>
      <c r="E414" s="75">
        <v>23000</v>
      </c>
      <c r="F414" s="76">
        <f t="shared" si="6"/>
        <v>115000</v>
      </c>
      <c r="G414" s="33" t="s">
        <v>2064</v>
      </c>
      <c r="H414" s="117" t="s">
        <v>2065</v>
      </c>
      <c r="I414" s="116">
        <v>41271</v>
      </c>
    </row>
    <row r="415" spans="1:9" ht="23.25">
      <c r="A415" s="33">
        <v>409</v>
      </c>
      <c r="B415" s="2" t="s">
        <v>1544</v>
      </c>
      <c r="C415" s="3">
        <v>5</v>
      </c>
      <c r="D415" s="29" t="s">
        <v>68</v>
      </c>
      <c r="E415" s="75">
        <v>67000</v>
      </c>
      <c r="F415" s="76">
        <f t="shared" si="6"/>
        <v>335000</v>
      </c>
      <c r="G415" s="33" t="s">
        <v>2064</v>
      </c>
      <c r="H415" s="117" t="s">
        <v>2065</v>
      </c>
      <c r="I415" s="116">
        <v>41271</v>
      </c>
    </row>
    <row r="416" spans="1:9" ht="15">
      <c r="A416" s="33">
        <v>410</v>
      </c>
      <c r="B416" s="2" t="s">
        <v>1545</v>
      </c>
      <c r="C416" s="3">
        <v>2</v>
      </c>
      <c r="D416" s="29" t="s">
        <v>68</v>
      </c>
      <c r="E416" s="75">
        <v>175000</v>
      </c>
      <c r="F416" s="76">
        <f t="shared" si="6"/>
        <v>350000</v>
      </c>
      <c r="G416" s="33" t="s">
        <v>2064</v>
      </c>
      <c r="H416" s="117" t="s">
        <v>2065</v>
      </c>
      <c r="I416" s="116">
        <v>41271</v>
      </c>
    </row>
    <row r="417" spans="1:9" ht="22.5">
      <c r="A417" s="33">
        <v>411</v>
      </c>
      <c r="B417" s="96" t="s">
        <v>1546</v>
      </c>
      <c r="C417" s="3">
        <v>1</v>
      </c>
      <c r="D417" s="29" t="s">
        <v>68</v>
      </c>
      <c r="E417" s="75">
        <v>141000</v>
      </c>
      <c r="F417" s="76">
        <f t="shared" si="6"/>
        <v>141000</v>
      </c>
      <c r="G417" s="33" t="s">
        <v>2064</v>
      </c>
      <c r="H417" s="117" t="s">
        <v>2065</v>
      </c>
      <c r="I417" s="116">
        <v>41271</v>
      </c>
    </row>
    <row r="418" spans="1:9" ht="22.5">
      <c r="A418" s="33">
        <v>412</v>
      </c>
      <c r="B418" s="96" t="s">
        <v>1547</v>
      </c>
      <c r="C418" s="3">
        <v>1</v>
      </c>
      <c r="D418" s="29" t="s">
        <v>68</v>
      </c>
      <c r="E418" s="75">
        <v>125000</v>
      </c>
      <c r="F418" s="76">
        <f t="shared" si="6"/>
        <v>125000</v>
      </c>
      <c r="G418" s="33" t="s">
        <v>2064</v>
      </c>
      <c r="H418" s="117" t="s">
        <v>2065</v>
      </c>
      <c r="I418" s="116">
        <v>41271</v>
      </c>
    </row>
    <row r="419" spans="1:9" ht="15">
      <c r="A419" s="33">
        <v>413</v>
      </c>
      <c r="B419" s="2" t="s">
        <v>1533</v>
      </c>
      <c r="C419" s="3">
        <v>5</v>
      </c>
      <c r="D419" s="29" t="s">
        <v>68</v>
      </c>
      <c r="E419" s="75">
        <v>55000</v>
      </c>
      <c r="F419" s="76">
        <f t="shared" si="6"/>
        <v>275000</v>
      </c>
      <c r="G419" s="33" t="s">
        <v>2064</v>
      </c>
      <c r="H419" s="117" t="s">
        <v>2065</v>
      </c>
      <c r="I419" s="116">
        <v>41271</v>
      </c>
    </row>
    <row r="420" spans="1:9" ht="23.25">
      <c r="A420" s="33">
        <v>414</v>
      </c>
      <c r="B420" s="2" t="s">
        <v>1548</v>
      </c>
      <c r="C420" s="3">
        <v>5</v>
      </c>
      <c r="D420" s="29" t="s">
        <v>68</v>
      </c>
      <c r="E420" s="75">
        <v>65000</v>
      </c>
      <c r="F420" s="76">
        <f t="shared" si="6"/>
        <v>325000</v>
      </c>
      <c r="G420" s="33" t="s">
        <v>2064</v>
      </c>
      <c r="H420" s="117" t="s">
        <v>2065</v>
      </c>
      <c r="I420" s="116">
        <v>41271</v>
      </c>
    </row>
    <row r="421" spans="1:9" ht="15">
      <c r="A421" s="33">
        <v>415</v>
      </c>
      <c r="B421" s="2" t="s">
        <v>1549</v>
      </c>
      <c r="C421" s="3">
        <v>5</v>
      </c>
      <c r="D421" s="29" t="s">
        <v>68</v>
      </c>
      <c r="E421" s="75">
        <v>49000</v>
      </c>
      <c r="F421" s="76">
        <f t="shared" si="6"/>
        <v>245000</v>
      </c>
      <c r="G421" s="33" t="s">
        <v>2064</v>
      </c>
      <c r="H421" s="117" t="s">
        <v>2065</v>
      </c>
      <c r="I421" s="116">
        <v>41271</v>
      </c>
    </row>
    <row r="422" spans="1:9" ht="22.5">
      <c r="A422" s="33">
        <v>416</v>
      </c>
      <c r="B422" s="99" t="s">
        <v>1550</v>
      </c>
      <c r="C422" s="3">
        <v>5</v>
      </c>
      <c r="D422" s="29" t="s">
        <v>68</v>
      </c>
      <c r="E422" s="75">
        <v>85000</v>
      </c>
      <c r="F422" s="76">
        <f t="shared" si="6"/>
        <v>425000</v>
      </c>
      <c r="G422" s="33" t="s">
        <v>2064</v>
      </c>
      <c r="H422" s="117" t="s">
        <v>2065</v>
      </c>
      <c r="I422" s="116">
        <v>41271</v>
      </c>
    </row>
    <row r="423" spans="1:9" ht="23.25">
      <c r="A423" s="33">
        <v>417</v>
      </c>
      <c r="B423" s="2" t="s">
        <v>1551</v>
      </c>
      <c r="C423" s="3">
        <v>5</v>
      </c>
      <c r="D423" s="29" t="s">
        <v>68</v>
      </c>
      <c r="E423" s="75">
        <v>60000</v>
      </c>
      <c r="F423" s="76">
        <f t="shared" si="6"/>
        <v>300000</v>
      </c>
      <c r="G423" s="33" t="s">
        <v>2064</v>
      </c>
      <c r="H423" s="117" t="s">
        <v>2065</v>
      </c>
      <c r="I423" s="116">
        <v>41271</v>
      </c>
    </row>
    <row r="424" spans="1:9" ht="23.25">
      <c r="A424" s="33">
        <v>418</v>
      </c>
      <c r="B424" s="2" t="s">
        <v>1552</v>
      </c>
      <c r="C424" s="3">
        <v>5</v>
      </c>
      <c r="D424" s="29" t="s">
        <v>68</v>
      </c>
      <c r="E424" s="75">
        <v>140000</v>
      </c>
      <c r="F424" s="76">
        <f t="shared" si="6"/>
        <v>700000</v>
      </c>
      <c r="G424" s="33" t="s">
        <v>2064</v>
      </c>
      <c r="H424" s="117" t="s">
        <v>2065</v>
      </c>
      <c r="I424" s="116">
        <v>41271</v>
      </c>
    </row>
    <row r="425" spans="1:9" ht="15">
      <c r="A425" s="33">
        <v>419</v>
      </c>
      <c r="B425" s="2" t="s">
        <v>1553</v>
      </c>
      <c r="C425" s="3">
        <v>1</v>
      </c>
      <c r="D425" s="29" t="s">
        <v>68</v>
      </c>
      <c r="E425" s="75">
        <v>637000</v>
      </c>
      <c r="F425" s="76">
        <f t="shared" si="6"/>
        <v>637000</v>
      </c>
      <c r="G425" s="33" t="s">
        <v>2064</v>
      </c>
      <c r="H425" s="117" t="s">
        <v>2065</v>
      </c>
      <c r="I425" s="116">
        <v>41271</v>
      </c>
    </row>
    <row r="426" spans="1:9" ht="15">
      <c r="A426" s="33">
        <v>420</v>
      </c>
      <c r="B426" s="2" t="s">
        <v>1554</v>
      </c>
      <c r="C426" s="3">
        <v>1</v>
      </c>
      <c r="D426" s="29" t="s">
        <v>68</v>
      </c>
      <c r="E426" s="75">
        <v>380000</v>
      </c>
      <c r="F426" s="76">
        <f t="shared" si="6"/>
        <v>380000</v>
      </c>
      <c r="G426" s="33" t="s">
        <v>2064</v>
      </c>
      <c r="H426" s="117" t="s">
        <v>2065</v>
      </c>
      <c r="I426" s="116">
        <v>41271</v>
      </c>
    </row>
    <row r="427" spans="1:9" ht="15">
      <c r="A427" s="33">
        <v>421</v>
      </c>
      <c r="B427" s="2" t="s">
        <v>1555</v>
      </c>
      <c r="C427" s="3">
        <v>5</v>
      </c>
      <c r="D427" s="29" t="s">
        <v>68</v>
      </c>
      <c r="E427" s="75">
        <v>55000</v>
      </c>
      <c r="F427" s="76">
        <f t="shared" si="6"/>
        <v>275000</v>
      </c>
      <c r="G427" s="33" t="s">
        <v>2064</v>
      </c>
      <c r="H427" s="117" t="s">
        <v>2065</v>
      </c>
      <c r="I427" s="116">
        <v>41271</v>
      </c>
    </row>
    <row r="428" spans="1:9" ht="23.25">
      <c r="A428" s="33">
        <v>422</v>
      </c>
      <c r="B428" s="2" t="s">
        <v>1556</v>
      </c>
      <c r="C428" s="3">
        <v>5</v>
      </c>
      <c r="D428" s="29" t="s">
        <v>68</v>
      </c>
      <c r="E428" s="75">
        <v>22000</v>
      </c>
      <c r="F428" s="76">
        <f t="shared" si="6"/>
        <v>110000</v>
      </c>
      <c r="G428" s="33" t="s">
        <v>2064</v>
      </c>
      <c r="H428" s="117" t="s">
        <v>2065</v>
      </c>
      <c r="I428" s="116">
        <v>41271</v>
      </c>
    </row>
    <row r="429" spans="1:9" ht="23.25">
      <c r="A429" s="33">
        <v>423</v>
      </c>
      <c r="B429" s="2" t="s">
        <v>1557</v>
      </c>
      <c r="C429" s="3">
        <v>100</v>
      </c>
      <c r="D429" s="29" t="s">
        <v>68</v>
      </c>
      <c r="E429" s="75">
        <v>650</v>
      </c>
      <c r="F429" s="76">
        <f t="shared" si="6"/>
        <v>65000</v>
      </c>
      <c r="G429" s="33" t="s">
        <v>2064</v>
      </c>
      <c r="H429" s="117" t="s">
        <v>2065</v>
      </c>
      <c r="I429" s="116">
        <v>41271</v>
      </c>
    </row>
    <row r="430" spans="1:9" ht="15">
      <c r="A430" s="33">
        <v>424</v>
      </c>
      <c r="B430" s="2" t="s">
        <v>1558</v>
      </c>
      <c r="C430" s="3">
        <v>100</v>
      </c>
      <c r="D430" s="29" t="s">
        <v>1225</v>
      </c>
      <c r="E430" s="75">
        <v>3500</v>
      </c>
      <c r="F430" s="76">
        <f t="shared" si="6"/>
        <v>350000</v>
      </c>
      <c r="G430" s="33" t="s">
        <v>2064</v>
      </c>
      <c r="H430" s="117" t="s">
        <v>2065</v>
      </c>
      <c r="I430" s="116">
        <v>41271</v>
      </c>
    </row>
    <row r="431" spans="1:9" ht="15">
      <c r="A431" s="33">
        <v>425</v>
      </c>
      <c r="B431" s="2" t="s">
        <v>1559</v>
      </c>
      <c r="C431" s="3">
        <v>100</v>
      </c>
      <c r="D431" s="29" t="s">
        <v>68</v>
      </c>
      <c r="E431" s="75">
        <v>200</v>
      </c>
      <c r="F431" s="76">
        <f t="shared" si="6"/>
        <v>20000</v>
      </c>
      <c r="G431" s="33" t="s">
        <v>2064</v>
      </c>
      <c r="H431" s="117" t="s">
        <v>2065</v>
      </c>
      <c r="I431" s="116">
        <v>41271</v>
      </c>
    </row>
    <row r="432" spans="1:9" ht="15">
      <c r="A432" s="33">
        <v>426</v>
      </c>
      <c r="B432" s="2" t="s">
        <v>1560</v>
      </c>
      <c r="C432" s="3">
        <v>100</v>
      </c>
      <c r="D432" s="29" t="s">
        <v>68</v>
      </c>
      <c r="E432" s="75">
        <v>200</v>
      </c>
      <c r="F432" s="76">
        <f t="shared" si="6"/>
        <v>20000</v>
      </c>
      <c r="G432" s="33" t="s">
        <v>2064</v>
      </c>
      <c r="H432" s="117" t="s">
        <v>2065</v>
      </c>
      <c r="I432" s="116">
        <v>41271</v>
      </c>
    </row>
    <row r="433" spans="1:9" ht="15">
      <c r="A433" s="33">
        <v>427</v>
      </c>
      <c r="B433" s="2" t="s">
        <v>1561</v>
      </c>
      <c r="C433" s="3">
        <v>100</v>
      </c>
      <c r="D433" s="29" t="s">
        <v>68</v>
      </c>
      <c r="E433" s="75">
        <v>1000</v>
      </c>
      <c r="F433" s="76">
        <f t="shared" si="6"/>
        <v>100000</v>
      </c>
      <c r="G433" s="33" t="s">
        <v>2064</v>
      </c>
      <c r="H433" s="117" t="s">
        <v>2065</v>
      </c>
      <c r="I433" s="116">
        <v>41271</v>
      </c>
    </row>
    <row r="434" spans="1:9" ht="15">
      <c r="A434" s="33">
        <v>428</v>
      </c>
      <c r="B434" s="2" t="s">
        <v>1821</v>
      </c>
      <c r="C434" s="3">
        <v>15</v>
      </c>
      <c r="D434" s="29" t="s">
        <v>944</v>
      </c>
      <c r="E434" s="75">
        <v>75000</v>
      </c>
      <c r="F434" s="76">
        <f t="shared" si="6"/>
        <v>1125000</v>
      </c>
      <c r="G434" s="33" t="s">
        <v>2064</v>
      </c>
      <c r="H434" s="117" t="s">
        <v>2065</v>
      </c>
      <c r="I434" s="116">
        <v>41271</v>
      </c>
    </row>
    <row r="435" spans="1:9" ht="15">
      <c r="A435" s="33">
        <v>429</v>
      </c>
      <c r="B435" s="2" t="s">
        <v>1822</v>
      </c>
      <c r="C435" s="3">
        <v>10</v>
      </c>
      <c r="D435" s="29" t="s">
        <v>944</v>
      </c>
      <c r="E435" s="75">
        <v>85000</v>
      </c>
      <c r="F435" s="76">
        <f t="shared" si="6"/>
        <v>850000</v>
      </c>
      <c r="G435" s="33" t="s">
        <v>2064</v>
      </c>
      <c r="H435" s="117" t="s">
        <v>2065</v>
      </c>
      <c r="I435" s="116">
        <v>41271</v>
      </c>
    </row>
    <row r="436" spans="1:9" ht="15">
      <c r="A436" s="33">
        <v>430</v>
      </c>
      <c r="B436" s="2" t="s">
        <v>1562</v>
      </c>
      <c r="C436" s="3">
        <v>100</v>
      </c>
      <c r="D436" s="29" t="s">
        <v>68</v>
      </c>
      <c r="E436" s="75">
        <v>920</v>
      </c>
      <c r="F436" s="76">
        <f t="shared" si="6"/>
        <v>92000</v>
      </c>
      <c r="G436" s="33" t="s">
        <v>2064</v>
      </c>
      <c r="H436" s="117" t="s">
        <v>2065</v>
      </c>
      <c r="I436" s="116">
        <v>41271</v>
      </c>
    </row>
    <row r="437" spans="1:9" ht="15">
      <c r="A437" s="33">
        <v>431</v>
      </c>
      <c r="B437" s="2" t="s">
        <v>1563</v>
      </c>
      <c r="C437" s="3">
        <v>100</v>
      </c>
      <c r="D437" s="29" t="s">
        <v>68</v>
      </c>
      <c r="E437" s="75">
        <v>1100</v>
      </c>
      <c r="F437" s="76">
        <f t="shared" si="6"/>
        <v>110000</v>
      </c>
      <c r="G437" s="33" t="s">
        <v>2064</v>
      </c>
      <c r="H437" s="117" t="s">
        <v>2065</v>
      </c>
      <c r="I437" s="116">
        <v>41271</v>
      </c>
    </row>
    <row r="438" spans="1:9" ht="23.25">
      <c r="A438" s="33">
        <v>432</v>
      </c>
      <c r="B438" s="2" t="s">
        <v>1564</v>
      </c>
      <c r="C438" s="3">
        <v>100</v>
      </c>
      <c r="D438" s="29" t="s">
        <v>70</v>
      </c>
      <c r="E438" s="75">
        <v>740</v>
      </c>
      <c r="F438" s="76">
        <f t="shared" si="6"/>
        <v>74000</v>
      </c>
      <c r="G438" s="33" t="s">
        <v>2064</v>
      </c>
      <c r="H438" s="117" t="s">
        <v>2065</v>
      </c>
      <c r="I438" s="116">
        <v>41271</v>
      </c>
    </row>
    <row r="439" spans="1:9" ht="15">
      <c r="A439" s="33">
        <v>433</v>
      </c>
      <c r="B439" s="2" t="s">
        <v>1565</v>
      </c>
      <c r="C439" s="3">
        <v>100</v>
      </c>
      <c r="D439" s="29" t="s">
        <v>68</v>
      </c>
      <c r="E439" s="75">
        <v>830</v>
      </c>
      <c r="F439" s="76">
        <f t="shared" si="6"/>
        <v>83000</v>
      </c>
      <c r="G439" s="33" t="s">
        <v>2064</v>
      </c>
      <c r="H439" s="117" t="s">
        <v>2065</v>
      </c>
      <c r="I439" s="116">
        <v>41271</v>
      </c>
    </row>
    <row r="440" spans="1:9" ht="15">
      <c r="A440" s="33">
        <v>434</v>
      </c>
      <c r="B440" s="2" t="s">
        <v>1566</v>
      </c>
      <c r="C440" s="3">
        <v>100</v>
      </c>
      <c r="D440" s="29" t="s">
        <v>68</v>
      </c>
      <c r="E440" s="75">
        <v>150</v>
      </c>
      <c r="F440" s="76">
        <f t="shared" si="6"/>
        <v>15000</v>
      </c>
      <c r="G440" s="33" t="s">
        <v>2064</v>
      </c>
      <c r="H440" s="117" t="s">
        <v>2065</v>
      </c>
      <c r="I440" s="116">
        <v>41271</v>
      </c>
    </row>
    <row r="441" spans="1:9" ht="15">
      <c r="A441" s="33">
        <v>435</v>
      </c>
      <c r="B441" s="2" t="s">
        <v>1567</v>
      </c>
      <c r="C441" s="3">
        <v>100</v>
      </c>
      <c r="D441" s="29" t="s">
        <v>1823</v>
      </c>
      <c r="E441" s="75">
        <v>3920</v>
      </c>
      <c r="F441" s="76">
        <f t="shared" si="6"/>
        <v>392000</v>
      </c>
      <c r="G441" s="33" t="s">
        <v>2064</v>
      </c>
      <c r="H441" s="117" t="s">
        <v>2065</v>
      </c>
      <c r="I441" s="116">
        <v>41271</v>
      </c>
    </row>
    <row r="442" spans="1:9" ht="23.25">
      <c r="A442" s="33">
        <v>436</v>
      </c>
      <c r="B442" s="2" t="s">
        <v>1568</v>
      </c>
      <c r="C442" s="3">
        <v>100</v>
      </c>
      <c r="D442" s="29" t="s">
        <v>68</v>
      </c>
      <c r="E442" s="75">
        <v>160</v>
      </c>
      <c r="F442" s="76">
        <f t="shared" si="6"/>
        <v>16000</v>
      </c>
      <c r="G442" s="33" t="s">
        <v>2064</v>
      </c>
      <c r="H442" s="117" t="s">
        <v>2065</v>
      </c>
      <c r="I442" s="116">
        <v>41271</v>
      </c>
    </row>
    <row r="443" spans="1:9" ht="15">
      <c r="A443" s="33">
        <v>437</v>
      </c>
      <c r="B443" s="2" t="s">
        <v>1569</v>
      </c>
      <c r="C443" s="3">
        <v>100</v>
      </c>
      <c r="D443" s="29" t="s">
        <v>68</v>
      </c>
      <c r="E443" s="75">
        <v>1000</v>
      </c>
      <c r="F443" s="76">
        <f t="shared" si="6"/>
        <v>100000</v>
      </c>
      <c r="G443" s="33" t="s">
        <v>2064</v>
      </c>
      <c r="H443" s="117" t="s">
        <v>2065</v>
      </c>
      <c r="I443" s="116">
        <v>41271</v>
      </c>
    </row>
    <row r="444" spans="1:9" ht="15">
      <c r="A444" s="33">
        <v>438</v>
      </c>
      <c r="B444" s="2" t="s">
        <v>1570</v>
      </c>
      <c r="C444" s="3">
        <v>100</v>
      </c>
      <c r="D444" s="29" t="s">
        <v>68</v>
      </c>
      <c r="E444" s="75">
        <v>630</v>
      </c>
      <c r="F444" s="76">
        <f t="shared" si="6"/>
        <v>63000</v>
      </c>
      <c r="G444" s="33" t="s">
        <v>2064</v>
      </c>
      <c r="H444" s="117" t="s">
        <v>2065</v>
      </c>
      <c r="I444" s="116">
        <v>41271</v>
      </c>
    </row>
    <row r="445" spans="1:9" ht="15">
      <c r="A445" s="33">
        <v>439</v>
      </c>
      <c r="B445" s="2" t="s">
        <v>1824</v>
      </c>
      <c r="C445" s="3">
        <v>100</v>
      </c>
      <c r="D445" s="29" t="s">
        <v>69</v>
      </c>
      <c r="E445" s="75">
        <v>1000</v>
      </c>
      <c r="F445" s="76">
        <f t="shared" si="6"/>
        <v>100000</v>
      </c>
      <c r="G445" s="33" t="s">
        <v>2064</v>
      </c>
      <c r="H445" s="117" t="s">
        <v>2065</v>
      </c>
      <c r="I445" s="116">
        <v>41271</v>
      </c>
    </row>
    <row r="446" spans="1:9" ht="15">
      <c r="A446" s="33">
        <v>440</v>
      </c>
      <c r="B446" s="2" t="s">
        <v>1825</v>
      </c>
      <c r="C446" s="3">
        <v>100</v>
      </c>
      <c r="D446" s="29" t="s">
        <v>69</v>
      </c>
      <c r="E446" s="75">
        <v>1500</v>
      </c>
      <c r="F446" s="76">
        <f t="shared" si="6"/>
        <v>150000</v>
      </c>
      <c r="G446" s="33" t="s">
        <v>2064</v>
      </c>
      <c r="H446" s="117" t="s">
        <v>2065</v>
      </c>
      <c r="I446" s="116">
        <v>41271</v>
      </c>
    </row>
    <row r="447" spans="1:9" ht="15">
      <c r="A447" s="33">
        <v>441</v>
      </c>
      <c r="B447" s="2" t="s">
        <v>1571</v>
      </c>
      <c r="C447" s="3">
        <v>100</v>
      </c>
      <c r="D447" s="29" t="s">
        <v>68</v>
      </c>
      <c r="E447" s="75">
        <v>500</v>
      </c>
      <c r="F447" s="76">
        <f t="shared" si="6"/>
        <v>50000</v>
      </c>
      <c r="G447" s="33" t="s">
        <v>2064</v>
      </c>
      <c r="H447" s="117" t="s">
        <v>2065</v>
      </c>
      <c r="I447" s="116">
        <v>41271</v>
      </c>
    </row>
    <row r="448" spans="1:9" ht="23.25">
      <c r="A448" s="33">
        <v>442</v>
      </c>
      <c r="B448" s="2" t="s">
        <v>1572</v>
      </c>
      <c r="C448" s="3">
        <v>100</v>
      </c>
      <c r="D448" s="29" t="s">
        <v>68</v>
      </c>
      <c r="E448" s="75">
        <v>1290</v>
      </c>
      <c r="F448" s="76">
        <f t="shared" si="6"/>
        <v>129000</v>
      </c>
      <c r="G448" s="33" t="s">
        <v>2064</v>
      </c>
      <c r="H448" s="117" t="s">
        <v>2065</v>
      </c>
      <c r="I448" s="116">
        <v>41271</v>
      </c>
    </row>
    <row r="449" spans="1:9" ht="15">
      <c r="A449" s="33">
        <v>443</v>
      </c>
      <c r="B449" s="2" t="s">
        <v>1573</v>
      </c>
      <c r="C449" s="3">
        <v>100</v>
      </c>
      <c r="D449" s="29" t="s">
        <v>68</v>
      </c>
      <c r="E449" s="75">
        <v>1800</v>
      </c>
      <c r="F449" s="76">
        <f t="shared" si="6"/>
        <v>180000</v>
      </c>
      <c r="G449" s="33" t="s">
        <v>2064</v>
      </c>
      <c r="H449" s="117" t="s">
        <v>2065</v>
      </c>
      <c r="I449" s="116">
        <v>41271</v>
      </c>
    </row>
    <row r="450" spans="1:9" ht="15">
      <c r="A450" s="33">
        <v>444</v>
      </c>
      <c r="B450" s="2" t="s">
        <v>1574</v>
      </c>
      <c r="C450" s="3">
        <v>100</v>
      </c>
      <c r="D450" s="29" t="s">
        <v>68</v>
      </c>
      <c r="E450" s="75">
        <v>1700</v>
      </c>
      <c r="F450" s="76">
        <f t="shared" si="6"/>
        <v>170000</v>
      </c>
      <c r="G450" s="33" t="s">
        <v>2064</v>
      </c>
      <c r="H450" s="117" t="s">
        <v>2065</v>
      </c>
      <c r="I450" s="116">
        <v>41271</v>
      </c>
    </row>
    <row r="451" spans="1:9" ht="15">
      <c r="A451" s="33">
        <v>445</v>
      </c>
      <c r="B451" s="2" t="s">
        <v>1575</v>
      </c>
      <c r="C451" s="3">
        <v>100</v>
      </c>
      <c r="D451" s="29" t="s">
        <v>68</v>
      </c>
      <c r="E451" s="75">
        <v>200</v>
      </c>
      <c r="F451" s="76">
        <f t="shared" si="6"/>
        <v>20000</v>
      </c>
      <c r="G451" s="33" t="s">
        <v>2064</v>
      </c>
      <c r="H451" s="117" t="s">
        <v>2065</v>
      </c>
      <c r="I451" s="116">
        <v>41271</v>
      </c>
    </row>
    <row r="452" spans="1:9" ht="15">
      <c r="A452" s="33">
        <v>446</v>
      </c>
      <c r="B452" s="82" t="s">
        <v>1576</v>
      </c>
      <c r="C452" s="3">
        <v>100</v>
      </c>
      <c r="D452" s="29" t="s">
        <v>68</v>
      </c>
      <c r="E452" s="75">
        <v>450</v>
      </c>
      <c r="F452" s="76">
        <f t="shared" si="6"/>
        <v>45000</v>
      </c>
      <c r="G452" s="33" t="s">
        <v>2064</v>
      </c>
      <c r="H452" s="117" t="s">
        <v>2065</v>
      </c>
      <c r="I452" s="116">
        <v>41271</v>
      </c>
    </row>
    <row r="453" spans="1:9" ht="15">
      <c r="A453" s="60">
        <v>447</v>
      </c>
      <c r="B453" s="100" t="s">
        <v>1577</v>
      </c>
      <c r="C453" s="35">
        <v>4</v>
      </c>
      <c r="D453" s="29" t="s">
        <v>68</v>
      </c>
      <c r="E453" s="103">
        <v>307000</v>
      </c>
      <c r="F453" s="76">
        <f t="shared" si="6"/>
        <v>1228000</v>
      </c>
      <c r="G453" s="33" t="s">
        <v>2051</v>
      </c>
      <c r="H453" s="117" t="s">
        <v>1585</v>
      </c>
      <c r="I453" s="116">
        <v>41272</v>
      </c>
    </row>
    <row r="454" spans="1:9" ht="15">
      <c r="A454" s="60">
        <v>448</v>
      </c>
      <c r="B454" s="100" t="s">
        <v>1578</v>
      </c>
      <c r="C454" s="35">
        <v>4</v>
      </c>
      <c r="D454" s="29" t="s">
        <v>68</v>
      </c>
      <c r="E454" s="103">
        <v>22000</v>
      </c>
      <c r="F454" s="76">
        <f t="shared" si="6"/>
        <v>88000</v>
      </c>
      <c r="G454" s="33" t="s">
        <v>2051</v>
      </c>
      <c r="H454" s="117" t="s">
        <v>1585</v>
      </c>
      <c r="I454" s="116">
        <v>41272</v>
      </c>
    </row>
    <row r="455" spans="1:9" ht="15">
      <c r="A455" s="60">
        <v>449</v>
      </c>
      <c r="B455" s="100" t="s">
        <v>1579</v>
      </c>
      <c r="C455" s="35">
        <v>1</v>
      </c>
      <c r="D455" s="29" t="s">
        <v>68</v>
      </c>
      <c r="E455" s="103">
        <v>348000</v>
      </c>
      <c r="F455" s="76">
        <f t="shared" si="6"/>
        <v>348000</v>
      </c>
      <c r="G455" s="33" t="s">
        <v>2051</v>
      </c>
      <c r="H455" s="117" t="s">
        <v>1585</v>
      </c>
      <c r="I455" s="116">
        <v>41272</v>
      </c>
    </row>
    <row r="456" spans="1:9" ht="15">
      <c r="A456" s="60">
        <v>450</v>
      </c>
      <c r="B456" s="100" t="s">
        <v>1580</v>
      </c>
      <c r="C456" s="35">
        <v>1</v>
      </c>
      <c r="D456" s="29" t="s">
        <v>68</v>
      </c>
      <c r="E456" s="103">
        <v>806000</v>
      </c>
      <c r="F456" s="76">
        <f t="shared" si="6"/>
        <v>806000</v>
      </c>
      <c r="G456" s="33" t="s">
        <v>2051</v>
      </c>
      <c r="H456" s="117" t="s">
        <v>1585</v>
      </c>
      <c r="I456" s="116">
        <v>41272</v>
      </c>
    </row>
    <row r="457" spans="1:9" ht="15">
      <c r="A457" s="60">
        <v>451</v>
      </c>
      <c r="B457" s="100" t="s">
        <v>1581</v>
      </c>
      <c r="C457" s="35">
        <v>2</v>
      </c>
      <c r="D457" s="29" t="s">
        <v>68</v>
      </c>
      <c r="E457" s="103">
        <v>48000</v>
      </c>
      <c r="F457" s="76">
        <f t="shared" si="6"/>
        <v>96000</v>
      </c>
      <c r="G457" s="33" t="s">
        <v>2051</v>
      </c>
      <c r="H457" s="117" t="s">
        <v>1585</v>
      </c>
      <c r="I457" s="116">
        <v>41272</v>
      </c>
    </row>
    <row r="458" spans="1:9" ht="15">
      <c r="A458" s="60">
        <v>452</v>
      </c>
      <c r="B458" s="100" t="s">
        <v>1582</v>
      </c>
      <c r="C458" s="35">
        <v>2</v>
      </c>
      <c r="D458" s="29" t="s">
        <v>68</v>
      </c>
      <c r="E458" s="103">
        <v>465000</v>
      </c>
      <c r="F458" s="76">
        <f t="shared" si="6"/>
        <v>930000</v>
      </c>
      <c r="G458" s="33" t="s">
        <v>2051</v>
      </c>
      <c r="H458" s="117" t="s">
        <v>1585</v>
      </c>
      <c r="I458" s="116">
        <v>41272</v>
      </c>
    </row>
    <row r="459" spans="1:9" ht="15">
      <c r="A459" s="60">
        <v>453</v>
      </c>
      <c r="B459" s="100" t="s">
        <v>1583</v>
      </c>
      <c r="C459" s="35">
        <v>2</v>
      </c>
      <c r="D459" s="29" t="s">
        <v>68</v>
      </c>
      <c r="E459" s="103">
        <v>212632</v>
      </c>
      <c r="F459" s="76">
        <f aca="true" t="shared" si="7" ref="F459:F522">C459*E459</f>
        <v>425264</v>
      </c>
      <c r="G459" s="33" t="s">
        <v>2051</v>
      </c>
      <c r="H459" s="117" t="s">
        <v>1585</v>
      </c>
      <c r="I459" s="116">
        <v>41272</v>
      </c>
    </row>
    <row r="460" spans="1:9" ht="15">
      <c r="A460" s="60">
        <v>454</v>
      </c>
      <c r="B460" s="104" t="s">
        <v>1584</v>
      </c>
      <c r="C460" s="35">
        <v>5</v>
      </c>
      <c r="D460" s="29" t="s">
        <v>1005</v>
      </c>
      <c r="E460" s="103">
        <v>55000</v>
      </c>
      <c r="F460" s="76">
        <f t="shared" si="7"/>
        <v>275000</v>
      </c>
      <c r="G460" s="33" t="s">
        <v>2051</v>
      </c>
      <c r="H460" s="117" t="s">
        <v>1585</v>
      </c>
      <c r="I460" s="116">
        <v>41272</v>
      </c>
    </row>
    <row r="461" spans="1:9" ht="15">
      <c r="A461" s="60">
        <v>455</v>
      </c>
      <c r="B461" s="10" t="s">
        <v>1586</v>
      </c>
      <c r="C461" s="91">
        <v>1</v>
      </c>
      <c r="D461" s="29" t="s">
        <v>68</v>
      </c>
      <c r="E461" s="105">
        <v>1086700</v>
      </c>
      <c r="F461" s="76">
        <f t="shared" si="7"/>
        <v>1086700</v>
      </c>
      <c r="G461" s="33" t="s">
        <v>2161</v>
      </c>
      <c r="H461" s="125" t="s">
        <v>1643</v>
      </c>
      <c r="I461" s="116">
        <v>41272</v>
      </c>
    </row>
    <row r="462" spans="1:9" ht="15">
      <c r="A462" s="60">
        <v>456</v>
      </c>
      <c r="B462" s="10" t="s">
        <v>1587</v>
      </c>
      <c r="C462" s="91">
        <v>1</v>
      </c>
      <c r="D462" s="29" t="s">
        <v>68</v>
      </c>
      <c r="E462" s="105">
        <v>210000</v>
      </c>
      <c r="F462" s="148">
        <f>C462*E462</f>
        <v>210000</v>
      </c>
      <c r="G462" s="33" t="s">
        <v>2161</v>
      </c>
      <c r="H462" s="125" t="s">
        <v>1643</v>
      </c>
      <c r="I462" s="116">
        <v>41272</v>
      </c>
    </row>
    <row r="463" spans="1:9" ht="15">
      <c r="A463" s="60">
        <v>457</v>
      </c>
      <c r="B463" s="10" t="s">
        <v>1588</v>
      </c>
      <c r="C463" s="91">
        <v>1</v>
      </c>
      <c r="D463" s="29" t="s">
        <v>68</v>
      </c>
      <c r="E463" s="105">
        <v>150000</v>
      </c>
      <c r="F463" s="148">
        <f t="shared" si="7"/>
        <v>150000</v>
      </c>
      <c r="G463" s="33" t="s">
        <v>2161</v>
      </c>
      <c r="H463" s="125" t="s">
        <v>1644</v>
      </c>
      <c r="I463" s="116">
        <v>41272</v>
      </c>
    </row>
    <row r="464" spans="1:9" ht="15">
      <c r="A464" s="60">
        <v>458</v>
      </c>
      <c r="B464" s="10" t="s">
        <v>1589</v>
      </c>
      <c r="C464" s="91">
        <v>1</v>
      </c>
      <c r="D464" s="29" t="s">
        <v>68</v>
      </c>
      <c r="E464" s="105">
        <v>130000</v>
      </c>
      <c r="F464" s="76">
        <f t="shared" si="7"/>
        <v>130000</v>
      </c>
      <c r="G464" s="33" t="s">
        <v>2161</v>
      </c>
      <c r="H464" s="125" t="s">
        <v>1644</v>
      </c>
      <c r="I464" s="116">
        <v>41272</v>
      </c>
    </row>
    <row r="465" spans="1:9" ht="15">
      <c r="A465" s="60">
        <v>459</v>
      </c>
      <c r="B465" s="10" t="s">
        <v>1590</v>
      </c>
      <c r="C465" s="91">
        <v>1</v>
      </c>
      <c r="D465" s="29" t="s">
        <v>68</v>
      </c>
      <c r="E465" s="105">
        <v>120000</v>
      </c>
      <c r="F465" s="76">
        <f t="shared" si="7"/>
        <v>120000</v>
      </c>
      <c r="G465" s="33" t="s">
        <v>2161</v>
      </c>
      <c r="H465" s="125" t="s">
        <v>1644</v>
      </c>
      <c r="I465" s="116">
        <v>41272</v>
      </c>
    </row>
    <row r="466" spans="1:9" ht="15">
      <c r="A466" s="60">
        <v>460</v>
      </c>
      <c r="B466" s="10" t="s">
        <v>1591</v>
      </c>
      <c r="C466" s="91">
        <v>1</v>
      </c>
      <c r="D466" s="29" t="s">
        <v>68</v>
      </c>
      <c r="E466" s="105">
        <v>65000</v>
      </c>
      <c r="F466" s="76">
        <f t="shared" si="7"/>
        <v>65000</v>
      </c>
      <c r="G466" s="33" t="s">
        <v>2161</v>
      </c>
      <c r="H466" s="125" t="s">
        <v>1644</v>
      </c>
      <c r="I466" s="116">
        <v>41272</v>
      </c>
    </row>
    <row r="467" spans="1:9" ht="15">
      <c r="A467" s="60">
        <v>461</v>
      </c>
      <c r="B467" s="10" t="s">
        <v>1592</v>
      </c>
      <c r="C467" s="91">
        <v>1</v>
      </c>
      <c r="D467" s="29" t="s">
        <v>68</v>
      </c>
      <c r="E467" s="105">
        <v>240000</v>
      </c>
      <c r="F467" s="76">
        <f t="shared" si="7"/>
        <v>240000</v>
      </c>
      <c r="G467" s="33" t="s">
        <v>2161</v>
      </c>
      <c r="H467" s="125" t="s">
        <v>1644</v>
      </c>
      <c r="I467" s="116">
        <v>41272</v>
      </c>
    </row>
    <row r="468" spans="1:9" ht="15">
      <c r="A468" s="60">
        <v>462</v>
      </c>
      <c r="B468" s="10" t="s">
        <v>1593</v>
      </c>
      <c r="C468" s="91">
        <v>1</v>
      </c>
      <c r="D468" s="29" t="s">
        <v>68</v>
      </c>
      <c r="E468" s="105">
        <v>780000</v>
      </c>
      <c r="F468" s="76">
        <f t="shared" si="7"/>
        <v>780000</v>
      </c>
      <c r="G468" s="33" t="s">
        <v>2161</v>
      </c>
      <c r="H468" s="125" t="s">
        <v>1644</v>
      </c>
      <c r="I468" s="116">
        <v>41272</v>
      </c>
    </row>
    <row r="469" spans="1:9" ht="15">
      <c r="A469" s="60">
        <v>463</v>
      </c>
      <c r="B469" s="10" t="s">
        <v>1594</v>
      </c>
      <c r="C469" s="91">
        <v>2</v>
      </c>
      <c r="D469" s="29" t="s">
        <v>68</v>
      </c>
      <c r="E469" s="105">
        <v>80000</v>
      </c>
      <c r="F469" s="76">
        <f t="shared" si="7"/>
        <v>160000</v>
      </c>
      <c r="G469" s="33" t="s">
        <v>2161</v>
      </c>
      <c r="H469" s="125" t="s">
        <v>1644</v>
      </c>
      <c r="I469" s="116">
        <v>41272</v>
      </c>
    </row>
    <row r="470" spans="1:9" ht="15">
      <c r="A470" s="60">
        <v>464</v>
      </c>
      <c r="B470" s="10" t="s">
        <v>1595</v>
      </c>
      <c r="C470" s="91">
        <v>1</v>
      </c>
      <c r="D470" s="29" t="s">
        <v>68</v>
      </c>
      <c r="E470" s="105">
        <v>98000</v>
      </c>
      <c r="F470" s="76">
        <f t="shared" si="7"/>
        <v>98000</v>
      </c>
      <c r="G470" s="33" t="s">
        <v>2161</v>
      </c>
      <c r="H470" s="125" t="s">
        <v>1644</v>
      </c>
      <c r="I470" s="116">
        <v>41272</v>
      </c>
    </row>
    <row r="471" spans="1:9" ht="15">
      <c r="A471" s="60">
        <v>465</v>
      </c>
      <c r="B471" s="10" t="s">
        <v>1596</v>
      </c>
      <c r="C471" s="91">
        <v>1</v>
      </c>
      <c r="D471" s="29" t="s">
        <v>68</v>
      </c>
      <c r="E471" s="105">
        <v>120000</v>
      </c>
      <c r="F471" s="76">
        <f t="shared" si="7"/>
        <v>120000</v>
      </c>
      <c r="G471" s="33" t="s">
        <v>2161</v>
      </c>
      <c r="H471" s="125" t="s">
        <v>1644</v>
      </c>
      <c r="I471" s="116">
        <v>41272</v>
      </c>
    </row>
    <row r="472" spans="1:9" ht="15">
      <c r="A472" s="60">
        <v>466</v>
      </c>
      <c r="B472" s="10" t="s">
        <v>1597</v>
      </c>
      <c r="C472" s="91">
        <v>1</v>
      </c>
      <c r="D472" s="29" t="s">
        <v>68</v>
      </c>
      <c r="E472" s="105">
        <v>25000</v>
      </c>
      <c r="F472" s="76">
        <f t="shared" si="7"/>
        <v>25000</v>
      </c>
      <c r="G472" s="33" t="s">
        <v>2161</v>
      </c>
      <c r="H472" s="125" t="s">
        <v>1644</v>
      </c>
      <c r="I472" s="116">
        <v>41272</v>
      </c>
    </row>
    <row r="473" spans="1:9" ht="23.25">
      <c r="A473" s="60">
        <v>467</v>
      </c>
      <c r="B473" s="10" t="s">
        <v>1598</v>
      </c>
      <c r="C473" s="91">
        <v>2</v>
      </c>
      <c r="D473" s="29" t="s">
        <v>68</v>
      </c>
      <c r="E473" s="105">
        <v>12600</v>
      </c>
      <c r="F473" s="76">
        <f t="shared" si="7"/>
        <v>25200</v>
      </c>
      <c r="G473" s="33" t="s">
        <v>2161</v>
      </c>
      <c r="H473" s="125" t="s">
        <v>1644</v>
      </c>
      <c r="I473" s="116">
        <v>41272</v>
      </c>
    </row>
    <row r="474" spans="1:9" ht="15">
      <c r="A474" s="60">
        <v>468</v>
      </c>
      <c r="B474" s="10" t="s">
        <v>1599</v>
      </c>
      <c r="C474" s="91">
        <v>1</v>
      </c>
      <c r="D474" s="29" t="s">
        <v>68</v>
      </c>
      <c r="E474" s="105">
        <v>21600</v>
      </c>
      <c r="F474" s="76">
        <f t="shared" si="7"/>
        <v>21600</v>
      </c>
      <c r="G474" s="33" t="s">
        <v>2161</v>
      </c>
      <c r="H474" s="125" t="s">
        <v>1644</v>
      </c>
      <c r="I474" s="116">
        <v>41272</v>
      </c>
    </row>
    <row r="475" spans="1:9" ht="15">
      <c r="A475" s="60">
        <v>469</v>
      </c>
      <c r="B475" s="10" t="s">
        <v>1600</v>
      </c>
      <c r="C475" s="91">
        <v>3</v>
      </c>
      <c r="D475" s="29" t="s">
        <v>68</v>
      </c>
      <c r="E475" s="105">
        <v>25000</v>
      </c>
      <c r="F475" s="76">
        <f t="shared" si="7"/>
        <v>75000</v>
      </c>
      <c r="G475" s="33" t="s">
        <v>2161</v>
      </c>
      <c r="H475" s="125" t="s">
        <v>1644</v>
      </c>
      <c r="I475" s="116">
        <v>41272</v>
      </c>
    </row>
    <row r="476" spans="1:9" ht="15">
      <c r="A476" s="60">
        <v>470</v>
      </c>
      <c r="B476" s="10" t="s">
        <v>1601</v>
      </c>
      <c r="C476" s="91">
        <v>1</v>
      </c>
      <c r="D476" s="29" t="s">
        <v>68</v>
      </c>
      <c r="E476" s="105">
        <v>70000</v>
      </c>
      <c r="F476" s="76">
        <f t="shared" si="7"/>
        <v>70000</v>
      </c>
      <c r="G476" s="33" t="s">
        <v>2161</v>
      </c>
      <c r="H476" s="125" t="s">
        <v>1644</v>
      </c>
      <c r="I476" s="116">
        <v>41272</v>
      </c>
    </row>
    <row r="477" spans="1:9" ht="15">
      <c r="A477" s="60">
        <v>471</v>
      </c>
      <c r="B477" s="10" t="s">
        <v>1602</v>
      </c>
      <c r="C477" s="91">
        <v>2</v>
      </c>
      <c r="D477" s="29" t="s">
        <v>68</v>
      </c>
      <c r="E477" s="105">
        <v>14400</v>
      </c>
      <c r="F477" s="76">
        <f t="shared" si="7"/>
        <v>28800</v>
      </c>
      <c r="G477" s="33" t="s">
        <v>2161</v>
      </c>
      <c r="H477" s="125" t="s">
        <v>1644</v>
      </c>
      <c r="I477" s="116">
        <v>41272</v>
      </c>
    </row>
    <row r="478" spans="1:9" ht="15">
      <c r="A478" s="60">
        <v>472</v>
      </c>
      <c r="B478" s="10" t="s">
        <v>1603</v>
      </c>
      <c r="C478" s="91">
        <v>20</v>
      </c>
      <c r="D478" s="29" t="s">
        <v>68</v>
      </c>
      <c r="E478" s="105">
        <v>1500</v>
      </c>
      <c r="F478" s="76">
        <f t="shared" si="7"/>
        <v>30000</v>
      </c>
      <c r="G478" s="33" t="s">
        <v>2161</v>
      </c>
      <c r="H478" s="125" t="s">
        <v>1644</v>
      </c>
      <c r="I478" s="116">
        <v>41272</v>
      </c>
    </row>
    <row r="479" spans="1:9" ht="15">
      <c r="A479" s="60">
        <v>473</v>
      </c>
      <c r="B479" s="10" t="s">
        <v>1604</v>
      </c>
      <c r="C479" s="91">
        <v>20</v>
      </c>
      <c r="D479" s="29" t="s">
        <v>68</v>
      </c>
      <c r="E479" s="105">
        <v>1100</v>
      </c>
      <c r="F479" s="76">
        <f t="shared" si="7"/>
        <v>22000</v>
      </c>
      <c r="G479" s="33" t="s">
        <v>2161</v>
      </c>
      <c r="H479" s="125" t="s">
        <v>1644</v>
      </c>
      <c r="I479" s="116">
        <v>41272</v>
      </c>
    </row>
    <row r="480" spans="1:9" ht="23.25">
      <c r="A480" s="60">
        <v>474</v>
      </c>
      <c r="B480" s="10" t="s">
        <v>1605</v>
      </c>
      <c r="C480" s="91">
        <v>2</v>
      </c>
      <c r="D480" s="29" t="s">
        <v>68</v>
      </c>
      <c r="E480" s="105">
        <v>6300</v>
      </c>
      <c r="F480" s="76">
        <f t="shared" si="7"/>
        <v>12600</v>
      </c>
      <c r="G480" s="33" t="s">
        <v>2161</v>
      </c>
      <c r="H480" s="125" t="s">
        <v>1644</v>
      </c>
      <c r="I480" s="116">
        <v>41272</v>
      </c>
    </row>
    <row r="481" spans="1:9" ht="23.25">
      <c r="A481" s="60">
        <v>475</v>
      </c>
      <c r="B481" s="10" t="s">
        <v>1606</v>
      </c>
      <c r="C481" s="91">
        <v>2</v>
      </c>
      <c r="D481" s="29" t="s">
        <v>68</v>
      </c>
      <c r="E481" s="105">
        <v>6300</v>
      </c>
      <c r="F481" s="76">
        <f t="shared" si="7"/>
        <v>12600</v>
      </c>
      <c r="G481" s="33" t="s">
        <v>2161</v>
      </c>
      <c r="H481" s="125" t="s">
        <v>1644</v>
      </c>
      <c r="I481" s="116">
        <v>41272</v>
      </c>
    </row>
    <row r="482" spans="1:9" ht="15">
      <c r="A482" s="60">
        <v>476</v>
      </c>
      <c r="B482" s="10" t="s">
        <v>1607</v>
      </c>
      <c r="C482" s="91">
        <v>3</v>
      </c>
      <c r="D482" s="29" t="s">
        <v>68</v>
      </c>
      <c r="E482" s="105">
        <v>6300</v>
      </c>
      <c r="F482" s="76">
        <f t="shared" si="7"/>
        <v>18900</v>
      </c>
      <c r="G482" s="33" t="s">
        <v>2161</v>
      </c>
      <c r="H482" s="125" t="s">
        <v>1644</v>
      </c>
      <c r="I482" s="116">
        <v>41272</v>
      </c>
    </row>
    <row r="483" spans="1:9" ht="23.25">
      <c r="A483" s="60">
        <v>477</v>
      </c>
      <c r="B483" s="10" t="s">
        <v>1608</v>
      </c>
      <c r="C483" s="91">
        <v>4</v>
      </c>
      <c r="D483" s="29" t="s">
        <v>68</v>
      </c>
      <c r="E483" s="105">
        <v>19800</v>
      </c>
      <c r="F483" s="76">
        <f t="shared" si="7"/>
        <v>79200</v>
      </c>
      <c r="G483" s="33" t="s">
        <v>2161</v>
      </c>
      <c r="H483" s="125" t="s">
        <v>1644</v>
      </c>
      <c r="I483" s="116">
        <v>41272</v>
      </c>
    </row>
    <row r="484" spans="1:9" ht="23.25">
      <c r="A484" s="60">
        <v>478</v>
      </c>
      <c r="B484" s="10" t="s">
        <v>1609</v>
      </c>
      <c r="C484" s="91">
        <v>18</v>
      </c>
      <c r="D484" s="29" t="s">
        <v>68</v>
      </c>
      <c r="E484" s="105">
        <v>5500</v>
      </c>
      <c r="F484" s="76">
        <f t="shared" si="7"/>
        <v>99000</v>
      </c>
      <c r="G484" s="33" t="s">
        <v>2161</v>
      </c>
      <c r="H484" s="125" t="s">
        <v>1644</v>
      </c>
      <c r="I484" s="116">
        <v>41272</v>
      </c>
    </row>
    <row r="485" spans="1:9" ht="23.25">
      <c r="A485" s="60">
        <v>479</v>
      </c>
      <c r="B485" s="10" t="s">
        <v>1610</v>
      </c>
      <c r="C485" s="91">
        <v>18</v>
      </c>
      <c r="D485" s="29" t="s">
        <v>68</v>
      </c>
      <c r="E485" s="105">
        <v>5500</v>
      </c>
      <c r="F485" s="76">
        <f t="shared" si="7"/>
        <v>99000</v>
      </c>
      <c r="G485" s="33" t="s">
        <v>2161</v>
      </c>
      <c r="H485" s="125" t="s">
        <v>1644</v>
      </c>
      <c r="I485" s="116">
        <v>41272</v>
      </c>
    </row>
    <row r="486" spans="1:9" ht="23.25">
      <c r="A486" s="60">
        <v>480</v>
      </c>
      <c r="B486" s="10" t="s">
        <v>1611</v>
      </c>
      <c r="C486" s="91">
        <v>18</v>
      </c>
      <c r="D486" s="29" t="s">
        <v>68</v>
      </c>
      <c r="E486" s="105">
        <v>4900</v>
      </c>
      <c r="F486" s="76">
        <f t="shared" si="7"/>
        <v>88200</v>
      </c>
      <c r="G486" s="33" t="s">
        <v>2161</v>
      </c>
      <c r="H486" s="125" t="s">
        <v>1644</v>
      </c>
      <c r="I486" s="116">
        <v>41272</v>
      </c>
    </row>
    <row r="487" spans="1:9" ht="23.25">
      <c r="A487" s="60">
        <v>481</v>
      </c>
      <c r="B487" s="10" t="s">
        <v>1612</v>
      </c>
      <c r="C487" s="91">
        <v>18</v>
      </c>
      <c r="D487" s="29" t="s">
        <v>68</v>
      </c>
      <c r="E487" s="105">
        <v>4900</v>
      </c>
      <c r="F487" s="76">
        <f t="shared" si="7"/>
        <v>88200</v>
      </c>
      <c r="G487" s="33" t="s">
        <v>2161</v>
      </c>
      <c r="H487" s="125" t="s">
        <v>1644</v>
      </c>
      <c r="I487" s="116">
        <v>41272</v>
      </c>
    </row>
    <row r="488" spans="1:9" ht="15">
      <c r="A488" s="60">
        <v>482</v>
      </c>
      <c r="B488" s="10" t="s">
        <v>1613</v>
      </c>
      <c r="C488" s="91">
        <v>1</v>
      </c>
      <c r="D488" s="29" t="s">
        <v>68</v>
      </c>
      <c r="E488" s="105">
        <v>216000</v>
      </c>
      <c r="F488" s="76">
        <f t="shared" si="7"/>
        <v>216000</v>
      </c>
      <c r="G488" s="33" t="s">
        <v>2161</v>
      </c>
      <c r="H488" s="125" t="s">
        <v>1644</v>
      </c>
      <c r="I488" s="116">
        <v>41272</v>
      </c>
    </row>
    <row r="489" spans="1:9" ht="15">
      <c r="A489" s="60">
        <v>483</v>
      </c>
      <c r="B489" s="10" t="s">
        <v>1614</v>
      </c>
      <c r="C489" s="91">
        <v>4</v>
      </c>
      <c r="D489" s="29" t="s">
        <v>68</v>
      </c>
      <c r="E489" s="105">
        <v>6000</v>
      </c>
      <c r="F489" s="76">
        <f t="shared" si="7"/>
        <v>24000</v>
      </c>
      <c r="G489" s="33" t="s">
        <v>2161</v>
      </c>
      <c r="H489" s="125" t="s">
        <v>1644</v>
      </c>
      <c r="I489" s="116">
        <v>41272</v>
      </c>
    </row>
    <row r="490" spans="1:9" ht="15">
      <c r="A490" s="60">
        <v>484</v>
      </c>
      <c r="B490" s="10" t="s">
        <v>1615</v>
      </c>
      <c r="C490" s="91">
        <v>8</v>
      </c>
      <c r="D490" s="29" t="s">
        <v>68</v>
      </c>
      <c r="E490" s="105">
        <v>8500</v>
      </c>
      <c r="F490" s="76">
        <f t="shared" si="7"/>
        <v>68000</v>
      </c>
      <c r="G490" s="33" t="s">
        <v>2161</v>
      </c>
      <c r="H490" s="125" t="s">
        <v>1644</v>
      </c>
      <c r="I490" s="116">
        <v>41272</v>
      </c>
    </row>
    <row r="491" spans="1:9" ht="15">
      <c r="A491" s="60">
        <v>485</v>
      </c>
      <c r="B491" s="10" t="s">
        <v>2226</v>
      </c>
      <c r="C491" s="91">
        <v>1</v>
      </c>
      <c r="D491" s="29" t="s">
        <v>68</v>
      </c>
      <c r="E491" s="105">
        <v>12600</v>
      </c>
      <c r="F491" s="76">
        <f t="shared" si="7"/>
        <v>12600</v>
      </c>
      <c r="G491" s="33" t="s">
        <v>2161</v>
      </c>
      <c r="H491" s="125" t="s">
        <v>1644</v>
      </c>
      <c r="I491" s="116">
        <v>41272</v>
      </c>
    </row>
    <row r="492" spans="1:9" ht="15">
      <c r="A492" s="60">
        <v>486</v>
      </c>
      <c r="B492" s="10" t="s">
        <v>1616</v>
      </c>
      <c r="C492" s="91">
        <v>6</v>
      </c>
      <c r="D492" s="29" t="s">
        <v>68</v>
      </c>
      <c r="E492" s="105">
        <v>45000</v>
      </c>
      <c r="F492" s="76">
        <f t="shared" si="7"/>
        <v>270000</v>
      </c>
      <c r="G492" s="33" t="s">
        <v>2161</v>
      </c>
      <c r="H492" s="125" t="s">
        <v>1644</v>
      </c>
      <c r="I492" s="116">
        <v>41272</v>
      </c>
    </row>
    <row r="493" spans="1:9" ht="15">
      <c r="A493" s="60">
        <v>487</v>
      </c>
      <c r="B493" s="10" t="s">
        <v>1617</v>
      </c>
      <c r="C493" s="91">
        <v>20</v>
      </c>
      <c r="D493" s="29" t="s">
        <v>68</v>
      </c>
      <c r="E493" s="105">
        <v>17000</v>
      </c>
      <c r="F493" s="76">
        <f t="shared" si="7"/>
        <v>340000</v>
      </c>
      <c r="G493" s="33" t="s">
        <v>2161</v>
      </c>
      <c r="H493" s="125" t="s">
        <v>1644</v>
      </c>
      <c r="I493" s="116">
        <v>41272</v>
      </c>
    </row>
    <row r="494" spans="1:9" ht="15">
      <c r="A494" s="60">
        <v>488</v>
      </c>
      <c r="B494" s="10" t="s">
        <v>1618</v>
      </c>
      <c r="C494" s="91">
        <v>6</v>
      </c>
      <c r="D494" s="29" t="s">
        <v>68</v>
      </c>
      <c r="E494" s="105">
        <v>55000</v>
      </c>
      <c r="F494" s="76">
        <f t="shared" si="7"/>
        <v>330000</v>
      </c>
      <c r="G494" s="33" t="s">
        <v>2161</v>
      </c>
      <c r="H494" s="125" t="s">
        <v>1644</v>
      </c>
      <c r="I494" s="116">
        <v>41272</v>
      </c>
    </row>
    <row r="495" spans="1:9" ht="15">
      <c r="A495" s="60">
        <v>489</v>
      </c>
      <c r="B495" s="10" t="s">
        <v>1619</v>
      </c>
      <c r="C495" s="91">
        <v>10</v>
      </c>
      <c r="D495" s="29" t="s">
        <v>68</v>
      </c>
      <c r="E495" s="105">
        <v>25000</v>
      </c>
      <c r="F495" s="76">
        <f t="shared" si="7"/>
        <v>250000</v>
      </c>
      <c r="G495" s="33" t="s">
        <v>2161</v>
      </c>
      <c r="H495" s="125" t="s">
        <v>1644</v>
      </c>
      <c r="I495" s="116">
        <v>41272</v>
      </c>
    </row>
    <row r="496" spans="1:9" ht="15">
      <c r="A496" s="60">
        <v>490</v>
      </c>
      <c r="B496" s="10" t="s">
        <v>1618</v>
      </c>
      <c r="C496" s="91">
        <v>2</v>
      </c>
      <c r="D496" s="29" t="s">
        <v>68</v>
      </c>
      <c r="E496" s="105">
        <v>76000</v>
      </c>
      <c r="F496" s="76">
        <f t="shared" si="7"/>
        <v>152000</v>
      </c>
      <c r="G496" s="33" t="s">
        <v>2161</v>
      </c>
      <c r="H496" s="125" t="s">
        <v>1644</v>
      </c>
      <c r="I496" s="116">
        <v>41272</v>
      </c>
    </row>
    <row r="497" spans="1:9" ht="23.25">
      <c r="A497" s="60">
        <v>491</v>
      </c>
      <c r="B497" s="10" t="s">
        <v>1620</v>
      </c>
      <c r="C497" s="91">
        <v>1</v>
      </c>
      <c r="D497" s="29" t="s">
        <v>68</v>
      </c>
      <c r="E497" s="105">
        <v>176400</v>
      </c>
      <c r="F497" s="76">
        <f t="shared" si="7"/>
        <v>176400</v>
      </c>
      <c r="G497" s="33" t="s">
        <v>2161</v>
      </c>
      <c r="H497" s="125" t="s">
        <v>1644</v>
      </c>
      <c r="I497" s="116">
        <v>41272</v>
      </c>
    </row>
    <row r="498" spans="1:9" ht="15">
      <c r="A498" s="60">
        <v>492</v>
      </c>
      <c r="B498" s="10" t="s">
        <v>1621</v>
      </c>
      <c r="C498" s="91">
        <v>1</v>
      </c>
      <c r="D498" s="29" t="s">
        <v>68</v>
      </c>
      <c r="E498" s="105">
        <v>170000</v>
      </c>
      <c r="F498" s="76">
        <f t="shared" si="7"/>
        <v>170000</v>
      </c>
      <c r="G498" s="33" t="s">
        <v>2161</v>
      </c>
      <c r="H498" s="125" t="s">
        <v>1644</v>
      </c>
      <c r="I498" s="116">
        <v>41272</v>
      </c>
    </row>
    <row r="499" spans="1:9" ht="15">
      <c r="A499" s="60">
        <v>493</v>
      </c>
      <c r="B499" s="10" t="s">
        <v>1622</v>
      </c>
      <c r="C499" s="91">
        <v>1</v>
      </c>
      <c r="D499" s="29" t="s">
        <v>68</v>
      </c>
      <c r="E499" s="105">
        <v>280000</v>
      </c>
      <c r="F499" s="76">
        <f t="shared" si="7"/>
        <v>280000</v>
      </c>
      <c r="G499" s="33" t="s">
        <v>2161</v>
      </c>
      <c r="H499" s="125" t="s">
        <v>1644</v>
      </c>
      <c r="I499" s="116">
        <v>41272</v>
      </c>
    </row>
    <row r="500" spans="1:9" ht="23.25">
      <c r="A500" s="60">
        <v>494</v>
      </c>
      <c r="B500" s="10" t="s">
        <v>1623</v>
      </c>
      <c r="C500" s="91">
        <v>8</v>
      </c>
      <c r="D500" s="29" t="s">
        <v>68</v>
      </c>
      <c r="E500" s="105">
        <v>120000</v>
      </c>
      <c r="F500" s="76">
        <f t="shared" si="7"/>
        <v>960000</v>
      </c>
      <c r="G500" s="33" t="s">
        <v>2161</v>
      </c>
      <c r="H500" s="125" t="s">
        <v>1644</v>
      </c>
      <c r="I500" s="116">
        <v>41272</v>
      </c>
    </row>
    <row r="501" spans="1:9" ht="15">
      <c r="A501" s="60">
        <v>495</v>
      </c>
      <c r="B501" s="10" t="s">
        <v>1624</v>
      </c>
      <c r="C501" s="91">
        <v>1</v>
      </c>
      <c r="D501" s="29" t="s">
        <v>68</v>
      </c>
      <c r="E501" s="105">
        <v>150000</v>
      </c>
      <c r="F501" s="76">
        <f t="shared" si="7"/>
        <v>150000</v>
      </c>
      <c r="G501" s="33" t="s">
        <v>2161</v>
      </c>
      <c r="H501" s="125" t="s">
        <v>1644</v>
      </c>
      <c r="I501" s="116">
        <v>41272</v>
      </c>
    </row>
    <row r="502" spans="1:9" ht="15">
      <c r="A502" s="60">
        <v>496</v>
      </c>
      <c r="B502" s="10" t="s">
        <v>1625</v>
      </c>
      <c r="C502" s="91">
        <v>3</v>
      </c>
      <c r="D502" s="29" t="s">
        <v>68</v>
      </c>
      <c r="E502" s="105">
        <v>5000</v>
      </c>
      <c r="F502" s="76">
        <f t="shared" si="7"/>
        <v>15000</v>
      </c>
      <c r="G502" s="33" t="s">
        <v>2161</v>
      </c>
      <c r="H502" s="125" t="s">
        <v>1644</v>
      </c>
      <c r="I502" s="116">
        <v>41272</v>
      </c>
    </row>
    <row r="503" spans="1:9" ht="23.25">
      <c r="A503" s="60">
        <v>497</v>
      </c>
      <c r="B503" s="10" t="s">
        <v>1626</v>
      </c>
      <c r="C503" s="91">
        <v>4</v>
      </c>
      <c r="D503" s="29" t="s">
        <v>68</v>
      </c>
      <c r="E503" s="105">
        <v>5000</v>
      </c>
      <c r="F503" s="76">
        <f t="shared" si="7"/>
        <v>20000</v>
      </c>
      <c r="G503" s="33" t="s">
        <v>2161</v>
      </c>
      <c r="H503" s="125" t="s">
        <v>1644</v>
      </c>
      <c r="I503" s="116">
        <v>41272</v>
      </c>
    </row>
    <row r="504" spans="1:9" ht="15">
      <c r="A504" s="60">
        <v>498</v>
      </c>
      <c r="B504" s="10" t="s">
        <v>1627</v>
      </c>
      <c r="C504" s="91">
        <v>2</v>
      </c>
      <c r="D504" s="29" t="s">
        <v>68</v>
      </c>
      <c r="E504" s="105">
        <v>7000</v>
      </c>
      <c r="F504" s="76">
        <f t="shared" si="7"/>
        <v>14000</v>
      </c>
      <c r="G504" s="33" t="s">
        <v>2161</v>
      </c>
      <c r="H504" s="125" t="s">
        <v>1644</v>
      </c>
      <c r="I504" s="116">
        <v>41272</v>
      </c>
    </row>
    <row r="505" spans="1:9" ht="23.25">
      <c r="A505" s="60">
        <v>499</v>
      </c>
      <c r="B505" s="10" t="s">
        <v>1628</v>
      </c>
      <c r="C505" s="91">
        <v>12</v>
      </c>
      <c r="D505" s="29" t="s">
        <v>68</v>
      </c>
      <c r="E505" s="105">
        <v>25000</v>
      </c>
      <c r="F505" s="76">
        <f t="shared" si="7"/>
        <v>300000</v>
      </c>
      <c r="G505" s="33" t="s">
        <v>2161</v>
      </c>
      <c r="H505" s="125" t="s">
        <v>1644</v>
      </c>
      <c r="I505" s="116">
        <v>41272</v>
      </c>
    </row>
    <row r="506" spans="1:9" ht="23.25">
      <c r="A506" s="60">
        <v>500</v>
      </c>
      <c r="B506" s="10" t="s">
        <v>1629</v>
      </c>
      <c r="C506" s="91">
        <v>12</v>
      </c>
      <c r="D506" s="29" t="s">
        <v>68</v>
      </c>
      <c r="E506" s="105">
        <v>9000</v>
      </c>
      <c r="F506" s="76">
        <f t="shared" si="7"/>
        <v>108000</v>
      </c>
      <c r="G506" s="33" t="s">
        <v>2161</v>
      </c>
      <c r="H506" s="125" t="s">
        <v>1644</v>
      </c>
      <c r="I506" s="116">
        <v>41272</v>
      </c>
    </row>
    <row r="507" spans="1:9" ht="23.25">
      <c r="A507" s="60">
        <v>501</v>
      </c>
      <c r="B507" s="10" t="s">
        <v>1630</v>
      </c>
      <c r="C507" s="91">
        <v>12</v>
      </c>
      <c r="D507" s="29" t="s">
        <v>68</v>
      </c>
      <c r="E507" s="105">
        <v>12000</v>
      </c>
      <c r="F507" s="76">
        <f t="shared" si="7"/>
        <v>144000</v>
      </c>
      <c r="G507" s="33" t="s">
        <v>2161</v>
      </c>
      <c r="H507" s="125" t="s">
        <v>1644</v>
      </c>
      <c r="I507" s="116">
        <v>41272</v>
      </c>
    </row>
    <row r="508" spans="1:9" ht="23.25">
      <c r="A508" s="60">
        <v>502</v>
      </c>
      <c r="B508" s="10" t="s">
        <v>1631</v>
      </c>
      <c r="C508" s="91">
        <v>12</v>
      </c>
      <c r="D508" s="29" t="s">
        <v>68</v>
      </c>
      <c r="E508" s="105">
        <v>40000</v>
      </c>
      <c r="F508" s="76">
        <f t="shared" si="7"/>
        <v>480000</v>
      </c>
      <c r="G508" s="33" t="s">
        <v>2161</v>
      </c>
      <c r="H508" s="125" t="s">
        <v>1644</v>
      </c>
      <c r="I508" s="116">
        <v>41272</v>
      </c>
    </row>
    <row r="509" spans="1:9" ht="15">
      <c r="A509" s="60">
        <v>503</v>
      </c>
      <c r="B509" s="10" t="s">
        <v>1632</v>
      </c>
      <c r="C509" s="91">
        <v>1</v>
      </c>
      <c r="D509" s="29" t="s">
        <v>68</v>
      </c>
      <c r="E509" s="105">
        <v>320000</v>
      </c>
      <c r="F509" s="76">
        <f t="shared" si="7"/>
        <v>320000</v>
      </c>
      <c r="G509" s="33" t="s">
        <v>2161</v>
      </c>
      <c r="H509" s="125" t="s">
        <v>1644</v>
      </c>
      <c r="I509" s="116">
        <v>41272</v>
      </c>
    </row>
    <row r="510" spans="1:9" ht="15">
      <c r="A510" s="60">
        <v>504</v>
      </c>
      <c r="B510" s="10" t="s">
        <v>1633</v>
      </c>
      <c r="C510" s="91">
        <v>11</v>
      </c>
      <c r="D510" s="29" t="s">
        <v>68</v>
      </c>
      <c r="E510" s="105">
        <v>9000</v>
      </c>
      <c r="F510" s="76">
        <f t="shared" si="7"/>
        <v>99000</v>
      </c>
      <c r="G510" s="33" t="s">
        <v>2161</v>
      </c>
      <c r="H510" s="125" t="s">
        <v>1644</v>
      </c>
      <c r="I510" s="116">
        <v>41272</v>
      </c>
    </row>
    <row r="511" spans="1:9" ht="15">
      <c r="A511" s="60">
        <v>505</v>
      </c>
      <c r="B511" s="10" t="s">
        <v>1634</v>
      </c>
      <c r="C511" s="91">
        <v>11</v>
      </c>
      <c r="D511" s="29" t="s">
        <v>68</v>
      </c>
      <c r="E511" s="105">
        <v>15000</v>
      </c>
      <c r="F511" s="76">
        <f t="shared" si="7"/>
        <v>165000</v>
      </c>
      <c r="G511" s="33" t="s">
        <v>2161</v>
      </c>
      <c r="H511" s="125" t="s">
        <v>1644</v>
      </c>
      <c r="I511" s="116">
        <v>41272</v>
      </c>
    </row>
    <row r="512" spans="1:9" ht="15">
      <c r="A512" s="60">
        <v>506</v>
      </c>
      <c r="B512" s="10" t="s">
        <v>1635</v>
      </c>
      <c r="C512" s="91">
        <v>14</v>
      </c>
      <c r="D512" s="29" t="s">
        <v>68</v>
      </c>
      <c r="E512" s="105">
        <v>12000</v>
      </c>
      <c r="F512" s="76">
        <f t="shared" si="7"/>
        <v>168000</v>
      </c>
      <c r="G512" s="33" t="s">
        <v>2161</v>
      </c>
      <c r="H512" s="125" t="s">
        <v>1644</v>
      </c>
      <c r="I512" s="116">
        <v>41272</v>
      </c>
    </row>
    <row r="513" spans="1:9" ht="23.25">
      <c r="A513" s="60">
        <v>507</v>
      </c>
      <c r="B513" s="10" t="s">
        <v>1636</v>
      </c>
      <c r="C513" s="91">
        <v>15</v>
      </c>
      <c r="D513" s="29" t="s">
        <v>68</v>
      </c>
      <c r="E513" s="105">
        <v>23000</v>
      </c>
      <c r="F513" s="76">
        <f t="shared" si="7"/>
        <v>345000</v>
      </c>
      <c r="G513" s="33" t="s">
        <v>2161</v>
      </c>
      <c r="H513" s="125" t="s">
        <v>1644</v>
      </c>
      <c r="I513" s="116">
        <v>41272</v>
      </c>
    </row>
    <row r="514" spans="1:9" ht="15">
      <c r="A514" s="60">
        <v>508</v>
      </c>
      <c r="B514" s="10" t="s">
        <v>1637</v>
      </c>
      <c r="C514" s="91">
        <v>24</v>
      </c>
      <c r="D514" s="29" t="s">
        <v>68</v>
      </c>
      <c r="E514" s="105">
        <v>50000</v>
      </c>
      <c r="F514" s="76">
        <f t="shared" si="7"/>
        <v>1200000</v>
      </c>
      <c r="G514" s="33" t="s">
        <v>2161</v>
      </c>
      <c r="H514" s="125" t="s">
        <v>1644</v>
      </c>
      <c r="I514" s="116">
        <v>41272</v>
      </c>
    </row>
    <row r="515" spans="1:9" ht="15">
      <c r="A515" s="60">
        <v>509</v>
      </c>
      <c r="B515" s="10" t="s">
        <v>1638</v>
      </c>
      <c r="C515" s="91">
        <v>16</v>
      </c>
      <c r="D515" s="29" t="s">
        <v>68</v>
      </c>
      <c r="E515" s="105">
        <v>25000</v>
      </c>
      <c r="F515" s="76">
        <f t="shared" si="7"/>
        <v>400000</v>
      </c>
      <c r="G515" s="33" t="s">
        <v>2161</v>
      </c>
      <c r="H515" s="125" t="s">
        <v>1644</v>
      </c>
      <c r="I515" s="116">
        <v>41272</v>
      </c>
    </row>
    <row r="516" spans="1:9" ht="15">
      <c r="A516" s="60">
        <v>510</v>
      </c>
      <c r="B516" s="10" t="s">
        <v>1639</v>
      </c>
      <c r="C516" s="91">
        <v>8</v>
      </c>
      <c r="D516" s="29" t="s">
        <v>68</v>
      </c>
      <c r="E516" s="105">
        <v>50000</v>
      </c>
      <c r="F516" s="76">
        <f t="shared" si="7"/>
        <v>400000</v>
      </c>
      <c r="G516" s="33" t="s">
        <v>2161</v>
      </c>
      <c r="H516" s="125" t="s">
        <v>1644</v>
      </c>
      <c r="I516" s="116">
        <v>41272</v>
      </c>
    </row>
    <row r="517" spans="1:9" ht="15">
      <c r="A517" s="60">
        <v>511</v>
      </c>
      <c r="B517" s="10" t="s">
        <v>1640</v>
      </c>
      <c r="C517" s="91">
        <v>16</v>
      </c>
      <c r="D517" s="29" t="s">
        <v>68</v>
      </c>
      <c r="E517" s="105">
        <v>9000</v>
      </c>
      <c r="F517" s="76">
        <f t="shared" si="7"/>
        <v>144000</v>
      </c>
      <c r="G517" s="33" t="s">
        <v>2161</v>
      </c>
      <c r="H517" s="125" t="s">
        <v>1644</v>
      </c>
      <c r="I517" s="116">
        <v>41272</v>
      </c>
    </row>
    <row r="518" spans="1:9" ht="15">
      <c r="A518" s="60">
        <v>512</v>
      </c>
      <c r="B518" s="10" t="s">
        <v>1641</v>
      </c>
      <c r="C518" s="91">
        <v>16</v>
      </c>
      <c r="D518" s="29" t="s">
        <v>68</v>
      </c>
      <c r="E518" s="105">
        <v>6000</v>
      </c>
      <c r="F518" s="76">
        <f t="shared" si="7"/>
        <v>96000</v>
      </c>
      <c r="G518" s="33" t="s">
        <v>2161</v>
      </c>
      <c r="H518" s="125" t="s">
        <v>1644</v>
      </c>
      <c r="I518" s="116">
        <v>41272</v>
      </c>
    </row>
    <row r="519" spans="1:9" ht="15">
      <c r="A519" s="60">
        <v>513</v>
      </c>
      <c r="B519" s="106" t="s">
        <v>1642</v>
      </c>
      <c r="C519" s="91">
        <v>5</v>
      </c>
      <c r="D519" s="29" t="s">
        <v>68</v>
      </c>
      <c r="E519" s="105">
        <v>16000</v>
      </c>
      <c r="F519" s="76">
        <f t="shared" si="7"/>
        <v>80000</v>
      </c>
      <c r="G519" s="33" t="s">
        <v>2161</v>
      </c>
      <c r="H519" s="125" t="s">
        <v>1644</v>
      </c>
      <c r="I519" s="116">
        <v>41272</v>
      </c>
    </row>
    <row r="520" spans="1:9" ht="15">
      <c r="A520" s="60">
        <v>514</v>
      </c>
      <c r="B520" s="100" t="s">
        <v>1645</v>
      </c>
      <c r="C520" s="107">
        <v>2</v>
      </c>
      <c r="D520" s="29" t="s">
        <v>68</v>
      </c>
      <c r="E520" s="105">
        <v>22000</v>
      </c>
      <c r="F520" s="76">
        <f t="shared" si="7"/>
        <v>44000</v>
      </c>
      <c r="G520" s="33" t="s">
        <v>2052</v>
      </c>
      <c r="H520" s="124" t="s">
        <v>1699</v>
      </c>
      <c r="I520" s="116">
        <v>41272</v>
      </c>
    </row>
    <row r="521" spans="1:9" ht="15">
      <c r="A521" s="60">
        <v>515</v>
      </c>
      <c r="B521" s="100" t="s">
        <v>1646</v>
      </c>
      <c r="C521" s="107">
        <v>3</v>
      </c>
      <c r="D521" s="29" t="s">
        <v>68</v>
      </c>
      <c r="E521" s="105">
        <v>62000</v>
      </c>
      <c r="F521" s="76">
        <f t="shared" si="7"/>
        <v>186000</v>
      </c>
      <c r="G521" s="33" t="s">
        <v>2052</v>
      </c>
      <c r="H521" s="124" t="s">
        <v>1699</v>
      </c>
      <c r="I521" s="116">
        <v>41272</v>
      </c>
    </row>
    <row r="522" spans="1:9" ht="15">
      <c r="A522" s="60">
        <v>516</v>
      </c>
      <c r="B522" s="100" t="s">
        <v>1647</v>
      </c>
      <c r="C522" s="107">
        <v>3</v>
      </c>
      <c r="D522" s="29" t="s">
        <v>68</v>
      </c>
      <c r="E522" s="105">
        <v>34000</v>
      </c>
      <c r="F522" s="76">
        <f t="shared" si="7"/>
        <v>102000</v>
      </c>
      <c r="G522" s="33" t="s">
        <v>2052</v>
      </c>
      <c r="H522" s="124" t="s">
        <v>1699</v>
      </c>
      <c r="I522" s="116">
        <v>41272</v>
      </c>
    </row>
    <row r="523" spans="1:9" ht="15">
      <c r="A523" s="60">
        <v>517</v>
      </c>
      <c r="B523" s="100" t="s">
        <v>492</v>
      </c>
      <c r="C523" s="107">
        <v>3</v>
      </c>
      <c r="D523" s="29" t="s">
        <v>68</v>
      </c>
      <c r="E523" s="105">
        <v>32000</v>
      </c>
      <c r="F523" s="76">
        <f aca="true" t="shared" si="8" ref="F523:F586">C523*E523</f>
        <v>96000</v>
      </c>
      <c r="G523" s="33" t="s">
        <v>2052</v>
      </c>
      <c r="H523" s="124" t="s">
        <v>1699</v>
      </c>
      <c r="I523" s="116">
        <v>41272</v>
      </c>
    </row>
    <row r="524" spans="1:9" ht="15">
      <c r="A524" s="60">
        <v>518</v>
      </c>
      <c r="B524" s="100" t="s">
        <v>1648</v>
      </c>
      <c r="C524" s="107">
        <v>3</v>
      </c>
      <c r="D524" s="29" t="s">
        <v>68</v>
      </c>
      <c r="E524" s="105">
        <v>10000</v>
      </c>
      <c r="F524" s="76">
        <f t="shared" si="8"/>
        <v>30000</v>
      </c>
      <c r="G524" s="33" t="s">
        <v>2052</v>
      </c>
      <c r="H524" s="124" t="s">
        <v>1699</v>
      </c>
      <c r="I524" s="116">
        <v>41272</v>
      </c>
    </row>
    <row r="525" spans="1:9" ht="15">
      <c r="A525" s="60">
        <v>519</v>
      </c>
      <c r="B525" s="100" t="s">
        <v>1649</v>
      </c>
      <c r="C525" s="107">
        <v>2</v>
      </c>
      <c r="D525" s="29" t="s">
        <v>68</v>
      </c>
      <c r="E525" s="105">
        <v>11000</v>
      </c>
      <c r="F525" s="76">
        <f t="shared" si="8"/>
        <v>22000</v>
      </c>
      <c r="G525" s="33" t="s">
        <v>2052</v>
      </c>
      <c r="H525" s="124" t="s">
        <v>1699</v>
      </c>
      <c r="I525" s="116">
        <v>41272</v>
      </c>
    </row>
    <row r="526" spans="1:9" ht="15">
      <c r="A526" s="60">
        <v>520</v>
      </c>
      <c r="B526" s="100" t="s">
        <v>1650</v>
      </c>
      <c r="C526" s="107">
        <v>3</v>
      </c>
      <c r="D526" s="29" t="s">
        <v>68</v>
      </c>
      <c r="E526" s="105">
        <v>9000</v>
      </c>
      <c r="F526" s="76">
        <f t="shared" si="8"/>
        <v>27000</v>
      </c>
      <c r="G526" s="33" t="s">
        <v>2052</v>
      </c>
      <c r="H526" s="124" t="s">
        <v>1699</v>
      </c>
      <c r="I526" s="116">
        <v>41272</v>
      </c>
    </row>
    <row r="527" spans="1:9" ht="15">
      <c r="A527" s="60">
        <v>521</v>
      </c>
      <c r="B527" s="100" t="s">
        <v>1651</v>
      </c>
      <c r="C527" s="107">
        <v>2</v>
      </c>
      <c r="D527" s="29" t="s">
        <v>68</v>
      </c>
      <c r="E527" s="105">
        <v>6000</v>
      </c>
      <c r="F527" s="76">
        <f t="shared" si="8"/>
        <v>12000</v>
      </c>
      <c r="G527" s="33" t="s">
        <v>2052</v>
      </c>
      <c r="H527" s="124" t="s">
        <v>1699</v>
      </c>
      <c r="I527" s="116">
        <v>41272</v>
      </c>
    </row>
    <row r="528" spans="1:9" ht="15">
      <c r="A528" s="60">
        <v>522</v>
      </c>
      <c r="B528" s="100" t="s">
        <v>1652</v>
      </c>
      <c r="C528" s="107">
        <v>1</v>
      </c>
      <c r="D528" s="29" t="s">
        <v>68</v>
      </c>
      <c r="E528" s="105">
        <v>20000</v>
      </c>
      <c r="F528" s="76">
        <f t="shared" si="8"/>
        <v>20000</v>
      </c>
      <c r="G528" s="33" t="s">
        <v>2052</v>
      </c>
      <c r="H528" s="124" t="s">
        <v>1699</v>
      </c>
      <c r="I528" s="116">
        <v>41272</v>
      </c>
    </row>
    <row r="529" spans="1:9" ht="15">
      <c r="A529" s="60">
        <v>523</v>
      </c>
      <c r="B529" s="100" t="s">
        <v>1653</v>
      </c>
      <c r="C529" s="107">
        <v>3</v>
      </c>
      <c r="D529" s="29" t="s">
        <v>68</v>
      </c>
      <c r="E529" s="105">
        <v>900</v>
      </c>
      <c r="F529" s="76">
        <f t="shared" si="8"/>
        <v>2700</v>
      </c>
      <c r="G529" s="33" t="s">
        <v>2052</v>
      </c>
      <c r="H529" s="124" t="s">
        <v>1699</v>
      </c>
      <c r="I529" s="116">
        <v>41272</v>
      </c>
    </row>
    <row r="530" spans="1:9" ht="15">
      <c r="A530" s="60">
        <v>524</v>
      </c>
      <c r="B530" s="100" t="s">
        <v>1654</v>
      </c>
      <c r="C530" s="107">
        <v>1</v>
      </c>
      <c r="D530" s="29" t="s">
        <v>68</v>
      </c>
      <c r="E530" s="105">
        <v>2000</v>
      </c>
      <c r="F530" s="76">
        <f t="shared" si="8"/>
        <v>2000</v>
      </c>
      <c r="G530" s="33" t="s">
        <v>2052</v>
      </c>
      <c r="H530" s="124" t="s">
        <v>1699</v>
      </c>
      <c r="I530" s="116">
        <v>41272</v>
      </c>
    </row>
    <row r="531" spans="1:9" ht="15">
      <c r="A531" s="60">
        <v>525</v>
      </c>
      <c r="B531" s="100" t="s">
        <v>1655</v>
      </c>
      <c r="C531" s="107">
        <v>12</v>
      </c>
      <c r="D531" s="29" t="s">
        <v>68</v>
      </c>
      <c r="E531" s="105">
        <v>9000</v>
      </c>
      <c r="F531" s="76">
        <f t="shared" si="8"/>
        <v>108000</v>
      </c>
      <c r="G531" s="33" t="s">
        <v>2052</v>
      </c>
      <c r="H531" s="124" t="s">
        <v>1699</v>
      </c>
      <c r="I531" s="116">
        <v>41272</v>
      </c>
    </row>
    <row r="532" spans="1:9" ht="15">
      <c r="A532" s="60">
        <v>526</v>
      </c>
      <c r="B532" s="100" t="s">
        <v>1656</v>
      </c>
      <c r="C532" s="107">
        <v>5</v>
      </c>
      <c r="D532" s="29" t="s">
        <v>68</v>
      </c>
      <c r="E532" s="105">
        <v>50000</v>
      </c>
      <c r="F532" s="76">
        <f t="shared" si="8"/>
        <v>250000</v>
      </c>
      <c r="G532" s="33" t="s">
        <v>2052</v>
      </c>
      <c r="H532" s="124" t="s">
        <v>1699</v>
      </c>
      <c r="I532" s="116">
        <v>41272</v>
      </c>
    </row>
    <row r="533" spans="1:9" ht="15">
      <c r="A533" s="60">
        <v>527</v>
      </c>
      <c r="B533" s="100" t="s">
        <v>1657</v>
      </c>
      <c r="C533" s="107">
        <v>1</v>
      </c>
      <c r="D533" s="29" t="s">
        <v>68</v>
      </c>
      <c r="E533" s="105">
        <v>35000</v>
      </c>
      <c r="F533" s="76">
        <f t="shared" si="8"/>
        <v>35000</v>
      </c>
      <c r="G533" s="33" t="s">
        <v>2052</v>
      </c>
      <c r="H533" s="124" t="s">
        <v>1699</v>
      </c>
      <c r="I533" s="116">
        <v>41272</v>
      </c>
    </row>
    <row r="534" spans="1:9" ht="15">
      <c r="A534" s="60">
        <v>528</v>
      </c>
      <c r="B534" s="100" t="s">
        <v>1658</v>
      </c>
      <c r="C534" s="107">
        <v>11</v>
      </c>
      <c r="D534" s="29" t="s">
        <v>68</v>
      </c>
      <c r="E534" s="105">
        <v>2300</v>
      </c>
      <c r="F534" s="76">
        <f t="shared" si="8"/>
        <v>25300</v>
      </c>
      <c r="G534" s="33" t="s">
        <v>2052</v>
      </c>
      <c r="H534" s="124" t="s">
        <v>1699</v>
      </c>
      <c r="I534" s="116">
        <v>41272</v>
      </c>
    </row>
    <row r="535" spans="1:9" ht="15">
      <c r="A535" s="60">
        <v>529</v>
      </c>
      <c r="B535" s="100" t="s">
        <v>1659</v>
      </c>
      <c r="C535" s="107">
        <v>1</v>
      </c>
      <c r="D535" s="29" t="s">
        <v>68</v>
      </c>
      <c r="E535" s="105">
        <v>70000</v>
      </c>
      <c r="F535" s="76">
        <f t="shared" si="8"/>
        <v>70000</v>
      </c>
      <c r="G535" s="33" t="s">
        <v>2052</v>
      </c>
      <c r="H535" s="124" t="s">
        <v>1699</v>
      </c>
      <c r="I535" s="116">
        <v>41272</v>
      </c>
    </row>
    <row r="536" spans="1:9" ht="15">
      <c r="A536" s="60">
        <v>530</v>
      </c>
      <c r="B536" s="100" t="s">
        <v>1660</v>
      </c>
      <c r="C536" s="107">
        <v>1</v>
      </c>
      <c r="D536" s="29" t="s">
        <v>68</v>
      </c>
      <c r="E536" s="105">
        <v>9000</v>
      </c>
      <c r="F536" s="76">
        <f t="shared" si="8"/>
        <v>9000</v>
      </c>
      <c r="G536" s="33" t="s">
        <v>2052</v>
      </c>
      <c r="H536" s="124" t="s">
        <v>1699</v>
      </c>
      <c r="I536" s="116">
        <v>41272</v>
      </c>
    </row>
    <row r="537" spans="1:9" ht="15">
      <c r="A537" s="60">
        <v>531</v>
      </c>
      <c r="B537" s="100" t="s">
        <v>1661</v>
      </c>
      <c r="C537" s="107">
        <v>1</v>
      </c>
      <c r="D537" s="29" t="s">
        <v>68</v>
      </c>
      <c r="E537" s="105">
        <v>10000</v>
      </c>
      <c r="F537" s="76">
        <f t="shared" si="8"/>
        <v>10000</v>
      </c>
      <c r="G537" s="33" t="s">
        <v>2052</v>
      </c>
      <c r="H537" s="124" t="s">
        <v>1699</v>
      </c>
      <c r="I537" s="116">
        <v>41272</v>
      </c>
    </row>
    <row r="538" spans="1:9" ht="15">
      <c r="A538" s="60">
        <v>532</v>
      </c>
      <c r="B538" s="100" t="s">
        <v>1662</v>
      </c>
      <c r="C538" s="107">
        <v>1</v>
      </c>
      <c r="D538" s="29" t="s">
        <v>68</v>
      </c>
      <c r="E538" s="105">
        <v>1500</v>
      </c>
      <c r="F538" s="76">
        <f t="shared" si="8"/>
        <v>1500</v>
      </c>
      <c r="G538" s="33" t="s">
        <v>2052</v>
      </c>
      <c r="H538" s="124" t="s">
        <v>1699</v>
      </c>
      <c r="I538" s="116">
        <v>41272</v>
      </c>
    </row>
    <row r="539" spans="1:9" ht="15">
      <c r="A539" s="60">
        <v>533</v>
      </c>
      <c r="B539" s="100" t="s">
        <v>1663</v>
      </c>
      <c r="C539" s="107">
        <v>5</v>
      </c>
      <c r="D539" s="29" t="s">
        <v>68</v>
      </c>
      <c r="E539" s="105">
        <v>70000</v>
      </c>
      <c r="F539" s="76">
        <f t="shared" si="8"/>
        <v>350000</v>
      </c>
      <c r="G539" s="33" t="s">
        <v>2052</v>
      </c>
      <c r="H539" s="124" t="s">
        <v>1699</v>
      </c>
      <c r="I539" s="116">
        <v>41272</v>
      </c>
    </row>
    <row r="540" spans="1:9" ht="15">
      <c r="A540" s="60">
        <v>534</v>
      </c>
      <c r="B540" s="100" t="s">
        <v>1664</v>
      </c>
      <c r="C540" s="107">
        <v>1</v>
      </c>
      <c r="D540" s="29" t="s">
        <v>68</v>
      </c>
      <c r="E540" s="105">
        <v>5000</v>
      </c>
      <c r="F540" s="76">
        <f t="shared" si="8"/>
        <v>5000</v>
      </c>
      <c r="G540" s="33" t="s">
        <v>2052</v>
      </c>
      <c r="H540" s="124" t="s">
        <v>1699</v>
      </c>
      <c r="I540" s="116">
        <v>41272</v>
      </c>
    </row>
    <row r="541" spans="1:9" ht="15">
      <c r="A541" s="60">
        <v>535</v>
      </c>
      <c r="B541" s="100" t="s">
        <v>1665</v>
      </c>
      <c r="C541" s="107">
        <v>3</v>
      </c>
      <c r="D541" s="29" t="s">
        <v>68</v>
      </c>
      <c r="E541" s="105">
        <v>5000</v>
      </c>
      <c r="F541" s="76">
        <f t="shared" si="8"/>
        <v>15000</v>
      </c>
      <c r="G541" s="33" t="s">
        <v>2052</v>
      </c>
      <c r="H541" s="124" t="s">
        <v>1699</v>
      </c>
      <c r="I541" s="116">
        <v>41272</v>
      </c>
    </row>
    <row r="542" spans="1:9" ht="15">
      <c r="A542" s="60">
        <v>536</v>
      </c>
      <c r="B542" s="100" t="s">
        <v>1666</v>
      </c>
      <c r="C542" s="107">
        <v>2</v>
      </c>
      <c r="D542" s="29" t="s">
        <v>68</v>
      </c>
      <c r="E542" s="105">
        <v>9000</v>
      </c>
      <c r="F542" s="76">
        <f t="shared" si="8"/>
        <v>18000</v>
      </c>
      <c r="G542" s="33" t="s">
        <v>2052</v>
      </c>
      <c r="H542" s="124" t="s">
        <v>1699</v>
      </c>
      <c r="I542" s="116">
        <v>41272</v>
      </c>
    </row>
    <row r="543" spans="1:9" ht="15">
      <c r="A543" s="60">
        <v>537</v>
      </c>
      <c r="B543" s="100" t="s">
        <v>1667</v>
      </c>
      <c r="C543" s="107">
        <v>1</v>
      </c>
      <c r="D543" s="29" t="s">
        <v>68</v>
      </c>
      <c r="E543" s="105">
        <v>2300</v>
      </c>
      <c r="F543" s="76">
        <f t="shared" si="8"/>
        <v>2300</v>
      </c>
      <c r="G543" s="33" t="s">
        <v>2052</v>
      </c>
      <c r="H543" s="124" t="s">
        <v>1699</v>
      </c>
      <c r="I543" s="116">
        <v>41272</v>
      </c>
    </row>
    <row r="544" spans="1:9" ht="15">
      <c r="A544" s="60">
        <v>538</v>
      </c>
      <c r="B544" s="100" t="s">
        <v>1668</v>
      </c>
      <c r="C544" s="107">
        <v>2</v>
      </c>
      <c r="D544" s="29" t="s">
        <v>68</v>
      </c>
      <c r="E544" s="105">
        <v>900</v>
      </c>
      <c r="F544" s="76">
        <f t="shared" si="8"/>
        <v>1800</v>
      </c>
      <c r="G544" s="33" t="s">
        <v>2052</v>
      </c>
      <c r="H544" s="124" t="s">
        <v>1699</v>
      </c>
      <c r="I544" s="116">
        <v>41272</v>
      </c>
    </row>
    <row r="545" spans="1:9" ht="15">
      <c r="A545" s="60">
        <v>539</v>
      </c>
      <c r="B545" s="100" t="s">
        <v>1669</v>
      </c>
      <c r="C545" s="107">
        <v>2</v>
      </c>
      <c r="D545" s="29" t="s">
        <v>68</v>
      </c>
      <c r="E545" s="105">
        <v>900</v>
      </c>
      <c r="F545" s="76">
        <f t="shared" si="8"/>
        <v>1800</v>
      </c>
      <c r="G545" s="33" t="s">
        <v>2052</v>
      </c>
      <c r="H545" s="124" t="s">
        <v>1699</v>
      </c>
      <c r="I545" s="116">
        <v>41272</v>
      </c>
    </row>
    <row r="546" spans="1:9" ht="15">
      <c r="A546" s="60">
        <v>540</v>
      </c>
      <c r="B546" s="100" t="s">
        <v>1670</v>
      </c>
      <c r="C546" s="107">
        <v>3</v>
      </c>
      <c r="D546" s="29" t="s">
        <v>68</v>
      </c>
      <c r="E546" s="105">
        <v>4000</v>
      </c>
      <c r="F546" s="76">
        <f t="shared" si="8"/>
        <v>12000</v>
      </c>
      <c r="G546" s="33" t="s">
        <v>2052</v>
      </c>
      <c r="H546" s="124" t="s">
        <v>1699</v>
      </c>
      <c r="I546" s="116">
        <v>41272</v>
      </c>
    </row>
    <row r="547" spans="1:9" ht="15">
      <c r="A547" s="60">
        <v>541</v>
      </c>
      <c r="B547" s="100" t="s">
        <v>1671</v>
      </c>
      <c r="C547" s="107">
        <v>7</v>
      </c>
      <c r="D547" s="29" t="s">
        <v>68</v>
      </c>
      <c r="E547" s="105">
        <v>5000</v>
      </c>
      <c r="F547" s="76">
        <f t="shared" si="8"/>
        <v>35000</v>
      </c>
      <c r="G547" s="33" t="s">
        <v>2052</v>
      </c>
      <c r="H547" s="124" t="s">
        <v>1699</v>
      </c>
      <c r="I547" s="116">
        <v>41272</v>
      </c>
    </row>
    <row r="548" spans="1:9" ht="15">
      <c r="A548" s="60">
        <v>542</v>
      </c>
      <c r="B548" s="100" t="s">
        <v>1672</v>
      </c>
      <c r="C548" s="107">
        <v>3</v>
      </c>
      <c r="D548" s="29" t="s">
        <v>68</v>
      </c>
      <c r="E548" s="105">
        <v>6000</v>
      </c>
      <c r="F548" s="76">
        <f t="shared" si="8"/>
        <v>18000</v>
      </c>
      <c r="G548" s="33" t="s">
        <v>2052</v>
      </c>
      <c r="H548" s="124" t="s">
        <v>1699</v>
      </c>
      <c r="I548" s="116">
        <v>41272</v>
      </c>
    </row>
    <row r="549" spans="1:9" ht="15">
      <c r="A549" s="60">
        <v>543</v>
      </c>
      <c r="B549" s="100" t="s">
        <v>1673</v>
      </c>
      <c r="C549" s="107">
        <v>5</v>
      </c>
      <c r="D549" s="29" t="s">
        <v>68</v>
      </c>
      <c r="E549" s="105">
        <v>3000</v>
      </c>
      <c r="F549" s="76">
        <f t="shared" si="8"/>
        <v>15000</v>
      </c>
      <c r="G549" s="33" t="s">
        <v>2052</v>
      </c>
      <c r="H549" s="124" t="s">
        <v>1699</v>
      </c>
      <c r="I549" s="116">
        <v>41272</v>
      </c>
    </row>
    <row r="550" spans="1:9" ht="15">
      <c r="A550" s="60">
        <v>544</v>
      </c>
      <c r="B550" s="100" t="s">
        <v>1674</v>
      </c>
      <c r="C550" s="107">
        <v>5</v>
      </c>
      <c r="D550" s="29" t="s">
        <v>68</v>
      </c>
      <c r="E550" s="105">
        <v>8000</v>
      </c>
      <c r="F550" s="76">
        <f t="shared" si="8"/>
        <v>40000</v>
      </c>
      <c r="G550" s="33" t="s">
        <v>2052</v>
      </c>
      <c r="H550" s="124" t="s">
        <v>1699</v>
      </c>
      <c r="I550" s="116">
        <v>41272</v>
      </c>
    </row>
    <row r="551" spans="1:9" ht="15">
      <c r="A551" s="60">
        <v>545</v>
      </c>
      <c r="B551" s="100" t="s">
        <v>1675</v>
      </c>
      <c r="C551" s="107">
        <v>15</v>
      </c>
      <c r="D551" s="29" t="s">
        <v>68</v>
      </c>
      <c r="E551" s="105">
        <v>22000</v>
      </c>
      <c r="F551" s="76">
        <f t="shared" si="8"/>
        <v>330000</v>
      </c>
      <c r="G551" s="33" t="s">
        <v>2052</v>
      </c>
      <c r="H551" s="124" t="s">
        <v>1699</v>
      </c>
      <c r="I551" s="116">
        <v>41272</v>
      </c>
    </row>
    <row r="552" spans="1:9" ht="15">
      <c r="A552" s="60">
        <v>546</v>
      </c>
      <c r="B552" s="100" t="s">
        <v>1676</v>
      </c>
      <c r="C552" s="107">
        <v>3</v>
      </c>
      <c r="D552" s="29" t="s">
        <v>68</v>
      </c>
      <c r="E552" s="105">
        <v>30000</v>
      </c>
      <c r="F552" s="76">
        <f t="shared" si="8"/>
        <v>90000</v>
      </c>
      <c r="G552" s="33" t="s">
        <v>2052</v>
      </c>
      <c r="H552" s="124" t="s">
        <v>1699</v>
      </c>
      <c r="I552" s="116">
        <v>41272</v>
      </c>
    </row>
    <row r="553" spans="1:9" ht="15">
      <c r="A553" s="60">
        <v>547</v>
      </c>
      <c r="B553" s="100" t="s">
        <v>1677</v>
      </c>
      <c r="C553" s="107">
        <v>9</v>
      </c>
      <c r="D553" s="29" t="s">
        <v>68</v>
      </c>
      <c r="E553" s="105">
        <v>30000</v>
      </c>
      <c r="F553" s="76">
        <f t="shared" si="8"/>
        <v>270000</v>
      </c>
      <c r="G553" s="33" t="s">
        <v>2052</v>
      </c>
      <c r="H553" s="124" t="s">
        <v>1699</v>
      </c>
      <c r="I553" s="116">
        <v>41272</v>
      </c>
    </row>
    <row r="554" spans="1:9" ht="15">
      <c r="A554" s="60">
        <v>548</v>
      </c>
      <c r="B554" s="100" t="s">
        <v>1678</v>
      </c>
      <c r="C554" s="107">
        <v>8</v>
      </c>
      <c r="D554" s="29" t="s">
        <v>68</v>
      </c>
      <c r="E554" s="105">
        <v>70000</v>
      </c>
      <c r="F554" s="76">
        <f t="shared" si="8"/>
        <v>560000</v>
      </c>
      <c r="G554" s="33" t="s">
        <v>2052</v>
      </c>
      <c r="H554" s="124" t="s">
        <v>1699</v>
      </c>
      <c r="I554" s="116">
        <v>41272</v>
      </c>
    </row>
    <row r="555" spans="1:9" ht="15">
      <c r="A555" s="60">
        <v>549</v>
      </c>
      <c r="B555" s="100" t="s">
        <v>1679</v>
      </c>
      <c r="C555" s="107">
        <v>3</v>
      </c>
      <c r="D555" s="29" t="s">
        <v>68</v>
      </c>
      <c r="E555" s="105">
        <v>10000</v>
      </c>
      <c r="F555" s="76">
        <f t="shared" si="8"/>
        <v>30000</v>
      </c>
      <c r="G555" s="33" t="s">
        <v>2052</v>
      </c>
      <c r="H555" s="124" t="s">
        <v>1699</v>
      </c>
      <c r="I555" s="116">
        <v>41272</v>
      </c>
    </row>
    <row r="556" spans="1:9" ht="15">
      <c r="A556" s="60">
        <v>550</v>
      </c>
      <c r="B556" s="100" t="s">
        <v>1680</v>
      </c>
      <c r="C556" s="107">
        <v>2</v>
      </c>
      <c r="D556" s="29" t="s">
        <v>68</v>
      </c>
      <c r="E556" s="105">
        <v>15000</v>
      </c>
      <c r="F556" s="76">
        <f t="shared" si="8"/>
        <v>30000</v>
      </c>
      <c r="G556" s="33" t="s">
        <v>2052</v>
      </c>
      <c r="H556" s="124" t="s">
        <v>1699</v>
      </c>
      <c r="I556" s="116">
        <v>41272</v>
      </c>
    </row>
    <row r="557" spans="1:9" ht="15">
      <c r="A557" s="60">
        <v>551</v>
      </c>
      <c r="B557" s="100" t="s">
        <v>1681</v>
      </c>
      <c r="C557" s="107">
        <v>2</v>
      </c>
      <c r="D557" s="29" t="s">
        <v>68</v>
      </c>
      <c r="E557" s="105">
        <v>3000</v>
      </c>
      <c r="F557" s="76">
        <f t="shared" si="8"/>
        <v>6000</v>
      </c>
      <c r="G557" s="33" t="s">
        <v>2052</v>
      </c>
      <c r="H557" s="124" t="s">
        <v>1699</v>
      </c>
      <c r="I557" s="116">
        <v>41272</v>
      </c>
    </row>
    <row r="558" spans="1:9" ht="15">
      <c r="A558" s="60">
        <v>552</v>
      </c>
      <c r="B558" s="100" t="s">
        <v>1682</v>
      </c>
      <c r="C558" s="107">
        <v>210</v>
      </c>
      <c r="D558" s="29" t="s">
        <v>68</v>
      </c>
      <c r="E558" s="105">
        <v>100</v>
      </c>
      <c r="F558" s="76">
        <f t="shared" si="8"/>
        <v>21000</v>
      </c>
      <c r="G558" s="33" t="s">
        <v>2052</v>
      </c>
      <c r="H558" s="124" t="s">
        <v>1699</v>
      </c>
      <c r="I558" s="116">
        <v>41272</v>
      </c>
    </row>
    <row r="559" spans="1:9" ht="15">
      <c r="A559" s="60">
        <v>553</v>
      </c>
      <c r="B559" s="100" t="s">
        <v>1683</v>
      </c>
      <c r="C559" s="107">
        <v>12</v>
      </c>
      <c r="D559" s="29" t="s">
        <v>68</v>
      </c>
      <c r="E559" s="105">
        <v>3000</v>
      </c>
      <c r="F559" s="76">
        <f t="shared" si="8"/>
        <v>36000</v>
      </c>
      <c r="G559" s="33" t="s">
        <v>2052</v>
      </c>
      <c r="H559" s="124" t="s">
        <v>1699</v>
      </c>
      <c r="I559" s="116">
        <v>41272</v>
      </c>
    </row>
    <row r="560" spans="1:9" ht="15">
      <c r="A560" s="60">
        <v>554</v>
      </c>
      <c r="B560" s="100" t="s">
        <v>1684</v>
      </c>
      <c r="C560" s="107">
        <v>29</v>
      </c>
      <c r="D560" s="29" t="s">
        <v>68</v>
      </c>
      <c r="E560" s="105">
        <v>31000</v>
      </c>
      <c r="F560" s="76">
        <f t="shared" si="8"/>
        <v>899000</v>
      </c>
      <c r="G560" s="33" t="s">
        <v>2052</v>
      </c>
      <c r="H560" s="124" t="s">
        <v>1699</v>
      </c>
      <c r="I560" s="116">
        <v>41272</v>
      </c>
    </row>
    <row r="561" spans="1:9" ht="15">
      <c r="A561" s="60">
        <v>555</v>
      </c>
      <c r="B561" s="100" t="s">
        <v>1685</v>
      </c>
      <c r="C561" s="107">
        <v>46</v>
      </c>
      <c r="D561" s="29" t="s">
        <v>68</v>
      </c>
      <c r="E561" s="105">
        <v>5000</v>
      </c>
      <c r="F561" s="76">
        <f t="shared" si="8"/>
        <v>230000</v>
      </c>
      <c r="G561" s="33" t="s">
        <v>2052</v>
      </c>
      <c r="H561" s="124" t="s">
        <v>1699</v>
      </c>
      <c r="I561" s="116">
        <v>41272</v>
      </c>
    </row>
    <row r="562" spans="1:9" ht="15">
      <c r="A562" s="60">
        <v>556</v>
      </c>
      <c r="B562" s="100" t="s">
        <v>1686</v>
      </c>
      <c r="C562" s="107">
        <v>14</v>
      </c>
      <c r="D562" s="29" t="s">
        <v>68</v>
      </c>
      <c r="E562" s="105">
        <v>4000</v>
      </c>
      <c r="F562" s="76">
        <f t="shared" si="8"/>
        <v>56000</v>
      </c>
      <c r="G562" s="33" t="s">
        <v>2052</v>
      </c>
      <c r="H562" s="124" t="s">
        <v>1699</v>
      </c>
      <c r="I562" s="116">
        <v>41272</v>
      </c>
    </row>
    <row r="563" spans="1:9" ht="15">
      <c r="A563" s="60">
        <v>557</v>
      </c>
      <c r="B563" s="100" t="s">
        <v>1687</v>
      </c>
      <c r="C563" s="107">
        <v>588</v>
      </c>
      <c r="D563" s="29" t="s">
        <v>68</v>
      </c>
      <c r="E563" s="105">
        <v>150</v>
      </c>
      <c r="F563" s="76">
        <f t="shared" si="8"/>
        <v>88200</v>
      </c>
      <c r="G563" s="33" t="s">
        <v>2052</v>
      </c>
      <c r="H563" s="124" t="s">
        <v>1699</v>
      </c>
      <c r="I563" s="116">
        <v>41272</v>
      </c>
    </row>
    <row r="564" spans="1:9" ht="15">
      <c r="A564" s="60">
        <v>558</v>
      </c>
      <c r="B564" s="100" t="s">
        <v>1688</v>
      </c>
      <c r="C564" s="107">
        <v>1</v>
      </c>
      <c r="D564" s="29" t="s">
        <v>68</v>
      </c>
      <c r="E564" s="105">
        <v>15000</v>
      </c>
      <c r="F564" s="76">
        <f t="shared" si="8"/>
        <v>15000</v>
      </c>
      <c r="G564" s="33" t="s">
        <v>2052</v>
      </c>
      <c r="H564" s="124" t="s">
        <v>1699</v>
      </c>
      <c r="I564" s="116">
        <v>41272</v>
      </c>
    </row>
    <row r="565" spans="1:9" ht="15">
      <c r="A565" s="60">
        <v>559</v>
      </c>
      <c r="B565" s="100" t="s">
        <v>1689</v>
      </c>
      <c r="C565" s="107">
        <v>2</v>
      </c>
      <c r="D565" s="29" t="s">
        <v>68</v>
      </c>
      <c r="E565" s="105">
        <v>2000</v>
      </c>
      <c r="F565" s="76">
        <f t="shared" si="8"/>
        <v>4000</v>
      </c>
      <c r="G565" s="33" t="s">
        <v>2052</v>
      </c>
      <c r="H565" s="124" t="s">
        <v>1699</v>
      </c>
      <c r="I565" s="116">
        <v>41272</v>
      </c>
    </row>
    <row r="566" spans="1:9" ht="15">
      <c r="A566" s="60">
        <v>560</v>
      </c>
      <c r="B566" s="100" t="s">
        <v>1690</v>
      </c>
      <c r="C566" s="107">
        <v>2</v>
      </c>
      <c r="D566" s="29" t="s">
        <v>1024</v>
      </c>
      <c r="E566" s="105">
        <v>7000</v>
      </c>
      <c r="F566" s="76">
        <f t="shared" si="8"/>
        <v>14000</v>
      </c>
      <c r="G566" s="33" t="s">
        <v>2052</v>
      </c>
      <c r="H566" s="124" t="s">
        <v>1699</v>
      </c>
      <c r="I566" s="116">
        <v>41272</v>
      </c>
    </row>
    <row r="567" spans="1:9" ht="15">
      <c r="A567" s="60">
        <v>561</v>
      </c>
      <c r="B567" s="100" t="s">
        <v>604</v>
      </c>
      <c r="C567" s="107">
        <v>1</v>
      </c>
      <c r="D567" s="29" t="s">
        <v>68</v>
      </c>
      <c r="E567" s="105">
        <v>5000</v>
      </c>
      <c r="F567" s="76">
        <f t="shared" si="8"/>
        <v>5000</v>
      </c>
      <c r="G567" s="33" t="s">
        <v>2052</v>
      </c>
      <c r="H567" s="124" t="s">
        <v>1699</v>
      </c>
      <c r="I567" s="116">
        <v>41272</v>
      </c>
    </row>
    <row r="568" spans="1:9" ht="15">
      <c r="A568" s="60">
        <v>562</v>
      </c>
      <c r="B568" s="100" t="s">
        <v>1691</v>
      </c>
      <c r="C568" s="107">
        <v>40</v>
      </c>
      <c r="D568" s="29" t="s">
        <v>68</v>
      </c>
      <c r="E568" s="105">
        <v>250</v>
      </c>
      <c r="F568" s="76">
        <f t="shared" si="8"/>
        <v>10000</v>
      </c>
      <c r="G568" s="33" t="s">
        <v>2052</v>
      </c>
      <c r="H568" s="124" t="s">
        <v>1699</v>
      </c>
      <c r="I568" s="116">
        <v>41272</v>
      </c>
    </row>
    <row r="569" spans="1:9" ht="15">
      <c r="A569" s="60">
        <v>563</v>
      </c>
      <c r="B569" s="100" t="s">
        <v>1692</v>
      </c>
      <c r="C569" s="107">
        <v>2</v>
      </c>
      <c r="D569" s="29" t="s">
        <v>68</v>
      </c>
      <c r="E569" s="105">
        <v>7000</v>
      </c>
      <c r="F569" s="76">
        <f t="shared" si="8"/>
        <v>14000</v>
      </c>
      <c r="G569" s="33" t="s">
        <v>2052</v>
      </c>
      <c r="H569" s="124" t="s">
        <v>1699</v>
      </c>
      <c r="I569" s="116">
        <v>41272</v>
      </c>
    </row>
    <row r="570" spans="1:9" ht="15">
      <c r="A570" s="60">
        <v>564</v>
      </c>
      <c r="B570" s="100" t="s">
        <v>1693</v>
      </c>
      <c r="C570" s="107">
        <v>2</v>
      </c>
      <c r="D570" s="29" t="s">
        <v>68</v>
      </c>
      <c r="E570" s="105">
        <v>1500</v>
      </c>
      <c r="F570" s="76">
        <f t="shared" si="8"/>
        <v>3000</v>
      </c>
      <c r="G570" s="33" t="s">
        <v>2052</v>
      </c>
      <c r="H570" s="124" t="s">
        <v>1699</v>
      </c>
      <c r="I570" s="116">
        <v>41272</v>
      </c>
    </row>
    <row r="571" spans="1:9" ht="15">
      <c r="A571" s="60">
        <v>565</v>
      </c>
      <c r="B571" s="100" t="s">
        <v>1694</v>
      </c>
      <c r="C571" s="107">
        <v>100</v>
      </c>
      <c r="D571" s="29" t="s">
        <v>68</v>
      </c>
      <c r="E571" s="105">
        <v>60</v>
      </c>
      <c r="F571" s="76">
        <f t="shared" si="8"/>
        <v>6000</v>
      </c>
      <c r="G571" s="33" t="s">
        <v>2052</v>
      </c>
      <c r="H571" s="124" t="s">
        <v>1699</v>
      </c>
      <c r="I571" s="116">
        <v>41272</v>
      </c>
    </row>
    <row r="572" spans="1:9" ht="15">
      <c r="A572" s="60">
        <v>566</v>
      </c>
      <c r="B572" s="100" t="s">
        <v>1695</v>
      </c>
      <c r="C572" s="107">
        <v>2</v>
      </c>
      <c r="D572" s="29" t="s">
        <v>68</v>
      </c>
      <c r="E572" s="105">
        <v>400</v>
      </c>
      <c r="F572" s="76">
        <f t="shared" si="8"/>
        <v>800</v>
      </c>
      <c r="G572" s="33" t="s">
        <v>2052</v>
      </c>
      <c r="H572" s="124" t="s">
        <v>1699</v>
      </c>
      <c r="I572" s="116">
        <v>41272</v>
      </c>
    </row>
    <row r="573" spans="1:9" ht="15">
      <c r="A573" s="60">
        <v>567</v>
      </c>
      <c r="B573" s="100" t="s">
        <v>1696</v>
      </c>
      <c r="C573" s="107">
        <v>1</v>
      </c>
      <c r="D573" s="29" t="s">
        <v>68</v>
      </c>
      <c r="E573" s="105">
        <v>150.656</v>
      </c>
      <c r="F573" s="76">
        <f t="shared" si="8"/>
        <v>150.656</v>
      </c>
      <c r="G573" s="33" t="s">
        <v>2052</v>
      </c>
      <c r="H573" s="124" t="s">
        <v>1699</v>
      </c>
      <c r="I573" s="116">
        <v>41272</v>
      </c>
    </row>
    <row r="574" spans="1:9" ht="15">
      <c r="A574" s="60">
        <v>568</v>
      </c>
      <c r="B574" s="100" t="s">
        <v>1697</v>
      </c>
      <c r="C574" s="107">
        <v>1</v>
      </c>
      <c r="D574" s="29" t="s">
        <v>68</v>
      </c>
      <c r="E574" s="105">
        <v>33000</v>
      </c>
      <c r="F574" s="76">
        <f t="shared" si="8"/>
        <v>33000</v>
      </c>
      <c r="G574" s="33" t="s">
        <v>2052</v>
      </c>
      <c r="H574" s="124" t="s">
        <v>1699</v>
      </c>
      <c r="I574" s="116">
        <v>41272</v>
      </c>
    </row>
    <row r="575" spans="1:9" ht="15">
      <c r="A575" s="60">
        <v>569</v>
      </c>
      <c r="B575" s="104" t="s">
        <v>1698</v>
      </c>
      <c r="C575" s="107">
        <v>2</v>
      </c>
      <c r="D575" s="29" t="s">
        <v>68</v>
      </c>
      <c r="E575" s="105">
        <v>45000</v>
      </c>
      <c r="F575" s="76">
        <f t="shared" si="8"/>
        <v>90000</v>
      </c>
      <c r="G575" s="33" t="s">
        <v>2052</v>
      </c>
      <c r="H575" s="124" t="s">
        <v>1699</v>
      </c>
      <c r="I575" s="116">
        <v>41272</v>
      </c>
    </row>
    <row r="576" spans="1:9" ht="78.75">
      <c r="A576" s="60">
        <v>570</v>
      </c>
      <c r="B576" s="108" t="s">
        <v>1700</v>
      </c>
      <c r="C576" s="109">
        <v>8</v>
      </c>
      <c r="D576" s="29" t="s">
        <v>68</v>
      </c>
      <c r="E576" s="172">
        <v>380</v>
      </c>
      <c r="F576" s="76">
        <f t="shared" si="8"/>
        <v>3040</v>
      </c>
      <c r="G576" s="33" t="s">
        <v>2050</v>
      </c>
      <c r="H576" s="125" t="s">
        <v>1709</v>
      </c>
      <c r="I576" s="116">
        <v>41271</v>
      </c>
    </row>
    <row r="577" spans="1:9" ht="45">
      <c r="A577" s="60">
        <v>71</v>
      </c>
      <c r="B577" s="108" t="s">
        <v>1701</v>
      </c>
      <c r="C577" s="109">
        <v>4</v>
      </c>
      <c r="D577" s="29" t="s">
        <v>68</v>
      </c>
      <c r="E577" s="172">
        <v>437.05</v>
      </c>
      <c r="F577" s="76">
        <f t="shared" si="8"/>
        <v>1748.2</v>
      </c>
      <c r="G577" s="33" t="s">
        <v>2050</v>
      </c>
      <c r="H577" s="125" t="s">
        <v>1709</v>
      </c>
      <c r="I577" s="116">
        <v>41271</v>
      </c>
    </row>
    <row r="578" spans="1:9" ht="67.5">
      <c r="A578" s="60">
        <v>572</v>
      </c>
      <c r="B578" s="108" t="s">
        <v>1702</v>
      </c>
      <c r="C578" s="109">
        <v>10</v>
      </c>
      <c r="D578" s="29" t="s">
        <v>68</v>
      </c>
      <c r="E578" s="172">
        <v>90</v>
      </c>
      <c r="F578" s="76">
        <f t="shared" si="8"/>
        <v>900</v>
      </c>
      <c r="G578" s="33" t="s">
        <v>2050</v>
      </c>
      <c r="H578" s="125" t="s">
        <v>1709</v>
      </c>
      <c r="I578" s="116">
        <v>41271</v>
      </c>
    </row>
    <row r="579" spans="1:9" ht="78.75">
      <c r="A579" s="60">
        <v>573</v>
      </c>
      <c r="B579" s="108" t="s">
        <v>1703</v>
      </c>
      <c r="C579" s="109">
        <v>8</v>
      </c>
      <c r="D579" s="29" t="s">
        <v>68</v>
      </c>
      <c r="E579" s="172">
        <v>380</v>
      </c>
      <c r="F579" s="76">
        <f t="shared" si="8"/>
        <v>3040</v>
      </c>
      <c r="G579" s="33" t="s">
        <v>2050</v>
      </c>
      <c r="H579" s="125" t="s">
        <v>1709</v>
      </c>
      <c r="I579" s="116">
        <v>41271</v>
      </c>
    </row>
    <row r="580" spans="1:9" ht="33.75">
      <c r="A580" s="60">
        <v>574</v>
      </c>
      <c r="B580" s="108" t="s">
        <v>1704</v>
      </c>
      <c r="C580" s="109">
        <v>30</v>
      </c>
      <c r="D580" s="29" t="s">
        <v>68</v>
      </c>
      <c r="E580" s="172">
        <v>75.4</v>
      </c>
      <c r="F580" s="76">
        <f t="shared" si="8"/>
        <v>2262</v>
      </c>
      <c r="G580" s="33" t="s">
        <v>2050</v>
      </c>
      <c r="H580" s="125" t="s">
        <v>1709</v>
      </c>
      <c r="I580" s="116">
        <v>41271</v>
      </c>
    </row>
    <row r="581" spans="1:9" ht="33.75">
      <c r="A581" s="60">
        <v>575</v>
      </c>
      <c r="B581" s="108" t="s">
        <v>1705</v>
      </c>
      <c r="C581" s="109">
        <v>2</v>
      </c>
      <c r="D581" s="29" t="s">
        <v>68</v>
      </c>
      <c r="E581" s="172">
        <v>320</v>
      </c>
      <c r="F581" s="76">
        <f t="shared" si="8"/>
        <v>640</v>
      </c>
      <c r="G581" s="33" t="s">
        <v>2050</v>
      </c>
      <c r="H581" s="125" t="s">
        <v>1709</v>
      </c>
      <c r="I581" s="116">
        <v>41271</v>
      </c>
    </row>
    <row r="582" spans="1:9" ht="45">
      <c r="A582" s="60">
        <v>576</v>
      </c>
      <c r="B582" s="108" t="s">
        <v>1706</v>
      </c>
      <c r="C582" s="109">
        <v>2</v>
      </c>
      <c r="D582" s="29" t="s">
        <v>68</v>
      </c>
      <c r="E582" s="172">
        <v>145</v>
      </c>
      <c r="F582" s="76">
        <f t="shared" si="8"/>
        <v>290</v>
      </c>
      <c r="G582" s="33" t="s">
        <v>2050</v>
      </c>
      <c r="H582" s="125" t="s">
        <v>1709</v>
      </c>
      <c r="I582" s="116">
        <v>41271</v>
      </c>
    </row>
    <row r="583" spans="1:9" ht="56.25">
      <c r="A583" s="60">
        <v>577</v>
      </c>
      <c r="B583" s="108" t="s">
        <v>1707</v>
      </c>
      <c r="C583" s="109">
        <v>2</v>
      </c>
      <c r="D583" s="29" t="s">
        <v>68</v>
      </c>
      <c r="E583" s="172">
        <v>95</v>
      </c>
      <c r="F583" s="76">
        <f t="shared" si="8"/>
        <v>190</v>
      </c>
      <c r="G583" s="33" t="s">
        <v>2050</v>
      </c>
      <c r="H583" s="125" t="s">
        <v>1709</v>
      </c>
      <c r="I583" s="116">
        <v>41271</v>
      </c>
    </row>
    <row r="584" spans="1:9" ht="33.75" customHeight="1">
      <c r="A584" s="60">
        <v>578</v>
      </c>
      <c r="B584" s="110" t="s">
        <v>1708</v>
      </c>
      <c r="C584" s="109">
        <v>2</v>
      </c>
      <c r="D584" s="29" t="s">
        <v>68</v>
      </c>
      <c r="E584" s="173">
        <v>130</v>
      </c>
      <c r="F584" s="76">
        <f t="shared" si="8"/>
        <v>260</v>
      </c>
      <c r="G584" s="33" t="s">
        <v>2050</v>
      </c>
      <c r="H584" s="125" t="s">
        <v>1709</v>
      </c>
      <c r="I584" s="116">
        <v>41271</v>
      </c>
    </row>
    <row r="585" spans="1:9" ht="15">
      <c r="A585" s="60">
        <v>579</v>
      </c>
      <c r="B585" s="111" t="s">
        <v>1710</v>
      </c>
      <c r="C585" s="91">
        <v>85</v>
      </c>
      <c r="D585" s="29" t="s">
        <v>1019</v>
      </c>
      <c r="E585" s="174">
        <v>29.5</v>
      </c>
      <c r="F585" s="76">
        <f t="shared" si="8"/>
        <v>2507.5</v>
      </c>
      <c r="G585" s="33" t="s">
        <v>2053</v>
      </c>
      <c r="H585" s="125" t="s">
        <v>1717</v>
      </c>
      <c r="I585" s="116">
        <v>41272</v>
      </c>
    </row>
    <row r="586" spans="1:9" ht="15">
      <c r="A586" s="60">
        <v>580</v>
      </c>
      <c r="B586" s="111" t="s">
        <v>1711</v>
      </c>
      <c r="C586" s="91">
        <v>22</v>
      </c>
      <c r="D586" s="29" t="s">
        <v>71</v>
      </c>
      <c r="E586" s="174">
        <v>65</v>
      </c>
      <c r="F586" s="76">
        <f t="shared" si="8"/>
        <v>1430</v>
      </c>
      <c r="G586" s="33" t="s">
        <v>2053</v>
      </c>
      <c r="H586" s="125" t="s">
        <v>1717</v>
      </c>
      <c r="I586" s="126" t="s">
        <v>1718</v>
      </c>
    </row>
    <row r="587" spans="1:9" ht="15">
      <c r="A587" s="60">
        <v>581</v>
      </c>
      <c r="B587" s="111" t="s">
        <v>1712</v>
      </c>
      <c r="C587" s="91">
        <v>40</v>
      </c>
      <c r="D587" s="29" t="s">
        <v>68</v>
      </c>
      <c r="E587" s="174">
        <v>16</v>
      </c>
      <c r="F587" s="76">
        <f aca="true" t="shared" si="9" ref="F587:F650">C587*E587</f>
        <v>640</v>
      </c>
      <c r="G587" s="33" t="s">
        <v>2053</v>
      </c>
      <c r="H587" s="125" t="s">
        <v>1717</v>
      </c>
      <c r="I587" s="116">
        <v>41273</v>
      </c>
    </row>
    <row r="588" spans="1:9" ht="15">
      <c r="A588" s="60">
        <v>582</v>
      </c>
      <c r="B588" s="111" t="s">
        <v>1713</v>
      </c>
      <c r="C588" s="91">
        <v>38</v>
      </c>
      <c r="D588" s="29" t="s">
        <v>68</v>
      </c>
      <c r="E588" s="174">
        <v>2.9</v>
      </c>
      <c r="F588" s="76">
        <f t="shared" si="9"/>
        <v>110.2</v>
      </c>
      <c r="G588" s="33" t="s">
        <v>2053</v>
      </c>
      <c r="H588" s="125" t="s">
        <v>1717</v>
      </c>
      <c r="I588" s="126" t="s">
        <v>1719</v>
      </c>
    </row>
    <row r="589" spans="1:9" ht="23.25">
      <c r="A589" s="60">
        <v>583</v>
      </c>
      <c r="B589" s="111" t="s">
        <v>1714</v>
      </c>
      <c r="C589" s="91">
        <v>10</v>
      </c>
      <c r="D589" s="29" t="s">
        <v>1023</v>
      </c>
      <c r="E589" s="174">
        <v>4</v>
      </c>
      <c r="F589" s="76">
        <f t="shared" si="9"/>
        <v>40</v>
      </c>
      <c r="G589" s="33" t="s">
        <v>2053</v>
      </c>
      <c r="H589" s="125" t="s">
        <v>1717</v>
      </c>
      <c r="I589" s="116">
        <v>41274</v>
      </c>
    </row>
    <row r="590" spans="1:9" ht="15">
      <c r="A590" s="60">
        <v>584</v>
      </c>
      <c r="B590" s="111" t="s">
        <v>1715</v>
      </c>
      <c r="C590" s="91">
        <v>30</v>
      </c>
      <c r="D590" s="29" t="s">
        <v>68</v>
      </c>
      <c r="E590" s="174">
        <v>8.5</v>
      </c>
      <c r="F590" s="76">
        <f t="shared" si="9"/>
        <v>255</v>
      </c>
      <c r="G590" s="33" t="s">
        <v>2053</v>
      </c>
      <c r="H590" s="125" t="s">
        <v>1717</v>
      </c>
      <c r="I590" s="126" t="s">
        <v>1720</v>
      </c>
    </row>
    <row r="591" spans="1:9" ht="15">
      <c r="A591" s="60">
        <v>585</v>
      </c>
      <c r="B591" s="111" t="s">
        <v>1716</v>
      </c>
      <c r="C591" s="91">
        <v>7</v>
      </c>
      <c r="D591" s="5" t="s">
        <v>1024</v>
      </c>
      <c r="E591" s="174">
        <v>2.5</v>
      </c>
      <c r="F591" s="76">
        <f t="shared" si="9"/>
        <v>17.5</v>
      </c>
      <c r="G591" s="1" t="s">
        <v>2053</v>
      </c>
      <c r="H591" s="125" t="s">
        <v>1717</v>
      </c>
      <c r="I591" s="116">
        <v>41275</v>
      </c>
    </row>
    <row r="592" spans="1:9" ht="15">
      <c r="A592" s="60">
        <v>586</v>
      </c>
      <c r="B592" s="112" t="s">
        <v>1826</v>
      </c>
      <c r="C592" s="91">
        <v>10</v>
      </c>
      <c r="D592" s="5" t="s">
        <v>975</v>
      </c>
      <c r="E592" s="174">
        <v>172</v>
      </c>
      <c r="F592" s="76">
        <f t="shared" si="9"/>
        <v>1720</v>
      </c>
      <c r="G592" s="33" t="s">
        <v>2053</v>
      </c>
      <c r="H592" s="125" t="s">
        <v>1717</v>
      </c>
      <c r="I592" s="126" t="s">
        <v>1721</v>
      </c>
    </row>
    <row r="593" spans="1:9" ht="23.25">
      <c r="A593" s="60">
        <v>587</v>
      </c>
      <c r="B593" s="10" t="s">
        <v>1722</v>
      </c>
      <c r="C593" s="91">
        <v>94</v>
      </c>
      <c r="D593" s="5" t="s">
        <v>944</v>
      </c>
      <c r="E593" s="107">
        <v>8.004</v>
      </c>
      <c r="F593" s="76">
        <f t="shared" si="9"/>
        <v>752.376</v>
      </c>
      <c r="G593" s="33" t="s">
        <v>2054</v>
      </c>
      <c r="H593" s="127" t="s">
        <v>1730</v>
      </c>
      <c r="I593" s="116">
        <v>41272</v>
      </c>
    </row>
    <row r="594" spans="1:9" ht="23.25">
      <c r="A594" s="60">
        <v>588</v>
      </c>
      <c r="B594" s="10" t="s">
        <v>1827</v>
      </c>
      <c r="C594" s="91">
        <v>31</v>
      </c>
      <c r="D594" s="5" t="s">
        <v>944</v>
      </c>
      <c r="E594" s="107">
        <v>10.324</v>
      </c>
      <c r="F594" s="76">
        <f t="shared" si="9"/>
        <v>320.044</v>
      </c>
      <c r="G594" s="33" t="s">
        <v>2054</v>
      </c>
      <c r="H594" s="127" t="s">
        <v>1730</v>
      </c>
      <c r="I594" s="116">
        <v>41272</v>
      </c>
    </row>
    <row r="595" spans="1:9" ht="15">
      <c r="A595" s="60">
        <v>589</v>
      </c>
      <c r="B595" s="10" t="s">
        <v>1723</v>
      </c>
      <c r="C595" s="91">
        <v>130</v>
      </c>
      <c r="D595" s="5" t="s">
        <v>68</v>
      </c>
      <c r="E595" s="107">
        <v>522</v>
      </c>
      <c r="F595" s="76">
        <f t="shared" si="9"/>
        <v>67860</v>
      </c>
      <c r="G595" s="33" t="s">
        <v>2054</v>
      </c>
      <c r="H595" s="127" t="s">
        <v>1730</v>
      </c>
      <c r="I595" s="116">
        <v>41272</v>
      </c>
    </row>
    <row r="596" spans="1:9" ht="23.25">
      <c r="A596" s="60">
        <v>590</v>
      </c>
      <c r="B596" s="10" t="s">
        <v>1724</v>
      </c>
      <c r="C596" s="91">
        <v>310</v>
      </c>
      <c r="D596" s="5" t="s">
        <v>68</v>
      </c>
      <c r="E596" s="107">
        <v>128</v>
      </c>
      <c r="F596" s="76">
        <f t="shared" si="9"/>
        <v>39680</v>
      </c>
      <c r="G596" s="33" t="s">
        <v>2054</v>
      </c>
      <c r="H596" s="127" t="s">
        <v>1730</v>
      </c>
      <c r="I596" s="116">
        <v>41272</v>
      </c>
    </row>
    <row r="597" spans="1:9" ht="23.25">
      <c r="A597" s="60">
        <v>591</v>
      </c>
      <c r="B597" s="10" t="s">
        <v>1725</v>
      </c>
      <c r="C597" s="91">
        <v>9</v>
      </c>
      <c r="D597" s="5" t="s">
        <v>68</v>
      </c>
      <c r="E597" s="107">
        <v>3.248</v>
      </c>
      <c r="F597" s="76">
        <f t="shared" si="9"/>
        <v>29.232000000000003</v>
      </c>
      <c r="G597" s="33" t="s">
        <v>2054</v>
      </c>
      <c r="H597" s="127" t="s">
        <v>1730</v>
      </c>
      <c r="I597" s="116">
        <v>41272</v>
      </c>
    </row>
    <row r="598" spans="1:9" ht="15">
      <c r="A598" s="60">
        <v>592</v>
      </c>
      <c r="B598" s="10" t="s">
        <v>1726</v>
      </c>
      <c r="C598" s="91">
        <v>3</v>
      </c>
      <c r="D598" s="5" t="s">
        <v>68</v>
      </c>
      <c r="E598" s="107">
        <v>127.6</v>
      </c>
      <c r="F598" s="76">
        <f t="shared" si="9"/>
        <v>382.79999999999995</v>
      </c>
      <c r="G598" s="33" t="s">
        <v>2054</v>
      </c>
      <c r="H598" s="127" t="s">
        <v>1730</v>
      </c>
      <c r="I598" s="116">
        <v>41272</v>
      </c>
    </row>
    <row r="599" spans="1:9" ht="15">
      <c r="A599" s="60">
        <v>593</v>
      </c>
      <c r="B599" s="10" t="s">
        <v>1727</v>
      </c>
      <c r="C599" s="91">
        <v>8</v>
      </c>
      <c r="D599" s="5" t="s">
        <v>68</v>
      </c>
      <c r="E599" s="107">
        <v>7.54</v>
      </c>
      <c r="F599" s="76">
        <f t="shared" si="9"/>
        <v>60.32</v>
      </c>
      <c r="G599" s="33" t="s">
        <v>2054</v>
      </c>
      <c r="H599" s="127" t="s">
        <v>1730</v>
      </c>
      <c r="I599" s="116">
        <v>41272</v>
      </c>
    </row>
    <row r="600" spans="1:9" ht="23.25">
      <c r="A600" s="60">
        <v>594</v>
      </c>
      <c r="B600" s="10" t="s">
        <v>1728</v>
      </c>
      <c r="C600" s="91">
        <v>2</v>
      </c>
      <c r="D600" s="5" t="s">
        <v>68</v>
      </c>
      <c r="E600" s="107">
        <v>121.626</v>
      </c>
      <c r="F600" s="76">
        <f t="shared" si="9"/>
        <v>243.252</v>
      </c>
      <c r="G600" s="33" t="s">
        <v>2054</v>
      </c>
      <c r="H600" s="127" t="s">
        <v>1730</v>
      </c>
      <c r="I600" s="116">
        <v>41272</v>
      </c>
    </row>
    <row r="601" spans="1:9" ht="23.25">
      <c r="A601" s="60">
        <v>595</v>
      </c>
      <c r="B601" s="106" t="s">
        <v>1729</v>
      </c>
      <c r="C601" s="113">
        <v>3</v>
      </c>
      <c r="D601" s="5" t="s">
        <v>68</v>
      </c>
      <c r="E601" s="107">
        <v>141.52</v>
      </c>
      <c r="F601" s="76">
        <f t="shared" si="9"/>
        <v>424.56000000000006</v>
      </c>
      <c r="G601" s="33" t="s">
        <v>2054</v>
      </c>
      <c r="H601" s="127" t="s">
        <v>1730</v>
      </c>
      <c r="I601" s="116">
        <v>41272</v>
      </c>
    </row>
    <row r="602" spans="1:9" ht="15">
      <c r="A602" s="60">
        <v>596</v>
      </c>
      <c r="B602" s="100" t="s">
        <v>1731</v>
      </c>
      <c r="C602" s="114">
        <v>140</v>
      </c>
      <c r="D602" s="5" t="s">
        <v>1019</v>
      </c>
      <c r="E602" s="174">
        <v>31</v>
      </c>
      <c r="F602" s="76">
        <f t="shared" si="9"/>
        <v>4340</v>
      </c>
      <c r="G602" s="33" t="s">
        <v>2059</v>
      </c>
      <c r="H602" s="128" t="s">
        <v>1734</v>
      </c>
      <c r="I602" s="116">
        <v>41272</v>
      </c>
    </row>
    <row r="603" spans="1:9" ht="15">
      <c r="A603" s="60">
        <v>597</v>
      </c>
      <c r="B603" s="100" t="s">
        <v>1732</v>
      </c>
      <c r="C603" s="114">
        <v>11</v>
      </c>
      <c r="D603" s="5" t="s">
        <v>71</v>
      </c>
      <c r="E603" s="174">
        <v>47</v>
      </c>
      <c r="F603" s="76">
        <f t="shared" si="9"/>
        <v>517</v>
      </c>
      <c r="G603" s="33" t="s">
        <v>2059</v>
      </c>
      <c r="H603" s="128" t="s">
        <v>1734</v>
      </c>
      <c r="I603" s="116">
        <v>41272</v>
      </c>
    </row>
    <row r="604" spans="1:9" ht="15">
      <c r="A604" s="60">
        <v>598</v>
      </c>
      <c r="B604" s="104" t="s">
        <v>1733</v>
      </c>
      <c r="C604" s="114">
        <v>16</v>
      </c>
      <c r="D604" s="5" t="s">
        <v>71</v>
      </c>
      <c r="E604" s="174">
        <v>95</v>
      </c>
      <c r="F604" s="76">
        <f t="shared" si="9"/>
        <v>1520</v>
      </c>
      <c r="G604" s="33" t="s">
        <v>2059</v>
      </c>
      <c r="H604" s="128" t="s">
        <v>1734</v>
      </c>
      <c r="I604" s="116">
        <v>41272</v>
      </c>
    </row>
    <row r="605" spans="1:9" ht="15">
      <c r="A605" s="60">
        <v>599</v>
      </c>
      <c r="B605" s="100" t="s">
        <v>1735</v>
      </c>
      <c r="C605" s="115">
        <v>90</v>
      </c>
      <c r="D605" s="5" t="s">
        <v>68</v>
      </c>
      <c r="E605" s="175">
        <v>16.34</v>
      </c>
      <c r="F605" s="76">
        <f t="shared" si="9"/>
        <v>1470.6</v>
      </c>
      <c r="G605" s="33" t="s">
        <v>2055</v>
      </c>
      <c r="H605" s="129" t="s">
        <v>1738</v>
      </c>
      <c r="I605" s="116">
        <v>41272</v>
      </c>
    </row>
    <row r="606" spans="1:9" ht="15">
      <c r="A606" s="60">
        <v>600</v>
      </c>
      <c r="B606" s="100" t="s">
        <v>1736</v>
      </c>
      <c r="C606" s="115">
        <v>30</v>
      </c>
      <c r="D606" s="5" t="s">
        <v>68</v>
      </c>
      <c r="E606" s="175">
        <v>28</v>
      </c>
      <c r="F606" s="76">
        <f t="shared" si="9"/>
        <v>840</v>
      </c>
      <c r="G606" s="33" t="s">
        <v>2055</v>
      </c>
      <c r="H606" s="129" t="s">
        <v>1738</v>
      </c>
      <c r="I606" s="116">
        <v>41272</v>
      </c>
    </row>
    <row r="607" spans="1:9" ht="15">
      <c r="A607" s="60">
        <v>601</v>
      </c>
      <c r="B607" s="104" t="s">
        <v>1737</v>
      </c>
      <c r="C607" s="115">
        <v>1</v>
      </c>
      <c r="D607" s="5" t="s">
        <v>68</v>
      </c>
      <c r="E607" s="175">
        <v>27</v>
      </c>
      <c r="F607" s="76">
        <f t="shared" si="9"/>
        <v>27</v>
      </c>
      <c r="G607" s="33" t="s">
        <v>2055</v>
      </c>
      <c r="H607" s="129" t="s">
        <v>1738</v>
      </c>
      <c r="I607" s="116">
        <v>41272</v>
      </c>
    </row>
    <row r="608" spans="1:9" ht="15">
      <c r="A608" s="60">
        <v>602</v>
      </c>
      <c r="B608" s="100" t="s">
        <v>1739</v>
      </c>
      <c r="C608" s="107">
        <v>830</v>
      </c>
      <c r="D608" s="5" t="s">
        <v>68</v>
      </c>
      <c r="E608" s="107">
        <v>3.865</v>
      </c>
      <c r="F608" s="76">
        <f t="shared" si="9"/>
        <v>3207.9500000000003</v>
      </c>
      <c r="G608" s="33" t="s">
        <v>2161</v>
      </c>
      <c r="H608" s="45" t="s">
        <v>1748</v>
      </c>
      <c r="I608" s="116">
        <v>41272</v>
      </c>
    </row>
    <row r="609" spans="1:9" ht="15">
      <c r="A609" s="60">
        <v>603</v>
      </c>
      <c r="B609" s="100" t="s">
        <v>1740</v>
      </c>
      <c r="C609" s="107">
        <v>800</v>
      </c>
      <c r="D609" s="5" t="s">
        <v>68</v>
      </c>
      <c r="E609" s="107">
        <v>3.861</v>
      </c>
      <c r="F609" s="76">
        <f t="shared" si="9"/>
        <v>3088.8</v>
      </c>
      <c r="G609" s="33" t="s">
        <v>2161</v>
      </c>
      <c r="H609" s="45" t="s">
        <v>1748</v>
      </c>
      <c r="I609" s="116">
        <v>41272</v>
      </c>
    </row>
    <row r="610" spans="1:9" ht="15">
      <c r="A610" s="60">
        <v>604</v>
      </c>
      <c r="B610" s="100" t="s">
        <v>1741</v>
      </c>
      <c r="C610" s="107">
        <v>860</v>
      </c>
      <c r="D610" s="5" t="s">
        <v>68</v>
      </c>
      <c r="E610" s="107">
        <v>3</v>
      </c>
      <c r="F610" s="76">
        <f t="shared" si="9"/>
        <v>2580</v>
      </c>
      <c r="G610" s="33" t="s">
        <v>2161</v>
      </c>
      <c r="H610" s="45" t="s">
        <v>1748</v>
      </c>
      <c r="I610" s="116">
        <v>41272</v>
      </c>
    </row>
    <row r="611" spans="1:9" ht="15">
      <c r="A611" s="60">
        <v>605</v>
      </c>
      <c r="B611" s="100" t="s">
        <v>1742</v>
      </c>
      <c r="C611" s="107">
        <v>14</v>
      </c>
      <c r="D611" s="5" t="s">
        <v>68</v>
      </c>
      <c r="E611" s="107">
        <v>8.5</v>
      </c>
      <c r="F611" s="76">
        <f t="shared" si="9"/>
        <v>119</v>
      </c>
      <c r="G611" s="33" t="s">
        <v>2161</v>
      </c>
      <c r="H611" s="45" t="s">
        <v>1748</v>
      </c>
      <c r="I611" s="116">
        <v>41272</v>
      </c>
    </row>
    <row r="612" spans="1:9" ht="15">
      <c r="A612" s="60">
        <v>606</v>
      </c>
      <c r="B612" s="100" t="s">
        <v>1743</v>
      </c>
      <c r="C612" s="107">
        <v>12</v>
      </c>
      <c r="D612" s="5" t="s">
        <v>68</v>
      </c>
      <c r="E612" s="107">
        <v>6.5</v>
      </c>
      <c r="F612" s="76">
        <f t="shared" si="9"/>
        <v>78</v>
      </c>
      <c r="G612" s="33" t="s">
        <v>2161</v>
      </c>
      <c r="H612" s="45" t="s">
        <v>1748</v>
      </c>
      <c r="I612" s="116">
        <v>41272</v>
      </c>
    </row>
    <row r="613" spans="1:9" ht="15">
      <c r="A613" s="60">
        <v>607</v>
      </c>
      <c r="B613" s="100" t="s">
        <v>1744</v>
      </c>
      <c r="C613" s="107">
        <v>12</v>
      </c>
      <c r="D613" s="5" t="s">
        <v>68</v>
      </c>
      <c r="E613" s="107">
        <v>13.5</v>
      </c>
      <c r="F613" s="76">
        <f t="shared" si="9"/>
        <v>162</v>
      </c>
      <c r="G613" s="33" t="s">
        <v>2161</v>
      </c>
      <c r="H613" s="45" t="s">
        <v>1748</v>
      </c>
      <c r="I613" s="116">
        <v>41272</v>
      </c>
    </row>
    <row r="614" spans="1:9" ht="15">
      <c r="A614" s="60">
        <v>608</v>
      </c>
      <c r="B614" s="100" t="s">
        <v>1745</v>
      </c>
      <c r="C614" s="107">
        <v>12</v>
      </c>
      <c r="D614" s="5" t="s">
        <v>68</v>
      </c>
      <c r="E614" s="107">
        <v>15.5</v>
      </c>
      <c r="F614" s="76">
        <f t="shared" si="9"/>
        <v>186</v>
      </c>
      <c r="G614" s="33" t="s">
        <v>2161</v>
      </c>
      <c r="H614" s="45" t="s">
        <v>1748</v>
      </c>
      <c r="I614" s="116">
        <v>41272</v>
      </c>
    </row>
    <row r="615" spans="1:9" ht="15">
      <c r="A615" s="60">
        <v>609</v>
      </c>
      <c r="B615" s="100" t="s">
        <v>1746</v>
      </c>
      <c r="C615" s="107">
        <v>12</v>
      </c>
      <c r="D615" s="5" t="s">
        <v>68</v>
      </c>
      <c r="E615" s="107">
        <v>118.909</v>
      </c>
      <c r="F615" s="76">
        <f t="shared" si="9"/>
        <v>1426.9080000000001</v>
      </c>
      <c r="G615" s="33" t="s">
        <v>2161</v>
      </c>
      <c r="H615" s="45" t="s">
        <v>1748</v>
      </c>
      <c r="I615" s="116">
        <v>41272</v>
      </c>
    </row>
    <row r="616" spans="1:9" ht="15">
      <c r="A616" s="60">
        <v>610</v>
      </c>
      <c r="B616" s="100" t="s">
        <v>1747</v>
      </c>
      <c r="C616" s="107">
        <v>6</v>
      </c>
      <c r="D616" s="5" t="s">
        <v>68</v>
      </c>
      <c r="E616" s="107">
        <v>85.208</v>
      </c>
      <c r="F616" s="76">
        <f t="shared" si="9"/>
        <v>511.248</v>
      </c>
      <c r="G616" s="33" t="s">
        <v>2161</v>
      </c>
      <c r="H616" s="45" t="s">
        <v>1748</v>
      </c>
      <c r="I616" s="116">
        <v>41272</v>
      </c>
    </row>
    <row r="617" spans="1:9" ht="68.25" customHeight="1">
      <c r="A617" s="33">
        <v>611</v>
      </c>
      <c r="B617" s="61" t="s">
        <v>390</v>
      </c>
      <c r="C617" s="67">
        <v>1</v>
      </c>
      <c r="D617" s="5" t="s">
        <v>68</v>
      </c>
      <c r="E617" s="67">
        <v>38400000</v>
      </c>
      <c r="F617" s="76">
        <f t="shared" si="9"/>
        <v>38400000</v>
      </c>
      <c r="G617" s="33" t="s">
        <v>1830</v>
      </c>
      <c r="H617" s="1" t="s">
        <v>1829</v>
      </c>
      <c r="I617" s="138">
        <v>40910</v>
      </c>
    </row>
    <row r="618" spans="1:9" ht="79.5">
      <c r="A618" s="33">
        <v>612</v>
      </c>
      <c r="B618" s="61" t="s">
        <v>1890</v>
      </c>
      <c r="C618" s="67">
        <v>1</v>
      </c>
      <c r="D618" s="5" t="s">
        <v>68</v>
      </c>
      <c r="E618" s="67">
        <v>8000000</v>
      </c>
      <c r="F618" s="76">
        <f t="shared" si="9"/>
        <v>8000000</v>
      </c>
      <c r="G618" s="33" t="s">
        <v>1830</v>
      </c>
      <c r="H618" s="1" t="s">
        <v>1829</v>
      </c>
      <c r="I618" s="138">
        <v>41287</v>
      </c>
    </row>
    <row r="619" spans="1:9" ht="90.75">
      <c r="A619" s="33">
        <v>613</v>
      </c>
      <c r="B619" s="61" t="s">
        <v>392</v>
      </c>
      <c r="C619" s="67">
        <v>1</v>
      </c>
      <c r="D619" s="5" t="s">
        <v>68</v>
      </c>
      <c r="E619" s="67">
        <v>3100000</v>
      </c>
      <c r="F619" s="76">
        <f t="shared" si="9"/>
        <v>3100000</v>
      </c>
      <c r="G619" s="33" t="s">
        <v>1832</v>
      </c>
      <c r="H619" s="1" t="s">
        <v>1831</v>
      </c>
      <c r="I619" s="138">
        <v>40927</v>
      </c>
    </row>
    <row r="620" spans="1:9" ht="57">
      <c r="A620" s="33">
        <v>614</v>
      </c>
      <c r="B620" s="61" t="s">
        <v>393</v>
      </c>
      <c r="C620" s="67">
        <v>1</v>
      </c>
      <c r="D620" s="5" t="s">
        <v>68</v>
      </c>
      <c r="E620" s="67">
        <v>3200000</v>
      </c>
      <c r="F620" s="76">
        <f t="shared" si="9"/>
        <v>3200000</v>
      </c>
      <c r="G620" s="33" t="s">
        <v>1830</v>
      </c>
      <c r="H620" s="1" t="s">
        <v>1831</v>
      </c>
      <c r="I620" s="138">
        <v>40927</v>
      </c>
    </row>
    <row r="621" spans="1:9" ht="79.5">
      <c r="A621" s="33">
        <v>615</v>
      </c>
      <c r="B621" s="61" t="s">
        <v>394</v>
      </c>
      <c r="C621" s="67">
        <v>1</v>
      </c>
      <c r="D621" s="5" t="s">
        <v>68</v>
      </c>
      <c r="E621" s="67">
        <v>3200000</v>
      </c>
      <c r="F621" s="76">
        <f t="shared" si="9"/>
        <v>3200000</v>
      </c>
      <c r="G621" s="33" t="s">
        <v>1830</v>
      </c>
      <c r="H621" s="1" t="s">
        <v>1831</v>
      </c>
      <c r="I621" s="138">
        <v>40931</v>
      </c>
    </row>
    <row r="622" spans="1:9" ht="124.5">
      <c r="A622" s="33">
        <v>616</v>
      </c>
      <c r="B622" s="61" t="s">
        <v>395</v>
      </c>
      <c r="C622" s="67">
        <v>1</v>
      </c>
      <c r="D622" s="5" t="s">
        <v>68</v>
      </c>
      <c r="E622" s="67">
        <v>3200000</v>
      </c>
      <c r="F622" s="76">
        <f t="shared" si="9"/>
        <v>3200000</v>
      </c>
      <c r="G622" s="33" t="s">
        <v>1830</v>
      </c>
      <c r="H622" s="1" t="s">
        <v>1831</v>
      </c>
      <c r="I622" s="138">
        <v>40940</v>
      </c>
    </row>
    <row r="623" spans="1:9" ht="113.25">
      <c r="A623" s="33">
        <v>617</v>
      </c>
      <c r="B623" s="61" t="s">
        <v>396</v>
      </c>
      <c r="C623" s="67">
        <v>11</v>
      </c>
      <c r="D623" s="5" t="s">
        <v>68</v>
      </c>
      <c r="E623" s="67">
        <v>3200000</v>
      </c>
      <c r="F623" s="76">
        <f t="shared" si="9"/>
        <v>35200000</v>
      </c>
      <c r="G623" s="33" t="s">
        <v>1830</v>
      </c>
      <c r="H623" s="1" t="s">
        <v>1831</v>
      </c>
      <c r="I623" s="138">
        <v>40941</v>
      </c>
    </row>
    <row r="624" spans="1:9" ht="113.25">
      <c r="A624" s="33">
        <v>618</v>
      </c>
      <c r="B624" s="61" t="s">
        <v>397</v>
      </c>
      <c r="C624" s="67">
        <v>1</v>
      </c>
      <c r="D624" s="5" t="s">
        <v>68</v>
      </c>
      <c r="E624" s="67">
        <v>3200000</v>
      </c>
      <c r="F624" s="76">
        <f t="shared" si="9"/>
        <v>3200000</v>
      </c>
      <c r="G624" s="33" t="s">
        <v>1830</v>
      </c>
      <c r="H624" s="1" t="s">
        <v>1831</v>
      </c>
      <c r="I624" s="138">
        <v>40941</v>
      </c>
    </row>
    <row r="625" spans="1:9" ht="113.25">
      <c r="A625" s="33">
        <v>619</v>
      </c>
      <c r="B625" s="61" t="s">
        <v>398</v>
      </c>
      <c r="C625" s="67">
        <v>11</v>
      </c>
      <c r="D625" s="5" t="s">
        <v>68</v>
      </c>
      <c r="E625" s="67">
        <v>3200000</v>
      </c>
      <c r="F625" s="76">
        <f t="shared" si="9"/>
        <v>35200000</v>
      </c>
      <c r="G625" s="33" t="s">
        <v>1830</v>
      </c>
      <c r="H625" s="1" t="s">
        <v>1831</v>
      </c>
      <c r="I625" s="138">
        <v>40940</v>
      </c>
    </row>
    <row r="626" spans="1:9" ht="34.5">
      <c r="A626" s="33">
        <v>620</v>
      </c>
      <c r="B626" s="61" t="s">
        <v>399</v>
      </c>
      <c r="C626" s="67">
        <v>1</v>
      </c>
      <c r="D626" s="5" t="s">
        <v>68</v>
      </c>
      <c r="E626" s="67">
        <v>4320000</v>
      </c>
      <c r="F626" s="76">
        <f t="shared" si="9"/>
        <v>4320000</v>
      </c>
      <c r="G626" s="33" t="s">
        <v>1830</v>
      </c>
      <c r="H626" s="1" t="s">
        <v>1831</v>
      </c>
      <c r="I626" s="138">
        <v>40941</v>
      </c>
    </row>
    <row r="627" spans="1:9" ht="113.25">
      <c r="A627" s="33">
        <v>621</v>
      </c>
      <c r="B627" s="61" t="s">
        <v>400</v>
      </c>
      <c r="C627" s="67">
        <v>1</v>
      </c>
      <c r="D627" s="5" t="s">
        <v>68</v>
      </c>
      <c r="E627" s="67">
        <v>3200000</v>
      </c>
      <c r="F627" s="76">
        <f t="shared" si="9"/>
        <v>3200000</v>
      </c>
      <c r="G627" s="33" t="s">
        <v>1830</v>
      </c>
      <c r="H627" s="1" t="s">
        <v>1831</v>
      </c>
      <c r="I627" s="138">
        <v>40941</v>
      </c>
    </row>
    <row r="628" spans="1:9" ht="113.25">
      <c r="A628" s="33">
        <v>622</v>
      </c>
      <c r="B628" s="61" t="s">
        <v>401</v>
      </c>
      <c r="C628" s="67">
        <v>1</v>
      </c>
      <c r="D628" s="5" t="s">
        <v>68</v>
      </c>
      <c r="E628" s="67">
        <v>3200000</v>
      </c>
      <c r="F628" s="76">
        <f t="shared" si="9"/>
        <v>3200000</v>
      </c>
      <c r="G628" s="33" t="s">
        <v>1830</v>
      </c>
      <c r="H628" s="1" t="s">
        <v>1831</v>
      </c>
      <c r="I628" s="138">
        <v>40941</v>
      </c>
    </row>
    <row r="629" spans="1:9" ht="135.75">
      <c r="A629" s="33">
        <v>623</v>
      </c>
      <c r="B629" s="61" t="s">
        <v>402</v>
      </c>
      <c r="C629" s="67">
        <v>1</v>
      </c>
      <c r="D629" s="5" t="s">
        <v>68</v>
      </c>
      <c r="E629" s="67">
        <v>5146000</v>
      </c>
      <c r="F629" s="76">
        <f t="shared" si="9"/>
        <v>5146000</v>
      </c>
      <c r="G629" s="33" t="s">
        <v>1830</v>
      </c>
      <c r="H629" s="1" t="s">
        <v>1829</v>
      </c>
      <c r="I629" s="138">
        <v>40941</v>
      </c>
    </row>
    <row r="630" spans="1:9" ht="90.75">
      <c r="A630" s="33">
        <v>624</v>
      </c>
      <c r="B630" s="61" t="s">
        <v>403</v>
      </c>
      <c r="C630" s="67">
        <v>11</v>
      </c>
      <c r="D630" s="5" t="s">
        <v>68</v>
      </c>
      <c r="E630" s="67">
        <v>3200000</v>
      </c>
      <c r="F630" s="76">
        <f t="shared" si="9"/>
        <v>35200000</v>
      </c>
      <c r="G630" s="33" t="s">
        <v>1830</v>
      </c>
      <c r="H630" s="1" t="s">
        <v>1831</v>
      </c>
      <c r="I630" s="138">
        <v>40941</v>
      </c>
    </row>
    <row r="631" spans="1:9" ht="57">
      <c r="A631" s="33">
        <v>625</v>
      </c>
      <c r="B631" s="61" t="s">
        <v>404</v>
      </c>
      <c r="C631" s="67">
        <v>1</v>
      </c>
      <c r="D631" s="5" t="s">
        <v>68</v>
      </c>
      <c r="E631" s="67">
        <v>3200000</v>
      </c>
      <c r="F631" s="76">
        <f t="shared" si="9"/>
        <v>3200000</v>
      </c>
      <c r="G631" s="33" t="s">
        <v>1830</v>
      </c>
      <c r="H631" s="1" t="s">
        <v>1831</v>
      </c>
      <c r="I631" s="138">
        <v>40942</v>
      </c>
    </row>
    <row r="632" spans="1:9" ht="81.75" customHeight="1">
      <c r="A632" s="33">
        <v>626</v>
      </c>
      <c r="B632" s="61" t="s">
        <v>405</v>
      </c>
      <c r="C632" s="67">
        <v>1</v>
      </c>
      <c r="D632" s="5" t="s">
        <v>68</v>
      </c>
      <c r="E632" s="67">
        <v>5840000</v>
      </c>
      <c r="F632" s="76">
        <f t="shared" si="9"/>
        <v>5840000</v>
      </c>
      <c r="G632" s="33" t="s">
        <v>1830</v>
      </c>
      <c r="H632" s="1" t="s">
        <v>1831</v>
      </c>
      <c r="I632" s="138">
        <v>40942</v>
      </c>
    </row>
    <row r="633" spans="1:9" ht="102">
      <c r="A633" s="33">
        <v>627</v>
      </c>
      <c r="B633" s="158" t="s">
        <v>1838</v>
      </c>
      <c r="C633" s="159">
        <v>1</v>
      </c>
      <c r="D633" s="160" t="s">
        <v>68</v>
      </c>
      <c r="E633" s="159">
        <v>3200000</v>
      </c>
      <c r="F633" s="161">
        <f t="shared" si="9"/>
        <v>3200000</v>
      </c>
      <c r="G633" s="38" t="s">
        <v>1830</v>
      </c>
      <c r="H633" s="162" t="s">
        <v>1831</v>
      </c>
      <c r="I633" s="163">
        <v>40969</v>
      </c>
    </row>
    <row r="634" spans="1:9" ht="90.75">
      <c r="A634" s="33">
        <v>628</v>
      </c>
      <c r="B634" s="61" t="s">
        <v>407</v>
      </c>
      <c r="C634" s="67">
        <v>1</v>
      </c>
      <c r="D634" s="5" t="s">
        <v>68</v>
      </c>
      <c r="E634" s="67">
        <v>2400000</v>
      </c>
      <c r="F634" s="76">
        <f t="shared" si="9"/>
        <v>2400000</v>
      </c>
      <c r="G634" s="33" t="s">
        <v>1830</v>
      </c>
      <c r="H634" s="1" t="s">
        <v>1831</v>
      </c>
      <c r="I634" s="138">
        <v>40945</v>
      </c>
    </row>
    <row r="635" spans="1:9" ht="90.75">
      <c r="A635" s="33">
        <v>629</v>
      </c>
      <c r="B635" s="61" t="s">
        <v>408</v>
      </c>
      <c r="C635" s="67">
        <v>11</v>
      </c>
      <c r="D635" s="5" t="s">
        <v>68</v>
      </c>
      <c r="E635" s="67">
        <v>2400000</v>
      </c>
      <c r="F635" s="76">
        <f t="shared" si="9"/>
        <v>26400000</v>
      </c>
      <c r="G635" s="33" t="s">
        <v>1830</v>
      </c>
      <c r="H635" s="1" t="s">
        <v>1831</v>
      </c>
      <c r="I635" s="138">
        <v>40945</v>
      </c>
    </row>
    <row r="636" spans="1:9" ht="90.75">
      <c r="A636" s="33">
        <v>630</v>
      </c>
      <c r="B636" s="61" t="s">
        <v>409</v>
      </c>
      <c r="C636" s="67">
        <v>1</v>
      </c>
      <c r="D636" s="5" t="s">
        <v>68</v>
      </c>
      <c r="E636" s="67">
        <v>2400000</v>
      </c>
      <c r="F636" s="76">
        <f t="shared" si="9"/>
        <v>2400000</v>
      </c>
      <c r="G636" s="33" t="s">
        <v>1830</v>
      </c>
      <c r="H636" s="1" t="s">
        <v>1831</v>
      </c>
      <c r="I636" s="138">
        <v>40945</v>
      </c>
    </row>
    <row r="637" spans="1:10" ht="98.25" customHeight="1">
      <c r="A637" s="33">
        <v>631</v>
      </c>
      <c r="B637" s="61" t="s">
        <v>410</v>
      </c>
      <c r="C637" s="67">
        <v>1</v>
      </c>
      <c r="D637" s="5" t="s">
        <v>68</v>
      </c>
      <c r="E637" s="67">
        <v>2400000</v>
      </c>
      <c r="F637" s="76">
        <f t="shared" si="9"/>
        <v>2400000</v>
      </c>
      <c r="G637" s="33" t="s">
        <v>1830</v>
      </c>
      <c r="H637" s="7" t="s">
        <v>1831</v>
      </c>
      <c r="I637" s="138">
        <v>40945</v>
      </c>
      <c r="J637"/>
    </row>
    <row r="638" spans="1:10" ht="79.5" customHeight="1">
      <c r="A638" s="33"/>
      <c r="B638" s="61" t="s">
        <v>1851</v>
      </c>
      <c r="C638" s="67">
        <v>1</v>
      </c>
      <c r="D638" s="5" t="s">
        <v>68</v>
      </c>
      <c r="E638" s="67">
        <v>1800000</v>
      </c>
      <c r="F638" s="76">
        <f t="shared" si="9"/>
        <v>1800000</v>
      </c>
      <c r="G638" s="33" t="s">
        <v>1830</v>
      </c>
      <c r="H638" s="7" t="s">
        <v>1852</v>
      </c>
      <c r="I638" s="138"/>
      <c r="J638"/>
    </row>
    <row r="639" spans="1:10" ht="113.25">
      <c r="A639" s="33">
        <v>632</v>
      </c>
      <c r="B639" s="61" t="s">
        <v>1900</v>
      </c>
      <c r="C639" s="67">
        <v>11</v>
      </c>
      <c r="D639" s="25" t="s">
        <v>68</v>
      </c>
      <c r="E639" s="67">
        <v>11200000</v>
      </c>
      <c r="F639" s="79">
        <f t="shared" si="9"/>
        <v>123200000</v>
      </c>
      <c r="G639" s="38" t="s">
        <v>1830</v>
      </c>
      <c r="H639" s="54" t="s">
        <v>1837</v>
      </c>
      <c r="I639" s="163">
        <v>40969</v>
      </c>
      <c r="J639"/>
    </row>
    <row r="640" spans="1:10" ht="90.75">
      <c r="A640" s="33">
        <v>633</v>
      </c>
      <c r="B640" s="61" t="s">
        <v>411</v>
      </c>
      <c r="C640" s="67">
        <v>1</v>
      </c>
      <c r="D640" s="5" t="s">
        <v>68</v>
      </c>
      <c r="E640" s="67">
        <v>2400000</v>
      </c>
      <c r="F640" s="76">
        <f t="shared" si="9"/>
        <v>2400000</v>
      </c>
      <c r="G640" s="33" t="s">
        <v>1830</v>
      </c>
      <c r="H640" s="7" t="s">
        <v>1831</v>
      </c>
      <c r="I640" s="138">
        <v>40945</v>
      </c>
      <c r="J640"/>
    </row>
    <row r="641" spans="1:10" ht="90.75">
      <c r="A641" s="33">
        <v>634</v>
      </c>
      <c r="B641" s="61" t="s">
        <v>412</v>
      </c>
      <c r="C641" s="67">
        <v>1</v>
      </c>
      <c r="D641" s="5" t="s">
        <v>68</v>
      </c>
      <c r="E641" s="67">
        <v>2400000</v>
      </c>
      <c r="F641" s="76">
        <f t="shared" si="9"/>
        <v>2400000</v>
      </c>
      <c r="G641" s="33" t="s">
        <v>1830</v>
      </c>
      <c r="H641" s="7" t="s">
        <v>1831</v>
      </c>
      <c r="I641" s="138">
        <v>40945</v>
      </c>
      <c r="J641"/>
    </row>
    <row r="642" spans="1:10" ht="90.75">
      <c r="A642" s="33">
        <v>635</v>
      </c>
      <c r="B642" s="61" t="s">
        <v>413</v>
      </c>
      <c r="C642" s="67">
        <v>1</v>
      </c>
      <c r="D642" s="5" t="s">
        <v>68</v>
      </c>
      <c r="E642" s="67">
        <v>2400000</v>
      </c>
      <c r="F642" s="76">
        <f t="shared" si="9"/>
        <v>2400000</v>
      </c>
      <c r="G642" s="33" t="s">
        <v>1830</v>
      </c>
      <c r="H642" s="7" t="s">
        <v>1831</v>
      </c>
      <c r="I642" s="138">
        <v>40945</v>
      </c>
      <c r="J642"/>
    </row>
    <row r="643" spans="1:10" ht="90.75">
      <c r="A643" s="33">
        <v>636</v>
      </c>
      <c r="B643" s="61" t="s">
        <v>414</v>
      </c>
      <c r="C643" s="67">
        <v>1</v>
      </c>
      <c r="D643" s="5" t="s">
        <v>68</v>
      </c>
      <c r="E643" s="67">
        <v>2400000</v>
      </c>
      <c r="F643" s="76">
        <f t="shared" si="9"/>
        <v>2400000</v>
      </c>
      <c r="G643" s="33" t="s">
        <v>1830</v>
      </c>
      <c r="H643" s="7" t="s">
        <v>1833</v>
      </c>
      <c r="I643" s="138">
        <v>40945</v>
      </c>
      <c r="J643"/>
    </row>
    <row r="644" spans="1:10" ht="90.75">
      <c r="A644" s="33">
        <v>637</v>
      </c>
      <c r="B644" s="61" t="s">
        <v>415</v>
      </c>
      <c r="C644" s="67">
        <v>1</v>
      </c>
      <c r="D644" s="5" t="s">
        <v>68</v>
      </c>
      <c r="E644" s="67">
        <v>2400000</v>
      </c>
      <c r="F644" s="76">
        <f t="shared" si="9"/>
        <v>2400000</v>
      </c>
      <c r="G644" s="33" t="s">
        <v>1830</v>
      </c>
      <c r="H644" s="7" t="s">
        <v>1831</v>
      </c>
      <c r="I644" s="138">
        <v>40945</v>
      </c>
      <c r="J644"/>
    </row>
    <row r="645" spans="1:10" ht="90.75">
      <c r="A645" s="33">
        <v>638</v>
      </c>
      <c r="B645" s="61" t="s">
        <v>416</v>
      </c>
      <c r="C645" s="67">
        <v>1</v>
      </c>
      <c r="D645" s="5" t="s">
        <v>68</v>
      </c>
      <c r="E645" s="67">
        <v>2400000</v>
      </c>
      <c r="F645" s="76">
        <f t="shared" si="9"/>
        <v>2400000</v>
      </c>
      <c r="G645" s="33" t="s">
        <v>1830</v>
      </c>
      <c r="H645" s="7" t="s">
        <v>1831</v>
      </c>
      <c r="I645" s="138">
        <v>40945</v>
      </c>
      <c r="J645"/>
    </row>
    <row r="646" spans="1:10" ht="90.75">
      <c r="A646" s="33">
        <v>639</v>
      </c>
      <c r="B646" s="61" t="s">
        <v>417</v>
      </c>
      <c r="C646" s="67">
        <v>1</v>
      </c>
      <c r="D646" s="5" t="s">
        <v>68</v>
      </c>
      <c r="E646" s="67">
        <v>2400000</v>
      </c>
      <c r="F646" s="76">
        <f t="shared" si="9"/>
        <v>2400000</v>
      </c>
      <c r="G646" s="33" t="s">
        <v>1830</v>
      </c>
      <c r="H646" s="7" t="s">
        <v>1833</v>
      </c>
      <c r="I646" s="138">
        <v>40945</v>
      </c>
      <c r="J646"/>
    </row>
    <row r="647" spans="1:10" ht="69.75" customHeight="1">
      <c r="A647" s="33">
        <v>640</v>
      </c>
      <c r="B647" s="61" t="s">
        <v>418</v>
      </c>
      <c r="C647" s="67">
        <v>1</v>
      </c>
      <c r="D647" s="5" t="s">
        <v>68</v>
      </c>
      <c r="E647" s="67">
        <v>2400000</v>
      </c>
      <c r="F647" s="76">
        <f t="shared" si="9"/>
        <v>2400000</v>
      </c>
      <c r="G647" s="33" t="s">
        <v>1830</v>
      </c>
      <c r="H647" s="7" t="s">
        <v>1831</v>
      </c>
      <c r="I647" s="138">
        <v>40945</v>
      </c>
      <c r="J647"/>
    </row>
    <row r="648" spans="1:10" ht="57">
      <c r="A648" s="33">
        <v>641</v>
      </c>
      <c r="B648" s="61" t="s">
        <v>419</v>
      </c>
      <c r="C648" s="67">
        <v>1</v>
      </c>
      <c r="D648" s="5" t="s">
        <v>68</v>
      </c>
      <c r="E648" s="67">
        <v>3200000</v>
      </c>
      <c r="F648" s="76">
        <f t="shared" si="9"/>
        <v>3200000</v>
      </c>
      <c r="G648" s="33" t="s">
        <v>1830</v>
      </c>
      <c r="H648" s="7" t="s">
        <v>1831</v>
      </c>
      <c r="I648" s="138">
        <v>40949</v>
      </c>
      <c r="J648"/>
    </row>
    <row r="649" spans="1:10" ht="90.75">
      <c r="A649" s="33">
        <v>642</v>
      </c>
      <c r="B649" s="61" t="s">
        <v>420</v>
      </c>
      <c r="C649" s="67">
        <v>1</v>
      </c>
      <c r="D649" s="5" t="s">
        <v>68</v>
      </c>
      <c r="E649" s="67">
        <v>2000000</v>
      </c>
      <c r="F649" s="76">
        <f t="shared" si="9"/>
        <v>2000000</v>
      </c>
      <c r="G649" s="33" t="s">
        <v>1830</v>
      </c>
      <c r="H649" s="7" t="s">
        <v>1831</v>
      </c>
      <c r="I649" s="138">
        <v>40949</v>
      </c>
      <c r="J649"/>
    </row>
    <row r="650" spans="1:10" ht="68.25">
      <c r="A650" s="33">
        <v>643</v>
      </c>
      <c r="B650" s="61" t="s">
        <v>1834</v>
      </c>
      <c r="C650" s="67">
        <v>1</v>
      </c>
      <c r="D650" s="5" t="s">
        <v>68</v>
      </c>
      <c r="E650" s="67">
        <v>3200000</v>
      </c>
      <c r="F650" s="76">
        <f t="shared" si="9"/>
        <v>3200000</v>
      </c>
      <c r="G650" s="33" t="s">
        <v>1830</v>
      </c>
      <c r="H650" s="7" t="s">
        <v>1831</v>
      </c>
      <c r="I650" s="138">
        <v>40949</v>
      </c>
      <c r="J650"/>
    </row>
    <row r="651" spans="1:10" ht="68.25">
      <c r="A651" s="33">
        <v>644</v>
      </c>
      <c r="B651" s="61" t="s">
        <v>422</v>
      </c>
      <c r="C651" s="67">
        <v>1</v>
      </c>
      <c r="D651" s="5" t="s">
        <v>68</v>
      </c>
      <c r="E651" s="67">
        <v>2000000</v>
      </c>
      <c r="F651" s="76">
        <f aca="true" t="shared" si="10" ref="F651:F714">C651*E651</f>
        <v>2000000</v>
      </c>
      <c r="G651" s="33" t="s">
        <v>1830</v>
      </c>
      <c r="H651" s="7" t="s">
        <v>1831</v>
      </c>
      <c r="I651" s="138">
        <v>40949</v>
      </c>
      <c r="J651"/>
    </row>
    <row r="652" spans="1:11" ht="68.25">
      <c r="A652" s="33">
        <v>645</v>
      </c>
      <c r="B652" s="61" t="s">
        <v>423</v>
      </c>
      <c r="C652" s="67">
        <v>11</v>
      </c>
      <c r="D652" s="5" t="s">
        <v>68</v>
      </c>
      <c r="E652" s="67">
        <v>3200000</v>
      </c>
      <c r="F652" s="76">
        <f t="shared" si="10"/>
        <v>35200000</v>
      </c>
      <c r="G652" s="33" t="s">
        <v>1830</v>
      </c>
      <c r="H652" s="7" t="s">
        <v>1831</v>
      </c>
      <c r="I652" s="138">
        <v>40949</v>
      </c>
      <c r="J652"/>
      <c r="K652" t="s">
        <v>1128</v>
      </c>
    </row>
    <row r="653" spans="1:10" ht="68.25">
      <c r="A653" s="33">
        <v>646</v>
      </c>
      <c r="B653" s="61" t="s">
        <v>424</v>
      </c>
      <c r="C653" s="67">
        <v>1</v>
      </c>
      <c r="D653" s="5" t="s">
        <v>68</v>
      </c>
      <c r="E653" s="67">
        <v>3200000</v>
      </c>
      <c r="F653" s="76">
        <f t="shared" si="10"/>
        <v>3200000</v>
      </c>
      <c r="G653" s="33" t="s">
        <v>1830</v>
      </c>
      <c r="H653" s="7" t="s">
        <v>1831</v>
      </c>
      <c r="I653" s="138">
        <v>40952</v>
      </c>
      <c r="J653"/>
    </row>
    <row r="654" spans="1:10" ht="79.5">
      <c r="A654" s="33">
        <v>647</v>
      </c>
      <c r="B654" s="61" t="s">
        <v>425</v>
      </c>
      <c r="C654" s="67">
        <v>1</v>
      </c>
      <c r="D654" s="5" t="s">
        <v>68</v>
      </c>
      <c r="E654" s="67">
        <v>900000</v>
      </c>
      <c r="F654" s="76">
        <f t="shared" si="10"/>
        <v>900000</v>
      </c>
      <c r="G654" s="33" t="s">
        <v>1830</v>
      </c>
      <c r="H654" s="7" t="s">
        <v>1835</v>
      </c>
      <c r="I654" s="138">
        <v>40954</v>
      </c>
      <c r="J654"/>
    </row>
    <row r="655" spans="1:10" ht="113.25">
      <c r="A655" s="33">
        <v>648</v>
      </c>
      <c r="B655" s="61" t="s">
        <v>426</v>
      </c>
      <c r="C655" s="67">
        <v>1</v>
      </c>
      <c r="D655" s="5" t="s">
        <v>68</v>
      </c>
      <c r="E655" s="67">
        <v>25800000</v>
      </c>
      <c r="F655" s="76">
        <f t="shared" si="10"/>
        <v>25800000</v>
      </c>
      <c r="G655" s="33" t="s">
        <v>1830</v>
      </c>
      <c r="H655" s="7" t="s">
        <v>1829</v>
      </c>
      <c r="I655" s="138" t="s">
        <v>1909</v>
      </c>
      <c r="J655"/>
    </row>
    <row r="656" spans="1:10" ht="79.5">
      <c r="A656" s="33">
        <v>649</v>
      </c>
      <c r="B656" s="61" t="s">
        <v>427</v>
      </c>
      <c r="C656" s="67">
        <v>1</v>
      </c>
      <c r="D656" s="5" t="s">
        <v>68</v>
      </c>
      <c r="E656" s="67">
        <v>13800000</v>
      </c>
      <c r="F656" s="76">
        <f t="shared" si="10"/>
        <v>13800000</v>
      </c>
      <c r="G656" s="33" t="s">
        <v>1830</v>
      </c>
      <c r="H656" s="7" t="s">
        <v>1836</v>
      </c>
      <c r="I656" s="138">
        <v>41059</v>
      </c>
      <c r="J656"/>
    </row>
    <row r="657" spans="1:10" ht="57">
      <c r="A657" s="33">
        <v>650</v>
      </c>
      <c r="B657" s="61" t="s">
        <v>428</v>
      </c>
      <c r="C657" s="67">
        <v>1</v>
      </c>
      <c r="D657" s="5" t="s">
        <v>68</v>
      </c>
      <c r="E657" s="67">
        <v>9100000</v>
      </c>
      <c r="F657" s="76">
        <f t="shared" si="10"/>
        <v>9100000</v>
      </c>
      <c r="G657" s="33" t="s">
        <v>1830</v>
      </c>
      <c r="H657" s="7" t="s">
        <v>1831</v>
      </c>
      <c r="I657" s="138" t="s">
        <v>1899</v>
      </c>
      <c r="J657"/>
    </row>
    <row r="658" spans="1:10" ht="57">
      <c r="A658" s="33">
        <v>651</v>
      </c>
      <c r="B658" s="64" t="s">
        <v>822</v>
      </c>
      <c r="C658" s="68">
        <v>1</v>
      </c>
      <c r="D658" s="5" t="s">
        <v>68</v>
      </c>
      <c r="E658" s="67">
        <v>8800000</v>
      </c>
      <c r="F658" s="76">
        <f t="shared" si="10"/>
        <v>8800000</v>
      </c>
      <c r="G658" s="33" t="s">
        <v>1830</v>
      </c>
      <c r="H658" s="7" t="s">
        <v>1841</v>
      </c>
      <c r="I658" s="138" t="s">
        <v>1901</v>
      </c>
      <c r="J658"/>
    </row>
    <row r="659" spans="1:10" ht="68.25">
      <c r="A659" s="33">
        <v>652</v>
      </c>
      <c r="B659" s="64" t="s">
        <v>823</v>
      </c>
      <c r="C659" s="68">
        <v>1</v>
      </c>
      <c r="D659" s="5" t="s">
        <v>68</v>
      </c>
      <c r="E659" s="67">
        <v>96526944</v>
      </c>
      <c r="F659" s="76">
        <f t="shared" si="10"/>
        <v>96526944</v>
      </c>
      <c r="G659" s="33" t="s">
        <v>2107</v>
      </c>
      <c r="H659" s="7" t="s">
        <v>2106</v>
      </c>
      <c r="I659" s="138" t="s">
        <v>2105</v>
      </c>
      <c r="J659"/>
    </row>
    <row r="660" spans="1:10" ht="79.5">
      <c r="A660" s="33">
        <v>653</v>
      </c>
      <c r="B660" s="64" t="s">
        <v>824</v>
      </c>
      <c r="C660" s="68">
        <v>1</v>
      </c>
      <c r="D660" s="5" t="s">
        <v>68</v>
      </c>
      <c r="E660" s="67">
        <v>15800000</v>
      </c>
      <c r="F660" s="76">
        <f t="shared" si="10"/>
        <v>15800000</v>
      </c>
      <c r="G660" s="33"/>
      <c r="H660" s="7"/>
      <c r="I660" s="35"/>
      <c r="J660"/>
    </row>
    <row r="661" spans="1:10" ht="68.25">
      <c r="A661" s="33">
        <v>654</v>
      </c>
      <c r="B661" s="64" t="s">
        <v>825</v>
      </c>
      <c r="C661" s="68">
        <v>1</v>
      </c>
      <c r="D661" s="5" t="s">
        <v>68</v>
      </c>
      <c r="E661" s="67">
        <v>32000000</v>
      </c>
      <c r="F661" s="76">
        <f t="shared" si="10"/>
        <v>32000000</v>
      </c>
      <c r="G661" s="33" t="s">
        <v>1830</v>
      </c>
      <c r="H661" s="7" t="s">
        <v>1831</v>
      </c>
      <c r="I661" s="138">
        <v>40954</v>
      </c>
      <c r="J661"/>
    </row>
    <row r="662" spans="1:10" ht="48" customHeight="1">
      <c r="A662" s="33">
        <v>655</v>
      </c>
      <c r="B662" s="64" t="s">
        <v>826</v>
      </c>
      <c r="C662" s="68">
        <v>1</v>
      </c>
      <c r="D662" s="5" t="s">
        <v>68</v>
      </c>
      <c r="E662" s="67">
        <v>2600000</v>
      </c>
      <c r="F662" s="76">
        <f t="shared" si="10"/>
        <v>2600000</v>
      </c>
      <c r="G662" s="33" t="s">
        <v>1830</v>
      </c>
      <c r="H662" s="7" t="s">
        <v>1848</v>
      </c>
      <c r="I662" s="138">
        <v>40985</v>
      </c>
      <c r="J662"/>
    </row>
    <row r="663" spans="1:10" ht="34.5">
      <c r="A663" s="33">
        <v>656</v>
      </c>
      <c r="B663" s="64" t="s">
        <v>827</v>
      </c>
      <c r="C663" s="68">
        <v>1</v>
      </c>
      <c r="D663" s="5" t="s">
        <v>68</v>
      </c>
      <c r="E663" s="67">
        <v>11500000</v>
      </c>
      <c r="F663" s="76">
        <f t="shared" si="10"/>
        <v>11500000</v>
      </c>
      <c r="G663" s="33" t="s">
        <v>2108</v>
      </c>
      <c r="H663" s="7" t="s">
        <v>2109</v>
      </c>
      <c r="I663" s="138">
        <v>40990</v>
      </c>
      <c r="J663"/>
    </row>
    <row r="664" spans="1:10" ht="68.25">
      <c r="A664" s="33">
        <v>657</v>
      </c>
      <c r="B664" s="64" t="s">
        <v>828</v>
      </c>
      <c r="C664" s="68">
        <v>1</v>
      </c>
      <c r="D664" s="5" t="s">
        <v>68</v>
      </c>
      <c r="E664" s="67">
        <v>3150000</v>
      </c>
      <c r="F664" s="76">
        <f t="shared" si="10"/>
        <v>3150000</v>
      </c>
      <c r="G664" s="33" t="s">
        <v>1830</v>
      </c>
      <c r="H664" s="7" t="s">
        <v>1831</v>
      </c>
      <c r="I664" s="138">
        <v>41017</v>
      </c>
      <c r="J664"/>
    </row>
    <row r="665" spans="1:10" ht="57">
      <c r="A665" s="33">
        <v>658</v>
      </c>
      <c r="B665" s="64" t="s">
        <v>829</v>
      </c>
      <c r="C665" s="68">
        <v>1</v>
      </c>
      <c r="D665" s="5" t="s">
        <v>68</v>
      </c>
      <c r="E665" s="67">
        <v>12274441</v>
      </c>
      <c r="F665" s="76">
        <f t="shared" si="10"/>
        <v>12274441</v>
      </c>
      <c r="G665" s="33" t="s">
        <v>2071</v>
      </c>
      <c r="H665" s="7" t="s">
        <v>2070</v>
      </c>
      <c r="I665" s="138">
        <v>41060</v>
      </c>
      <c r="J665"/>
    </row>
    <row r="666" spans="1:10" ht="57">
      <c r="A666" s="33">
        <v>659</v>
      </c>
      <c r="B666" s="64" t="s">
        <v>830</v>
      </c>
      <c r="C666" s="68">
        <v>1</v>
      </c>
      <c r="D666" s="5" t="s">
        <v>68</v>
      </c>
      <c r="E666" s="67">
        <v>10750000</v>
      </c>
      <c r="F666" s="76">
        <f t="shared" si="10"/>
        <v>10750000</v>
      </c>
      <c r="G666" s="33" t="s">
        <v>1830</v>
      </c>
      <c r="H666" s="7" t="s">
        <v>1863</v>
      </c>
      <c r="I666" s="138">
        <v>41089</v>
      </c>
      <c r="J666"/>
    </row>
    <row r="667" spans="1:10" ht="79.5">
      <c r="A667" s="33">
        <v>660</v>
      </c>
      <c r="B667" s="64" t="s">
        <v>831</v>
      </c>
      <c r="C667" s="68">
        <v>1</v>
      </c>
      <c r="D667" s="5" t="s">
        <v>68</v>
      </c>
      <c r="E667" s="67">
        <v>5900000</v>
      </c>
      <c r="F667" s="76">
        <f t="shared" si="10"/>
        <v>5900000</v>
      </c>
      <c r="G667" s="33" t="s">
        <v>1830</v>
      </c>
      <c r="H667" s="7" t="s">
        <v>1869</v>
      </c>
      <c r="I667" s="138">
        <v>41066</v>
      </c>
      <c r="J667"/>
    </row>
    <row r="668" spans="1:10" ht="79.5">
      <c r="A668" s="33">
        <v>661</v>
      </c>
      <c r="B668" s="64" t="s">
        <v>832</v>
      </c>
      <c r="C668" s="68">
        <v>1</v>
      </c>
      <c r="D668" s="5" t="s">
        <v>68</v>
      </c>
      <c r="E668" s="67">
        <v>770000</v>
      </c>
      <c r="F668" s="76">
        <f t="shared" si="10"/>
        <v>770000</v>
      </c>
      <c r="G668" s="33" t="s">
        <v>1830</v>
      </c>
      <c r="H668" s="7" t="s">
        <v>1831</v>
      </c>
      <c r="I668" s="138">
        <v>41017</v>
      </c>
      <c r="J668"/>
    </row>
    <row r="669" spans="1:10" ht="158.25">
      <c r="A669" s="33"/>
      <c r="B669" s="64" t="s">
        <v>1870</v>
      </c>
      <c r="C669" s="68">
        <v>1</v>
      </c>
      <c r="D669" s="5" t="s">
        <v>68</v>
      </c>
      <c r="E669" s="67">
        <v>5450000</v>
      </c>
      <c r="F669" s="76">
        <f t="shared" si="10"/>
        <v>5450000</v>
      </c>
      <c r="G669" s="33" t="s">
        <v>1830</v>
      </c>
      <c r="H669" s="7" t="s">
        <v>1871</v>
      </c>
      <c r="I669" s="138">
        <v>41096</v>
      </c>
      <c r="J669"/>
    </row>
    <row r="670" spans="1:10" ht="79.5">
      <c r="A670" s="33">
        <v>662</v>
      </c>
      <c r="B670" s="64" t="s">
        <v>1867</v>
      </c>
      <c r="C670" s="68">
        <v>1</v>
      </c>
      <c r="D670" s="5" t="s">
        <v>68</v>
      </c>
      <c r="E670" s="67">
        <v>7640000</v>
      </c>
      <c r="F670" s="76">
        <f t="shared" si="10"/>
        <v>7640000</v>
      </c>
      <c r="G670" s="33" t="s">
        <v>1830</v>
      </c>
      <c r="H670" s="7" t="s">
        <v>1869</v>
      </c>
      <c r="I670" s="138">
        <v>41066</v>
      </c>
      <c r="J670"/>
    </row>
    <row r="671" spans="1:10" ht="68.25">
      <c r="A671" s="33">
        <v>663</v>
      </c>
      <c r="B671" s="64" t="s">
        <v>1868</v>
      </c>
      <c r="C671" s="68">
        <v>1</v>
      </c>
      <c r="D671" s="5" t="s">
        <v>68</v>
      </c>
      <c r="E671" s="67">
        <v>8450000</v>
      </c>
      <c r="F671" s="76">
        <f t="shared" si="10"/>
        <v>8450000</v>
      </c>
      <c r="G671" s="33"/>
      <c r="H671" s="7"/>
      <c r="I671" s="35"/>
      <c r="J671"/>
    </row>
    <row r="672" spans="1:10" ht="57">
      <c r="A672" s="33">
        <v>664</v>
      </c>
      <c r="B672" s="64" t="s">
        <v>835</v>
      </c>
      <c r="C672" s="68">
        <v>1</v>
      </c>
      <c r="D672" s="5" t="s">
        <v>68</v>
      </c>
      <c r="E672" s="67">
        <v>15784200</v>
      </c>
      <c r="F672" s="76">
        <f t="shared" si="10"/>
        <v>15784200</v>
      </c>
      <c r="G672" s="33" t="s">
        <v>2000</v>
      </c>
      <c r="H672" s="7" t="s">
        <v>2001</v>
      </c>
      <c r="I672" s="138">
        <v>41087</v>
      </c>
      <c r="J672"/>
    </row>
    <row r="673" spans="1:10" ht="102">
      <c r="A673" s="33">
        <v>665</v>
      </c>
      <c r="B673" s="64" t="s">
        <v>836</v>
      </c>
      <c r="C673" s="68">
        <v>1</v>
      </c>
      <c r="D673" s="5" t="s">
        <v>68</v>
      </c>
      <c r="E673" s="67">
        <v>4620000</v>
      </c>
      <c r="F673" s="76">
        <f t="shared" si="10"/>
        <v>4620000</v>
      </c>
      <c r="G673" s="33" t="s">
        <v>1830</v>
      </c>
      <c r="H673" s="7" t="s">
        <v>1831</v>
      </c>
      <c r="I673" s="138">
        <v>41109</v>
      </c>
      <c r="J673"/>
    </row>
    <row r="674" spans="1:10" ht="15">
      <c r="A674" s="33">
        <v>666</v>
      </c>
      <c r="B674" s="64"/>
      <c r="C674" s="68"/>
      <c r="D674" s="5"/>
      <c r="E674" s="67"/>
      <c r="F674" s="76"/>
      <c r="G674" s="33"/>
      <c r="H674" s="7"/>
      <c r="I674" s="35"/>
      <c r="J674"/>
    </row>
    <row r="675" spans="1:10" ht="45.75">
      <c r="A675" s="33">
        <v>667</v>
      </c>
      <c r="B675" s="61" t="s">
        <v>2072</v>
      </c>
      <c r="C675" s="67">
        <v>1</v>
      </c>
      <c r="D675" s="25" t="s">
        <v>68</v>
      </c>
      <c r="E675" s="67">
        <v>9700000</v>
      </c>
      <c r="F675" s="79">
        <f t="shared" si="10"/>
        <v>9700000</v>
      </c>
      <c r="G675" s="38" t="s">
        <v>2073</v>
      </c>
      <c r="H675" s="169" t="s">
        <v>2074</v>
      </c>
      <c r="I675" s="163">
        <v>41214</v>
      </c>
      <c r="J675"/>
    </row>
    <row r="676" spans="1:10" ht="15">
      <c r="A676" s="33">
        <v>668</v>
      </c>
      <c r="B676" s="61"/>
      <c r="C676" s="67"/>
      <c r="D676" s="25"/>
      <c r="E676" s="67"/>
      <c r="F676" s="79"/>
      <c r="G676" s="38"/>
      <c r="H676" s="54"/>
      <c r="I676" s="170"/>
      <c r="J676"/>
    </row>
    <row r="677" spans="1:10" ht="57">
      <c r="A677" s="33">
        <v>669</v>
      </c>
      <c r="B677" s="64" t="s">
        <v>838</v>
      </c>
      <c r="C677" s="68">
        <v>1</v>
      </c>
      <c r="D677" s="5" t="s">
        <v>68</v>
      </c>
      <c r="E677" s="67">
        <v>11047400</v>
      </c>
      <c r="F677" s="76">
        <f t="shared" si="10"/>
        <v>11047400</v>
      </c>
      <c r="G677" s="33" t="s">
        <v>2007</v>
      </c>
      <c r="H677" s="7" t="s">
        <v>2008</v>
      </c>
      <c r="I677" s="138">
        <v>41143</v>
      </c>
      <c r="J677"/>
    </row>
    <row r="678" spans="1:10" ht="79.5">
      <c r="A678" s="33">
        <v>670</v>
      </c>
      <c r="B678" s="64" t="s">
        <v>839</v>
      </c>
      <c r="C678" s="68">
        <v>1</v>
      </c>
      <c r="D678" s="5" t="s">
        <v>68</v>
      </c>
      <c r="E678" s="67">
        <v>15527412</v>
      </c>
      <c r="F678" s="76">
        <f t="shared" si="10"/>
        <v>15527412</v>
      </c>
      <c r="G678" s="33" t="s">
        <v>2041</v>
      </c>
      <c r="H678" s="7" t="s">
        <v>2042</v>
      </c>
      <c r="I678" s="138">
        <v>41230</v>
      </c>
      <c r="J678"/>
    </row>
    <row r="679" spans="1:10" ht="147">
      <c r="A679" s="33">
        <v>671</v>
      </c>
      <c r="B679" s="64" t="s">
        <v>2129</v>
      </c>
      <c r="C679" s="68">
        <v>1</v>
      </c>
      <c r="D679" s="5" t="s">
        <v>68</v>
      </c>
      <c r="E679" s="67">
        <v>122634720</v>
      </c>
      <c r="F679" s="76">
        <f t="shared" si="10"/>
        <v>122634720</v>
      </c>
      <c r="G679" s="33" t="s">
        <v>2131</v>
      </c>
      <c r="H679" s="8" t="s">
        <v>2130</v>
      </c>
      <c r="I679" s="138">
        <v>41032</v>
      </c>
      <c r="J679"/>
    </row>
    <row r="680" spans="1:10" ht="57">
      <c r="A680" s="33">
        <v>672</v>
      </c>
      <c r="B680" s="64" t="s">
        <v>2132</v>
      </c>
      <c r="C680" s="67">
        <v>1</v>
      </c>
      <c r="D680" s="5" t="s">
        <v>68</v>
      </c>
      <c r="E680" s="67">
        <v>25000000</v>
      </c>
      <c r="F680" s="76">
        <f t="shared" si="10"/>
        <v>25000000</v>
      </c>
      <c r="G680" s="33" t="s">
        <v>2133</v>
      </c>
      <c r="H680" s="7" t="s">
        <v>2134</v>
      </c>
      <c r="I680" s="138">
        <v>41075</v>
      </c>
      <c r="J680"/>
    </row>
    <row r="681" spans="1:10" ht="15">
      <c r="A681" s="33">
        <v>673</v>
      </c>
      <c r="B681" s="64"/>
      <c r="C681" s="68"/>
      <c r="D681" s="5"/>
      <c r="E681" s="67"/>
      <c r="F681" s="76"/>
      <c r="G681" s="33"/>
      <c r="H681" s="7"/>
      <c r="I681" s="35"/>
      <c r="J681"/>
    </row>
    <row r="682" spans="1:10" ht="57">
      <c r="A682" s="33">
        <v>674</v>
      </c>
      <c r="B682" s="64" t="s">
        <v>843</v>
      </c>
      <c r="C682" s="68">
        <v>1</v>
      </c>
      <c r="D682" s="5" t="s">
        <v>68</v>
      </c>
      <c r="E682" s="67">
        <v>116500000</v>
      </c>
      <c r="F682" s="76">
        <f t="shared" si="10"/>
        <v>116500000</v>
      </c>
      <c r="G682" s="33" t="s">
        <v>2069</v>
      </c>
      <c r="H682" s="7" t="s">
        <v>2082</v>
      </c>
      <c r="I682" s="138">
        <v>41123</v>
      </c>
      <c r="J682"/>
    </row>
    <row r="683" spans="1:10" ht="102">
      <c r="A683" s="33">
        <v>675</v>
      </c>
      <c r="B683" s="64" t="s">
        <v>844</v>
      </c>
      <c r="C683" s="68">
        <v>1</v>
      </c>
      <c r="D683" s="5" t="s">
        <v>68</v>
      </c>
      <c r="E683" s="67">
        <v>15000000</v>
      </c>
      <c r="F683" s="76">
        <f t="shared" si="10"/>
        <v>15000000</v>
      </c>
      <c r="G683" s="33" t="s">
        <v>2155</v>
      </c>
      <c r="H683" s="7" t="s">
        <v>2156</v>
      </c>
      <c r="I683" s="138">
        <v>41184</v>
      </c>
      <c r="J683"/>
    </row>
    <row r="684" spans="1:10" ht="34.5">
      <c r="A684" s="33">
        <v>676</v>
      </c>
      <c r="B684" s="64" t="s">
        <v>845</v>
      </c>
      <c r="C684" s="68">
        <v>1</v>
      </c>
      <c r="D684" s="5" t="s">
        <v>68</v>
      </c>
      <c r="E684" s="67">
        <v>5870000</v>
      </c>
      <c r="F684" s="76">
        <f t="shared" si="10"/>
        <v>5870000</v>
      </c>
      <c r="G684" s="33" t="s">
        <v>1830</v>
      </c>
      <c r="H684" s="7" t="s">
        <v>1831</v>
      </c>
      <c r="I684" s="138">
        <v>41109</v>
      </c>
      <c r="J684"/>
    </row>
    <row r="685" spans="1:10" ht="135.75">
      <c r="A685" s="33">
        <v>677</v>
      </c>
      <c r="B685" s="64" t="s">
        <v>846</v>
      </c>
      <c r="C685" s="68">
        <v>11</v>
      </c>
      <c r="D685" s="5" t="s">
        <v>68</v>
      </c>
      <c r="E685" s="67">
        <v>14910000</v>
      </c>
      <c r="F685" s="76">
        <f t="shared" si="10"/>
        <v>164010000</v>
      </c>
      <c r="G685" s="33" t="s">
        <v>2031</v>
      </c>
      <c r="H685" s="7" t="s">
        <v>1254</v>
      </c>
      <c r="I685" s="138">
        <v>41072</v>
      </c>
      <c r="J685"/>
    </row>
    <row r="686" spans="1:10" ht="15">
      <c r="A686" s="33">
        <v>678</v>
      </c>
      <c r="B686" s="64"/>
      <c r="C686" s="68"/>
      <c r="D686" s="141"/>
      <c r="E686" s="67"/>
      <c r="F686" s="76"/>
      <c r="G686" s="33"/>
      <c r="H686" s="7"/>
      <c r="I686" s="35"/>
      <c r="J686"/>
    </row>
    <row r="687" spans="1:10" ht="34.5">
      <c r="A687" s="33">
        <v>679</v>
      </c>
      <c r="B687" s="64" t="s">
        <v>848</v>
      </c>
      <c r="C687" s="68">
        <v>1</v>
      </c>
      <c r="D687" s="5" t="s">
        <v>68</v>
      </c>
      <c r="E687" s="67">
        <v>850000</v>
      </c>
      <c r="F687" s="76">
        <f t="shared" si="10"/>
        <v>850000</v>
      </c>
      <c r="G687" s="33" t="s">
        <v>1956</v>
      </c>
      <c r="H687" s="7" t="s">
        <v>1897</v>
      </c>
      <c r="I687" s="138">
        <v>41097</v>
      </c>
      <c r="J687"/>
    </row>
    <row r="688" spans="1:10" ht="102">
      <c r="A688" s="33">
        <v>680</v>
      </c>
      <c r="B688" s="64" t="s">
        <v>849</v>
      </c>
      <c r="C688" s="68">
        <v>1</v>
      </c>
      <c r="D688" s="5" t="s">
        <v>68</v>
      </c>
      <c r="E688" s="67">
        <v>4200000</v>
      </c>
      <c r="F688" s="76">
        <f t="shared" si="10"/>
        <v>4200000</v>
      </c>
      <c r="G688" s="33" t="s">
        <v>1830</v>
      </c>
      <c r="H688" s="7" t="s">
        <v>1831</v>
      </c>
      <c r="I688" s="138">
        <v>40954</v>
      </c>
      <c r="J688"/>
    </row>
    <row r="689" spans="1:10" ht="45.75">
      <c r="A689" s="33">
        <v>681</v>
      </c>
      <c r="B689" s="64" t="s">
        <v>850</v>
      </c>
      <c r="C689" s="68">
        <v>1</v>
      </c>
      <c r="D689" s="5" t="s">
        <v>68</v>
      </c>
      <c r="E689" s="67">
        <v>5000000</v>
      </c>
      <c r="F689" s="76">
        <f t="shared" si="10"/>
        <v>5000000</v>
      </c>
      <c r="G689" s="33" t="s">
        <v>1830</v>
      </c>
      <c r="H689" s="7" t="s">
        <v>1911</v>
      </c>
      <c r="I689" s="138">
        <v>41139</v>
      </c>
      <c r="J689"/>
    </row>
    <row r="690" spans="1:10" ht="68.25">
      <c r="A690" s="33">
        <v>682</v>
      </c>
      <c r="B690" s="64" t="s">
        <v>851</v>
      </c>
      <c r="C690" s="68">
        <v>1</v>
      </c>
      <c r="D690" s="5" t="s">
        <v>68</v>
      </c>
      <c r="E690" s="67">
        <v>8405300</v>
      </c>
      <c r="F690" s="76">
        <f t="shared" si="10"/>
        <v>8405300</v>
      </c>
      <c r="G690" s="33" t="s">
        <v>1830</v>
      </c>
      <c r="H690" s="7" t="s">
        <v>1906</v>
      </c>
      <c r="I690" s="138" t="s">
        <v>1910</v>
      </c>
      <c r="J690"/>
    </row>
    <row r="691" spans="1:10" ht="45.75">
      <c r="A691" s="33">
        <v>683</v>
      </c>
      <c r="B691" s="64" t="s">
        <v>852</v>
      </c>
      <c r="C691" s="68">
        <v>1</v>
      </c>
      <c r="D691" s="5" t="s">
        <v>68</v>
      </c>
      <c r="E691" s="67">
        <v>8500000</v>
      </c>
      <c r="F691" s="76">
        <f t="shared" si="10"/>
        <v>8500000</v>
      </c>
      <c r="G691" s="33" t="s">
        <v>1963</v>
      </c>
      <c r="H691" s="7" t="s">
        <v>1964</v>
      </c>
      <c r="I691" s="138">
        <v>41138</v>
      </c>
      <c r="J691"/>
    </row>
    <row r="692" spans="1:10" ht="126" customHeight="1">
      <c r="A692" s="33">
        <v>684</v>
      </c>
      <c r="B692" s="64" t="s">
        <v>853</v>
      </c>
      <c r="C692" s="68">
        <v>1</v>
      </c>
      <c r="D692" s="5" t="s">
        <v>68</v>
      </c>
      <c r="E692" s="67">
        <v>5870000</v>
      </c>
      <c r="F692" s="76">
        <f t="shared" si="10"/>
        <v>5870000</v>
      </c>
      <c r="G692" s="33" t="s">
        <v>1830</v>
      </c>
      <c r="H692" s="7" t="s">
        <v>1831</v>
      </c>
      <c r="I692" s="138">
        <v>41108</v>
      </c>
      <c r="J692"/>
    </row>
    <row r="693" spans="1:10" ht="90.75">
      <c r="A693" s="33">
        <v>685</v>
      </c>
      <c r="B693" s="64" t="s">
        <v>854</v>
      </c>
      <c r="C693" s="68">
        <v>1</v>
      </c>
      <c r="D693" s="5" t="s">
        <v>68</v>
      </c>
      <c r="E693" s="67">
        <v>8200000</v>
      </c>
      <c r="F693" s="76">
        <f t="shared" si="10"/>
        <v>8200000</v>
      </c>
      <c r="G693" s="33" t="s">
        <v>1961</v>
      </c>
      <c r="H693" s="7" t="s">
        <v>1962</v>
      </c>
      <c r="I693" s="138">
        <v>41138</v>
      </c>
      <c r="J693"/>
    </row>
    <row r="694" spans="1:10" ht="36.75" customHeight="1">
      <c r="A694" s="33">
        <v>686</v>
      </c>
      <c r="B694" s="64" t="s">
        <v>2093</v>
      </c>
      <c r="C694" s="68">
        <v>1</v>
      </c>
      <c r="D694" s="5" t="s">
        <v>68</v>
      </c>
      <c r="E694" s="67">
        <v>8400000</v>
      </c>
      <c r="F694" s="76">
        <f t="shared" si="10"/>
        <v>8400000</v>
      </c>
      <c r="G694" s="33" t="s">
        <v>1830</v>
      </c>
      <c r="H694" s="7" t="s">
        <v>1881</v>
      </c>
      <c r="I694" s="138">
        <v>41108</v>
      </c>
      <c r="J694"/>
    </row>
    <row r="695" spans="1:10" ht="45.75">
      <c r="A695" s="33">
        <v>687</v>
      </c>
      <c r="B695" s="64" t="s">
        <v>2094</v>
      </c>
      <c r="C695" s="68">
        <v>1</v>
      </c>
      <c r="D695" s="5" t="s">
        <v>68</v>
      </c>
      <c r="E695" s="67">
        <v>70000000</v>
      </c>
      <c r="F695" s="76">
        <f t="shared" si="10"/>
        <v>70000000</v>
      </c>
      <c r="G695" s="33" t="s">
        <v>2124</v>
      </c>
      <c r="H695" s="7" t="s">
        <v>2123</v>
      </c>
      <c r="I695" s="138">
        <v>41131</v>
      </c>
      <c r="J695"/>
    </row>
    <row r="696" spans="1:10" ht="15">
      <c r="A696" s="33">
        <v>688</v>
      </c>
      <c r="B696" s="64"/>
      <c r="C696" s="68"/>
      <c r="D696" s="5"/>
      <c r="E696" s="67"/>
      <c r="F696" s="76"/>
      <c r="G696" s="33"/>
      <c r="H696" s="7"/>
      <c r="I696" s="35"/>
      <c r="J696"/>
    </row>
    <row r="697" spans="1:10" ht="45.75">
      <c r="A697" s="33">
        <v>689</v>
      </c>
      <c r="B697" s="64" t="s">
        <v>857</v>
      </c>
      <c r="C697" s="68">
        <v>1</v>
      </c>
      <c r="D697" s="5" t="s">
        <v>68</v>
      </c>
      <c r="E697" s="67">
        <v>11400000</v>
      </c>
      <c r="F697" s="76">
        <f t="shared" si="10"/>
        <v>11400000</v>
      </c>
      <c r="G697" s="33" t="s">
        <v>1830</v>
      </c>
      <c r="H697" s="7" t="s">
        <v>1831</v>
      </c>
      <c r="I697" s="138" t="s">
        <v>1917</v>
      </c>
      <c r="J697"/>
    </row>
    <row r="698" spans="1:10" ht="147">
      <c r="A698" s="33">
        <v>690</v>
      </c>
      <c r="B698" s="64" t="s">
        <v>858</v>
      </c>
      <c r="C698" s="68">
        <v>1</v>
      </c>
      <c r="D698" s="5" t="s">
        <v>68</v>
      </c>
      <c r="E698" s="67">
        <v>6400000</v>
      </c>
      <c r="F698" s="76">
        <f t="shared" si="10"/>
        <v>6400000</v>
      </c>
      <c r="G698" s="33" t="s">
        <v>1830</v>
      </c>
      <c r="H698" s="7" t="s">
        <v>1831</v>
      </c>
      <c r="I698" s="138">
        <v>41149</v>
      </c>
      <c r="J698"/>
    </row>
    <row r="699" spans="1:10" ht="15">
      <c r="A699" s="33">
        <v>691</v>
      </c>
      <c r="B699" s="64"/>
      <c r="C699" s="68"/>
      <c r="D699" s="5"/>
      <c r="E699" s="67"/>
      <c r="F699" s="76"/>
      <c r="G699" s="33"/>
      <c r="H699" s="7"/>
      <c r="I699" s="35"/>
      <c r="J699"/>
    </row>
    <row r="700" spans="1:10" ht="68.25">
      <c r="A700" s="33">
        <v>692</v>
      </c>
      <c r="B700" s="64" t="s">
        <v>1846</v>
      </c>
      <c r="C700" s="67">
        <v>1</v>
      </c>
      <c r="D700" s="5" t="s">
        <v>68</v>
      </c>
      <c r="E700" s="67">
        <v>4600000</v>
      </c>
      <c r="F700" s="76">
        <f t="shared" si="10"/>
        <v>4600000</v>
      </c>
      <c r="G700" s="33" t="s">
        <v>1830</v>
      </c>
      <c r="H700" s="7" t="s">
        <v>1831</v>
      </c>
      <c r="I700" s="138">
        <v>40984</v>
      </c>
      <c r="J700"/>
    </row>
    <row r="701" spans="1:10" ht="11.25" customHeight="1">
      <c r="A701" s="33">
        <v>693</v>
      </c>
      <c r="B701" s="64"/>
      <c r="C701" s="68"/>
      <c r="D701" s="133"/>
      <c r="E701" s="67"/>
      <c r="F701" s="76"/>
      <c r="G701" s="134"/>
      <c r="H701" s="135"/>
      <c r="I701" s="136"/>
      <c r="J701"/>
    </row>
    <row r="702" spans="1:10" ht="13.5" customHeight="1">
      <c r="A702" s="33">
        <v>694</v>
      </c>
      <c r="B702" s="64"/>
      <c r="C702" s="68"/>
      <c r="D702" s="5"/>
      <c r="E702" s="67"/>
      <c r="F702" s="76"/>
      <c r="G702" s="33"/>
      <c r="H702" s="7"/>
      <c r="I702" s="35"/>
      <c r="J702"/>
    </row>
    <row r="703" spans="1:10" ht="45.75">
      <c r="A703" s="33">
        <v>695</v>
      </c>
      <c r="B703" s="64" t="s">
        <v>860</v>
      </c>
      <c r="C703" s="68">
        <v>1</v>
      </c>
      <c r="D703" s="5" t="s">
        <v>68</v>
      </c>
      <c r="E703" s="67">
        <v>4200000</v>
      </c>
      <c r="F703" s="76">
        <f t="shared" si="10"/>
        <v>4200000</v>
      </c>
      <c r="G703" s="33" t="s">
        <v>2076</v>
      </c>
      <c r="H703" s="7" t="s">
        <v>2077</v>
      </c>
      <c r="I703" s="138">
        <v>41093</v>
      </c>
      <c r="J703"/>
    </row>
    <row r="704" spans="1:10" ht="57">
      <c r="A704" s="33">
        <v>696</v>
      </c>
      <c r="B704" s="64" t="s">
        <v>861</v>
      </c>
      <c r="C704" s="68">
        <v>1</v>
      </c>
      <c r="D704" s="5" t="s">
        <v>68</v>
      </c>
      <c r="E704" s="67">
        <v>4260000</v>
      </c>
      <c r="F704" s="76">
        <f t="shared" si="10"/>
        <v>4260000</v>
      </c>
      <c r="G704" s="33" t="s">
        <v>1965</v>
      </c>
      <c r="H704" s="7" t="s">
        <v>1897</v>
      </c>
      <c r="I704" s="138">
        <v>41152</v>
      </c>
      <c r="J704"/>
    </row>
    <row r="705" spans="1:10" ht="57">
      <c r="A705" s="33">
        <v>697</v>
      </c>
      <c r="B705" s="64" t="s">
        <v>1966</v>
      </c>
      <c r="C705" s="68">
        <v>1</v>
      </c>
      <c r="D705" s="5" t="s">
        <v>68</v>
      </c>
      <c r="E705" s="67">
        <v>6200000</v>
      </c>
      <c r="F705" s="76">
        <f t="shared" si="10"/>
        <v>6200000</v>
      </c>
      <c r="G705" s="33" t="s">
        <v>1967</v>
      </c>
      <c r="H705" s="7" t="s">
        <v>1968</v>
      </c>
      <c r="I705" s="138">
        <v>41153</v>
      </c>
      <c r="J705"/>
    </row>
    <row r="706" spans="1:10" ht="34.5">
      <c r="A706" s="33">
        <v>698</v>
      </c>
      <c r="B706" s="64" t="s">
        <v>863</v>
      </c>
      <c r="C706" s="68">
        <v>1</v>
      </c>
      <c r="D706" s="5" t="s">
        <v>68</v>
      </c>
      <c r="E706" s="67">
        <v>290522750</v>
      </c>
      <c r="F706" s="76">
        <f t="shared" si="10"/>
        <v>290522750</v>
      </c>
      <c r="G706" s="33" t="s">
        <v>2142</v>
      </c>
      <c r="H706" s="7" t="s">
        <v>2123</v>
      </c>
      <c r="I706" s="139">
        <v>41149</v>
      </c>
      <c r="J706"/>
    </row>
    <row r="707" spans="1:10" ht="57">
      <c r="A707" s="33">
        <v>699</v>
      </c>
      <c r="B707" s="64" t="s">
        <v>864</v>
      </c>
      <c r="C707" s="68">
        <v>1</v>
      </c>
      <c r="D707" s="5" t="s">
        <v>68</v>
      </c>
      <c r="E707" s="67">
        <v>3000000</v>
      </c>
      <c r="F707" s="76">
        <f t="shared" si="10"/>
        <v>3000000</v>
      </c>
      <c r="G707" s="33" t="s">
        <v>1944</v>
      </c>
      <c r="H707" s="7" t="s">
        <v>1940</v>
      </c>
      <c r="I707" s="139">
        <v>40922</v>
      </c>
      <c r="J707"/>
    </row>
    <row r="708" spans="1:10" ht="15">
      <c r="A708" s="33">
        <v>700</v>
      </c>
      <c r="B708" s="64"/>
      <c r="C708" s="68"/>
      <c r="D708" s="5"/>
      <c r="E708" s="67"/>
      <c r="F708" s="76"/>
      <c r="G708" s="33"/>
      <c r="H708" s="7"/>
      <c r="I708" s="33"/>
      <c r="J708"/>
    </row>
    <row r="709" spans="1:10" ht="182.25" customHeight="1">
      <c r="A709" s="33">
        <v>701</v>
      </c>
      <c r="B709" s="64" t="s">
        <v>865</v>
      </c>
      <c r="C709" s="68">
        <v>1</v>
      </c>
      <c r="D709" s="5" t="s">
        <v>68</v>
      </c>
      <c r="E709" s="67">
        <v>145400670</v>
      </c>
      <c r="F709" s="76">
        <f t="shared" si="10"/>
        <v>145400670</v>
      </c>
      <c r="G709" s="33" t="s">
        <v>2061</v>
      </c>
      <c r="H709" s="7" t="s">
        <v>1438</v>
      </c>
      <c r="I709" s="139">
        <v>41254</v>
      </c>
      <c r="J709"/>
    </row>
    <row r="710" spans="1:10" ht="45.75">
      <c r="A710" s="33">
        <v>702</v>
      </c>
      <c r="B710" s="64" t="s">
        <v>866</v>
      </c>
      <c r="C710" s="68">
        <v>1</v>
      </c>
      <c r="D710" s="5" t="s">
        <v>68</v>
      </c>
      <c r="E710" s="67">
        <v>9000000</v>
      </c>
      <c r="F710" s="76">
        <f t="shared" si="10"/>
        <v>9000000</v>
      </c>
      <c r="G710" s="33" t="s">
        <v>2116</v>
      </c>
      <c r="H710" s="7" t="s">
        <v>1955</v>
      </c>
      <c r="I710" s="139">
        <v>41058</v>
      </c>
      <c r="J710"/>
    </row>
    <row r="711" spans="1:10" ht="57">
      <c r="A711" s="33">
        <v>703</v>
      </c>
      <c r="B711" s="64" t="s">
        <v>867</v>
      </c>
      <c r="C711" s="68">
        <v>1</v>
      </c>
      <c r="D711" s="5" t="s">
        <v>68</v>
      </c>
      <c r="E711" s="67">
        <v>11000000</v>
      </c>
      <c r="F711" s="76">
        <f t="shared" si="10"/>
        <v>11000000</v>
      </c>
      <c r="G711" s="33" t="s">
        <v>2153</v>
      </c>
      <c r="H711" s="7" t="s">
        <v>2154</v>
      </c>
      <c r="I711" s="139">
        <v>41059</v>
      </c>
      <c r="J711"/>
    </row>
    <row r="712" spans="1:10" ht="45.75">
      <c r="A712" s="33">
        <v>704</v>
      </c>
      <c r="B712" s="64" t="s">
        <v>868</v>
      </c>
      <c r="C712" s="68">
        <v>1</v>
      </c>
      <c r="D712" s="5" t="s">
        <v>68</v>
      </c>
      <c r="E712" s="67">
        <v>2820000</v>
      </c>
      <c r="F712" s="76">
        <f t="shared" si="10"/>
        <v>2820000</v>
      </c>
      <c r="G712" s="33" t="s">
        <v>2030</v>
      </c>
      <c r="H712" s="7" t="s">
        <v>1955</v>
      </c>
      <c r="I712" s="139">
        <v>41062</v>
      </c>
      <c r="J712"/>
    </row>
    <row r="713" spans="1:10" ht="131.25" customHeight="1">
      <c r="A713" s="33">
        <v>705</v>
      </c>
      <c r="B713" s="171" t="s">
        <v>2174</v>
      </c>
      <c r="C713" s="68">
        <v>1</v>
      </c>
      <c r="D713" s="5" t="s">
        <v>68</v>
      </c>
      <c r="E713" s="72">
        <v>5200000</v>
      </c>
      <c r="F713" s="76">
        <f t="shared" si="10"/>
        <v>5200000</v>
      </c>
      <c r="G713" s="33" t="s">
        <v>1830</v>
      </c>
      <c r="H713" s="7" t="s">
        <v>1862</v>
      </c>
      <c r="I713" s="139" t="s">
        <v>1919</v>
      </c>
      <c r="J713"/>
    </row>
    <row r="714" spans="1:10" ht="117" customHeight="1">
      <c r="A714" s="33">
        <v>706</v>
      </c>
      <c r="B714" s="171" t="s">
        <v>2175</v>
      </c>
      <c r="C714" s="68">
        <v>1</v>
      </c>
      <c r="D714" s="5" t="s">
        <v>68</v>
      </c>
      <c r="E714" s="72">
        <v>2995000</v>
      </c>
      <c r="F714" s="76">
        <f t="shared" si="10"/>
        <v>2995000</v>
      </c>
      <c r="G714" s="33" t="s">
        <v>1969</v>
      </c>
      <c r="H714" s="7" t="s">
        <v>1970</v>
      </c>
      <c r="I714" s="139">
        <v>41180</v>
      </c>
      <c r="J714"/>
    </row>
    <row r="715" spans="1:10" ht="57">
      <c r="A715" s="33">
        <v>707</v>
      </c>
      <c r="B715" s="171" t="s">
        <v>2176</v>
      </c>
      <c r="C715" s="68">
        <v>1</v>
      </c>
      <c r="D715" s="5" t="s">
        <v>68</v>
      </c>
      <c r="E715" s="72">
        <v>3200000</v>
      </c>
      <c r="F715" s="76">
        <f aca="true" t="shared" si="11" ref="F715:F777">C715*E715</f>
        <v>3200000</v>
      </c>
      <c r="G715" s="33" t="s">
        <v>1830</v>
      </c>
      <c r="H715" s="7" t="s">
        <v>1831</v>
      </c>
      <c r="I715" s="139">
        <v>40954</v>
      </c>
      <c r="J715"/>
    </row>
    <row r="716" spans="1:10" ht="69.75" customHeight="1">
      <c r="A716" s="33">
        <v>708</v>
      </c>
      <c r="B716" s="12" t="s">
        <v>2177</v>
      </c>
      <c r="C716" s="151">
        <v>1</v>
      </c>
      <c r="D716" s="152" t="s">
        <v>68</v>
      </c>
      <c r="E716" s="153">
        <v>3450000</v>
      </c>
      <c r="F716" s="154">
        <f t="shared" si="11"/>
        <v>3450000</v>
      </c>
      <c r="G716" s="33" t="s">
        <v>2015</v>
      </c>
      <c r="H716" s="155" t="s">
        <v>1913</v>
      </c>
      <c r="I716" s="139">
        <v>41195</v>
      </c>
      <c r="J716"/>
    </row>
    <row r="717" spans="1:10" ht="90.75">
      <c r="A717" s="33">
        <v>709</v>
      </c>
      <c r="B717" s="171" t="s">
        <v>2178</v>
      </c>
      <c r="C717" s="68">
        <v>1</v>
      </c>
      <c r="D717" s="5" t="s">
        <v>68</v>
      </c>
      <c r="E717" s="72">
        <v>60000000</v>
      </c>
      <c r="F717" s="76">
        <f t="shared" si="11"/>
        <v>60000000</v>
      </c>
      <c r="G717" s="33" t="s">
        <v>2145</v>
      </c>
      <c r="H717" s="7" t="s">
        <v>2146</v>
      </c>
      <c r="I717" s="139">
        <v>41131</v>
      </c>
      <c r="J717"/>
    </row>
    <row r="718" spans="1:10" ht="90.75">
      <c r="A718" s="33">
        <v>710</v>
      </c>
      <c r="B718" s="171" t="s">
        <v>2179</v>
      </c>
      <c r="C718" s="68">
        <v>1</v>
      </c>
      <c r="D718" s="5" t="s">
        <v>68</v>
      </c>
      <c r="E718" s="72">
        <v>6727500</v>
      </c>
      <c r="F718" s="76">
        <f t="shared" si="11"/>
        <v>6727500</v>
      </c>
      <c r="G718" s="33" t="s">
        <v>2032</v>
      </c>
      <c r="H718" s="7" t="s">
        <v>1914</v>
      </c>
      <c r="I718" s="139">
        <v>41184</v>
      </c>
      <c r="J718"/>
    </row>
    <row r="719" spans="1:10" ht="102">
      <c r="A719" s="33">
        <v>711</v>
      </c>
      <c r="B719" s="171" t="s">
        <v>2180</v>
      </c>
      <c r="C719" s="68">
        <v>1</v>
      </c>
      <c r="D719" s="5" t="s">
        <v>68</v>
      </c>
      <c r="E719" s="72">
        <v>2400000</v>
      </c>
      <c r="F719" s="76">
        <f t="shared" si="11"/>
        <v>2400000</v>
      </c>
      <c r="G719" s="33" t="s">
        <v>1830</v>
      </c>
      <c r="H719" s="7" t="s">
        <v>1920</v>
      </c>
      <c r="I719" s="139">
        <v>41185</v>
      </c>
      <c r="J719"/>
    </row>
    <row r="720" spans="1:10" ht="15" customHeight="1">
      <c r="A720" s="33">
        <v>712</v>
      </c>
      <c r="B720" s="171"/>
      <c r="C720" s="68"/>
      <c r="D720" s="5"/>
      <c r="E720" s="72"/>
      <c r="F720" s="76"/>
      <c r="G720" s="33"/>
      <c r="H720" s="7"/>
      <c r="I720" s="33"/>
      <c r="J720"/>
    </row>
    <row r="721" spans="1:10" ht="78.75" customHeight="1">
      <c r="A721" s="33">
        <v>713</v>
      </c>
      <c r="B721" s="171" t="s">
        <v>2103</v>
      </c>
      <c r="C721" s="67">
        <v>1</v>
      </c>
      <c r="D721" s="5" t="s">
        <v>68</v>
      </c>
      <c r="E721" s="72">
        <v>90000000</v>
      </c>
      <c r="F721" s="76">
        <f t="shared" si="11"/>
        <v>90000000</v>
      </c>
      <c r="G721" s="33" t="s">
        <v>2104</v>
      </c>
      <c r="H721" s="7" t="s">
        <v>2102</v>
      </c>
      <c r="I721" s="139">
        <v>40910</v>
      </c>
      <c r="J721"/>
    </row>
    <row r="722" spans="1:10" ht="15" customHeight="1">
      <c r="A722" s="33">
        <v>714</v>
      </c>
      <c r="B722" s="171"/>
      <c r="C722" s="68"/>
      <c r="D722" s="5"/>
      <c r="E722" s="72"/>
      <c r="F722" s="76"/>
      <c r="G722" s="33"/>
      <c r="H722" s="7"/>
      <c r="I722" s="33"/>
      <c r="J722"/>
    </row>
    <row r="723" spans="1:10" ht="15">
      <c r="A723" s="33">
        <v>715</v>
      </c>
      <c r="B723" s="65"/>
      <c r="C723" s="68"/>
      <c r="D723" s="5"/>
      <c r="E723" s="72"/>
      <c r="F723" s="76"/>
      <c r="G723" s="33"/>
      <c r="H723" s="7"/>
      <c r="I723" s="33"/>
      <c r="J723"/>
    </row>
    <row r="724" spans="1:10" ht="102">
      <c r="A724" s="33">
        <v>716</v>
      </c>
      <c r="B724" s="171" t="s">
        <v>2181</v>
      </c>
      <c r="C724" s="68">
        <v>1</v>
      </c>
      <c r="D724" s="5" t="s">
        <v>68</v>
      </c>
      <c r="E724" s="72">
        <v>1560500</v>
      </c>
      <c r="F724" s="76">
        <f t="shared" si="11"/>
        <v>1560500</v>
      </c>
      <c r="G724" s="33" t="s">
        <v>1971</v>
      </c>
      <c r="H724" s="7" t="s">
        <v>1972</v>
      </c>
      <c r="I724" s="139">
        <v>41181</v>
      </c>
      <c r="J724"/>
    </row>
    <row r="725" spans="1:10" ht="15">
      <c r="A725" s="33">
        <v>717</v>
      </c>
      <c r="B725" s="65"/>
      <c r="C725" s="68"/>
      <c r="D725" s="5"/>
      <c r="E725" s="72"/>
      <c r="F725" s="76"/>
      <c r="G725" s="33"/>
      <c r="H725" s="7"/>
      <c r="I725" s="33"/>
      <c r="J725"/>
    </row>
    <row r="726" spans="1:10" ht="15">
      <c r="A726" s="33">
        <v>718</v>
      </c>
      <c r="B726" s="65"/>
      <c r="C726" s="68"/>
      <c r="D726" s="5"/>
      <c r="E726" s="72"/>
      <c r="F726" s="76"/>
      <c r="G726" s="33"/>
      <c r="H726" s="7"/>
      <c r="I726" s="33"/>
      <c r="J726"/>
    </row>
    <row r="727" spans="1:10" ht="57">
      <c r="A727" s="33">
        <v>719</v>
      </c>
      <c r="B727" s="171" t="s">
        <v>2182</v>
      </c>
      <c r="C727" s="68">
        <v>1</v>
      </c>
      <c r="D727" s="5" t="s">
        <v>68</v>
      </c>
      <c r="E727" s="72">
        <v>15000000</v>
      </c>
      <c r="F727" s="76">
        <f t="shared" si="11"/>
        <v>15000000</v>
      </c>
      <c r="G727" s="33" t="s">
        <v>1830</v>
      </c>
      <c r="H727" s="7" t="s">
        <v>1922</v>
      </c>
      <c r="I727" s="139">
        <v>41201</v>
      </c>
      <c r="J727"/>
    </row>
    <row r="728" spans="1:10" ht="15">
      <c r="A728" s="33">
        <v>720</v>
      </c>
      <c r="B728" s="65"/>
      <c r="C728" s="68"/>
      <c r="D728" s="5"/>
      <c r="E728" s="72"/>
      <c r="F728" s="76"/>
      <c r="G728" s="33"/>
      <c r="H728" s="7"/>
      <c r="I728" s="33"/>
      <c r="J728"/>
    </row>
    <row r="729" spans="1:10" ht="15">
      <c r="A729" s="33">
        <v>721</v>
      </c>
      <c r="B729" s="65"/>
      <c r="C729" s="68"/>
      <c r="D729" s="5"/>
      <c r="E729" s="72"/>
      <c r="F729" s="76"/>
      <c r="G729" s="33"/>
      <c r="H729" s="7"/>
      <c r="I729" s="33"/>
      <c r="J729"/>
    </row>
    <row r="730" spans="1:10" ht="71.25" customHeight="1">
      <c r="A730" s="33">
        <v>722</v>
      </c>
      <c r="B730" s="65" t="s">
        <v>2183</v>
      </c>
      <c r="C730" s="68">
        <v>1</v>
      </c>
      <c r="D730" s="5" t="s">
        <v>68</v>
      </c>
      <c r="E730" s="72">
        <v>6999998</v>
      </c>
      <c r="F730" s="76">
        <f t="shared" si="11"/>
        <v>6999998</v>
      </c>
      <c r="G730" s="33" t="s">
        <v>2018</v>
      </c>
      <c r="H730" s="7" t="s">
        <v>1644</v>
      </c>
      <c r="I730" s="139">
        <v>41206</v>
      </c>
      <c r="J730"/>
    </row>
    <row r="731" spans="1:10" ht="15">
      <c r="A731" s="33">
        <v>723</v>
      </c>
      <c r="B731" s="65"/>
      <c r="C731" s="68"/>
      <c r="D731" s="5"/>
      <c r="E731" s="72"/>
      <c r="F731" s="76"/>
      <c r="G731" s="33"/>
      <c r="H731" s="7"/>
      <c r="I731" s="33"/>
      <c r="J731"/>
    </row>
    <row r="732" spans="1:10" ht="90.75">
      <c r="A732" s="33">
        <v>724</v>
      </c>
      <c r="B732" s="65" t="s">
        <v>887</v>
      </c>
      <c r="C732" s="68">
        <v>1</v>
      </c>
      <c r="D732" s="5" t="s">
        <v>68</v>
      </c>
      <c r="E732" s="72">
        <v>1700000</v>
      </c>
      <c r="F732" s="76">
        <f t="shared" si="11"/>
        <v>1700000</v>
      </c>
      <c r="G732" s="33" t="s">
        <v>1974</v>
      </c>
      <c r="H732" s="7" t="s">
        <v>1975</v>
      </c>
      <c r="I732" s="139">
        <v>41201</v>
      </c>
      <c r="J732"/>
    </row>
    <row r="733" spans="1:10" ht="68.25">
      <c r="A733" s="33">
        <v>725</v>
      </c>
      <c r="B733" s="65" t="s">
        <v>888</v>
      </c>
      <c r="C733" s="68">
        <v>1</v>
      </c>
      <c r="D733" s="5" t="s">
        <v>68</v>
      </c>
      <c r="E733" s="72">
        <v>7918914</v>
      </c>
      <c r="F733" s="76">
        <f t="shared" si="11"/>
        <v>7918914</v>
      </c>
      <c r="G733" s="33" t="s">
        <v>2019</v>
      </c>
      <c r="H733" s="7" t="s">
        <v>2020</v>
      </c>
      <c r="I733" s="139">
        <v>41241</v>
      </c>
      <c r="J733"/>
    </row>
    <row r="734" spans="1:10" ht="15" customHeight="1">
      <c r="A734" s="33">
        <v>726</v>
      </c>
      <c r="B734" s="65"/>
      <c r="C734" s="68"/>
      <c r="D734" s="5"/>
      <c r="E734" s="72"/>
      <c r="F734" s="76"/>
      <c r="G734" s="33"/>
      <c r="H734" s="7"/>
      <c r="I734" s="33"/>
      <c r="J734"/>
    </row>
    <row r="735" spans="1:10" ht="45.75">
      <c r="A735" s="33">
        <v>727</v>
      </c>
      <c r="B735" s="65" t="s">
        <v>889</v>
      </c>
      <c r="C735" s="68">
        <v>1</v>
      </c>
      <c r="D735" s="5" t="s">
        <v>68</v>
      </c>
      <c r="E735" s="72">
        <v>5000000</v>
      </c>
      <c r="F735" s="76">
        <f t="shared" si="11"/>
        <v>5000000</v>
      </c>
      <c r="G735" s="33" t="s">
        <v>1978</v>
      </c>
      <c r="H735" s="7" t="s">
        <v>1943</v>
      </c>
      <c r="I735" s="139">
        <v>41025</v>
      </c>
      <c r="J735"/>
    </row>
    <row r="736" spans="1:10" ht="68.25">
      <c r="A736" s="33">
        <v>728</v>
      </c>
      <c r="B736" s="65" t="s">
        <v>1983</v>
      </c>
      <c r="C736" s="68">
        <v>1</v>
      </c>
      <c r="D736" s="5" t="s">
        <v>68</v>
      </c>
      <c r="E736" s="72">
        <v>3600000</v>
      </c>
      <c r="F736" s="76">
        <f t="shared" si="11"/>
        <v>3600000</v>
      </c>
      <c r="G736" s="33" t="s">
        <v>1976</v>
      </c>
      <c r="H736" s="7" t="s">
        <v>1977</v>
      </c>
      <c r="I736" s="139">
        <v>41206</v>
      </c>
      <c r="J736"/>
    </row>
    <row r="737" spans="1:10" ht="15">
      <c r="A737" s="33">
        <v>729</v>
      </c>
      <c r="B737" s="65"/>
      <c r="C737" s="68"/>
      <c r="D737" s="5"/>
      <c r="E737" s="72"/>
      <c r="F737" s="76"/>
      <c r="G737" s="33"/>
      <c r="H737" s="7"/>
      <c r="I737" s="33"/>
      <c r="J737"/>
    </row>
    <row r="738" spans="1:10" ht="45.75">
      <c r="A738" s="33">
        <v>730</v>
      </c>
      <c r="B738" s="65" t="s">
        <v>892</v>
      </c>
      <c r="C738" s="68">
        <v>1</v>
      </c>
      <c r="D738" s="5" t="s">
        <v>68</v>
      </c>
      <c r="E738" s="72">
        <v>15400000</v>
      </c>
      <c r="F738" s="76">
        <f t="shared" si="11"/>
        <v>15400000</v>
      </c>
      <c r="G738" s="33" t="s">
        <v>1980</v>
      </c>
      <c r="H738" s="7" t="s">
        <v>1970</v>
      </c>
      <c r="I738" s="139">
        <v>41216</v>
      </c>
      <c r="J738"/>
    </row>
    <row r="739" spans="1:10" ht="59.25" customHeight="1">
      <c r="A739" s="33">
        <v>731</v>
      </c>
      <c r="B739" s="65" t="s">
        <v>893</v>
      </c>
      <c r="C739" s="68">
        <v>1</v>
      </c>
      <c r="D739" s="5" t="s">
        <v>68</v>
      </c>
      <c r="E739" s="72">
        <v>54000000</v>
      </c>
      <c r="F739" s="76">
        <f t="shared" si="11"/>
        <v>54000000</v>
      </c>
      <c r="G739" s="33" t="s">
        <v>2143</v>
      </c>
      <c r="H739" s="7" t="s">
        <v>2144</v>
      </c>
      <c r="I739" s="139">
        <v>41214</v>
      </c>
      <c r="J739"/>
    </row>
    <row r="740" spans="1:10" ht="15">
      <c r="A740" s="33">
        <v>732</v>
      </c>
      <c r="B740" s="65"/>
      <c r="C740" s="68"/>
      <c r="D740" s="5"/>
      <c r="E740" s="72"/>
      <c r="F740" s="76"/>
      <c r="G740" s="33"/>
      <c r="H740" s="7"/>
      <c r="I740" s="33"/>
      <c r="J740"/>
    </row>
    <row r="741" spans="1:10" ht="15">
      <c r="A741" s="33">
        <v>733</v>
      </c>
      <c r="B741" s="65"/>
      <c r="C741" s="68"/>
      <c r="D741" s="5"/>
      <c r="E741" s="72"/>
      <c r="F741" s="76"/>
      <c r="G741" s="33"/>
      <c r="H741" s="7"/>
      <c r="I741" s="33"/>
      <c r="J741"/>
    </row>
    <row r="742" spans="1:10" ht="15">
      <c r="A742" s="33">
        <v>734</v>
      </c>
      <c r="B742" s="65"/>
      <c r="C742" s="68"/>
      <c r="D742" s="5"/>
      <c r="E742" s="72"/>
      <c r="F742" s="76"/>
      <c r="G742" s="33"/>
      <c r="H742" s="7"/>
      <c r="I742" s="33"/>
      <c r="J742"/>
    </row>
    <row r="743" spans="1:10" ht="102">
      <c r="A743" s="33">
        <v>735</v>
      </c>
      <c r="B743" s="65" t="s">
        <v>897</v>
      </c>
      <c r="C743" s="68">
        <v>1</v>
      </c>
      <c r="D743" s="5" t="s">
        <v>68</v>
      </c>
      <c r="E743" s="72">
        <v>10000000</v>
      </c>
      <c r="F743" s="76">
        <f t="shared" si="11"/>
        <v>10000000</v>
      </c>
      <c r="G743" s="33" t="s">
        <v>2043</v>
      </c>
      <c r="H743" s="7" t="s">
        <v>1503</v>
      </c>
      <c r="I743" s="139">
        <v>41240</v>
      </c>
      <c r="J743"/>
    </row>
    <row r="744" spans="1:10" ht="15">
      <c r="A744" s="33">
        <v>736</v>
      </c>
      <c r="B744" s="65"/>
      <c r="C744" s="68"/>
      <c r="D744" s="5"/>
      <c r="E744" s="72"/>
      <c r="F744" s="76"/>
      <c r="G744" s="33"/>
      <c r="H744" s="7"/>
      <c r="I744" s="33"/>
      <c r="J744"/>
    </row>
    <row r="745" spans="1:10" ht="15">
      <c r="A745" s="33">
        <v>737</v>
      </c>
      <c r="B745" s="65"/>
      <c r="C745" s="68"/>
      <c r="D745" s="5"/>
      <c r="E745" s="72"/>
      <c r="F745" s="76"/>
      <c r="G745" s="33"/>
      <c r="H745" s="7"/>
      <c r="I745" s="33"/>
      <c r="J745"/>
    </row>
    <row r="746" spans="1:10" ht="15">
      <c r="A746" s="33">
        <v>738</v>
      </c>
      <c r="B746" s="65"/>
      <c r="C746" s="68"/>
      <c r="D746" s="5"/>
      <c r="E746" s="72"/>
      <c r="F746" s="76"/>
      <c r="G746" s="33"/>
      <c r="H746" s="7"/>
      <c r="I746" s="33"/>
      <c r="J746"/>
    </row>
    <row r="747" spans="1:10" ht="135.75">
      <c r="A747" s="33">
        <v>739</v>
      </c>
      <c r="B747" s="65" t="s">
        <v>901</v>
      </c>
      <c r="C747" s="68">
        <v>1</v>
      </c>
      <c r="D747" s="5" t="s">
        <v>68</v>
      </c>
      <c r="E747" s="72">
        <v>3000000</v>
      </c>
      <c r="F747" s="76">
        <f t="shared" si="11"/>
        <v>3000000</v>
      </c>
      <c r="G747" s="33" t="s">
        <v>1830</v>
      </c>
      <c r="H747" s="7" t="s">
        <v>1927</v>
      </c>
      <c r="I747" s="139">
        <v>41233</v>
      </c>
      <c r="J747"/>
    </row>
    <row r="748" spans="1:10" ht="78.75" customHeight="1">
      <c r="A748" s="33">
        <v>740</v>
      </c>
      <c r="B748" s="65" t="s">
        <v>1928</v>
      </c>
      <c r="C748" s="67">
        <v>1</v>
      </c>
      <c r="D748" s="5" t="s">
        <v>68</v>
      </c>
      <c r="E748" s="72">
        <v>3000000</v>
      </c>
      <c r="F748" s="76">
        <f t="shared" si="11"/>
        <v>3000000</v>
      </c>
      <c r="G748" s="33" t="s">
        <v>1830</v>
      </c>
      <c r="H748" s="7" t="s">
        <v>1929</v>
      </c>
      <c r="I748" s="139">
        <v>41244</v>
      </c>
      <c r="J748"/>
    </row>
    <row r="749" spans="1:10" ht="15">
      <c r="A749" s="33">
        <v>741</v>
      </c>
      <c r="B749" s="65"/>
      <c r="C749" s="68"/>
      <c r="D749" s="5"/>
      <c r="E749" s="72"/>
      <c r="F749" s="76"/>
      <c r="G749" s="33"/>
      <c r="H749" s="7"/>
      <c r="I749" s="33"/>
      <c r="J749"/>
    </row>
    <row r="750" spans="1:10" ht="68.25">
      <c r="A750" s="33">
        <v>742</v>
      </c>
      <c r="B750" s="65" t="s">
        <v>904</v>
      </c>
      <c r="C750" s="68">
        <v>1</v>
      </c>
      <c r="D750" s="5" t="s">
        <v>68</v>
      </c>
      <c r="E750" s="72">
        <v>4839600</v>
      </c>
      <c r="F750" s="76">
        <f t="shared" si="11"/>
        <v>4839600</v>
      </c>
      <c r="G750" s="33" t="s">
        <v>1830</v>
      </c>
      <c r="H750" s="7" t="s">
        <v>1925</v>
      </c>
      <c r="I750" s="139">
        <v>41229</v>
      </c>
      <c r="J750"/>
    </row>
    <row r="751" spans="1:10" ht="79.5">
      <c r="A751" s="33">
        <v>743</v>
      </c>
      <c r="B751" s="65" t="s">
        <v>1921</v>
      </c>
      <c r="C751" s="68">
        <v>1</v>
      </c>
      <c r="D751" s="5" t="s">
        <v>68</v>
      </c>
      <c r="E751" s="72">
        <v>10512500</v>
      </c>
      <c r="F751" s="76">
        <f t="shared" si="11"/>
        <v>10512500</v>
      </c>
      <c r="G751" s="33" t="s">
        <v>1830</v>
      </c>
      <c r="H751" s="7" t="s">
        <v>1926</v>
      </c>
      <c r="I751" s="139">
        <v>41272</v>
      </c>
      <c r="J751"/>
    </row>
    <row r="752" spans="1:10" ht="79.5">
      <c r="A752" s="33">
        <v>744</v>
      </c>
      <c r="B752" s="65" t="s">
        <v>906</v>
      </c>
      <c r="C752" s="68">
        <v>1</v>
      </c>
      <c r="D752" s="5" t="s">
        <v>68</v>
      </c>
      <c r="E752" s="72">
        <v>21025000</v>
      </c>
      <c r="F752" s="76">
        <f t="shared" si="11"/>
        <v>21025000</v>
      </c>
      <c r="G752" s="33" t="s">
        <v>1830</v>
      </c>
      <c r="H752" s="1" t="s">
        <v>1926</v>
      </c>
      <c r="I752" s="139">
        <v>41193</v>
      </c>
      <c r="J752"/>
    </row>
    <row r="753" spans="1:10" ht="68.25">
      <c r="A753" s="33">
        <v>745</v>
      </c>
      <c r="B753" s="65" t="s">
        <v>907</v>
      </c>
      <c r="C753" s="68">
        <v>1</v>
      </c>
      <c r="D753" s="5" t="s">
        <v>68</v>
      </c>
      <c r="E753" s="72">
        <v>5160000</v>
      </c>
      <c r="F753" s="76">
        <f t="shared" si="11"/>
        <v>5160000</v>
      </c>
      <c r="G753" s="33" t="s">
        <v>1973</v>
      </c>
      <c r="H753" s="1" t="s">
        <v>1925</v>
      </c>
      <c r="I753" s="139">
        <v>41199</v>
      </c>
      <c r="J753"/>
    </row>
    <row r="754" spans="1:10" ht="102">
      <c r="A754" s="33">
        <v>746</v>
      </c>
      <c r="B754" s="65" t="s">
        <v>908</v>
      </c>
      <c r="C754" s="68">
        <v>1</v>
      </c>
      <c r="D754" s="5" t="s">
        <v>68</v>
      </c>
      <c r="E754" s="72">
        <v>10000000</v>
      </c>
      <c r="F754" s="76">
        <f t="shared" si="11"/>
        <v>10000000</v>
      </c>
      <c r="G754" s="33" t="s">
        <v>2045</v>
      </c>
      <c r="H754" s="1" t="s">
        <v>1438</v>
      </c>
      <c r="I754" s="139">
        <v>41241</v>
      </c>
      <c r="J754"/>
    </row>
    <row r="755" spans="1:10" ht="34.5">
      <c r="A755" s="33">
        <v>747</v>
      </c>
      <c r="B755" s="65" t="s">
        <v>2135</v>
      </c>
      <c r="C755" s="67">
        <v>1</v>
      </c>
      <c r="D755" s="5" t="s">
        <v>68</v>
      </c>
      <c r="E755" s="72">
        <v>45000000</v>
      </c>
      <c r="F755" s="76">
        <f t="shared" si="11"/>
        <v>45000000</v>
      </c>
      <c r="G755" s="33" t="s">
        <v>2137</v>
      </c>
      <c r="H755" s="1" t="s">
        <v>2136</v>
      </c>
      <c r="I755" s="139">
        <v>41121</v>
      </c>
      <c r="J755"/>
    </row>
    <row r="756" spans="1:10" ht="68.25">
      <c r="A756" s="33">
        <v>748</v>
      </c>
      <c r="B756" s="65" t="s">
        <v>2092</v>
      </c>
      <c r="C756" s="68">
        <v>1</v>
      </c>
      <c r="D756" s="5" t="s">
        <v>68</v>
      </c>
      <c r="E756" s="72">
        <v>3000000</v>
      </c>
      <c r="F756" s="76">
        <f t="shared" si="11"/>
        <v>3000000</v>
      </c>
      <c r="G756" s="33" t="s">
        <v>1830</v>
      </c>
      <c r="H756" s="1" t="s">
        <v>1923</v>
      </c>
      <c r="I756" s="139">
        <v>41207</v>
      </c>
      <c r="J756"/>
    </row>
    <row r="757" spans="1:10" ht="15">
      <c r="A757" s="33">
        <v>749</v>
      </c>
      <c r="B757" s="65"/>
      <c r="C757" s="68"/>
      <c r="D757" s="5"/>
      <c r="E757" s="72"/>
      <c r="F757" s="76"/>
      <c r="G757" s="33"/>
      <c r="H757" s="1"/>
      <c r="I757" s="33"/>
      <c r="J757"/>
    </row>
    <row r="758" spans="1:10" ht="79.5">
      <c r="A758" s="33">
        <v>750</v>
      </c>
      <c r="B758" s="65" t="s">
        <v>912</v>
      </c>
      <c r="C758" s="68">
        <v>1</v>
      </c>
      <c r="D758" s="5" t="s">
        <v>68</v>
      </c>
      <c r="E758" s="72">
        <v>4900500</v>
      </c>
      <c r="F758" s="76">
        <f t="shared" si="11"/>
        <v>4900500</v>
      </c>
      <c r="G758" s="33" t="s">
        <v>2026</v>
      </c>
      <c r="H758" s="15" t="s">
        <v>1397</v>
      </c>
      <c r="I758" s="139">
        <v>41262</v>
      </c>
      <c r="J758"/>
    </row>
    <row r="759" spans="1:10" ht="116.25" customHeight="1">
      <c r="A759" s="33">
        <v>751</v>
      </c>
      <c r="B759" s="65" t="s">
        <v>913</v>
      </c>
      <c r="C759" s="68">
        <v>1</v>
      </c>
      <c r="D759" s="5" t="s">
        <v>68</v>
      </c>
      <c r="E759" s="72">
        <v>26439987</v>
      </c>
      <c r="F759" s="76">
        <f t="shared" si="11"/>
        <v>26439987</v>
      </c>
      <c r="G759" s="33" t="s">
        <v>2061</v>
      </c>
      <c r="H759" s="15" t="s">
        <v>2060</v>
      </c>
      <c r="I759" s="139">
        <v>41234</v>
      </c>
      <c r="J759"/>
    </row>
    <row r="760" spans="1:10" ht="45.75">
      <c r="A760" s="33">
        <v>752</v>
      </c>
      <c r="B760" s="65" t="s">
        <v>914</v>
      </c>
      <c r="C760" s="68">
        <v>1</v>
      </c>
      <c r="D760" s="5" t="s">
        <v>68</v>
      </c>
      <c r="E760" s="72">
        <v>3400000</v>
      </c>
      <c r="F760" s="76">
        <f t="shared" si="11"/>
        <v>3400000</v>
      </c>
      <c r="G760" s="33" t="s">
        <v>1830</v>
      </c>
      <c r="H760" s="7" t="s">
        <v>2025</v>
      </c>
      <c r="I760" s="139">
        <v>41254</v>
      </c>
      <c r="J760"/>
    </row>
    <row r="761" spans="1:10" ht="45.75">
      <c r="A761" s="33">
        <v>753</v>
      </c>
      <c r="B761" s="65" t="s">
        <v>915</v>
      </c>
      <c r="C761" s="68">
        <v>1</v>
      </c>
      <c r="D761" s="5" t="s">
        <v>68</v>
      </c>
      <c r="E761" s="72">
        <v>2200000</v>
      </c>
      <c r="F761" s="76">
        <f t="shared" si="11"/>
        <v>2200000</v>
      </c>
      <c r="G761" s="33" t="s">
        <v>2024</v>
      </c>
      <c r="H761" s="7" t="s">
        <v>1709</v>
      </c>
      <c r="I761" s="139">
        <v>41254</v>
      </c>
      <c r="J761"/>
    </row>
    <row r="762" spans="1:10" ht="15">
      <c r="A762" s="33">
        <v>754</v>
      </c>
      <c r="B762" s="65"/>
      <c r="C762" s="68"/>
      <c r="D762" s="5"/>
      <c r="E762" s="72"/>
      <c r="F762" s="76"/>
      <c r="G762" s="33"/>
      <c r="H762" s="7"/>
      <c r="I762" s="33"/>
      <c r="J762"/>
    </row>
    <row r="763" spans="1:10" ht="15">
      <c r="A763" s="33">
        <v>755</v>
      </c>
      <c r="B763" s="65"/>
      <c r="C763" s="68"/>
      <c r="D763" s="5"/>
      <c r="E763" s="72"/>
      <c r="F763" s="76"/>
      <c r="G763" s="33"/>
      <c r="H763" s="7"/>
      <c r="I763" s="33"/>
      <c r="J763"/>
    </row>
    <row r="764" spans="1:10" ht="15">
      <c r="A764" s="33">
        <v>756</v>
      </c>
      <c r="B764" s="65"/>
      <c r="C764" s="68"/>
      <c r="D764" s="5"/>
      <c r="E764" s="72"/>
      <c r="F764" s="76"/>
      <c r="G764" s="33"/>
      <c r="H764" s="7"/>
      <c r="I764" s="33"/>
      <c r="J764"/>
    </row>
    <row r="765" spans="1:10" ht="12" customHeight="1">
      <c r="A765" s="33">
        <v>757</v>
      </c>
      <c r="B765" s="65"/>
      <c r="C765" s="68"/>
      <c r="D765" s="5"/>
      <c r="E765" s="72"/>
      <c r="F765" s="76"/>
      <c r="G765" s="33"/>
      <c r="H765" s="7"/>
      <c r="I765" s="33"/>
      <c r="J765"/>
    </row>
    <row r="766" spans="1:10" ht="147">
      <c r="A766" s="33">
        <v>758</v>
      </c>
      <c r="B766" s="65" t="s">
        <v>920</v>
      </c>
      <c r="C766" s="68">
        <v>1</v>
      </c>
      <c r="D766" s="5" t="s">
        <v>68</v>
      </c>
      <c r="E766" s="72">
        <v>14984300</v>
      </c>
      <c r="F766" s="76">
        <f t="shared" si="11"/>
        <v>14984300</v>
      </c>
      <c r="G766" s="33" t="s">
        <v>2161</v>
      </c>
      <c r="H766" s="7" t="s">
        <v>1431</v>
      </c>
      <c r="I766" s="139">
        <v>41255</v>
      </c>
      <c r="J766"/>
    </row>
    <row r="767" spans="1:10" ht="90.75">
      <c r="A767" s="33">
        <v>759</v>
      </c>
      <c r="B767" s="65" t="s">
        <v>921</v>
      </c>
      <c r="C767" s="68">
        <v>1</v>
      </c>
      <c r="D767" s="5" t="s">
        <v>68</v>
      </c>
      <c r="E767" s="72">
        <v>4500000</v>
      </c>
      <c r="F767" s="76">
        <f t="shared" si="11"/>
        <v>4500000</v>
      </c>
      <c r="G767" s="33" t="s">
        <v>1830</v>
      </c>
      <c r="H767" s="7" t="s">
        <v>1471</v>
      </c>
      <c r="I767" s="139">
        <v>41212</v>
      </c>
      <c r="J767"/>
    </row>
    <row r="768" spans="1:10" ht="83.25" customHeight="1">
      <c r="A768" s="33">
        <v>760</v>
      </c>
      <c r="B768" s="65" t="s">
        <v>1924</v>
      </c>
      <c r="C768" s="68">
        <v>1</v>
      </c>
      <c r="D768" s="5" t="s">
        <v>68</v>
      </c>
      <c r="E768" s="72">
        <v>18550000</v>
      </c>
      <c r="F768" s="76">
        <f t="shared" si="11"/>
        <v>18550000</v>
      </c>
      <c r="G768" s="33" t="s">
        <v>1830</v>
      </c>
      <c r="H768" s="7" t="s">
        <v>1471</v>
      </c>
      <c r="I768" s="139">
        <v>41212</v>
      </c>
      <c r="J768"/>
    </row>
    <row r="769" spans="1:10" ht="79.5">
      <c r="A769" s="33">
        <v>761</v>
      </c>
      <c r="B769" s="65" t="s">
        <v>923</v>
      </c>
      <c r="C769" s="68">
        <v>1</v>
      </c>
      <c r="D769" s="5" t="s">
        <v>68</v>
      </c>
      <c r="E769" s="72">
        <v>5200000</v>
      </c>
      <c r="F769" s="76">
        <f t="shared" si="11"/>
        <v>5200000</v>
      </c>
      <c r="G769" s="33" t="s">
        <v>1984</v>
      </c>
      <c r="H769" s="7" t="s">
        <v>1977</v>
      </c>
      <c r="I769" s="139">
        <v>41250</v>
      </c>
      <c r="J769"/>
    </row>
    <row r="770" spans="1:10" ht="50.25" customHeight="1">
      <c r="A770" s="33">
        <v>762</v>
      </c>
      <c r="B770" s="65" t="s">
        <v>924</v>
      </c>
      <c r="C770" s="68">
        <v>1</v>
      </c>
      <c r="D770" s="5" t="s">
        <v>68</v>
      </c>
      <c r="E770" s="73">
        <v>4600000</v>
      </c>
      <c r="F770" s="76">
        <f t="shared" si="11"/>
        <v>4600000</v>
      </c>
      <c r="G770" s="33" t="s">
        <v>1985</v>
      </c>
      <c r="H770" s="7" t="s">
        <v>1431</v>
      </c>
      <c r="I770" s="139">
        <v>41249</v>
      </c>
      <c r="J770"/>
    </row>
    <row r="771" spans="1:10" ht="36.75" customHeight="1">
      <c r="A771" s="33">
        <v>763</v>
      </c>
      <c r="B771" s="65" t="s">
        <v>925</v>
      </c>
      <c r="C771" s="68">
        <v>1</v>
      </c>
      <c r="D771" s="5" t="s">
        <v>68</v>
      </c>
      <c r="E771" s="73">
        <v>600000</v>
      </c>
      <c r="F771" s="76">
        <f t="shared" si="11"/>
        <v>600000</v>
      </c>
      <c r="G771" s="33" t="s">
        <v>1993</v>
      </c>
      <c r="H771" s="7" t="s">
        <v>1994</v>
      </c>
      <c r="I771" s="139">
        <v>41269</v>
      </c>
      <c r="J771"/>
    </row>
    <row r="772" spans="1:10" ht="15">
      <c r="A772" s="33">
        <v>764</v>
      </c>
      <c r="B772" s="65"/>
      <c r="C772" s="68"/>
      <c r="D772" s="5"/>
      <c r="E772" s="73"/>
      <c r="F772" s="76"/>
      <c r="G772" s="33"/>
      <c r="H772" s="7"/>
      <c r="I772" s="33"/>
      <c r="J772"/>
    </row>
    <row r="773" spans="1:10" ht="12.75" customHeight="1">
      <c r="A773" s="33">
        <v>765</v>
      </c>
      <c r="B773" s="65"/>
      <c r="C773" s="68"/>
      <c r="D773" s="5"/>
      <c r="E773" s="72"/>
      <c r="F773" s="76"/>
      <c r="G773" s="33"/>
      <c r="H773" s="7"/>
      <c r="I773" s="33"/>
      <c r="J773"/>
    </row>
    <row r="774" spans="1:10" ht="15">
      <c r="A774" s="33">
        <v>766</v>
      </c>
      <c r="B774" s="65"/>
      <c r="C774" s="68"/>
      <c r="D774" s="5"/>
      <c r="E774" s="72"/>
      <c r="F774" s="76"/>
      <c r="G774" s="33"/>
      <c r="H774" s="7"/>
      <c r="I774" s="33"/>
      <c r="J774"/>
    </row>
    <row r="775" spans="1:10" ht="45.75">
      <c r="A775" s="33">
        <v>767</v>
      </c>
      <c r="B775" s="65" t="s">
        <v>928</v>
      </c>
      <c r="C775" s="68">
        <v>1</v>
      </c>
      <c r="D775" s="5" t="s">
        <v>68</v>
      </c>
      <c r="E775" s="72">
        <v>10850000</v>
      </c>
      <c r="F775" s="76">
        <f t="shared" si="11"/>
        <v>10850000</v>
      </c>
      <c r="G775" s="33" t="s">
        <v>1986</v>
      </c>
      <c r="H775" s="7" t="s">
        <v>1970</v>
      </c>
      <c r="I775" s="139">
        <v>41262</v>
      </c>
      <c r="J775"/>
    </row>
    <row r="776" spans="1:10" ht="113.25">
      <c r="A776" s="33">
        <v>768</v>
      </c>
      <c r="B776" s="65" t="s">
        <v>929</v>
      </c>
      <c r="C776" s="68">
        <v>1</v>
      </c>
      <c r="D776" s="5" t="s">
        <v>68</v>
      </c>
      <c r="E776" s="72">
        <v>7803000</v>
      </c>
      <c r="F776" s="76">
        <f t="shared" si="11"/>
        <v>7803000</v>
      </c>
      <c r="G776" s="33" t="s">
        <v>2040</v>
      </c>
      <c r="H776" s="7" t="s">
        <v>1397</v>
      </c>
      <c r="I776" s="139">
        <v>41230</v>
      </c>
      <c r="J776"/>
    </row>
    <row r="777" spans="1:10" ht="25.5" customHeight="1">
      <c r="A777" s="33">
        <v>769</v>
      </c>
      <c r="B777" s="137" t="s">
        <v>930</v>
      </c>
      <c r="C777" s="68">
        <v>1</v>
      </c>
      <c r="D777" s="5" t="s">
        <v>68</v>
      </c>
      <c r="E777" s="72">
        <v>3000000</v>
      </c>
      <c r="F777" s="76">
        <f t="shared" si="11"/>
        <v>3000000</v>
      </c>
      <c r="G777" s="33" t="s">
        <v>1998</v>
      </c>
      <c r="H777" s="7" t="s">
        <v>1999</v>
      </c>
      <c r="I777" s="139">
        <v>41271</v>
      </c>
      <c r="J777"/>
    </row>
    <row r="778" spans="1:10" ht="15">
      <c r="A778" s="33">
        <v>770</v>
      </c>
      <c r="B778" s="65"/>
      <c r="C778" s="68"/>
      <c r="D778" s="5"/>
      <c r="E778" s="72"/>
      <c r="F778" s="76"/>
      <c r="G778" s="33"/>
      <c r="H778" s="7"/>
      <c r="I778" s="33"/>
      <c r="J778"/>
    </row>
    <row r="779" spans="1:10" ht="15">
      <c r="A779" s="33">
        <v>771</v>
      </c>
      <c r="B779" s="65"/>
      <c r="C779" s="68"/>
      <c r="D779" s="5"/>
      <c r="E779" s="72"/>
      <c r="F779" s="76"/>
      <c r="G779" s="33"/>
      <c r="H779" s="7"/>
      <c r="I779" s="33"/>
      <c r="J779"/>
    </row>
    <row r="780" spans="1:10" ht="15">
      <c r="A780" s="33">
        <v>772</v>
      </c>
      <c r="B780" s="65"/>
      <c r="C780" s="68"/>
      <c r="D780" s="5"/>
      <c r="E780" s="72"/>
      <c r="F780" s="76"/>
      <c r="G780" s="33"/>
      <c r="H780" s="7"/>
      <c r="I780" s="33"/>
      <c r="J780"/>
    </row>
    <row r="781" spans="1:10" ht="16.5" customHeight="1">
      <c r="A781" s="33">
        <v>773</v>
      </c>
      <c r="B781" s="65"/>
      <c r="C781" s="68"/>
      <c r="D781" s="5"/>
      <c r="E781" s="72"/>
      <c r="F781" s="76"/>
      <c r="G781" s="33"/>
      <c r="H781" s="7"/>
      <c r="I781" s="33"/>
      <c r="J781"/>
    </row>
    <row r="782" spans="1:10" ht="15">
      <c r="A782" s="33">
        <v>774</v>
      </c>
      <c r="B782" s="65"/>
      <c r="C782" s="68"/>
      <c r="D782" s="5"/>
      <c r="E782" s="72"/>
      <c r="F782" s="76"/>
      <c r="G782" s="33"/>
      <c r="H782" s="7"/>
      <c r="I782" s="33"/>
      <c r="J782"/>
    </row>
    <row r="783" spans="1:10" ht="15">
      <c r="A783" s="33">
        <v>775</v>
      </c>
      <c r="B783" s="65"/>
      <c r="C783" s="68"/>
      <c r="D783" s="5"/>
      <c r="E783" s="72"/>
      <c r="F783" s="76"/>
      <c r="G783" s="33"/>
      <c r="H783" s="7"/>
      <c r="I783" s="33"/>
      <c r="J783"/>
    </row>
    <row r="784" spans="1:10" ht="15">
      <c r="A784" s="33">
        <v>776</v>
      </c>
      <c r="B784" s="65"/>
      <c r="C784" s="68"/>
      <c r="D784" s="5"/>
      <c r="E784" s="73"/>
      <c r="F784" s="76"/>
      <c r="G784" s="33"/>
      <c r="H784" s="7"/>
      <c r="I784" s="33"/>
      <c r="J784"/>
    </row>
    <row r="785" spans="1:10" ht="57">
      <c r="A785" s="33">
        <v>777</v>
      </c>
      <c r="B785" s="65" t="s">
        <v>934</v>
      </c>
      <c r="C785" s="68">
        <v>1</v>
      </c>
      <c r="D785" s="5" t="s">
        <v>68</v>
      </c>
      <c r="E785" s="72">
        <v>1800000</v>
      </c>
      <c r="F785" s="76">
        <f aca="true" t="shared" si="12" ref="F785:F842">C785*E785</f>
        <v>1800000</v>
      </c>
      <c r="G785" s="33" t="s">
        <v>1830</v>
      </c>
      <c r="H785" s="3" t="s">
        <v>1831</v>
      </c>
      <c r="I785" s="139">
        <v>41263</v>
      </c>
      <c r="J785"/>
    </row>
    <row r="786" spans="1:10" ht="34.5">
      <c r="A786" s="33">
        <v>778</v>
      </c>
      <c r="B786" s="65" t="s">
        <v>935</v>
      </c>
      <c r="C786" s="68">
        <v>1</v>
      </c>
      <c r="D786" s="5" t="s">
        <v>68</v>
      </c>
      <c r="E786" s="72">
        <v>32665758</v>
      </c>
      <c r="F786" s="76">
        <f t="shared" si="12"/>
        <v>32665758</v>
      </c>
      <c r="G786" s="33" t="s">
        <v>2062</v>
      </c>
      <c r="H786" s="8" t="s">
        <v>2063</v>
      </c>
      <c r="I786" s="139">
        <v>41254</v>
      </c>
      <c r="J786"/>
    </row>
    <row r="787" spans="1:10" ht="90.75">
      <c r="A787" s="33">
        <v>779</v>
      </c>
      <c r="B787" s="65" t="s">
        <v>936</v>
      </c>
      <c r="C787" s="68">
        <v>1</v>
      </c>
      <c r="D787" s="5" t="s">
        <v>68</v>
      </c>
      <c r="E787" s="72">
        <v>4867666</v>
      </c>
      <c r="F787" s="76">
        <f t="shared" si="12"/>
        <v>4867666</v>
      </c>
      <c r="G787" s="33" t="s">
        <v>2161</v>
      </c>
      <c r="H787" s="7" t="s">
        <v>1585</v>
      </c>
      <c r="I787" s="139">
        <v>41258</v>
      </c>
      <c r="J787"/>
    </row>
    <row r="788" spans="1:10" ht="57">
      <c r="A788" s="33">
        <v>780</v>
      </c>
      <c r="B788" s="66" t="s">
        <v>1982</v>
      </c>
      <c r="C788" s="68">
        <v>1</v>
      </c>
      <c r="D788" s="5"/>
      <c r="E788" s="68">
        <v>12600000</v>
      </c>
      <c r="F788" s="76">
        <f t="shared" si="12"/>
        <v>12600000</v>
      </c>
      <c r="G788" s="33" t="s">
        <v>1981</v>
      </c>
      <c r="H788" s="7" t="s">
        <v>1471</v>
      </c>
      <c r="I788" s="139">
        <v>41230</v>
      </c>
      <c r="J788"/>
    </row>
    <row r="789" spans="1:10" ht="15">
      <c r="A789" s="33">
        <v>781</v>
      </c>
      <c r="B789" s="66"/>
      <c r="C789" s="68"/>
      <c r="D789" s="5"/>
      <c r="E789" s="68"/>
      <c r="F789" s="76"/>
      <c r="G789" s="33"/>
      <c r="H789" s="7"/>
      <c r="I789" s="33"/>
      <c r="J789"/>
    </row>
    <row r="790" spans="1:10" ht="68.25">
      <c r="A790" s="33">
        <v>782</v>
      </c>
      <c r="B790" s="66" t="s">
        <v>939</v>
      </c>
      <c r="C790" s="68">
        <v>1</v>
      </c>
      <c r="D790" s="5"/>
      <c r="E790" s="68">
        <v>6500000</v>
      </c>
      <c r="F790" s="76">
        <f t="shared" si="12"/>
        <v>6500000</v>
      </c>
      <c r="G790" s="33" t="s">
        <v>2075</v>
      </c>
      <c r="H790" s="11" t="s">
        <v>1471</v>
      </c>
      <c r="I790" s="139">
        <v>41262</v>
      </c>
      <c r="J790"/>
    </row>
    <row r="791" spans="1:10" ht="15">
      <c r="A791" s="33">
        <v>783</v>
      </c>
      <c r="B791" s="66"/>
      <c r="C791" s="68"/>
      <c r="D791" s="5"/>
      <c r="E791" s="68"/>
      <c r="F791" s="76"/>
      <c r="G791" s="33"/>
      <c r="H791" s="7"/>
      <c r="I791" s="33"/>
      <c r="J791"/>
    </row>
    <row r="792" spans="1:10" ht="57">
      <c r="A792" s="33">
        <v>784</v>
      </c>
      <c r="B792" s="66" t="s">
        <v>940</v>
      </c>
      <c r="C792" s="68">
        <v>1</v>
      </c>
      <c r="D792" s="5"/>
      <c r="E792" s="68">
        <v>15000000</v>
      </c>
      <c r="F792" s="76">
        <f t="shared" si="12"/>
        <v>15000000</v>
      </c>
      <c r="G792" s="33" t="s">
        <v>2161</v>
      </c>
      <c r="H792" s="7" t="s">
        <v>2058</v>
      </c>
      <c r="I792" s="139">
        <v>41272</v>
      </c>
      <c r="J792"/>
    </row>
    <row r="793" spans="1:10" ht="79.5">
      <c r="A793" s="33">
        <v>785</v>
      </c>
      <c r="B793" s="130" t="s">
        <v>2113</v>
      </c>
      <c r="C793" s="67">
        <v>1</v>
      </c>
      <c r="D793" s="5"/>
      <c r="E793" s="68">
        <v>8000000</v>
      </c>
      <c r="F793" s="76">
        <f t="shared" si="12"/>
        <v>8000000</v>
      </c>
      <c r="G793" s="33" t="s">
        <v>2114</v>
      </c>
      <c r="H793" s="7" t="s">
        <v>2115</v>
      </c>
      <c r="I793" s="139">
        <v>41048</v>
      </c>
      <c r="J793"/>
    </row>
    <row r="794" spans="1:10" ht="14.25" customHeight="1">
      <c r="A794" s="33">
        <v>786</v>
      </c>
      <c r="B794" s="130"/>
      <c r="C794" s="68"/>
      <c r="D794" s="5"/>
      <c r="E794" s="68"/>
      <c r="F794" s="76"/>
      <c r="G794" s="33"/>
      <c r="H794" s="7"/>
      <c r="I794" s="33"/>
      <c r="J794"/>
    </row>
    <row r="795" spans="1:10" ht="15">
      <c r="A795" s="33">
        <v>787</v>
      </c>
      <c r="B795" s="130"/>
      <c r="C795" s="68"/>
      <c r="D795" s="5"/>
      <c r="E795" s="68"/>
      <c r="F795" s="76"/>
      <c r="G795" s="33"/>
      <c r="H795" s="7"/>
      <c r="I795" s="33"/>
      <c r="J795"/>
    </row>
    <row r="796" spans="1:10" ht="158.25">
      <c r="A796" s="33">
        <v>788</v>
      </c>
      <c r="B796" s="130" t="s">
        <v>942</v>
      </c>
      <c r="C796" s="68">
        <v>1</v>
      </c>
      <c r="D796" s="5"/>
      <c r="E796" s="68">
        <v>19998760</v>
      </c>
      <c r="F796" s="76">
        <f t="shared" si="12"/>
        <v>19998760</v>
      </c>
      <c r="G796" s="33" t="s">
        <v>2161</v>
      </c>
      <c r="H796" s="7" t="s">
        <v>2220</v>
      </c>
      <c r="I796" s="139">
        <v>41272</v>
      </c>
      <c r="J796"/>
    </row>
    <row r="797" spans="1:10" ht="59.25" customHeight="1">
      <c r="A797" s="33">
        <v>789</v>
      </c>
      <c r="B797" s="131" t="s">
        <v>2009</v>
      </c>
      <c r="C797" s="68">
        <v>1</v>
      </c>
      <c r="D797" s="5" t="s">
        <v>68</v>
      </c>
      <c r="E797" s="68">
        <v>3130000</v>
      </c>
      <c r="F797" s="76">
        <f t="shared" si="12"/>
        <v>3130000</v>
      </c>
      <c r="G797" s="33" t="s">
        <v>2010</v>
      </c>
      <c r="H797" s="7" t="s">
        <v>2011</v>
      </c>
      <c r="I797" s="139">
        <v>41098</v>
      </c>
      <c r="J797"/>
    </row>
    <row r="798" spans="1:10" ht="68.25">
      <c r="A798" s="33">
        <v>790</v>
      </c>
      <c r="B798" s="131" t="s">
        <v>2168</v>
      </c>
      <c r="C798" s="68">
        <v>1</v>
      </c>
      <c r="D798" s="5" t="s">
        <v>68</v>
      </c>
      <c r="E798" s="68">
        <v>3200000</v>
      </c>
      <c r="F798" s="76">
        <f t="shared" si="12"/>
        <v>3200000</v>
      </c>
      <c r="G798" s="33" t="s">
        <v>1830</v>
      </c>
      <c r="H798" s="7" t="s">
        <v>1831</v>
      </c>
      <c r="I798" s="139">
        <v>40969</v>
      </c>
      <c r="J798"/>
    </row>
    <row r="799" spans="1:10" ht="68.25">
      <c r="A799" s="33">
        <v>791</v>
      </c>
      <c r="B799" s="167" t="s">
        <v>1840</v>
      </c>
      <c r="C799" s="67">
        <v>1</v>
      </c>
      <c r="D799" s="25" t="s">
        <v>68</v>
      </c>
      <c r="E799" s="67">
        <v>3400000</v>
      </c>
      <c r="F799" s="79">
        <f t="shared" si="12"/>
        <v>3400000</v>
      </c>
      <c r="G799" s="38" t="s">
        <v>1830</v>
      </c>
      <c r="H799" s="54" t="s">
        <v>1833</v>
      </c>
      <c r="I799" s="165">
        <v>40974</v>
      </c>
      <c r="J799"/>
    </row>
    <row r="800" spans="1:10" ht="57">
      <c r="A800" s="33">
        <v>792</v>
      </c>
      <c r="B800" s="131" t="s">
        <v>1842</v>
      </c>
      <c r="C800" s="68">
        <v>1</v>
      </c>
      <c r="D800" s="5" t="s">
        <v>68</v>
      </c>
      <c r="E800" s="68">
        <v>4600000</v>
      </c>
      <c r="F800" s="76">
        <f t="shared" si="12"/>
        <v>4600000</v>
      </c>
      <c r="G800" s="33" t="s">
        <v>1830</v>
      </c>
      <c r="H800" s="7" t="s">
        <v>1829</v>
      </c>
      <c r="I800" s="139">
        <v>40981</v>
      </c>
      <c r="J800"/>
    </row>
    <row r="801" spans="1:10" ht="84" customHeight="1">
      <c r="A801" s="33">
        <v>793</v>
      </c>
      <c r="B801" s="131" t="s">
        <v>2095</v>
      </c>
      <c r="C801" s="68">
        <v>1</v>
      </c>
      <c r="D801" s="5" t="s">
        <v>68</v>
      </c>
      <c r="E801" s="68">
        <v>4800000</v>
      </c>
      <c r="F801" s="76">
        <f t="shared" si="12"/>
        <v>4800000</v>
      </c>
      <c r="G801" s="33" t="s">
        <v>1830</v>
      </c>
      <c r="H801" s="7" t="s">
        <v>1831</v>
      </c>
      <c r="I801" s="139">
        <v>41074</v>
      </c>
      <c r="J801"/>
    </row>
    <row r="802" spans="1:10" ht="92.25" customHeight="1">
      <c r="A802" s="33">
        <v>794</v>
      </c>
      <c r="B802" s="2" t="s">
        <v>2091</v>
      </c>
      <c r="C802" s="68">
        <v>1</v>
      </c>
      <c r="D802" s="5" t="s">
        <v>68</v>
      </c>
      <c r="E802" s="147">
        <v>27500000</v>
      </c>
      <c r="F802" s="76">
        <f t="shared" si="12"/>
        <v>27500000</v>
      </c>
      <c r="G802" s="33" t="s">
        <v>1830</v>
      </c>
      <c r="H802" s="7" t="s">
        <v>1845</v>
      </c>
      <c r="I802" s="139">
        <v>40984</v>
      </c>
      <c r="J802"/>
    </row>
    <row r="803" spans="1:10" ht="90.75">
      <c r="A803" s="33">
        <v>795</v>
      </c>
      <c r="B803" s="2" t="s">
        <v>2096</v>
      </c>
      <c r="C803" s="68">
        <v>1</v>
      </c>
      <c r="D803" s="5" t="s">
        <v>68</v>
      </c>
      <c r="E803" s="147">
        <v>850000</v>
      </c>
      <c r="F803" s="76">
        <f t="shared" si="12"/>
        <v>850000</v>
      </c>
      <c r="G803" s="33" t="s">
        <v>1830</v>
      </c>
      <c r="H803" s="7" t="s">
        <v>1831</v>
      </c>
      <c r="I803" s="139">
        <v>40985</v>
      </c>
      <c r="J803"/>
    </row>
    <row r="804" spans="1:10" ht="90.75">
      <c r="A804" s="33">
        <v>796</v>
      </c>
      <c r="B804" s="2" t="s">
        <v>1849</v>
      </c>
      <c r="C804" s="68">
        <v>1</v>
      </c>
      <c r="D804" s="5" t="s">
        <v>68</v>
      </c>
      <c r="E804" s="147">
        <v>2450000</v>
      </c>
      <c r="F804" s="76">
        <f t="shared" si="12"/>
        <v>2450000</v>
      </c>
      <c r="G804" s="33" t="s">
        <v>1830</v>
      </c>
      <c r="H804" s="7" t="s">
        <v>1831</v>
      </c>
      <c r="I804" s="139">
        <v>40995</v>
      </c>
      <c r="J804"/>
    </row>
    <row r="805" spans="1:10" ht="93.75" customHeight="1">
      <c r="A805" s="33">
        <v>797</v>
      </c>
      <c r="B805" s="2" t="s">
        <v>1850</v>
      </c>
      <c r="C805" s="68">
        <v>1</v>
      </c>
      <c r="D805" s="5" t="s">
        <v>68</v>
      </c>
      <c r="E805" s="147">
        <v>2310000</v>
      </c>
      <c r="F805" s="76">
        <f t="shared" si="12"/>
        <v>2310000</v>
      </c>
      <c r="G805" s="33" t="s">
        <v>1830</v>
      </c>
      <c r="H805" s="7" t="s">
        <v>1831</v>
      </c>
      <c r="I805" s="139">
        <v>41002</v>
      </c>
      <c r="J805"/>
    </row>
    <row r="806" spans="1:10" ht="90.75">
      <c r="A806" s="33">
        <v>798</v>
      </c>
      <c r="B806" s="2" t="s">
        <v>2090</v>
      </c>
      <c r="C806" s="68">
        <v>1</v>
      </c>
      <c r="D806" s="5" t="s">
        <v>68</v>
      </c>
      <c r="E806" s="144">
        <v>1200000</v>
      </c>
      <c r="F806" s="76">
        <f t="shared" si="12"/>
        <v>1200000</v>
      </c>
      <c r="G806" s="33" t="s">
        <v>1830</v>
      </c>
      <c r="H806" s="7" t="s">
        <v>1831</v>
      </c>
      <c r="I806" s="139">
        <v>41008</v>
      </c>
      <c r="J806"/>
    </row>
    <row r="807" spans="1:10" ht="180.75">
      <c r="A807" s="33"/>
      <c r="B807" s="2" t="s">
        <v>2089</v>
      </c>
      <c r="C807" s="68">
        <v>1</v>
      </c>
      <c r="D807" s="5" t="s">
        <v>68</v>
      </c>
      <c r="E807" s="144">
        <v>8450000</v>
      </c>
      <c r="F807" s="76">
        <f t="shared" si="12"/>
        <v>8450000</v>
      </c>
      <c r="G807" s="33" t="s">
        <v>1830</v>
      </c>
      <c r="H807" s="7" t="s">
        <v>1869</v>
      </c>
      <c r="I807" s="139">
        <v>41096</v>
      </c>
      <c r="J807"/>
    </row>
    <row r="808" spans="1:10" ht="81" customHeight="1">
      <c r="A808" s="33">
        <v>799</v>
      </c>
      <c r="B808" s="2" t="s">
        <v>2097</v>
      </c>
      <c r="C808" s="68">
        <v>1</v>
      </c>
      <c r="D808" s="5" t="s">
        <v>68</v>
      </c>
      <c r="E808" s="144">
        <v>27960000</v>
      </c>
      <c r="F808" s="76">
        <f t="shared" si="12"/>
        <v>27960000</v>
      </c>
      <c r="G808" s="33" t="s">
        <v>1830</v>
      </c>
      <c r="H808" s="7" t="s">
        <v>1829</v>
      </c>
      <c r="I808" s="139">
        <v>41008</v>
      </c>
      <c r="J808"/>
    </row>
    <row r="809" spans="1:10" ht="39.75" customHeight="1">
      <c r="A809" s="33">
        <v>800</v>
      </c>
      <c r="B809" s="2" t="s">
        <v>1854</v>
      </c>
      <c r="C809" s="68">
        <v>1</v>
      </c>
      <c r="D809" s="5" t="s">
        <v>68</v>
      </c>
      <c r="E809" s="144">
        <v>3500000</v>
      </c>
      <c r="F809" s="76">
        <f t="shared" si="12"/>
        <v>3500000</v>
      </c>
      <c r="G809" s="33" t="s">
        <v>1830</v>
      </c>
      <c r="H809" s="7" t="s">
        <v>1855</v>
      </c>
      <c r="I809" s="139">
        <v>41016</v>
      </c>
      <c r="J809"/>
    </row>
    <row r="810" spans="1:10" ht="57">
      <c r="A810" s="33">
        <v>801</v>
      </c>
      <c r="B810" s="2" t="s">
        <v>1856</v>
      </c>
      <c r="C810" s="68">
        <v>1</v>
      </c>
      <c r="D810" s="5" t="s">
        <v>68</v>
      </c>
      <c r="E810" s="144">
        <v>2635000</v>
      </c>
      <c r="F810" s="76">
        <f t="shared" si="12"/>
        <v>2635000</v>
      </c>
      <c r="G810" s="33" t="s">
        <v>1830</v>
      </c>
      <c r="H810" s="7" t="s">
        <v>1857</v>
      </c>
      <c r="I810" s="139">
        <v>41061</v>
      </c>
      <c r="J810"/>
    </row>
    <row r="811" spans="1:10" ht="57">
      <c r="A811" s="33">
        <v>802</v>
      </c>
      <c r="B811" s="2" t="s">
        <v>2083</v>
      </c>
      <c r="C811" s="68">
        <v>1</v>
      </c>
      <c r="D811" s="5" t="s">
        <v>68</v>
      </c>
      <c r="E811" s="144">
        <v>4462763</v>
      </c>
      <c r="F811" s="76">
        <f t="shared" si="12"/>
        <v>4462763</v>
      </c>
      <c r="G811" s="33" t="s">
        <v>1830</v>
      </c>
      <c r="H811" s="7" t="s">
        <v>1831</v>
      </c>
      <c r="I811" s="139">
        <v>41061</v>
      </c>
      <c r="J811"/>
    </row>
    <row r="812" spans="1:10" ht="57">
      <c r="A812" s="33">
        <v>803</v>
      </c>
      <c r="B812" s="2" t="s">
        <v>2083</v>
      </c>
      <c r="C812" s="68">
        <v>1</v>
      </c>
      <c r="D812" s="5" t="s">
        <v>68</v>
      </c>
      <c r="E812" s="144">
        <v>3122424</v>
      </c>
      <c r="F812" s="76">
        <f t="shared" si="12"/>
        <v>3122424</v>
      </c>
      <c r="G812" s="33" t="s">
        <v>1830</v>
      </c>
      <c r="H812" s="7" t="s">
        <v>1831</v>
      </c>
      <c r="I812" s="139">
        <v>41066</v>
      </c>
      <c r="J812"/>
    </row>
    <row r="813" spans="1:10" ht="57">
      <c r="A813" s="33">
        <v>804</v>
      </c>
      <c r="B813" s="2" t="s">
        <v>1859</v>
      </c>
      <c r="C813" s="68">
        <v>1</v>
      </c>
      <c r="D813" s="5" t="s">
        <v>68</v>
      </c>
      <c r="E813" s="144">
        <v>10000000</v>
      </c>
      <c r="F813" s="76">
        <f t="shared" si="12"/>
        <v>10000000</v>
      </c>
      <c r="G813" s="33" t="s">
        <v>1830</v>
      </c>
      <c r="H813" s="15" t="s">
        <v>1860</v>
      </c>
      <c r="I813" s="139">
        <v>41081</v>
      </c>
      <c r="J813"/>
    </row>
    <row r="814" spans="1:10" ht="68.25">
      <c r="A814" s="33">
        <v>805</v>
      </c>
      <c r="B814" s="2" t="s">
        <v>2084</v>
      </c>
      <c r="C814" s="68">
        <v>1</v>
      </c>
      <c r="D814" s="5" t="s">
        <v>68</v>
      </c>
      <c r="E814" s="144">
        <v>5870000</v>
      </c>
      <c r="F814" s="76">
        <f t="shared" si="12"/>
        <v>5870000</v>
      </c>
      <c r="G814" s="33" t="s">
        <v>1830</v>
      </c>
      <c r="H814" s="15" t="s">
        <v>1862</v>
      </c>
      <c r="I814" s="139">
        <v>41089</v>
      </c>
      <c r="J814"/>
    </row>
    <row r="815" spans="1:10" ht="57">
      <c r="A815" s="33">
        <v>806</v>
      </c>
      <c r="B815" s="2" t="s">
        <v>2085</v>
      </c>
      <c r="C815" s="68">
        <v>1</v>
      </c>
      <c r="D815" s="5" t="s">
        <v>68</v>
      </c>
      <c r="E815" s="144">
        <v>5870000</v>
      </c>
      <c r="F815" s="76">
        <f t="shared" si="12"/>
        <v>5870000</v>
      </c>
      <c r="G815" s="33" t="s">
        <v>1830</v>
      </c>
      <c r="H815" s="15" t="s">
        <v>1831</v>
      </c>
      <c r="I815" s="139">
        <v>41094</v>
      </c>
      <c r="J815"/>
    </row>
    <row r="816" spans="1:10" ht="102">
      <c r="A816" s="33">
        <v>807</v>
      </c>
      <c r="B816" s="2" t="s">
        <v>1865</v>
      </c>
      <c r="C816" s="68">
        <v>1</v>
      </c>
      <c r="D816" s="5" t="s">
        <v>68</v>
      </c>
      <c r="E816" s="144">
        <v>6900000</v>
      </c>
      <c r="F816" s="76">
        <f t="shared" si="12"/>
        <v>6900000</v>
      </c>
      <c r="G816" s="33" t="s">
        <v>1830</v>
      </c>
      <c r="H816" s="15" t="s">
        <v>1866</v>
      </c>
      <c r="I816" s="139">
        <v>41066</v>
      </c>
      <c r="J816"/>
    </row>
    <row r="817" spans="1:10" ht="79.5">
      <c r="A817" s="33">
        <v>808</v>
      </c>
      <c r="B817" s="2" t="s">
        <v>1874</v>
      </c>
      <c r="C817" s="68">
        <v>1</v>
      </c>
      <c r="D817" s="5" t="s">
        <v>68</v>
      </c>
      <c r="E817" s="144">
        <v>15125000</v>
      </c>
      <c r="F817" s="76">
        <f t="shared" si="12"/>
        <v>15125000</v>
      </c>
      <c r="G817" s="33" t="s">
        <v>1830</v>
      </c>
      <c r="H817" s="15" t="s">
        <v>1829</v>
      </c>
      <c r="I817" s="139">
        <v>41105</v>
      </c>
      <c r="J817"/>
    </row>
    <row r="818" spans="1:10" ht="102">
      <c r="A818" s="33">
        <v>809</v>
      </c>
      <c r="B818" s="2" t="s">
        <v>849</v>
      </c>
      <c r="C818" s="68">
        <v>1</v>
      </c>
      <c r="D818" s="5" t="s">
        <v>68</v>
      </c>
      <c r="E818" s="144">
        <v>6300000</v>
      </c>
      <c r="F818" s="76">
        <f t="shared" si="12"/>
        <v>6300000</v>
      </c>
      <c r="G818" s="33" t="s">
        <v>1830</v>
      </c>
      <c r="H818" s="15" t="s">
        <v>1875</v>
      </c>
      <c r="I818" s="139">
        <v>41108</v>
      </c>
      <c r="J818"/>
    </row>
    <row r="819" spans="1:10" ht="135.75">
      <c r="A819" s="33">
        <v>810</v>
      </c>
      <c r="B819" s="26" t="s">
        <v>1876</v>
      </c>
      <c r="C819" s="67">
        <v>1</v>
      </c>
      <c r="D819" s="25" t="s">
        <v>68</v>
      </c>
      <c r="E819" s="166">
        <v>1800000</v>
      </c>
      <c r="F819" s="79">
        <f t="shared" si="12"/>
        <v>1800000</v>
      </c>
      <c r="G819" s="38" t="s">
        <v>1830</v>
      </c>
      <c r="H819" s="56" t="s">
        <v>1831</v>
      </c>
      <c r="I819" s="165">
        <v>41108</v>
      </c>
      <c r="J819"/>
    </row>
    <row r="820" spans="1:10" ht="124.5">
      <c r="A820" s="33">
        <v>811</v>
      </c>
      <c r="B820" s="9" t="s">
        <v>395</v>
      </c>
      <c r="C820" s="68">
        <v>1</v>
      </c>
      <c r="D820" s="5" t="s">
        <v>68</v>
      </c>
      <c r="E820" s="144">
        <v>4550000</v>
      </c>
      <c r="F820" s="76">
        <f t="shared" si="12"/>
        <v>4550000</v>
      </c>
      <c r="G820" s="33" t="s">
        <v>1830</v>
      </c>
      <c r="H820" s="15" t="s">
        <v>1831</v>
      </c>
      <c r="I820" s="139" t="s">
        <v>1935</v>
      </c>
      <c r="J820"/>
    </row>
    <row r="821" spans="1:10" ht="135.75">
      <c r="A821" s="33">
        <v>812</v>
      </c>
      <c r="B821" s="9" t="s">
        <v>1931</v>
      </c>
      <c r="C821" s="68">
        <v>1</v>
      </c>
      <c r="D821" s="5" t="s">
        <v>68</v>
      </c>
      <c r="E821" s="144">
        <v>5400000</v>
      </c>
      <c r="F821" s="76">
        <f t="shared" si="12"/>
        <v>5400000</v>
      </c>
      <c r="G821" s="33" t="s">
        <v>1830</v>
      </c>
      <c r="H821" s="15" t="s">
        <v>1833</v>
      </c>
      <c r="I821" s="139" t="s">
        <v>1934</v>
      </c>
      <c r="J821"/>
    </row>
    <row r="822" spans="1:10" ht="135.75">
      <c r="A822" s="33">
        <v>813</v>
      </c>
      <c r="B822" s="9" t="s">
        <v>1878</v>
      </c>
      <c r="C822" s="68">
        <v>1</v>
      </c>
      <c r="D822" s="5" t="s">
        <v>68</v>
      </c>
      <c r="E822" s="144">
        <v>3600000</v>
      </c>
      <c r="F822" s="76">
        <f t="shared" si="12"/>
        <v>3600000</v>
      </c>
      <c r="G822" s="33" t="s">
        <v>1830</v>
      </c>
      <c r="H822" s="15" t="s">
        <v>1831</v>
      </c>
      <c r="I822" s="139" t="s">
        <v>1932</v>
      </c>
      <c r="J822"/>
    </row>
    <row r="823" spans="1:10" ht="135.75">
      <c r="A823" s="33">
        <v>814</v>
      </c>
      <c r="B823" s="9" t="s">
        <v>1879</v>
      </c>
      <c r="C823" s="68">
        <v>1</v>
      </c>
      <c r="D823" s="5" t="s">
        <v>68</v>
      </c>
      <c r="E823" s="144">
        <v>1800000</v>
      </c>
      <c r="F823" s="76">
        <f t="shared" si="12"/>
        <v>1800000</v>
      </c>
      <c r="G823" s="33" t="s">
        <v>1830</v>
      </c>
      <c r="H823" s="15" t="s">
        <v>1831</v>
      </c>
      <c r="I823" s="139">
        <v>41108</v>
      </c>
      <c r="J823"/>
    </row>
    <row r="824" spans="1:10" ht="135.75">
      <c r="A824" s="33">
        <v>815</v>
      </c>
      <c r="B824" s="9" t="s">
        <v>1880</v>
      </c>
      <c r="C824" s="68">
        <v>1</v>
      </c>
      <c r="D824" s="5" t="s">
        <v>68</v>
      </c>
      <c r="E824" s="144">
        <v>5400000</v>
      </c>
      <c r="F824" s="76">
        <f t="shared" si="12"/>
        <v>5400000</v>
      </c>
      <c r="G824" s="33" t="s">
        <v>1830</v>
      </c>
      <c r="H824" s="7" t="s">
        <v>1831</v>
      </c>
      <c r="I824" s="139" t="s">
        <v>1932</v>
      </c>
      <c r="J824"/>
    </row>
    <row r="825" spans="1:10" ht="135.75">
      <c r="A825" s="33">
        <v>816</v>
      </c>
      <c r="B825" s="9" t="s">
        <v>1882</v>
      </c>
      <c r="C825" s="68">
        <v>1</v>
      </c>
      <c r="D825" s="5" t="s">
        <v>68</v>
      </c>
      <c r="E825" s="144">
        <v>3600000</v>
      </c>
      <c r="F825" s="76">
        <f t="shared" si="12"/>
        <v>3600000</v>
      </c>
      <c r="G825" s="33" t="s">
        <v>1830</v>
      </c>
      <c r="H825" s="7" t="s">
        <v>1831</v>
      </c>
      <c r="I825" s="139" t="s">
        <v>1934</v>
      </c>
      <c r="J825"/>
    </row>
    <row r="826" spans="1:10" ht="147">
      <c r="A826" s="33">
        <v>817</v>
      </c>
      <c r="B826" s="9" t="s">
        <v>1883</v>
      </c>
      <c r="C826" s="68">
        <v>1</v>
      </c>
      <c r="D826" s="5" t="s">
        <v>68</v>
      </c>
      <c r="E826" s="144">
        <v>3600000</v>
      </c>
      <c r="F826" s="76">
        <f t="shared" si="12"/>
        <v>3600000</v>
      </c>
      <c r="G826" s="33" t="s">
        <v>1830</v>
      </c>
      <c r="H826" s="7" t="s">
        <v>1831</v>
      </c>
      <c r="I826" s="139" t="s">
        <v>1934</v>
      </c>
      <c r="J826"/>
    </row>
    <row r="827" spans="1:10" ht="147">
      <c r="A827" s="33">
        <v>818</v>
      </c>
      <c r="B827" s="9" t="s">
        <v>1884</v>
      </c>
      <c r="C827" s="68">
        <v>1</v>
      </c>
      <c r="D827" s="4" t="s">
        <v>68</v>
      </c>
      <c r="E827" s="144">
        <v>3600000</v>
      </c>
      <c r="F827" s="76">
        <f t="shared" si="12"/>
        <v>3600000</v>
      </c>
      <c r="G827" s="33" t="s">
        <v>1830</v>
      </c>
      <c r="H827" s="1" t="s">
        <v>1831</v>
      </c>
      <c r="I827" s="139" t="s">
        <v>1934</v>
      </c>
      <c r="J827"/>
    </row>
    <row r="828" spans="1:10" ht="135.75">
      <c r="A828" s="33">
        <v>819</v>
      </c>
      <c r="B828" s="9" t="s">
        <v>1885</v>
      </c>
      <c r="C828" s="68">
        <v>1</v>
      </c>
      <c r="D828" s="4" t="s">
        <v>68</v>
      </c>
      <c r="E828" s="144">
        <v>1800000</v>
      </c>
      <c r="F828" s="76">
        <f t="shared" si="12"/>
        <v>1800000</v>
      </c>
      <c r="G828" s="33" t="s">
        <v>1830</v>
      </c>
      <c r="H828" s="1" t="s">
        <v>1831</v>
      </c>
      <c r="I828" s="139">
        <v>41108</v>
      </c>
      <c r="J828"/>
    </row>
    <row r="829" spans="1:10" ht="135.75">
      <c r="A829" s="33">
        <v>820</v>
      </c>
      <c r="B829" s="9" t="s">
        <v>1886</v>
      </c>
      <c r="C829" s="68">
        <v>1</v>
      </c>
      <c r="D829" s="4" t="s">
        <v>68</v>
      </c>
      <c r="E829" s="144">
        <v>3600000</v>
      </c>
      <c r="F829" s="76">
        <f t="shared" si="12"/>
        <v>3600000</v>
      </c>
      <c r="G829" s="33" t="s">
        <v>1830</v>
      </c>
      <c r="H829" s="7" t="s">
        <v>1831</v>
      </c>
      <c r="I829" s="139" t="s">
        <v>1936</v>
      </c>
      <c r="J829"/>
    </row>
    <row r="830" spans="1:10" ht="135.75">
      <c r="A830" s="33">
        <v>821</v>
      </c>
      <c r="B830" s="9" t="s">
        <v>1887</v>
      </c>
      <c r="C830" s="68">
        <v>1</v>
      </c>
      <c r="D830" s="4" t="s">
        <v>68</v>
      </c>
      <c r="E830" s="144">
        <v>5400000</v>
      </c>
      <c r="F830" s="76">
        <f t="shared" si="12"/>
        <v>5400000</v>
      </c>
      <c r="G830" s="33" t="s">
        <v>1830</v>
      </c>
      <c r="H830" s="7" t="s">
        <v>1831</v>
      </c>
      <c r="I830" s="139" t="s">
        <v>1934</v>
      </c>
      <c r="J830"/>
    </row>
    <row r="831" spans="1:10" ht="147">
      <c r="A831" s="33">
        <v>822</v>
      </c>
      <c r="B831" s="146" t="s">
        <v>1888</v>
      </c>
      <c r="C831" s="68">
        <v>1</v>
      </c>
      <c r="D831" s="4" t="s">
        <v>68</v>
      </c>
      <c r="E831" s="144">
        <v>3600000</v>
      </c>
      <c r="F831" s="76">
        <f t="shared" si="12"/>
        <v>3600000</v>
      </c>
      <c r="G831" s="33" t="s">
        <v>1830</v>
      </c>
      <c r="H831" s="7" t="s">
        <v>1831</v>
      </c>
      <c r="I831" s="139" t="s">
        <v>1937</v>
      </c>
      <c r="J831"/>
    </row>
    <row r="832" spans="1:10" ht="72" customHeight="1">
      <c r="A832" s="33">
        <v>823</v>
      </c>
      <c r="B832" s="2" t="s">
        <v>1891</v>
      </c>
      <c r="C832" s="68">
        <v>1</v>
      </c>
      <c r="D832" s="4" t="s">
        <v>68</v>
      </c>
      <c r="E832" s="144">
        <v>3600000</v>
      </c>
      <c r="F832" s="76">
        <f t="shared" si="12"/>
        <v>3600000</v>
      </c>
      <c r="G832" s="33" t="s">
        <v>1830</v>
      </c>
      <c r="H832" s="7" t="s">
        <v>1831</v>
      </c>
      <c r="I832" s="139" t="s">
        <v>1933</v>
      </c>
      <c r="J832"/>
    </row>
    <row r="833" spans="1:10" ht="169.5">
      <c r="A833" s="33">
        <v>824</v>
      </c>
      <c r="B833" s="2" t="s">
        <v>1892</v>
      </c>
      <c r="C833" s="68">
        <v>1</v>
      </c>
      <c r="D833" s="4" t="s">
        <v>68</v>
      </c>
      <c r="E833" s="144">
        <v>4550000</v>
      </c>
      <c r="F833" s="76">
        <f t="shared" si="12"/>
        <v>4550000</v>
      </c>
      <c r="G833" s="33" t="s">
        <v>1830</v>
      </c>
      <c r="H833" s="7" t="s">
        <v>1831</v>
      </c>
      <c r="I833" s="139" t="s">
        <v>1930</v>
      </c>
      <c r="J833"/>
    </row>
    <row r="834" spans="1:10" ht="124.5">
      <c r="A834" s="33">
        <v>825</v>
      </c>
      <c r="B834" s="9" t="s">
        <v>1894</v>
      </c>
      <c r="C834" s="3">
        <v>1</v>
      </c>
      <c r="D834" s="4" t="s">
        <v>68</v>
      </c>
      <c r="E834" s="144">
        <v>2720000</v>
      </c>
      <c r="F834" s="76">
        <f t="shared" si="12"/>
        <v>2720000</v>
      </c>
      <c r="G834" s="33" t="s">
        <v>1830</v>
      </c>
      <c r="H834" s="7" t="s">
        <v>1875</v>
      </c>
      <c r="I834" s="139">
        <v>41108</v>
      </c>
      <c r="J834"/>
    </row>
    <row r="835" spans="1:10" ht="124.5">
      <c r="A835" s="33">
        <v>826</v>
      </c>
      <c r="B835" s="9" t="s">
        <v>1893</v>
      </c>
      <c r="C835" s="3">
        <v>1</v>
      </c>
      <c r="D835" s="4" t="s">
        <v>68</v>
      </c>
      <c r="E835" s="144">
        <v>2720000</v>
      </c>
      <c r="F835" s="76">
        <f t="shared" si="12"/>
        <v>2720000</v>
      </c>
      <c r="G835" s="33" t="s">
        <v>1830</v>
      </c>
      <c r="H835" s="7" t="s">
        <v>1875</v>
      </c>
      <c r="I835" s="139">
        <v>41108</v>
      </c>
      <c r="J835"/>
    </row>
    <row r="836" spans="1:10" ht="113.25">
      <c r="A836" s="33">
        <v>827</v>
      </c>
      <c r="B836" s="2" t="s">
        <v>1895</v>
      </c>
      <c r="C836" s="3">
        <v>1</v>
      </c>
      <c r="D836" s="46" t="s">
        <v>68</v>
      </c>
      <c r="E836" s="145">
        <v>5870000</v>
      </c>
      <c r="F836" s="76">
        <f t="shared" si="12"/>
        <v>5870000</v>
      </c>
      <c r="G836" s="33" t="s">
        <v>1830</v>
      </c>
      <c r="H836" s="7" t="s">
        <v>1831</v>
      </c>
      <c r="I836" s="139">
        <v>41108</v>
      </c>
      <c r="J836"/>
    </row>
    <row r="837" spans="1:10" ht="79.5">
      <c r="A837" s="33">
        <v>828</v>
      </c>
      <c r="B837" s="2" t="s">
        <v>1896</v>
      </c>
      <c r="C837" s="3">
        <v>1</v>
      </c>
      <c r="D837" s="46" t="s">
        <v>68</v>
      </c>
      <c r="E837" s="144">
        <v>4660000</v>
      </c>
      <c r="F837" s="76">
        <f t="shared" si="12"/>
        <v>4660000</v>
      </c>
      <c r="G837" s="33" t="s">
        <v>1830</v>
      </c>
      <c r="H837" s="7" t="s">
        <v>1897</v>
      </c>
      <c r="I837" s="139">
        <v>41109</v>
      </c>
      <c r="J837"/>
    </row>
    <row r="838" spans="1:10" ht="91.5" customHeight="1">
      <c r="A838" s="33">
        <v>829</v>
      </c>
      <c r="B838" s="2" t="s">
        <v>1898</v>
      </c>
      <c r="C838" s="3">
        <v>1</v>
      </c>
      <c r="D838" s="46" t="s">
        <v>68</v>
      </c>
      <c r="E838" s="144">
        <v>6500000</v>
      </c>
      <c r="F838" s="76">
        <f t="shared" si="12"/>
        <v>6500000</v>
      </c>
      <c r="G838" s="33" t="s">
        <v>1830</v>
      </c>
      <c r="H838" s="7" t="s">
        <v>1831</v>
      </c>
      <c r="I838" s="139">
        <v>41114</v>
      </c>
      <c r="J838"/>
    </row>
    <row r="839" spans="1:10" ht="79.5">
      <c r="A839" s="33">
        <v>830</v>
      </c>
      <c r="B839" s="2" t="s">
        <v>2098</v>
      </c>
      <c r="C839" s="6">
        <v>1</v>
      </c>
      <c r="D839" s="46" t="s">
        <v>68</v>
      </c>
      <c r="E839" s="144">
        <v>11200000</v>
      </c>
      <c r="F839" s="76">
        <f t="shared" si="12"/>
        <v>11200000</v>
      </c>
      <c r="G839" s="33" t="s">
        <v>1830</v>
      </c>
      <c r="H839" s="7" t="s">
        <v>1881</v>
      </c>
      <c r="I839" s="139">
        <v>41115</v>
      </c>
      <c r="J839"/>
    </row>
    <row r="840" spans="1:10" ht="135.75">
      <c r="A840" s="33">
        <v>831</v>
      </c>
      <c r="B840" s="9" t="s">
        <v>402</v>
      </c>
      <c r="C840" s="8">
        <v>1</v>
      </c>
      <c r="D840" s="46" t="s">
        <v>68</v>
      </c>
      <c r="E840" s="144">
        <v>9254000</v>
      </c>
      <c r="F840" s="76">
        <f t="shared" si="12"/>
        <v>9254000</v>
      </c>
      <c r="G840" s="33" t="s">
        <v>1830</v>
      </c>
      <c r="H840" s="7" t="s">
        <v>1863</v>
      </c>
      <c r="I840" s="139">
        <v>41125</v>
      </c>
      <c r="J840"/>
    </row>
    <row r="841" spans="1:10" ht="61.5" customHeight="1">
      <c r="A841" s="33">
        <v>832</v>
      </c>
      <c r="B841" s="2" t="s">
        <v>1903</v>
      </c>
      <c r="C841" s="3">
        <v>1</v>
      </c>
      <c r="D841" s="46" t="s">
        <v>68</v>
      </c>
      <c r="E841" s="144">
        <v>42000000</v>
      </c>
      <c r="F841" s="76">
        <f t="shared" si="12"/>
        <v>42000000</v>
      </c>
      <c r="G841" s="33" t="s">
        <v>1830</v>
      </c>
      <c r="H841" s="7" t="s">
        <v>1902</v>
      </c>
      <c r="I841" s="139">
        <v>41125</v>
      </c>
      <c r="J841"/>
    </row>
    <row r="842" spans="1:10" ht="34.5">
      <c r="A842" s="33">
        <v>833</v>
      </c>
      <c r="B842" s="2" t="s">
        <v>399</v>
      </c>
      <c r="C842" s="3">
        <v>1</v>
      </c>
      <c r="D842" s="46" t="s">
        <v>68</v>
      </c>
      <c r="E842" s="144">
        <v>7560000</v>
      </c>
      <c r="F842" s="76">
        <f t="shared" si="12"/>
        <v>7560000</v>
      </c>
      <c r="G842" s="33" t="s">
        <v>1830</v>
      </c>
      <c r="H842" s="7" t="s">
        <v>1904</v>
      </c>
      <c r="I842" s="139">
        <v>41129</v>
      </c>
      <c r="J842"/>
    </row>
    <row r="843" spans="1:10" ht="113.25">
      <c r="A843" s="33">
        <v>834</v>
      </c>
      <c r="B843" s="9" t="s">
        <v>396</v>
      </c>
      <c r="C843" s="3">
        <v>1</v>
      </c>
      <c r="D843" s="46" t="s">
        <v>68</v>
      </c>
      <c r="E843" s="144">
        <v>5200000</v>
      </c>
      <c r="F843" s="76">
        <f aca="true" t="shared" si="13" ref="F843:F882">C843*E843</f>
        <v>5200000</v>
      </c>
      <c r="G843" s="33" t="s">
        <v>1830</v>
      </c>
      <c r="H843" s="7" t="s">
        <v>1905</v>
      </c>
      <c r="I843" s="139">
        <v>41129</v>
      </c>
      <c r="J843"/>
    </row>
    <row r="844" spans="1:10" ht="34.5">
      <c r="A844" s="33">
        <v>835</v>
      </c>
      <c r="B844" s="2" t="s">
        <v>1907</v>
      </c>
      <c r="C844" s="3">
        <v>1</v>
      </c>
      <c r="D844" s="46" t="s">
        <v>68</v>
      </c>
      <c r="E844" s="144">
        <v>6400000</v>
      </c>
      <c r="F844" s="76">
        <f t="shared" si="13"/>
        <v>6400000</v>
      </c>
      <c r="G844" s="33" t="s">
        <v>1830</v>
      </c>
      <c r="H844" s="7" t="s">
        <v>1908</v>
      </c>
      <c r="I844" s="139">
        <v>41129</v>
      </c>
      <c r="J844"/>
    </row>
    <row r="845" spans="1:10" ht="68.25">
      <c r="A845" s="33">
        <v>836</v>
      </c>
      <c r="B845" s="2" t="s">
        <v>2086</v>
      </c>
      <c r="C845" s="3">
        <v>1</v>
      </c>
      <c r="D845" s="46" t="s">
        <v>68</v>
      </c>
      <c r="E845" s="144">
        <v>6000000</v>
      </c>
      <c r="F845" s="76">
        <f t="shared" si="13"/>
        <v>6000000</v>
      </c>
      <c r="G845" s="33" t="s">
        <v>1830</v>
      </c>
      <c r="H845" s="7" t="s">
        <v>1905</v>
      </c>
      <c r="I845" s="139">
        <v>41136</v>
      </c>
      <c r="J845"/>
    </row>
    <row r="846" spans="1:10" ht="57">
      <c r="A846" s="33">
        <v>837</v>
      </c>
      <c r="B846" s="2" t="s">
        <v>1842</v>
      </c>
      <c r="C846" s="3">
        <v>1</v>
      </c>
      <c r="D846" s="46" t="s">
        <v>68</v>
      </c>
      <c r="E846" s="4">
        <v>6401668</v>
      </c>
      <c r="F846" s="76">
        <f t="shared" si="13"/>
        <v>6401668</v>
      </c>
      <c r="G846" s="33" t="s">
        <v>1830</v>
      </c>
      <c r="H846" s="7" t="s">
        <v>1831</v>
      </c>
      <c r="I846" s="139">
        <v>41144</v>
      </c>
      <c r="J846"/>
    </row>
    <row r="847" spans="1:10" ht="102">
      <c r="A847" s="33">
        <v>838</v>
      </c>
      <c r="B847" s="2" t="s">
        <v>1912</v>
      </c>
      <c r="C847" s="3">
        <v>1</v>
      </c>
      <c r="D847" s="46" t="s">
        <v>68</v>
      </c>
      <c r="E847" s="4">
        <v>3000000</v>
      </c>
      <c r="F847" s="76">
        <f t="shared" si="13"/>
        <v>3000000</v>
      </c>
      <c r="G847" s="33" t="s">
        <v>1830</v>
      </c>
      <c r="H847" s="7" t="s">
        <v>1913</v>
      </c>
      <c r="I847" s="139">
        <v>41149</v>
      </c>
      <c r="J847"/>
    </row>
    <row r="848" spans="1:10" ht="90.75">
      <c r="A848" s="33">
        <v>839</v>
      </c>
      <c r="B848" s="2" t="s">
        <v>1915</v>
      </c>
      <c r="C848" s="3">
        <v>1</v>
      </c>
      <c r="D848" s="46" t="s">
        <v>68</v>
      </c>
      <c r="E848" s="144">
        <v>2600000</v>
      </c>
      <c r="F848" s="76">
        <f t="shared" si="13"/>
        <v>2600000</v>
      </c>
      <c r="G848" s="33" t="s">
        <v>1830</v>
      </c>
      <c r="H848" s="7" t="s">
        <v>1914</v>
      </c>
      <c r="I848" s="139">
        <v>41156</v>
      </c>
      <c r="J848"/>
    </row>
    <row r="849" spans="1:10" ht="103.5" customHeight="1">
      <c r="A849" s="33">
        <v>840</v>
      </c>
      <c r="B849" s="2" t="s">
        <v>1916</v>
      </c>
      <c r="C849" s="3">
        <v>1</v>
      </c>
      <c r="D849" s="46" t="s">
        <v>68</v>
      </c>
      <c r="E849" s="4">
        <v>2600000</v>
      </c>
      <c r="F849" s="76">
        <f t="shared" si="13"/>
        <v>2600000</v>
      </c>
      <c r="G849" s="33" t="s">
        <v>1830</v>
      </c>
      <c r="H849" s="7" t="s">
        <v>1914</v>
      </c>
      <c r="I849" s="139">
        <v>41156</v>
      </c>
      <c r="J849"/>
    </row>
    <row r="850" spans="1:10" ht="68.25">
      <c r="A850" s="33">
        <v>841</v>
      </c>
      <c r="B850" s="9" t="s">
        <v>423</v>
      </c>
      <c r="C850" s="3">
        <v>1</v>
      </c>
      <c r="D850" s="46" t="s">
        <v>68</v>
      </c>
      <c r="E850" s="144">
        <v>4900000</v>
      </c>
      <c r="F850" s="76">
        <f t="shared" si="13"/>
        <v>4900000</v>
      </c>
      <c r="G850" s="33" t="s">
        <v>1830</v>
      </c>
      <c r="H850" s="7" t="s">
        <v>1906</v>
      </c>
      <c r="I850" s="139">
        <v>41158</v>
      </c>
      <c r="J850"/>
    </row>
    <row r="851" spans="1:10" ht="68.25">
      <c r="A851" s="33">
        <v>842</v>
      </c>
      <c r="B851" s="2" t="s">
        <v>1918</v>
      </c>
      <c r="C851" s="3">
        <v>1</v>
      </c>
      <c r="D851" s="46" t="s">
        <v>68</v>
      </c>
      <c r="E851" s="144">
        <v>4200000</v>
      </c>
      <c r="F851" s="76">
        <f t="shared" si="13"/>
        <v>4200000</v>
      </c>
      <c r="G851" s="33" t="s">
        <v>1830</v>
      </c>
      <c r="H851" s="7" t="s">
        <v>1323</v>
      </c>
      <c r="I851" s="139">
        <v>41162</v>
      </c>
      <c r="J851"/>
    </row>
    <row r="852" spans="1:10" ht="90.75">
      <c r="A852" s="33">
        <v>843</v>
      </c>
      <c r="B852" s="2" t="s">
        <v>1938</v>
      </c>
      <c r="C852" s="3">
        <v>1</v>
      </c>
      <c r="D852" s="46" t="s">
        <v>68</v>
      </c>
      <c r="E852" s="144">
        <v>14000000</v>
      </c>
      <c r="F852" s="76">
        <f t="shared" si="13"/>
        <v>14000000</v>
      </c>
      <c r="G852" s="33" t="s">
        <v>1946</v>
      </c>
      <c r="H852" s="7" t="s">
        <v>1939</v>
      </c>
      <c r="I852" s="139">
        <v>40915</v>
      </c>
      <c r="J852"/>
    </row>
    <row r="853" spans="1:10" ht="60" customHeight="1">
      <c r="A853" s="33">
        <v>844</v>
      </c>
      <c r="B853" s="2" t="s">
        <v>1941</v>
      </c>
      <c r="C853" s="3">
        <v>1</v>
      </c>
      <c r="D853" s="46" t="s">
        <v>68</v>
      </c>
      <c r="E853" s="144">
        <v>2592000</v>
      </c>
      <c r="F853" s="76">
        <f t="shared" si="13"/>
        <v>2592000</v>
      </c>
      <c r="G853" s="33" t="s">
        <v>1945</v>
      </c>
      <c r="H853" s="7" t="s">
        <v>1835</v>
      </c>
      <c r="I853" s="139">
        <v>41003</v>
      </c>
      <c r="J853"/>
    </row>
    <row r="854" spans="1:10" ht="68.25">
      <c r="A854" s="33">
        <v>845</v>
      </c>
      <c r="B854" s="2" t="s">
        <v>1947</v>
      </c>
      <c r="C854" s="3">
        <v>1</v>
      </c>
      <c r="D854" s="46" t="s">
        <v>68</v>
      </c>
      <c r="E854" s="144">
        <v>665000</v>
      </c>
      <c r="F854" s="76">
        <f t="shared" si="13"/>
        <v>665000</v>
      </c>
      <c r="G854" s="33" t="s">
        <v>1948</v>
      </c>
      <c r="H854" s="7" t="s">
        <v>1857</v>
      </c>
      <c r="I854" s="139">
        <v>41032</v>
      </c>
      <c r="J854"/>
    </row>
    <row r="855" spans="1:10" ht="124.5">
      <c r="A855" s="33">
        <v>846</v>
      </c>
      <c r="B855" s="2" t="s">
        <v>1949</v>
      </c>
      <c r="C855" s="3">
        <v>1</v>
      </c>
      <c r="D855" s="46" t="s">
        <v>68</v>
      </c>
      <c r="E855" s="144">
        <v>2353300</v>
      </c>
      <c r="F855" s="76">
        <f t="shared" si="13"/>
        <v>2353300</v>
      </c>
      <c r="G855" s="33" t="s">
        <v>1951</v>
      </c>
      <c r="H855" s="7" t="s">
        <v>1950</v>
      </c>
      <c r="I855" s="139">
        <v>41060</v>
      </c>
      <c r="J855"/>
    </row>
    <row r="856" spans="1:10" ht="82.5" customHeight="1">
      <c r="A856" s="33">
        <v>847</v>
      </c>
      <c r="B856" s="149" t="s">
        <v>2088</v>
      </c>
      <c r="C856" s="3">
        <v>1</v>
      </c>
      <c r="D856" s="46" t="s">
        <v>68</v>
      </c>
      <c r="E856" s="4">
        <v>3450000</v>
      </c>
      <c r="F856" s="76">
        <f t="shared" si="13"/>
        <v>3450000</v>
      </c>
      <c r="G856" s="33" t="s">
        <v>1952</v>
      </c>
      <c r="H856" s="7" t="s">
        <v>1950</v>
      </c>
      <c r="I856" s="139">
        <v>41061</v>
      </c>
      <c r="J856"/>
    </row>
    <row r="857" spans="1:10" ht="57">
      <c r="A857" s="33">
        <v>848</v>
      </c>
      <c r="B857" s="2" t="s">
        <v>1953</v>
      </c>
      <c r="C857" s="3">
        <v>1</v>
      </c>
      <c r="D857" s="46" t="s">
        <v>68</v>
      </c>
      <c r="E857" s="144">
        <v>5050000</v>
      </c>
      <c r="F857" s="76">
        <f t="shared" si="13"/>
        <v>5050000</v>
      </c>
      <c r="G857" s="33" t="s">
        <v>1954</v>
      </c>
      <c r="H857" s="7" t="s">
        <v>1955</v>
      </c>
      <c r="I857" s="139">
        <v>41097</v>
      </c>
      <c r="J857"/>
    </row>
    <row r="858" spans="1:10" ht="113.25">
      <c r="A858" s="33">
        <v>849</v>
      </c>
      <c r="B858" s="2" t="s">
        <v>1957</v>
      </c>
      <c r="C858" s="3">
        <v>1</v>
      </c>
      <c r="D858" s="46" t="s">
        <v>68</v>
      </c>
      <c r="E858" s="144">
        <v>4299750</v>
      </c>
      <c r="F858" s="76">
        <f t="shared" si="13"/>
        <v>4299750</v>
      </c>
      <c r="G858" s="33" t="s">
        <v>1958</v>
      </c>
      <c r="H858" s="7" t="s">
        <v>1835</v>
      </c>
      <c r="I858" s="139">
        <v>41116</v>
      </c>
      <c r="J858"/>
    </row>
    <row r="859" spans="1:10" ht="90.75" customHeight="1">
      <c r="A859" s="33">
        <v>850</v>
      </c>
      <c r="B859" s="2" t="s">
        <v>2087</v>
      </c>
      <c r="C859" s="3">
        <v>1</v>
      </c>
      <c r="D859" s="46" t="s">
        <v>68</v>
      </c>
      <c r="E859" s="144">
        <v>4448250</v>
      </c>
      <c r="F859" s="76">
        <f t="shared" si="13"/>
        <v>4448250</v>
      </c>
      <c r="G859" s="33" t="s">
        <v>1959</v>
      </c>
      <c r="H859" s="7" t="s">
        <v>1960</v>
      </c>
      <c r="I859" s="139">
        <v>41129</v>
      </c>
      <c r="J859"/>
    </row>
    <row r="860" spans="1:10" ht="45.75">
      <c r="A860" s="33">
        <v>851</v>
      </c>
      <c r="B860" s="2" t="s">
        <v>1979</v>
      </c>
      <c r="C860" s="3">
        <v>1</v>
      </c>
      <c r="D860" s="46" t="s">
        <v>68</v>
      </c>
      <c r="E860" s="144">
        <v>5000000</v>
      </c>
      <c r="F860" s="76">
        <f t="shared" si="13"/>
        <v>5000000</v>
      </c>
      <c r="G860" s="33" t="s">
        <v>1942</v>
      </c>
      <c r="H860" s="7" t="s">
        <v>1943</v>
      </c>
      <c r="I860" s="139">
        <v>41025</v>
      </c>
      <c r="J860"/>
    </row>
    <row r="861" spans="1:10" ht="79.5">
      <c r="A861" s="33">
        <v>852</v>
      </c>
      <c r="B861" s="2" t="s">
        <v>1987</v>
      </c>
      <c r="C861" s="3">
        <v>1</v>
      </c>
      <c r="D861" s="46" t="s">
        <v>68</v>
      </c>
      <c r="E861" s="144">
        <v>9900000</v>
      </c>
      <c r="F861" s="76">
        <f t="shared" si="13"/>
        <v>9900000</v>
      </c>
      <c r="G861" s="33" t="s">
        <v>1988</v>
      </c>
      <c r="H861" s="7" t="s">
        <v>1989</v>
      </c>
      <c r="I861" s="139">
        <v>41261</v>
      </c>
      <c r="J861"/>
    </row>
    <row r="862" spans="1:10" ht="79.5">
      <c r="A862" s="33">
        <v>853</v>
      </c>
      <c r="B862" s="2" t="s">
        <v>1990</v>
      </c>
      <c r="C862" s="6">
        <v>1</v>
      </c>
      <c r="D862" s="46" t="s">
        <v>68</v>
      </c>
      <c r="E862" s="144">
        <v>3750000</v>
      </c>
      <c r="F862" s="76">
        <f t="shared" si="13"/>
        <v>3750000</v>
      </c>
      <c r="G862" s="33" t="s">
        <v>1991</v>
      </c>
      <c r="H862" s="7" t="s">
        <v>1992</v>
      </c>
      <c r="I862" s="139">
        <v>41261</v>
      </c>
      <c r="J862"/>
    </row>
    <row r="863" spans="1:10" ht="34.5">
      <c r="A863" s="33">
        <v>854</v>
      </c>
      <c r="B863" s="2" t="s">
        <v>1995</v>
      </c>
      <c r="C863" s="8">
        <v>1</v>
      </c>
      <c r="D863" s="46" t="s">
        <v>68</v>
      </c>
      <c r="E863" s="144">
        <v>5651750</v>
      </c>
      <c r="F863" s="76">
        <f t="shared" si="13"/>
        <v>5651750</v>
      </c>
      <c r="G863" s="33" t="s">
        <v>1996</v>
      </c>
      <c r="H863" s="7" t="s">
        <v>1997</v>
      </c>
      <c r="I863" s="139">
        <v>41271</v>
      </c>
      <c r="J863"/>
    </row>
    <row r="864" spans="1:10" ht="47.25" customHeight="1">
      <c r="A864" s="33">
        <v>855</v>
      </c>
      <c r="B864" s="2" t="s">
        <v>2003</v>
      </c>
      <c r="C864" s="8">
        <v>1</v>
      </c>
      <c r="D864" s="46" t="s">
        <v>68</v>
      </c>
      <c r="E864" s="150">
        <v>15776000</v>
      </c>
      <c r="F864" s="76">
        <f t="shared" si="13"/>
        <v>15776000</v>
      </c>
      <c r="G864" s="33" t="s">
        <v>2002</v>
      </c>
      <c r="H864" s="7" t="s">
        <v>2001</v>
      </c>
      <c r="I864" s="139">
        <v>41002</v>
      </c>
      <c r="J864"/>
    </row>
    <row r="865" spans="1:10" ht="45.75">
      <c r="A865" s="33">
        <v>856</v>
      </c>
      <c r="B865" s="2" t="s">
        <v>2004</v>
      </c>
      <c r="C865" s="3">
        <v>1</v>
      </c>
      <c r="D865" s="46" t="s">
        <v>68</v>
      </c>
      <c r="E865" s="144">
        <v>1850000</v>
      </c>
      <c r="F865" s="76">
        <f t="shared" si="13"/>
        <v>1850000</v>
      </c>
      <c r="G865" s="33" t="s">
        <v>2005</v>
      </c>
      <c r="H865" s="7" t="s">
        <v>2006</v>
      </c>
      <c r="I865" s="139">
        <v>41101</v>
      </c>
      <c r="J865"/>
    </row>
    <row r="866" spans="1:10" ht="45.75">
      <c r="A866" s="33">
        <v>857</v>
      </c>
      <c r="B866" s="2" t="s">
        <v>2012</v>
      </c>
      <c r="C866" s="3">
        <v>1</v>
      </c>
      <c r="D866" s="46" t="s">
        <v>68</v>
      </c>
      <c r="E866" s="144">
        <v>7340825</v>
      </c>
      <c r="F866" s="76">
        <f t="shared" si="13"/>
        <v>7340825</v>
      </c>
      <c r="G866" s="33" t="s">
        <v>2013</v>
      </c>
      <c r="H866" s="7" t="s">
        <v>2014</v>
      </c>
      <c r="I866" s="139">
        <v>41151</v>
      </c>
      <c r="J866"/>
    </row>
    <row r="867" spans="1:10" ht="82.5" customHeight="1">
      <c r="A867" s="33">
        <v>858</v>
      </c>
      <c r="B867" s="2" t="s">
        <v>2017</v>
      </c>
      <c r="C867" s="3">
        <v>1</v>
      </c>
      <c r="D867" s="46" t="s">
        <v>68</v>
      </c>
      <c r="E867" s="4">
        <v>1281000</v>
      </c>
      <c r="F867" s="76">
        <f t="shared" si="13"/>
        <v>1281000</v>
      </c>
      <c r="G867" s="33" t="s">
        <v>2015</v>
      </c>
      <c r="H867" s="7" t="s">
        <v>2016</v>
      </c>
      <c r="I867" s="139">
        <v>41230</v>
      </c>
      <c r="J867"/>
    </row>
    <row r="868" spans="1:10" ht="57">
      <c r="A868" s="33">
        <v>859</v>
      </c>
      <c r="B868" s="2" t="s">
        <v>2021</v>
      </c>
      <c r="C868" s="3">
        <v>1</v>
      </c>
      <c r="D868" s="46" t="s">
        <v>68</v>
      </c>
      <c r="E868" s="144">
        <v>13140000</v>
      </c>
      <c r="F868" s="76">
        <f t="shared" si="13"/>
        <v>13140000</v>
      </c>
      <c r="G868" s="33" t="s">
        <v>2022</v>
      </c>
      <c r="H868" s="7" t="s">
        <v>2023</v>
      </c>
      <c r="I868" s="139">
        <v>41230</v>
      </c>
      <c r="J868"/>
    </row>
    <row r="869" spans="1:10" ht="57">
      <c r="A869" s="33">
        <v>860</v>
      </c>
      <c r="B869" s="2" t="s">
        <v>2027</v>
      </c>
      <c r="C869" s="3">
        <v>1</v>
      </c>
      <c r="D869" s="46" t="s">
        <v>68</v>
      </c>
      <c r="E869" s="4">
        <v>9550000</v>
      </c>
      <c r="F869" s="76">
        <f t="shared" si="13"/>
        <v>9550000</v>
      </c>
      <c r="G869" s="33" t="s">
        <v>2029</v>
      </c>
      <c r="H869" s="7" t="s">
        <v>2028</v>
      </c>
      <c r="I869" s="139">
        <v>40920</v>
      </c>
      <c r="J869"/>
    </row>
    <row r="870" spans="1:10" ht="57">
      <c r="A870" s="33">
        <v>861</v>
      </c>
      <c r="B870" s="2" t="s">
        <v>2035</v>
      </c>
      <c r="C870" s="3">
        <v>1</v>
      </c>
      <c r="D870" s="46" t="s">
        <v>68</v>
      </c>
      <c r="E870" s="156">
        <v>10884000</v>
      </c>
      <c r="F870" s="76">
        <f t="shared" si="13"/>
        <v>10884000</v>
      </c>
      <c r="G870" s="33" t="s">
        <v>2036</v>
      </c>
      <c r="H870" s="7" t="s">
        <v>2037</v>
      </c>
      <c r="I870" s="139">
        <v>41146</v>
      </c>
      <c r="J870"/>
    </row>
    <row r="871" spans="1:10" ht="45.75">
      <c r="A871" s="33">
        <v>862</v>
      </c>
      <c r="B871" s="2" t="s">
        <v>2056</v>
      </c>
      <c r="C871" s="3">
        <v>1</v>
      </c>
      <c r="D871" s="46" t="s">
        <v>68</v>
      </c>
      <c r="E871" s="144">
        <v>15000000</v>
      </c>
      <c r="F871" s="76">
        <f t="shared" si="13"/>
        <v>15000000</v>
      </c>
      <c r="G871" s="33" t="s">
        <v>2057</v>
      </c>
      <c r="H871" s="7" t="s">
        <v>2058</v>
      </c>
      <c r="I871" s="139">
        <v>41271</v>
      </c>
      <c r="J871"/>
    </row>
    <row r="872" spans="1:10" ht="45.75">
      <c r="A872" s="33">
        <v>863</v>
      </c>
      <c r="B872" s="2" t="s">
        <v>2080</v>
      </c>
      <c r="C872" s="3">
        <v>1</v>
      </c>
      <c r="D872" s="46" t="s">
        <v>68</v>
      </c>
      <c r="E872" s="144">
        <v>9340281</v>
      </c>
      <c r="F872" s="76">
        <f t="shared" si="13"/>
        <v>9340281</v>
      </c>
      <c r="G872" s="33" t="s">
        <v>2081</v>
      </c>
      <c r="H872" s="7" t="s">
        <v>1730</v>
      </c>
      <c r="I872" s="139">
        <v>41003</v>
      </c>
      <c r="J872"/>
    </row>
    <row r="873" spans="1:10" ht="79.5">
      <c r="A873" s="33">
        <v>864</v>
      </c>
      <c r="B873" s="2" t="s">
        <v>2100</v>
      </c>
      <c r="C873" s="3">
        <v>1</v>
      </c>
      <c r="D873" s="46" t="s">
        <v>68</v>
      </c>
      <c r="E873" s="144">
        <v>221116957</v>
      </c>
      <c r="F873" s="76">
        <f t="shared" si="13"/>
        <v>221116957</v>
      </c>
      <c r="G873" s="33" t="s">
        <v>2101</v>
      </c>
      <c r="H873" s="7" t="s">
        <v>2102</v>
      </c>
      <c r="I873" s="139">
        <v>40910</v>
      </c>
      <c r="J873"/>
    </row>
    <row r="874" spans="1:10" ht="183.75" customHeight="1">
      <c r="A874" s="33">
        <v>865</v>
      </c>
      <c r="B874" s="2" t="s">
        <v>2112</v>
      </c>
      <c r="C874" s="3">
        <v>1</v>
      </c>
      <c r="D874" s="46" t="s">
        <v>68</v>
      </c>
      <c r="E874" s="144">
        <v>140063040</v>
      </c>
      <c r="F874" s="76">
        <f t="shared" si="13"/>
        <v>140063040</v>
      </c>
      <c r="G874" s="33" t="s">
        <v>2110</v>
      </c>
      <c r="H874" s="7" t="s">
        <v>2111</v>
      </c>
      <c r="I874" s="139">
        <v>41013</v>
      </c>
      <c r="J874"/>
    </row>
    <row r="875" spans="1:10" ht="113.25">
      <c r="A875" s="33">
        <v>866</v>
      </c>
      <c r="B875" s="2" t="s">
        <v>2119</v>
      </c>
      <c r="C875" s="3">
        <v>1</v>
      </c>
      <c r="D875" s="46" t="s">
        <v>68</v>
      </c>
      <c r="E875" s="144">
        <v>12117940</v>
      </c>
      <c r="F875" s="76">
        <f t="shared" si="13"/>
        <v>12117940</v>
      </c>
      <c r="G875" s="33" t="s">
        <v>2118</v>
      </c>
      <c r="H875" s="7" t="s">
        <v>2117</v>
      </c>
      <c r="I875" s="139">
        <v>41230</v>
      </c>
      <c r="J875"/>
    </row>
    <row r="876" spans="1:10" ht="90.75">
      <c r="A876" s="33">
        <v>867</v>
      </c>
      <c r="B876" s="2" t="s">
        <v>2120</v>
      </c>
      <c r="C876" s="3">
        <v>1</v>
      </c>
      <c r="D876" s="46" t="s">
        <v>68</v>
      </c>
      <c r="E876" s="144">
        <v>1500000</v>
      </c>
      <c r="F876" s="76">
        <f t="shared" si="13"/>
        <v>1500000</v>
      </c>
      <c r="G876" s="33" t="s">
        <v>2122</v>
      </c>
      <c r="H876" s="7" t="s">
        <v>2121</v>
      </c>
      <c r="I876" s="139">
        <v>41144</v>
      </c>
      <c r="J876"/>
    </row>
    <row r="877" spans="1:10" ht="102">
      <c r="A877" s="33">
        <v>868</v>
      </c>
      <c r="B877" s="2" t="s">
        <v>2125</v>
      </c>
      <c r="C877" s="3">
        <v>1</v>
      </c>
      <c r="D877" s="46" t="s">
        <v>68</v>
      </c>
      <c r="E877" s="144">
        <v>15492663</v>
      </c>
      <c r="F877" s="76">
        <f t="shared" si="13"/>
        <v>15492663</v>
      </c>
      <c r="G877" s="33" t="s">
        <v>2127</v>
      </c>
      <c r="H877" s="7" t="s">
        <v>2126</v>
      </c>
      <c r="I877" s="139">
        <v>41262</v>
      </c>
      <c r="J877"/>
    </row>
    <row r="878" spans="1:10" ht="45.75">
      <c r="A878" s="33">
        <v>869</v>
      </c>
      <c r="B878" s="2" t="s">
        <v>2147</v>
      </c>
      <c r="C878" s="3">
        <v>1</v>
      </c>
      <c r="D878" s="46" t="s">
        <v>68</v>
      </c>
      <c r="E878" s="144">
        <v>3750000</v>
      </c>
      <c r="F878" s="76">
        <f t="shared" si="13"/>
        <v>3750000</v>
      </c>
      <c r="G878" s="33" t="s">
        <v>2138</v>
      </c>
      <c r="H878" s="7" t="s">
        <v>2139</v>
      </c>
      <c r="I878" s="139">
        <v>41193</v>
      </c>
      <c r="J878"/>
    </row>
    <row r="879" spans="1:10" ht="40.5" customHeight="1">
      <c r="A879" s="33">
        <v>870</v>
      </c>
      <c r="B879" s="2" t="s">
        <v>2140</v>
      </c>
      <c r="C879" s="3">
        <v>1</v>
      </c>
      <c r="D879" s="46" t="s">
        <v>68</v>
      </c>
      <c r="E879" s="144">
        <v>3750000</v>
      </c>
      <c r="F879" s="76">
        <f t="shared" si="13"/>
        <v>3750000</v>
      </c>
      <c r="G879" s="33" t="s">
        <v>2141</v>
      </c>
      <c r="H879" s="7" t="s">
        <v>2139</v>
      </c>
      <c r="I879" s="139">
        <v>41193</v>
      </c>
      <c r="J879"/>
    </row>
    <row r="880" spans="1:10" ht="45.75">
      <c r="A880" s="33">
        <v>871</v>
      </c>
      <c r="B880" s="2" t="s">
        <v>2148</v>
      </c>
      <c r="C880" s="3">
        <v>1</v>
      </c>
      <c r="D880" s="46" t="s">
        <v>68</v>
      </c>
      <c r="E880" s="144">
        <v>39000000</v>
      </c>
      <c r="F880" s="76">
        <f t="shared" si="13"/>
        <v>39000000</v>
      </c>
      <c r="G880" s="33" t="s">
        <v>2150</v>
      </c>
      <c r="H880" s="7" t="s">
        <v>2149</v>
      </c>
      <c r="I880" s="139">
        <v>41270</v>
      </c>
      <c r="J880"/>
    </row>
    <row r="881" spans="1:10" ht="68.25">
      <c r="A881" s="33">
        <v>872</v>
      </c>
      <c r="B881" s="2" t="s">
        <v>2151</v>
      </c>
      <c r="C881" s="3">
        <v>1</v>
      </c>
      <c r="D881" s="46" t="s">
        <v>68</v>
      </c>
      <c r="E881" s="144">
        <v>36886376</v>
      </c>
      <c r="F881" s="76">
        <f t="shared" si="13"/>
        <v>36886376</v>
      </c>
      <c r="G881" s="33" t="s">
        <v>2127</v>
      </c>
      <c r="H881" s="7" t="s">
        <v>2152</v>
      </c>
      <c r="I881" s="139">
        <v>41258</v>
      </c>
      <c r="J881"/>
    </row>
    <row r="882" spans="1:10" ht="124.5">
      <c r="A882" s="33">
        <v>873</v>
      </c>
      <c r="B882" s="2" t="s">
        <v>2157</v>
      </c>
      <c r="C882" s="3">
        <v>1</v>
      </c>
      <c r="D882" s="46" t="s">
        <v>68</v>
      </c>
      <c r="E882" s="144">
        <v>8000000</v>
      </c>
      <c r="F882" s="76">
        <f t="shared" si="13"/>
        <v>8000000</v>
      </c>
      <c r="G882" s="33" t="s">
        <v>2158</v>
      </c>
      <c r="H882" s="7" t="s">
        <v>2159</v>
      </c>
      <c r="I882" s="139">
        <v>41179</v>
      </c>
      <c r="J882"/>
    </row>
    <row r="883" spans="1:10" ht="15">
      <c r="A883" s="33">
        <v>874</v>
      </c>
      <c r="B883" s="2"/>
      <c r="C883" s="3"/>
      <c r="D883" s="46"/>
      <c r="E883" s="4"/>
      <c r="F883" s="76"/>
      <c r="G883" s="33"/>
      <c r="H883" s="7"/>
      <c r="I883" s="33"/>
      <c r="J883"/>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00">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José Hebert Riascos Riascos</cp:lastModifiedBy>
  <cp:lastPrinted>2012-02-07T21:51:20Z</cp:lastPrinted>
  <dcterms:created xsi:type="dcterms:W3CDTF">2012-01-11T14:23:49Z</dcterms:created>
  <dcterms:modified xsi:type="dcterms:W3CDTF">2013-04-26T01:23:40Z</dcterms:modified>
  <cp:category/>
  <cp:version/>
  <cp:contentType/>
  <cp:contentStatus/>
</cp:coreProperties>
</file>