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9440" windowHeight="4710" activeTab="1"/>
  </bookViews>
  <sheets>
    <sheet name="para impresion" sheetId="1" r:id="rId1"/>
    <sheet name="modificado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<sst xmlns="http://schemas.openxmlformats.org/spreadsheetml/2006/main" count="467" uniqueCount="318">
  <si>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</si>
  <si>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</si>
  <si>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</si>
  <si>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</si>
  <si>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</si>
  <si>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</si>
  <si>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</si>
  <si>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</si>
  <si>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</si>
  <si>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</si>
  <si>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</si>
  <si>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</si>
  <si>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</si>
  <si>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</si>
  <si>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</si>
  <si>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</si>
  <si>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</si>
  <si>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</si>
  <si>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</si>
  <si>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</si>
  <si>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</si>
  <si>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</si>
  <si>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</si>
  <si>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</si>
  <si>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</si>
  <si>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</si>
  <si>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</si>
  <si>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</si>
  <si>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</si>
  <si>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</si>
  <si>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</si>
  <si>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>Un instito creado</t>
  </si>
  <si>
    <t xml:space="preserve"> funcionamiento del instituto  </t>
  </si>
  <si>
    <t xml:space="preserve">Un instituto en funcionamiento </t>
  </si>
  <si>
    <t>Director de Deporte</t>
  </si>
  <si>
    <t>jornadas de integracion para el aprovechamiento del tiempo libre</t>
  </si>
  <si>
    <t xml:space="preserve">7 jornadas </t>
  </si>
  <si>
    <t xml:space="preserve">22 jornadas </t>
  </si>
  <si>
    <t xml:space="preserve">cumplir con la totalidad de las jornadas </t>
  </si>
  <si>
    <t>un cronograma realizado</t>
  </si>
  <si>
    <t>monitores</t>
  </si>
  <si>
    <t>numero de CDP</t>
  </si>
  <si>
    <t>un CDP</t>
  </si>
  <si>
    <t>tesorero</t>
  </si>
  <si>
    <t xml:space="preserve">hacer convocatoria para recibir propuesta para actividades de integracion </t>
  </si>
  <si>
    <t>numero de convocatoria</t>
  </si>
  <si>
    <t>convocatoria realizada</t>
  </si>
  <si>
    <t>director y Monitor</t>
  </si>
  <si>
    <t xml:space="preserve">contratar los monitores para el desarrollo de las actividades propuestas </t>
  </si>
  <si>
    <t>numero de monitores contratados</t>
  </si>
  <si>
    <t>monitores contratados</t>
  </si>
  <si>
    <t xml:space="preserve">convocar la comunidad de la zona  donde se va a desarrollar la actividad </t>
  </si>
  <si>
    <t>zona donde se va a desarrollar la actividad</t>
  </si>
  <si>
    <t>definir la zona para realizar la actividad</t>
  </si>
  <si>
    <t xml:space="preserve">secretaría de deporte y recreacion </t>
  </si>
  <si>
    <t>realizacion de vacaciones ludicas y recreativas</t>
  </si>
  <si>
    <t>1 jornada</t>
  </si>
  <si>
    <t>2 jornada</t>
  </si>
  <si>
    <t>cumplir con la totalidad de jornada</t>
  </si>
  <si>
    <t>hacer cronograma de actividasdes</t>
  </si>
  <si>
    <t>actividad a desarrollar</t>
  </si>
  <si>
    <t>cronograma desarrollado</t>
  </si>
  <si>
    <t>convocatoria a la poblacion infantil y juvenil para inscripciones</t>
  </si>
  <si>
    <t xml:space="preserve">Numero de inscripcion </t>
  </si>
  <si>
    <t>relizar inscripcion</t>
  </si>
  <si>
    <t>organizar comité de deporte y recreacion</t>
  </si>
  <si>
    <t>organización de comité</t>
  </si>
  <si>
    <t>un comité organizado</t>
  </si>
  <si>
    <t xml:space="preserve">hacer empalme entre monitores y comité </t>
  </si>
  <si>
    <t>empalme entre comité y monitor</t>
  </si>
  <si>
    <t>realizar el empalme</t>
  </si>
  <si>
    <t>solicitar CDP</t>
  </si>
  <si>
    <t>director y Tesorero</t>
  </si>
  <si>
    <t>hacer cotizaciones sobre elementos didacticos</t>
  </si>
  <si>
    <t>numero de elemntos didacticos</t>
  </si>
  <si>
    <t>director</t>
  </si>
  <si>
    <t>comprar los elementos requeridos</t>
  </si>
  <si>
    <t>compra de elementos</t>
  </si>
  <si>
    <t>250 elementos comprados</t>
  </si>
  <si>
    <t xml:space="preserve">juzgamiento </t>
  </si>
  <si>
    <t>numero de partidos dirigidos</t>
  </si>
  <si>
    <t>Dierector de deporte</t>
  </si>
  <si>
    <t>publiciad</t>
  </si>
  <si>
    <t>cronograma de publicidad</t>
  </si>
  <si>
    <t>narradores</t>
  </si>
  <si>
    <t xml:space="preserve">hidratacion </t>
  </si>
  <si>
    <t>numero de pacas de agua y refrigerios</t>
  </si>
  <si>
    <t>250 pacas de agua y 2100 frigerios</t>
  </si>
  <si>
    <t>director y monitores</t>
  </si>
  <si>
    <t>secretaría de deporte y recreacion</t>
  </si>
  <si>
    <t>juegos escolares e intercolegiados</t>
  </si>
  <si>
    <t>un juego escolar  y  un intercolegiado en el  año</t>
  </si>
  <si>
    <t>numero de disciplinas a participar</t>
  </si>
  <si>
    <t xml:space="preserve">convocar a las instituciones </t>
  </si>
  <si>
    <t xml:space="preserve">numero de institutciones </t>
  </si>
  <si>
    <t>5 instituciones educativas</t>
  </si>
  <si>
    <t>Dierctor y Rector</t>
  </si>
  <si>
    <t>torneo de eliminatoria en las diferentes disciplinas</t>
  </si>
  <si>
    <t>numero de equipos clasificados</t>
  </si>
  <si>
    <t>Director y monitor</t>
  </si>
  <si>
    <t>fase eliminatoria</t>
  </si>
  <si>
    <t>clasificacion de un representante por disciplina</t>
  </si>
  <si>
    <t>elegir el representante por disciplina</t>
  </si>
  <si>
    <t>selección por disciplina</t>
  </si>
  <si>
    <t>juzgamiento</t>
  </si>
  <si>
    <t>comité organizador</t>
  </si>
  <si>
    <t>publicidad</t>
  </si>
  <si>
    <t>hacer publicidad  a los juegos escolares e intercolegiados</t>
  </si>
  <si>
    <t>narrador</t>
  </si>
  <si>
    <t>hidratacion y refrigerios</t>
  </si>
  <si>
    <t xml:space="preserve">numero de pacas de agua y refrigerios </t>
  </si>
  <si>
    <t>transporte</t>
  </si>
  <si>
    <t>numero de transpostes para el desplazamiento de los deportistas</t>
  </si>
  <si>
    <t>Director y Contratista</t>
  </si>
  <si>
    <t xml:space="preserve">premiacion </t>
  </si>
  <si>
    <t>numero de medallas y trofeos</t>
  </si>
  <si>
    <t>monitores y contratista</t>
  </si>
  <si>
    <t>convopcar a los coordinadores deportivos de cada zona</t>
  </si>
  <si>
    <t>numero de coordinadores convocados</t>
  </si>
  <si>
    <t xml:space="preserve">Secretaria de deporte y recreación </t>
  </si>
  <si>
    <t xml:space="preserve"> Apoyo a la realizacion de torneos municipales, departamentales y nacionales</t>
  </si>
  <si>
    <t xml:space="preserve">10 torneos realizados y apoyados </t>
  </si>
  <si>
    <t>cronograma de actividades deportivas a realizar en dicha zona</t>
  </si>
  <si>
    <t>numero de partidos</t>
  </si>
  <si>
    <t>Director y Monitor</t>
  </si>
  <si>
    <t>convocar a los equipos a participar</t>
  </si>
  <si>
    <t>numero de equipos convocados</t>
  </si>
  <si>
    <t>64 partidos en los cuatro torneos</t>
  </si>
  <si>
    <t>hacer publicidad para todos las fechas</t>
  </si>
  <si>
    <t xml:space="preserve">narradores </t>
  </si>
  <si>
    <t xml:space="preserve">hidratacion y refrigerios </t>
  </si>
  <si>
    <t>120 pcas de agua y 300 refrigerios</t>
  </si>
  <si>
    <t>numero de implementos deportivos</t>
  </si>
  <si>
    <t>12 uniformes completos de 20 unidades,22 pares de guallos por torneos, 16 trofeos,144 medallas</t>
  </si>
  <si>
    <t>empresa privada</t>
  </si>
  <si>
    <t xml:space="preserve">constuccion de canchas sintética </t>
  </si>
  <si>
    <t xml:space="preserve"> 1 cancha sintectica</t>
  </si>
  <si>
    <t xml:space="preserve">numero de cancha </t>
  </si>
  <si>
    <t xml:space="preserve"> Expedicion CDP</t>
  </si>
  <si>
    <t>Director de deporte</t>
  </si>
  <si>
    <t>jefe de presupuesto</t>
  </si>
  <si>
    <t>recibir propuesta</t>
  </si>
  <si>
    <t>numero de propuesta</t>
  </si>
  <si>
    <t>aprobacion de la propuesta</t>
  </si>
  <si>
    <t>contratacion de  personal cualificado</t>
  </si>
  <si>
    <t>Un ingeniero</t>
  </si>
  <si>
    <t>construccion de la cancha</t>
  </si>
  <si>
    <t>una cancha sintetica construida</t>
  </si>
  <si>
    <t xml:space="preserve">Secretaria de deporte y recreacion </t>
  </si>
  <si>
    <t xml:space="preserve"> Mantenimiento perodico de los escenarios deportivos</t>
  </si>
  <si>
    <t>26 escenarios en buen estado</t>
  </si>
  <si>
    <t>numero de escenarios en buen estado</t>
  </si>
  <si>
    <t>solicitar un CDP</t>
  </si>
  <si>
    <t>Director deportivo</t>
  </si>
  <si>
    <t xml:space="preserve">director </t>
  </si>
  <si>
    <t>Recibir propuesta</t>
  </si>
  <si>
    <t>contratar el personal idoneo</t>
  </si>
  <si>
    <t>un contratista de mantenimiento de zonas verdes</t>
  </si>
  <si>
    <t>Adquisicion de Guadañas</t>
  </si>
  <si>
    <t>dos guadañas</t>
  </si>
  <si>
    <t>hacer cronograma de mantenimiento</t>
  </si>
  <si>
    <t>un mantenimiento de zonas verdes por mes</t>
  </si>
  <si>
    <t xml:space="preserve">Secretaria </t>
  </si>
  <si>
    <t>Contratacion de monitores</t>
  </si>
  <si>
    <t xml:space="preserve">8 Monitores </t>
  </si>
  <si>
    <t xml:space="preserve">8 monitores contratados </t>
  </si>
  <si>
    <t>solicitud de hojas de vida</t>
  </si>
  <si>
    <t>numero de hojas de vida</t>
  </si>
  <si>
    <t>20 hojas de vida</t>
  </si>
  <si>
    <t xml:space="preserve">numero de propuestas </t>
  </si>
  <si>
    <t>20 propuestas</t>
  </si>
  <si>
    <t>Contratacion de Monitores</t>
  </si>
  <si>
    <t>numero de Monitores a contratrar</t>
  </si>
  <si>
    <t>8 monitores</t>
  </si>
  <si>
    <t xml:space="preserve">secretaria de deporte y recreacion </t>
  </si>
  <si>
    <t xml:space="preserve">creacion de escuela y clubes deportivos </t>
  </si>
  <si>
    <t xml:space="preserve">8 escuelas creadas </t>
  </si>
  <si>
    <t>numero de escuelas</t>
  </si>
  <si>
    <t>convocatoria y capacitacion a Representantes de clubes y escuelas deportivas</t>
  </si>
  <si>
    <t xml:space="preserve"> numero de aspirantes </t>
  </si>
  <si>
    <t>aceptacion de la convocatoria</t>
  </si>
  <si>
    <t xml:space="preserve">primer  trimestre </t>
  </si>
  <si>
    <t xml:space="preserve"> </t>
  </si>
  <si>
    <t>legalizacion de escuelas y clubes</t>
  </si>
  <si>
    <t>8 escu elas y clubes organizados</t>
  </si>
  <si>
    <t xml:space="preserve">numero de escuelas y clubes </t>
  </si>
  <si>
    <t xml:space="preserve">cronograma de capacitacion </t>
  </si>
  <si>
    <t xml:space="preserve">numero de personas </t>
  </si>
  <si>
    <t>100 convocados</t>
  </si>
  <si>
    <t xml:space="preserve"> numero de CDP</t>
  </si>
  <si>
    <t>Tesorero</t>
  </si>
  <si>
    <t xml:space="preserve">contratar el personal idoneo para la capacitacion </t>
  </si>
  <si>
    <t>entrega de certificacion y documentacion requerida para la legalizacion de las escuelas y clubes</t>
  </si>
  <si>
    <t>apoyo a deportistas representativos del municipio</t>
  </si>
  <si>
    <t xml:space="preserve">500 deportistas </t>
  </si>
  <si>
    <t xml:space="preserve">numero de deportistas </t>
  </si>
  <si>
    <t>secretaria de deporte</t>
  </si>
  <si>
    <t>antrega de implementos deportivos a escuelas y  clubes deportivos</t>
  </si>
  <si>
    <t>200 implementosnumero de implementos</t>
  </si>
  <si>
    <t>numero de implementos</t>
  </si>
  <si>
    <t xml:space="preserve">apoyar a las instituciones esducativas con el personal cualificado para el desarrollo motriz del niño en el area de educación fisica </t>
  </si>
  <si>
    <t>atender 16 sedes</t>
  </si>
  <si>
    <t xml:space="preserve">numero de sedes </t>
  </si>
  <si>
    <t xml:space="preserve">secretario de deporte </t>
  </si>
  <si>
    <t>alquiler de vivienda para funcionamiento del instituto</t>
  </si>
  <si>
    <t>compra de terreno para construccion de escenarios deportivos y recreactivos</t>
  </si>
  <si>
    <t>un terreno adquirido</t>
  </si>
  <si>
    <t>capacitacion al personal a talento humano</t>
  </si>
  <si>
    <t xml:space="preserve">compra muebles y equipos </t>
  </si>
  <si>
    <t>º</t>
  </si>
  <si>
    <t>compra de tractor y guadaña</t>
  </si>
  <si>
    <t>un tractor y una guadaña</t>
  </si>
  <si>
    <t>Secretaría de deporte</t>
  </si>
  <si>
    <t xml:space="preserve">Apoyo logistico y humano en las actividades fisioterapeutica para el adulto mayor </t>
  </si>
  <si>
    <t>16 grupos</t>
  </si>
  <si>
    <t>numero de grupos</t>
  </si>
  <si>
    <t>atender a los 16 grupos</t>
  </si>
  <si>
    <t>Solicitar hoja de vida</t>
  </si>
  <si>
    <t>5 hojas de vida</t>
  </si>
  <si>
    <t>ultimo trimestre</t>
  </si>
  <si>
    <t>5 propuesta</t>
  </si>
  <si>
    <t>un fisioterapeuta</t>
  </si>
  <si>
    <t>atender 16 grupos</t>
  </si>
  <si>
    <t>numero de grupos atendidos</t>
  </si>
  <si>
    <t xml:space="preserve">Realizar cronograma de actividades </t>
  </si>
  <si>
    <t>Elaborar el proyecto con todos sus  soportes</t>
  </si>
  <si>
    <t>Nro. Actividadesrealizadas/ Nro actividades programadas</t>
  </si>
  <si>
    <t>Funcionamiento del Instituto ( IMDER GUACHENE)</t>
  </si>
  <si>
    <t>Legalizacion y funcionamiento de la entidad.</t>
  </si>
  <si>
    <t>Instituto legalizado y funcionando</t>
  </si>
  <si>
    <t>Legalizar la entidad y colocarla en funcionamiento</t>
  </si>
  <si>
    <t>Deporte y recreaacion</t>
  </si>
  <si>
    <t>Deporte y recreacion</t>
  </si>
  <si>
    <t>Realizacion de actividades terapeuticas, psicologicas y recreativas con grupos poblacionales en situacion de discapacidad y adulto mayor.</t>
  </si>
  <si>
    <t>% de actividades realizadas.</t>
  </si>
  <si>
    <t>Nro actividades realizadas/ Nro. Actividades programadas.</t>
  </si>
  <si>
    <t>Director deporte</t>
  </si>
  <si>
    <t>Jornadas de integracion para el aprovechamiento del tiempo libre: Maraton de gateadores, Semana veraneal de baloncesto y voleibol, vacaciones recreativas, Ciclo rutas y aerobicos, clasicas de ciclismo,  torneos Municipales de Futbol masculino y femenino, competencias nauticas en el Rio Palo.</t>
  </si>
  <si>
    <t>9 Jornadas realizadas en el año</t>
  </si>
  <si>
    <t>% de jornadas realizadas.</t>
  </si>
  <si>
    <t>Nro de jornadas realizadas/ Nro. De jornadas programadas</t>
  </si>
  <si>
    <t>Realizar 9 jornadas</t>
  </si>
  <si>
    <t>Realizar 80 actividades</t>
  </si>
  <si>
    <t>COMUNIDADES ACTIVAS EN USO DEL TIEMPO LIBRE</t>
  </si>
  <si>
    <t>EL DEPORTE: UNA ALTERNATIVA PARA MEJORAR LA CALIDAD DE VIDA.</t>
  </si>
  <si>
    <t>Un instituto creado</t>
  </si>
  <si>
    <t>1.500 personas beneficiadas con las actividades realizadas entre estudiantes y comunidad en general.</t>
  </si>
  <si>
    <t>% de personas beneficiadas</t>
  </si>
  <si>
    <t xml:space="preserve">Realizacion de los juegos inter escolares e Intercolegiados. </t>
  </si>
  <si>
    <t>Apoyo a Deportistas, y clubes  deportivos del Municipio.</t>
  </si>
  <si>
    <t>Nro de juegos realizados/ Nro Juegos programados</t>
  </si>
  <si>
    <t>Nro de deportistas y clubes apoyados / Nro de solicitudes recibidas.</t>
  </si>
  <si>
    <t>Realizar 2 zonales Municipales  urbano y rural con la comunidad estudiantil. Aproximdamente 1.200 estudiantes.</t>
  </si>
  <si>
    <t>300 deportistas apoyados.</t>
  </si>
  <si>
    <t>INFRAESTRUCTURA DEPORTIVA Y RECREATIVA</t>
  </si>
  <si>
    <t>Construccion de una cancha sintetica</t>
  </si>
  <si>
    <t xml:space="preserve">Mejoramiento de 26 escenarios deportivos </t>
  </si>
  <si>
    <t>Dotar al Municipio una cancha sintetica</t>
  </si>
  <si>
    <t xml:space="preserve"> Mejorar 26 Escenarios deportivos que permitan la practica del deporte y el buen uso del tiempo libre.</t>
  </si>
  <si>
    <t>Adquisicion de un lote para construccion de escenario deportivo</t>
  </si>
  <si>
    <t xml:space="preserve">Adquisicion de maquinaria para mantenimiento de escenarios </t>
  </si>
  <si>
    <t>% de escenarios deportivos contruidos</t>
  </si>
  <si>
    <t>% de escenarios mejorados</t>
  </si>
  <si>
    <t>% de lotes adquiridos</t>
  </si>
  <si>
    <t>Adquisicion de un lote de terreno</t>
  </si>
  <si>
    <t>Adquisicion de tractor y guadaña</t>
  </si>
  <si>
    <t>% de equipos adquiridos</t>
  </si>
  <si>
    <t>1 cancha construida</t>
  </si>
  <si>
    <t>Nro de escenarios Mejorados/ total escenarios del Municipio</t>
  </si>
  <si>
    <t>Un lote adquirido</t>
  </si>
  <si>
    <t>1 lote adquirido</t>
  </si>
  <si>
    <t>26 escenarios mejorados</t>
  </si>
  <si>
    <t>Nro. Equipos adquiridos/ total equipos requeridos.</t>
  </si>
  <si>
    <t>2 equipos adquiridos.</t>
  </si>
  <si>
    <t>FOMENTO AL DEPORTE FORMATIVO</t>
  </si>
  <si>
    <t>26 canchas</t>
  </si>
  <si>
    <t>ND</t>
  </si>
  <si>
    <t>Nro de disciplinas implementadas/ Nro. De disciplinas requeridas.</t>
  </si>
  <si>
    <t>Realizar 1 capacitaciones.</t>
  </si>
  <si>
    <t>Capacitar en legislacion administracion deportiva;  juzgamiento y reglas de juego a deportistas, docentes, monitores,  dirigentes  y lideres deportivos comunitarios.</t>
  </si>
  <si>
    <t>Realizar 4 capacitaciones durante el año para  deportistas, docentes, monitores,  dirigentes  y lideres deportivos comunitarios.</t>
  </si>
  <si>
    <t>Nro. De capacitaciones realizadas/ Nro. Capacitaciones programadas.</t>
  </si>
  <si>
    <t>2 capacitaciones realizadas</t>
  </si>
  <si>
    <t>DEPORTE Y RECREACION</t>
  </si>
  <si>
    <t>Creacion y legalizacion de clubes depotivos.</t>
  </si>
  <si>
    <t>8 clubes creados y legalizados</t>
  </si>
  <si>
    <t>Crear y legalizar 8 clubes deportivos en el Municipio.</t>
  </si>
  <si>
    <t>Nro. Clubes creados y legalizados /Total de solicitudes recibidas.</t>
  </si>
  <si>
    <t>Secretaria de educacion, secretaria de salud, director deporte</t>
  </si>
  <si>
    <t>Secretaria de salud y director deporte.</t>
  </si>
  <si>
    <t>HONORARIOS: CONTADOR, ASESORES</t>
  </si>
  <si>
    <t>PAPELERIA ETC</t>
  </si>
  <si>
    <t>INVERSION</t>
  </si>
  <si>
    <t>DIRECTOR</t>
  </si>
  <si>
    <t>PRESTACIONES SOCIALES Y PARAFISCALES  MENSUAL</t>
  </si>
  <si>
    <t>SUB TOTAL</t>
  </si>
  <si>
    <t xml:space="preserve">TESORERO   </t>
  </si>
  <si>
    <t>SECRETARIA</t>
  </si>
  <si>
    <t>PERSONAL MENSUAL</t>
  </si>
  <si>
    <t>ANUAL</t>
  </si>
  <si>
    <t>SERVICIOS GENERALES</t>
  </si>
  <si>
    <t>SUBTOTAL</t>
  </si>
  <si>
    <t>PRESUPUESTO TOTAL</t>
  </si>
  <si>
    <t>MUNICIPIO DE GUACHENE</t>
  </si>
  <si>
    <t>INSTITUTO MUNICIPAL DE DEPORTE Y RECREACION</t>
  </si>
  <si>
    <t>PLAN DE ACCION  AÑO   2013.</t>
  </si>
  <si>
    <t>80 Actividades reliazadas con grupos de adulto Mayor y personas en situacion de Discapacidad.</t>
  </si>
  <si>
    <t>PROMOCION DEL DEPORTE FORMATIVO Y COMPETITIVO.</t>
  </si>
  <si>
    <t>4 escuelas de formacion deportiva, 1 por zona funcionando en disciplinas como: Futbol, baloncesto, voleibol, ajedrez, ciclismo , Hapkido, porrismo y atletismo.</t>
  </si>
  <si>
    <t>8 disciplinas deportivas implementadas y funcionando.</t>
  </si>
  <si>
    <t>8 disciplinas deportivas implementadas</t>
  </si>
  <si>
    <t>Implementar la escuela de formacion deportiva del IMDER GUACHENE en las disciplinas de Futbol, baloncesto, ajedrez, ciclismo, voleibol, hap-kido, porrismo y atletismo a traves de la contratacion de monitores y del apoyo a las I.E. en estas disciplinas.</t>
  </si>
  <si>
    <t>FORMACIÓN DEL TALENTO HUMANO</t>
  </si>
  <si>
    <t>GASTOS DE FUNCIONAMIENTO</t>
  </si>
  <si>
    <t>Costos en contratacion del personal admiistrativo del IMDER que son el Director, Secretaria General y Tesorero.</t>
  </si>
  <si>
    <t>Nro. De funcionarios  a contratar.</t>
  </si>
  <si>
    <t>3 funcionarios para el funcionamiento del IMDER GUACHENÉ.</t>
  </si>
  <si>
    <t>Contratacion del personal admiistrativo del IMDER GUACHENÉ.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</si>
</sst>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&quot;     &quot;;\-0&quot;     &quot;;&quot; -&quot;00&quot;     &quot;;@\ "/>
    <numFmt numFmtId="165" formatCode="[$$]\ #,##0.00\ ;[$$]&quot; (&quot;#,##0.00\);[$$]&quot; -&quot;00\ ;@\ "/>
    <numFmt numFmtId="166" formatCode="d&quot; de &quot;mmm&quot; de &quot;yy"/>
    <numFmt numFmtId="167" formatCode="#,##0.00\ ;&quot; (&quot;#,##0.00\);&quot; -&quot;#\ ;@\ "/>
    <numFmt numFmtId="168" formatCode="#,##0.00\ ;\-#,##0.00\ ;&quot; -&quot;#\ ;@\ "/>
    <numFmt numFmtId="169" formatCode="&quot; $&quot;#,##0.00\ ;&quot; $(&quot;#,##0.00\);&quot; $-&quot;#\ ;@\ "/>
    <numFmt numFmtId="170" formatCode="[$$]\ #,##0;[Red][$$]&quot; -&quot;#,##0"/>
    <numFmt numFmtId="171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Border="0" applyProtection="0">
      <alignment/>
    </xf>
    <xf numFmtId="168" fontId="4" fillId="0" borderId="0" applyBorder="0" applyProtection="0">
      <alignment/>
    </xf>
    <xf numFmtId="169" fontId="4" fillId="0" borderId="0" applyBorder="0" applyProtection="0">
      <alignment/>
    </xf>
    <xf numFmtId="169" fontId="4" fillId="0" borderId="0" applyBorder="0" applyProtection="0">
      <alignment/>
    </xf>
    <xf numFmtId="167" fontId="4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Border="0" applyProtection="0">
      <alignment/>
    </xf>
    <xf numFmtId="170" fontId="1" fillId="0" borderId="0" applyBorder="0" applyProtection="0">
      <alignment/>
    </xf>
    <xf numFmtId="0" fontId="3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2" fillId="33" borderId="10" xfId="67" applyFont="1" applyFill="1" applyBorder="1" applyAlignment="1">
      <alignment horizontal="center" vertical="center" wrapText="1"/>
      <protection/>
    </xf>
    <xf numFmtId="165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4" borderId="10" xfId="67" applyFont="1" applyFill="1" applyBorder="1" applyAlignment="1">
      <alignment horizontal="center" vertical="center" wrapText="1"/>
      <protection/>
    </xf>
    <xf numFmtId="165" fontId="2" fillId="35" borderId="10" xfId="55" applyNumberFormat="1" applyFont="1" applyFill="1" applyBorder="1" applyAlignment="1" applyProtection="1">
      <alignment horizontal="center" vertical="center" wrapText="1"/>
      <protection/>
    </xf>
    <xf numFmtId="165" fontId="2" fillId="36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67" applyFont="1" applyBorder="1" applyAlignment="1">
      <alignment wrapText="1"/>
      <protection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top" wrapText="1"/>
    </xf>
    <xf numFmtId="14" fontId="40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166" fontId="3" fillId="0" borderId="10" xfId="67" applyNumberFormat="1" applyFont="1" applyBorder="1" applyAlignment="1">
      <alignment wrapText="1"/>
      <protection/>
    </xf>
    <xf numFmtId="0" fontId="3" fillId="0" borderId="10" xfId="67" applyNumberFormat="1" applyFont="1" applyBorder="1" applyAlignment="1">
      <alignment wrapText="1"/>
      <protection/>
    </xf>
    <xf numFmtId="15" fontId="3" fillId="0" borderId="10" xfId="67" applyNumberFormat="1" applyFont="1" applyBorder="1" applyAlignment="1">
      <alignment wrapText="1"/>
      <protection/>
    </xf>
    <xf numFmtId="0" fontId="3" fillId="0" borderId="0" xfId="67" applyFont="1" applyAlignment="1">
      <alignment wrapText="1"/>
      <protection/>
    </xf>
    <xf numFmtId="14" fontId="3" fillId="0" borderId="10" xfId="67" applyNumberFormat="1" applyFont="1" applyBorder="1" applyAlignment="1">
      <alignment wrapText="1"/>
      <protection/>
    </xf>
    <xf numFmtId="0" fontId="3" fillId="0" borderId="11" xfId="67" applyFont="1" applyFill="1" applyBorder="1" applyAlignment="1">
      <alignment wrapText="1"/>
      <protection/>
    </xf>
    <xf numFmtId="9" fontId="3" fillId="0" borderId="10" xfId="67" applyNumberFormat="1" applyFont="1" applyBorder="1" applyAlignment="1">
      <alignment wrapText="1"/>
      <protection/>
    </xf>
    <xf numFmtId="9" fontId="3" fillId="0" borderId="10" xfId="80" applyFont="1" applyBorder="1" applyAlignment="1">
      <alignment wrapText="1"/>
    </xf>
    <xf numFmtId="0" fontId="3" fillId="0" borderId="0" xfId="67" applyNumberFormat="1" applyFont="1" applyBorder="1" applyAlignment="1">
      <alignment wrapText="1"/>
      <protection/>
    </xf>
    <xf numFmtId="0" fontId="3" fillId="0" borderId="0" xfId="67" applyFont="1" applyBorder="1" applyAlignment="1">
      <alignment wrapText="1"/>
      <protection/>
    </xf>
    <xf numFmtId="171" fontId="2" fillId="33" borderId="10" xfId="46" applyNumberFormat="1" applyFont="1" applyFill="1" applyBorder="1" applyAlignment="1">
      <alignment horizontal="center" vertical="center" wrapText="1"/>
    </xf>
    <xf numFmtId="171" fontId="2" fillId="33" borderId="10" xfId="46" applyNumberFormat="1" applyFont="1" applyFill="1" applyBorder="1" applyAlignment="1" applyProtection="1">
      <alignment horizontal="center" vertical="center" wrapText="1"/>
      <protection/>
    </xf>
    <xf numFmtId="171" fontId="40" fillId="0" borderId="10" xfId="46" applyNumberFormat="1" applyFont="1" applyBorder="1" applyAlignment="1">
      <alignment wrapText="1"/>
    </xf>
    <xf numFmtId="171" fontId="3" fillId="0" borderId="10" xfId="46" applyNumberFormat="1" applyFont="1" applyBorder="1" applyAlignment="1">
      <alignment wrapText="1"/>
    </xf>
    <xf numFmtId="171" fontId="40" fillId="0" borderId="0" xfId="46" applyNumberFormat="1" applyFont="1" applyAlignment="1">
      <alignment wrapText="1"/>
    </xf>
    <xf numFmtId="171" fontId="39" fillId="0" borderId="0" xfId="46" applyNumberFormat="1" applyFont="1" applyAlignment="1">
      <alignment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2" xfId="46" applyNumberFormat="1" applyFont="1" applyBorder="1" applyAlignment="1">
      <alignment vertical="top" wrapText="1"/>
    </xf>
    <xf numFmtId="14" fontId="41" fillId="0" borderId="12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43" fontId="0" fillId="0" borderId="0" xfId="46" applyFont="1" applyAlignment="1">
      <alignment/>
    </xf>
    <xf numFmtId="0" fontId="38" fillId="0" borderId="0" xfId="0" applyFont="1" applyAlignment="1">
      <alignment/>
    </xf>
    <xf numFmtId="43" fontId="38" fillId="0" borderId="0" xfId="46" applyFont="1" applyAlignment="1">
      <alignment/>
    </xf>
    <xf numFmtId="171" fontId="41" fillId="12" borderId="12" xfId="46" applyNumberFormat="1" applyFont="1" applyFill="1" applyBorder="1" applyAlignment="1">
      <alignment vertical="top" wrapText="1"/>
    </xf>
    <xf numFmtId="0" fontId="41" fillId="0" borderId="12" xfId="0" applyFont="1" applyBorder="1" applyAlignment="1">
      <alignment horizontal="left" vertical="top" wrapText="1"/>
    </xf>
    <xf numFmtId="14" fontId="41" fillId="0" borderId="12" xfId="0" applyNumberFormat="1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" fillId="33" borderId="13" xfId="67" applyFont="1" applyFill="1" applyBorder="1" applyAlignment="1">
      <alignment horizontal="center" vertical="center" wrapText="1"/>
      <protection/>
    </xf>
    <xf numFmtId="0" fontId="2" fillId="33" borderId="12" xfId="67" applyFont="1" applyFill="1" applyBorder="1" applyAlignment="1">
      <alignment horizontal="center" vertical="center" wrapText="1"/>
      <protection/>
    </xf>
    <xf numFmtId="171" fontId="2" fillId="33" borderId="12" xfId="46" applyNumberFormat="1" applyFont="1" applyFill="1" applyBorder="1" applyAlignment="1">
      <alignment horizontal="center" vertical="center" wrapText="1"/>
    </xf>
    <xf numFmtId="171" fontId="2" fillId="33" borderId="12" xfId="46" applyNumberFormat="1" applyFont="1" applyFill="1" applyBorder="1" applyAlignment="1" applyProtection="1">
      <alignment horizontal="center" vertical="center" wrapText="1"/>
      <protection/>
    </xf>
    <xf numFmtId="0" fontId="6" fillId="0" borderId="12" xfId="67" applyFont="1" applyBorder="1" applyAlignment="1">
      <alignment vertical="top" wrapText="1"/>
      <protection/>
    </xf>
    <xf numFmtId="0" fontId="2" fillId="35" borderId="10" xfId="67" applyFont="1" applyFill="1" applyBorder="1" applyAlignment="1">
      <alignment horizontal="center" vertical="center" wrapText="1"/>
      <protection/>
    </xf>
    <xf numFmtId="164" fontId="2" fillId="35" borderId="10" xfId="67" applyNumberFormat="1" applyFont="1" applyFill="1" applyBorder="1" applyAlignment="1">
      <alignment horizontal="center" vertical="center" wrapText="1"/>
      <protection/>
    </xf>
    <xf numFmtId="0" fontId="2" fillId="33" borderId="10" xfId="67" applyFont="1" applyFill="1" applyBorder="1" applyAlignment="1">
      <alignment horizontal="center" vertical="center" wrapText="1"/>
      <protection/>
    </xf>
    <xf numFmtId="0" fontId="2" fillId="34" borderId="10" xfId="67" applyFont="1" applyFill="1" applyBorder="1" applyAlignment="1">
      <alignment horizontal="center" vertical="center" wrapText="1"/>
      <protection/>
    </xf>
    <xf numFmtId="171" fontId="2" fillId="34" borderId="10" xfId="46" applyNumberFormat="1" applyFont="1" applyFill="1" applyBorder="1" applyAlignment="1">
      <alignment horizontal="center" vertical="center" wrapText="1"/>
    </xf>
    <xf numFmtId="165" fontId="2" fillId="33" borderId="10" xfId="55" applyNumberFormat="1" applyFont="1" applyFill="1" applyBorder="1" applyAlignment="1" applyProtection="1">
      <alignment horizontal="center" vertical="center" wrapText="1"/>
      <protection/>
    </xf>
    <xf numFmtId="0" fontId="2" fillId="34" borderId="12" xfId="67" applyFont="1" applyFill="1" applyBorder="1" applyAlignment="1">
      <alignment horizontal="center" vertical="center" wrapText="1"/>
      <protection/>
    </xf>
    <xf numFmtId="171" fontId="2" fillId="34" borderId="12" xfId="46" applyNumberFormat="1" applyFont="1" applyFill="1" applyBorder="1" applyAlignment="1">
      <alignment horizontal="center" vertical="center" wrapText="1"/>
    </xf>
    <xf numFmtId="165" fontId="2" fillId="33" borderId="12" xfId="55" applyNumberFormat="1" applyFont="1" applyFill="1" applyBorder="1" applyAlignment="1" applyProtection="1">
      <alignment horizontal="center" vertical="center" wrapText="1"/>
      <protection/>
    </xf>
    <xf numFmtId="0" fontId="2" fillId="33" borderId="12" xfId="67" applyFont="1" applyFill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left" vertical="top" wrapText="1"/>
    </xf>
    <xf numFmtId="0" fontId="2" fillId="35" borderId="12" xfId="67" applyFont="1" applyFill="1" applyBorder="1" applyAlignment="1">
      <alignment horizontal="center" vertical="center" wrapText="1"/>
      <protection/>
    </xf>
    <xf numFmtId="171" fontId="41" fillId="0" borderId="12" xfId="46" applyNumberFormat="1" applyFont="1" applyBorder="1" applyAlignment="1">
      <alignment horizontal="left" vertical="top" wrapText="1"/>
    </xf>
    <xf numFmtId="0" fontId="2" fillId="35" borderId="13" xfId="6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1" fillId="0" borderId="12" xfId="0" applyFont="1" applyBorder="1" applyAlignment="1">
      <alignment vertical="center" textRotation="90" wrapText="1"/>
    </xf>
    <xf numFmtId="0" fontId="6" fillId="0" borderId="12" xfId="67" applyFont="1" applyBorder="1" applyAlignment="1">
      <alignment horizontal="center" vertical="top" wrapText="1"/>
      <protection/>
    </xf>
    <xf numFmtId="0" fontId="41" fillId="0" borderId="12" xfId="0" applyFont="1" applyBorder="1" applyAlignment="1">
      <alignment horizontal="center" vertical="top" wrapText="1"/>
    </xf>
    <xf numFmtId="171" fontId="41" fillId="0" borderId="12" xfId="46" applyNumberFormat="1" applyFont="1" applyBorder="1" applyAlignment="1">
      <alignment horizontal="center" vertical="top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1" xfId="48"/>
    <cellStyle name="Millares 2" xfId="49"/>
    <cellStyle name="Millares 3 3" xfId="50"/>
    <cellStyle name="Millares 3 4" xfId="51"/>
    <cellStyle name="Millares 6" xfId="52"/>
    <cellStyle name="Currency" xfId="53"/>
    <cellStyle name="Currency [0]" xfId="54"/>
    <cellStyle name="Moneda 2" xfId="55"/>
    <cellStyle name="Moneda 2 2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zoomScale="75" zoomScaleNormal="75" zoomScalePageLayoutView="0" workbookViewId="0" topLeftCell="A1">
      <selection activeCell="D84" sqref="D5:D84"/>
    </sheetView>
  </sheetViews>
  <sheetFormatPr defaultColWidth="11.421875" defaultRowHeight="32.25" customHeight="1"/>
  <cols>
    <col min="1" max="1" width="3.00390625" style="1" bestFit="1" customWidth="1"/>
    <col min="2" max="2" width="13.140625" style="1" customWidth="1"/>
    <col min="3" max="3" width="46.8515625" style="1" customWidth="1"/>
    <col min="4" max="4" width="14.140625" style="28" bestFit="1" customWidth="1"/>
    <col min="5" max="5" width="13.140625" style="28" bestFit="1" customWidth="1"/>
    <col min="6" max="6" width="14.140625" style="28" bestFit="1" customWidth="1"/>
    <col min="7" max="7" width="11.57421875" style="28" bestFit="1" customWidth="1"/>
    <col min="8" max="8" width="17.57421875" style="1" customWidth="1"/>
    <col min="9" max="9" width="19.8515625" style="1" customWidth="1"/>
    <col min="10" max="10" width="24.421875" style="1" customWidth="1"/>
    <col min="11" max="11" width="8.00390625" style="1" customWidth="1"/>
    <col min="12" max="14" width="4.57421875" style="1" bestFit="1" customWidth="1"/>
    <col min="15" max="15" width="65.8515625" style="1" customWidth="1"/>
    <col min="16" max="16" width="40.421875" style="1" customWidth="1"/>
    <col min="17" max="17" width="26.57421875" style="1" customWidth="1"/>
    <col min="18" max="18" width="18.00390625" style="1" bestFit="1" customWidth="1"/>
    <col min="19" max="19" width="17.140625" style="1" bestFit="1" customWidth="1"/>
    <col min="20" max="20" width="19.140625" style="1" customWidth="1"/>
    <col min="21" max="21" width="0" style="1" hidden="1" customWidth="1"/>
    <col min="22" max="22" width="12.00390625" style="1" hidden="1" customWidth="1"/>
    <col min="23" max="29" width="11.421875" style="1" hidden="1" customWidth="1"/>
    <col min="30" max="30" width="0" style="1" hidden="1" customWidth="1"/>
    <col min="31" max="16384" width="11.421875" style="1" customWidth="1"/>
  </cols>
  <sheetData>
    <row r="1" spans="1:29" ht="32.25" customHeight="1">
      <c r="A1" s="54" t="s">
        <v>0</v>
      </c>
      <c r="B1" s="54"/>
      <c r="C1" s="54"/>
      <c r="D1" s="54"/>
      <c r="E1" s="55" t="s">
        <v>1</v>
      </c>
      <c r="F1" s="55"/>
      <c r="G1" s="55"/>
      <c r="H1" s="56" t="s">
        <v>2</v>
      </c>
      <c r="I1" s="53" t="s">
        <v>3</v>
      </c>
      <c r="J1" s="53" t="s">
        <v>4</v>
      </c>
      <c r="K1" s="51" t="s">
        <v>5</v>
      </c>
      <c r="L1" s="51"/>
      <c r="M1" s="51"/>
      <c r="N1" s="51"/>
      <c r="O1" s="53" t="s">
        <v>6</v>
      </c>
      <c r="P1" s="53" t="s">
        <v>7</v>
      </c>
      <c r="Q1" s="53" t="s">
        <v>8</v>
      </c>
      <c r="R1" s="53" t="s">
        <v>9</v>
      </c>
      <c r="S1" s="53" t="s">
        <v>10</v>
      </c>
      <c r="T1" s="53" t="s">
        <v>11</v>
      </c>
      <c r="U1" s="51" t="s">
        <v>12</v>
      </c>
      <c r="V1" s="51"/>
      <c r="W1" s="51"/>
      <c r="X1" s="51"/>
      <c r="Y1" s="52" t="s">
        <v>13</v>
      </c>
      <c r="Z1" s="52"/>
      <c r="AA1" s="53" t="s">
        <v>14</v>
      </c>
      <c r="AB1" s="53"/>
      <c r="AC1" s="53"/>
    </row>
    <row r="2" spans="1:29" ht="40.5" customHeight="1">
      <c r="A2" s="2" t="s">
        <v>15</v>
      </c>
      <c r="B2" s="2" t="s">
        <v>16</v>
      </c>
      <c r="C2" s="2" t="s">
        <v>17</v>
      </c>
      <c r="D2" s="23" t="s">
        <v>18</v>
      </c>
      <c r="E2" s="24" t="s">
        <v>19</v>
      </c>
      <c r="F2" s="24" t="s">
        <v>20</v>
      </c>
      <c r="G2" s="24" t="s">
        <v>21</v>
      </c>
      <c r="H2" s="56"/>
      <c r="I2" s="53"/>
      <c r="J2" s="53"/>
      <c r="K2" s="2" t="s">
        <v>22</v>
      </c>
      <c r="L2" s="2" t="s">
        <v>23</v>
      </c>
      <c r="M2" s="2" t="s">
        <v>24</v>
      </c>
      <c r="N2" s="2" t="s">
        <v>25</v>
      </c>
      <c r="O2" s="53"/>
      <c r="P2" s="53"/>
      <c r="Q2" s="53"/>
      <c r="R2" s="53"/>
      <c r="S2" s="53"/>
      <c r="T2" s="53"/>
      <c r="U2" s="2" t="s">
        <v>22</v>
      </c>
      <c r="V2" s="2" t="s">
        <v>23</v>
      </c>
      <c r="W2" s="2" t="s">
        <v>24</v>
      </c>
      <c r="X2" s="2" t="s">
        <v>25</v>
      </c>
      <c r="Y2" s="3" t="s">
        <v>26</v>
      </c>
      <c r="Z2" s="3" t="s">
        <v>27</v>
      </c>
      <c r="AA2" s="4" t="s">
        <v>28</v>
      </c>
      <c r="AB2" s="5" t="s">
        <v>29</v>
      </c>
      <c r="AC2" s="6" t="s">
        <v>30</v>
      </c>
    </row>
    <row r="3" spans="1:29" ht="32.25" customHeight="1">
      <c r="A3" s="2"/>
      <c r="B3" s="2"/>
      <c r="C3" s="2"/>
      <c r="D3" s="23"/>
      <c r="E3" s="24"/>
      <c r="F3" s="24"/>
      <c r="G3" s="24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3"/>
      <c r="AA3" s="4"/>
      <c r="AB3" s="5"/>
      <c r="AC3" s="6"/>
    </row>
    <row r="4" spans="1:29" s="11" customFormat="1" ht="41.25" customHeight="1">
      <c r="A4" s="7">
        <v>1</v>
      </c>
      <c r="B4" s="8" t="s">
        <v>231</v>
      </c>
      <c r="C4" s="8" t="s">
        <v>227</v>
      </c>
      <c r="D4" s="25">
        <f>602000000+1000000</f>
        <v>603000000</v>
      </c>
      <c r="E4" s="25">
        <v>50941601</v>
      </c>
      <c r="F4" s="25">
        <v>551000000</v>
      </c>
      <c r="G4" s="25">
        <v>0</v>
      </c>
      <c r="H4" s="8" t="s">
        <v>31</v>
      </c>
      <c r="I4" s="8" t="s">
        <v>32</v>
      </c>
      <c r="J4" s="8" t="s">
        <v>33</v>
      </c>
      <c r="K4" s="8">
        <v>1</v>
      </c>
      <c r="L4" s="8">
        <v>1</v>
      </c>
      <c r="M4" s="8">
        <v>1</v>
      </c>
      <c r="N4" s="8">
        <v>1</v>
      </c>
      <c r="O4" s="9" t="s">
        <v>228</v>
      </c>
      <c r="P4" s="9" t="s">
        <v>229</v>
      </c>
      <c r="Q4" s="9" t="s">
        <v>230</v>
      </c>
      <c r="R4" s="10">
        <v>41306</v>
      </c>
      <c r="S4" s="10" t="s">
        <v>34</v>
      </c>
      <c r="U4" s="9"/>
      <c r="V4" s="8"/>
      <c r="W4" s="8"/>
      <c r="X4" s="8"/>
      <c r="Y4" s="8"/>
      <c r="Z4" s="8"/>
      <c r="AA4" s="12"/>
      <c r="AB4" s="8"/>
      <c r="AC4" s="8"/>
    </row>
    <row r="5" spans="1:29" s="11" customFormat="1" ht="33.75" customHeight="1">
      <c r="A5" s="7">
        <v>2</v>
      </c>
      <c r="B5" s="7" t="s">
        <v>232</v>
      </c>
      <c r="C5" s="7" t="s">
        <v>35</v>
      </c>
      <c r="D5" s="26">
        <v>20000000</v>
      </c>
      <c r="E5" s="26">
        <v>10000000</v>
      </c>
      <c r="F5" s="26">
        <v>10000000</v>
      </c>
      <c r="G5" s="26">
        <v>0</v>
      </c>
      <c r="H5" s="7" t="s">
        <v>36</v>
      </c>
      <c r="I5" s="7" t="s">
        <v>37</v>
      </c>
      <c r="J5" s="7" t="s">
        <v>38</v>
      </c>
      <c r="K5" s="7">
        <v>5</v>
      </c>
      <c r="L5" s="7">
        <v>6</v>
      </c>
      <c r="M5" s="7">
        <v>7</v>
      </c>
      <c r="N5" s="7">
        <v>4</v>
      </c>
      <c r="O5" s="7" t="s">
        <v>224</v>
      </c>
      <c r="P5" s="7" t="s">
        <v>226</v>
      </c>
      <c r="Q5" s="7" t="s">
        <v>39</v>
      </c>
      <c r="R5" s="13">
        <v>41638</v>
      </c>
      <c r="S5" s="7" t="s">
        <v>34</v>
      </c>
      <c r="T5" s="7" t="s">
        <v>40</v>
      </c>
      <c r="U5" s="7"/>
      <c r="V5" s="7"/>
      <c r="W5" s="7"/>
      <c r="X5" s="7"/>
      <c r="Y5" s="7"/>
      <c r="Z5" s="14"/>
      <c r="AA5" s="7"/>
      <c r="AB5" s="7"/>
      <c r="AC5" s="14"/>
    </row>
    <row r="6" spans="1:29" s="11" customFormat="1" ht="12">
      <c r="A6" s="7"/>
      <c r="B6" s="7"/>
      <c r="C6" s="7"/>
      <c r="D6" s="26"/>
      <c r="E6" s="26"/>
      <c r="F6" s="26"/>
      <c r="G6" s="26"/>
      <c r="H6" s="7"/>
      <c r="I6" s="7"/>
      <c r="J6" s="7"/>
      <c r="K6" s="7"/>
      <c r="L6" s="7"/>
      <c r="M6" s="7"/>
      <c r="N6" s="7"/>
      <c r="O6" s="7" t="s">
        <v>225</v>
      </c>
      <c r="P6" s="7" t="s">
        <v>41</v>
      </c>
      <c r="Q6" s="7" t="s">
        <v>42</v>
      </c>
      <c r="R6" s="13">
        <v>41320</v>
      </c>
      <c r="S6" s="7" t="s">
        <v>34</v>
      </c>
      <c r="T6" s="7" t="s">
        <v>43</v>
      </c>
      <c r="U6" s="7"/>
      <c r="V6" s="7"/>
      <c r="W6" s="7"/>
      <c r="X6" s="7"/>
      <c r="Y6" s="7"/>
      <c r="Z6" s="14"/>
      <c r="AA6" s="7"/>
      <c r="AB6" s="7"/>
      <c r="AC6" s="14"/>
    </row>
    <row r="7" spans="1:29" s="11" customFormat="1" ht="28.5" customHeight="1">
      <c r="A7" s="7"/>
      <c r="B7" s="7"/>
      <c r="C7" s="7"/>
      <c r="D7" s="26"/>
      <c r="E7" s="26"/>
      <c r="F7" s="26"/>
      <c r="G7" s="26"/>
      <c r="H7" s="7"/>
      <c r="I7" s="7"/>
      <c r="J7" s="7"/>
      <c r="K7" s="7"/>
      <c r="L7" s="7"/>
      <c r="M7" s="7"/>
      <c r="N7" s="7"/>
      <c r="O7" s="7" t="s">
        <v>44</v>
      </c>
      <c r="P7" s="7" t="s">
        <v>45</v>
      </c>
      <c r="Q7" s="7" t="s">
        <v>46</v>
      </c>
      <c r="R7" s="15">
        <v>41325</v>
      </c>
      <c r="S7" s="7" t="s">
        <v>34</v>
      </c>
      <c r="T7" s="7" t="s">
        <v>47</v>
      </c>
      <c r="U7" s="7"/>
      <c r="V7" s="7"/>
      <c r="W7" s="7"/>
      <c r="X7" s="7"/>
      <c r="Y7" s="7"/>
      <c r="Z7" s="14"/>
      <c r="AA7" s="7"/>
      <c r="AB7" s="7"/>
      <c r="AC7" s="14"/>
    </row>
    <row r="8" spans="1:29" s="11" customFormat="1" ht="30" customHeight="1">
      <c r="A8" s="7"/>
      <c r="B8" s="7"/>
      <c r="C8" s="7"/>
      <c r="D8" s="26"/>
      <c r="E8" s="26"/>
      <c r="F8" s="26"/>
      <c r="G8" s="26"/>
      <c r="H8" s="7"/>
      <c r="I8" s="7"/>
      <c r="J8" s="7"/>
      <c r="K8" s="7"/>
      <c r="L8" s="7"/>
      <c r="M8" s="7"/>
      <c r="N8" s="7"/>
      <c r="O8" s="7" t="s">
        <v>48</v>
      </c>
      <c r="P8" s="7" t="s">
        <v>49</v>
      </c>
      <c r="Q8" s="7" t="s">
        <v>50</v>
      </c>
      <c r="R8" s="15">
        <v>41334</v>
      </c>
      <c r="S8" s="7" t="s">
        <v>34</v>
      </c>
      <c r="T8" s="7" t="s">
        <v>47</v>
      </c>
      <c r="U8" s="7"/>
      <c r="V8" s="7"/>
      <c r="W8" s="7"/>
      <c r="X8" s="7"/>
      <c r="Y8" s="7"/>
      <c r="Z8" s="14"/>
      <c r="AA8" s="7"/>
      <c r="AB8" s="7"/>
      <c r="AC8" s="14"/>
    </row>
    <row r="9" spans="1:29" s="11" customFormat="1" ht="27.75" customHeight="1">
      <c r="A9" s="7"/>
      <c r="B9" s="7"/>
      <c r="C9" s="7"/>
      <c r="D9" s="26"/>
      <c r="E9" s="26"/>
      <c r="F9" s="26"/>
      <c r="G9" s="26"/>
      <c r="H9" s="7"/>
      <c r="I9" s="7"/>
      <c r="J9" s="7"/>
      <c r="K9" s="7"/>
      <c r="L9" s="7"/>
      <c r="M9" s="7"/>
      <c r="N9" s="7"/>
      <c r="O9" s="7" t="s">
        <v>51</v>
      </c>
      <c r="P9" s="7" t="s">
        <v>52</v>
      </c>
      <c r="Q9" s="7" t="s">
        <v>53</v>
      </c>
      <c r="R9" s="15">
        <v>41334</v>
      </c>
      <c r="S9" s="7" t="s">
        <v>34</v>
      </c>
      <c r="T9" s="7" t="s">
        <v>47</v>
      </c>
      <c r="U9" s="7"/>
      <c r="V9" s="7"/>
      <c r="W9" s="7"/>
      <c r="X9" s="7"/>
      <c r="Y9" s="7"/>
      <c r="Z9" s="14"/>
      <c r="AA9" s="7"/>
      <c r="AB9" s="7"/>
      <c r="AC9" s="14"/>
    </row>
    <row r="10" spans="1:29" s="11" customFormat="1" ht="41.25" customHeight="1">
      <c r="A10" s="7">
        <v>3</v>
      </c>
      <c r="B10" s="7" t="s">
        <v>54</v>
      </c>
      <c r="C10" s="7" t="s">
        <v>55</v>
      </c>
      <c r="D10" s="26">
        <v>15000000</v>
      </c>
      <c r="E10" s="26">
        <v>0</v>
      </c>
      <c r="F10" s="26">
        <v>15000000</v>
      </c>
      <c r="G10" s="26">
        <v>0</v>
      </c>
      <c r="H10" s="7" t="s">
        <v>56</v>
      </c>
      <c r="I10" s="7" t="s">
        <v>57</v>
      </c>
      <c r="J10" s="7" t="s">
        <v>58</v>
      </c>
      <c r="K10" s="7"/>
      <c r="L10" s="7"/>
      <c r="M10" s="7"/>
      <c r="N10" s="7"/>
      <c r="O10" s="7" t="s">
        <v>59</v>
      </c>
      <c r="P10" s="7" t="s">
        <v>60</v>
      </c>
      <c r="Q10" s="7" t="s">
        <v>61</v>
      </c>
      <c r="R10" s="13">
        <v>41456</v>
      </c>
      <c r="S10" s="7" t="s">
        <v>34</v>
      </c>
      <c r="T10" s="7" t="s">
        <v>40</v>
      </c>
      <c r="U10" s="7"/>
      <c r="V10" s="7"/>
      <c r="W10" s="7"/>
      <c r="X10" s="7"/>
      <c r="Y10" s="7"/>
      <c r="Z10" s="14"/>
      <c r="AA10" s="7"/>
      <c r="AB10" s="7"/>
      <c r="AC10" s="14"/>
    </row>
    <row r="11" spans="1:29" s="11" customFormat="1" ht="12.75" customHeight="1">
      <c r="A11" s="7"/>
      <c r="B11" s="7"/>
      <c r="C11" s="7"/>
      <c r="D11" s="26"/>
      <c r="E11" s="26"/>
      <c r="F11" s="26"/>
      <c r="G11" s="26"/>
      <c r="H11" s="7"/>
      <c r="I11" s="7"/>
      <c r="J11" s="7"/>
      <c r="K11" s="7"/>
      <c r="L11" s="7"/>
      <c r="M11" s="7"/>
      <c r="N11" s="7"/>
      <c r="O11" s="7" t="s">
        <v>62</v>
      </c>
      <c r="P11" s="7" t="s">
        <v>63</v>
      </c>
      <c r="Q11" s="7" t="s">
        <v>64</v>
      </c>
      <c r="R11" s="13">
        <v>41456</v>
      </c>
      <c r="S11" s="7" t="s">
        <v>34</v>
      </c>
      <c r="T11" s="7"/>
      <c r="U11" s="7"/>
      <c r="V11" s="7"/>
      <c r="W11" s="7"/>
      <c r="X11" s="7"/>
      <c r="Y11" s="7"/>
      <c r="Z11" s="14"/>
      <c r="AA11" s="7"/>
      <c r="AB11" s="7"/>
      <c r="AC11" s="14"/>
    </row>
    <row r="12" spans="1:29" s="11" customFormat="1" ht="12.75" customHeight="1">
      <c r="A12" s="7"/>
      <c r="B12" s="7"/>
      <c r="C12" s="7"/>
      <c r="D12" s="26"/>
      <c r="E12" s="26"/>
      <c r="F12" s="26"/>
      <c r="G12" s="26"/>
      <c r="H12" s="7"/>
      <c r="I12" s="7"/>
      <c r="J12" s="7"/>
      <c r="K12" s="7"/>
      <c r="L12" s="7"/>
      <c r="M12" s="7"/>
      <c r="N12" s="7"/>
      <c r="O12" s="7" t="s">
        <v>65</v>
      </c>
      <c r="P12" s="7" t="s">
        <v>66</v>
      </c>
      <c r="Q12" s="7" t="s">
        <v>67</v>
      </c>
      <c r="R12" s="15">
        <v>41458</v>
      </c>
      <c r="S12" s="7" t="s">
        <v>34</v>
      </c>
      <c r="T12" s="7"/>
      <c r="U12" s="7"/>
      <c r="V12" s="7"/>
      <c r="W12" s="7"/>
      <c r="X12" s="7"/>
      <c r="Y12" s="7"/>
      <c r="Z12" s="14"/>
      <c r="AA12" s="7"/>
      <c r="AB12" s="7"/>
      <c r="AC12" s="14"/>
    </row>
    <row r="13" spans="1:29" s="11" customFormat="1" ht="15.75" customHeight="1">
      <c r="A13" s="7"/>
      <c r="B13" s="7"/>
      <c r="C13" s="7"/>
      <c r="D13" s="26"/>
      <c r="E13" s="26"/>
      <c r="F13" s="26"/>
      <c r="G13" s="26"/>
      <c r="H13" s="7"/>
      <c r="I13" s="7"/>
      <c r="J13" s="7"/>
      <c r="K13" s="7"/>
      <c r="L13" s="7"/>
      <c r="M13" s="7"/>
      <c r="N13" s="7"/>
      <c r="O13" s="7" t="s">
        <v>68</v>
      </c>
      <c r="P13" s="7" t="s">
        <v>69</v>
      </c>
      <c r="Q13" s="7" t="s">
        <v>70</v>
      </c>
      <c r="R13" s="15">
        <v>41458</v>
      </c>
      <c r="S13" s="7" t="s">
        <v>34</v>
      </c>
      <c r="T13" s="7"/>
      <c r="U13" s="7"/>
      <c r="V13" s="7"/>
      <c r="W13" s="7"/>
      <c r="X13" s="7"/>
      <c r="Y13" s="7"/>
      <c r="Z13" s="14"/>
      <c r="AA13" s="7"/>
      <c r="AB13" s="7"/>
      <c r="AC13" s="14"/>
    </row>
    <row r="14" spans="1:29" s="11" customFormat="1" ht="12">
      <c r="A14" s="7"/>
      <c r="B14" s="7"/>
      <c r="C14" s="7"/>
      <c r="D14" s="26"/>
      <c r="E14" s="26"/>
      <c r="F14" s="26"/>
      <c r="G14" s="26"/>
      <c r="H14" s="7"/>
      <c r="I14" s="7"/>
      <c r="J14" s="7"/>
      <c r="K14" s="7"/>
      <c r="L14" s="7"/>
      <c r="M14" s="7"/>
      <c r="N14" s="7"/>
      <c r="O14" s="7" t="s">
        <v>71</v>
      </c>
      <c r="P14" s="7" t="s">
        <v>41</v>
      </c>
      <c r="Q14" s="7" t="s">
        <v>42</v>
      </c>
      <c r="R14" s="15">
        <v>41450</v>
      </c>
      <c r="S14" s="7" t="s">
        <v>34</v>
      </c>
      <c r="T14" s="7" t="s">
        <v>72</v>
      </c>
      <c r="U14" s="7"/>
      <c r="V14" s="7"/>
      <c r="W14" s="7"/>
      <c r="X14" s="7"/>
      <c r="Y14" s="7"/>
      <c r="Z14" s="14"/>
      <c r="AA14" s="7"/>
      <c r="AB14" s="7"/>
      <c r="AC14" s="14"/>
    </row>
    <row r="15" spans="1:29" s="11" customFormat="1" ht="18" customHeight="1">
      <c r="A15" s="7"/>
      <c r="B15" s="7"/>
      <c r="C15" s="7"/>
      <c r="D15" s="26"/>
      <c r="E15" s="26"/>
      <c r="F15" s="26"/>
      <c r="G15" s="26"/>
      <c r="H15" s="7"/>
      <c r="I15" s="7"/>
      <c r="J15" s="7"/>
      <c r="K15" s="7"/>
      <c r="L15" s="7"/>
      <c r="M15" s="7"/>
      <c r="N15" s="7"/>
      <c r="O15" s="7" t="s">
        <v>73</v>
      </c>
      <c r="P15" s="7" t="s">
        <v>74</v>
      </c>
      <c r="Q15" s="7">
        <v>250</v>
      </c>
      <c r="R15" s="15">
        <v>41452</v>
      </c>
      <c r="S15" s="7" t="s">
        <v>34</v>
      </c>
      <c r="T15" s="7" t="s">
        <v>75</v>
      </c>
      <c r="U15" s="7"/>
      <c r="V15" s="7"/>
      <c r="W15" s="7"/>
      <c r="X15" s="7"/>
      <c r="Y15" s="7"/>
      <c r="Z15" s="14"/>
      <c r="AA15" s="7"/>
      <c r="AB15" s="7"/>
      <c r="AC15" s="14"/>
    </row>
    <row r="16" spans="1:29" s="11" customFormat="1" ht="12">
      <c r="A16" s="7"/>
      <c r="B16" s="7"/>
      <c r="C16" s="7"/>
      <c r="D16" s="26"/>
      <c r="E16" s="26"/>
      <c r="F16" s="26"/>
      <c r="G16" s="26"/>
      <c r="H16" s="7"/>
      <c r="I16" s="7"/>
      <c r="J16" s="7"/>
      <c r="K16" s="7"/>
      <c r="L16" s="7"/>
      <c r="M16" s="7"/>
      <c r="N16" s="7"/>
      <c r="O16" s="16" t="s">
        <v>76</v>
      </c>
      <c r="P16" s="7" t="s">
        <v>77</v>
      </c>
      <c r="Q16" s="16" t="s">
        <v>78</v>
      </c>
      <c r="R16" s="15">
        <v>41453</v>
      </c>
      <c r="S16" s="7" t="s">
        <v>34</v>
      </c>
      <c r="T16" s="7" t="s">
        <v>40</v>
      </c>
      <c r="U16" s="7"/>
      <c r="V16" s="7"/>
      <c r="W16" s="7"/>
      <c r="X16" s="7"/>
      <c r="Y16" s="7"/>
      <c r="Z16" s="14"/>
      <c r="AA16" s="7"/>
      <c r="AB16" s="7"/>
      <c r="AC16" s="14"/>
    </row>
    <row r="17" spans="1:29" s="11" customFormat="1" ht="18" customHeight="1">
      <c r="A17" s="7"/>
      <c r="B17" s="7"/>
      <c r="C17" s="7"/>
      <c r="D17" s="26"/>
      <c r="E17" s="26"/>
      <c r="F17" s="26"/>
      <c r="G17" s="26"/>
      <c r="H17" s="7"/>
      <c r="I17" s="7"/>
      <c r="J17" s="7"/>
      <c r="K17" s="7"/>
      <c r="L17" s="7"/>
      <c r="M17" s="7"/>
      <c r="N17" s="7"/>
      <c r="O17" s="16" t="s">
        <v>79</v>
      </c>
      <c r="P17" s="7" t="s">
        <v>80</v>
      </c>
      <c r="Q17" s="16"/>
      <c r="R17" s="15">
        <v>41456</v>
      </c>
      <c r="S17" s="7" t="s">
        <v>81</v>
      </c>
      <c r="T17" s="7" t="s">
        <v>40</v>
      </c>
      <c r="U17" s="7"/>
      <c r="V17" s="7"/>
      <c r="W17" s="7"/>
      <c r="X17" s="7"/>
      <c r="Y17" s="7"/>
      <c r="Z17" s="14"/>
      <c r="AA17" s="7"/>
      <c r="AB17" s="7"/>
      <c r="AC17" s="14"/>
    </row>
    <row r="18" spans="1:29" s="11" customFormat="1" ht="12">
      <c r="A18" s="7"/>
      <c r="B18" s="7"/>
      <c r="C18" s="7"/>
      <c r="D18" s="26"/>
      <c r="E18" s="26"/>
      <c r="F18" s="26"/>
      <c r="G18" s="26"/>
      <c r="H18" s="7"/>
      <c r="I18" s="7"/>
      <c r="J18" s="7"/>
      <c r="K18" s="7"/>
      <c r="L18" s="7"/>
      <c r="M18" s="7"/>
      <c r="N18" s="7"/>
      <c r="O18" s="16" t="s">
        <v>82</v>
      </c>
      <c r="P18" s="7" t="s">
        <v>83</v>
      </c>
      <c r="Q18" s="16"/>
      <c r="R18" s="15">
        <v>41452</v>
      </c>
      <c r="S18" s="7" t="s">
        <v>34</v>
      </c>
      <c r="T18" s="7" t="s">
        <v>84</v>
      </c>
      <c r="U18" s="7"/>
      <c r="V18" s="7"/>
      <c r="W18" s="7"/>
      <c r="X18" s="7"/>
      <c r="Y18" s="7"/>
      <c r="Z18" s="14"/>
      <c r="AA18" s="7"/>
      <c r="AB18" s="7"/>
      <c r="AC18" s="14"/>
    </row>
    <row r="19" spans="1:29" s="11" customFormat="1" ht="24">
      <c r="A19" s="7"/>
      <c r="B19" s="7"/>
      <c r="C19" s="7"/>
      <c r="D19" s="26"/>
      <c r="E19" s="26"/>
      <c r="F19" s="26"/>
      <c r="G19" s="26"/>
      <c r="H19" s="7"/>
      <c r="I19" s="7"/>
      <c r="J19" s="7"/>
      <c r="K19" s="7"/>
      <c r="L19" s="7"/>
      <c r="M19" s="7"/>
      <c r="N19" s="7"/>
      <c r="O19" s="16" t="s">
        <v>85</v>
      </c>
      <c r="P19" s="7" t="s">
        <v>86</v>
      </c>
      <c r="Q19" s="16" t="s">
        <v>87</v>
      </c>
      <c r="R19" s="15">
        <v>41460</v>
      </c>
      <c r="S19" s="7" t="s">
        <v>34</v>
      </c>
      <c r="T19" s="7" t="s">
        <v>88</v>
      </c>
      <c r="U19" s="7"/>
      <c r="V19" s="7"/>
      <c r="W19" s="7"/>
      <c r="X19" s="7"/>
      <c r="Y19" s="7"/>
      <c r="Z19" s="14"/>
      <c r="AA19" s="7"/>
      <c r="AB19" s="7"/>
      <c r="AC19" s="14"/>
    </row>
    <row r="20" spans="1:29" s="11" customFormat="1" ht="12">
      <c r="A20" s="7"/>
      <c r="B20" s="7"/>
      <c r="C20" s="7"/>
      <c r="D20" s="26"/>
      <c r="E20" s="26"/>
      <c r="F20" s="26"/>
      <c r="G20" s="26"/>
      <c r="H20" s="7"/>
      <c r="I20" s="7"/>
      <c r="J20" s="7"/>
      <c r="K20" s="7"/>
      <c r="L20" s="7"/>
      <c r="M20" s="7"/>
      <c r="N20" s="7"/>
      <c r="O20" s="7"/>
      <c r="P20" s="7"/>
      <c r="Q20" s="7"/>
      <c r="R20" s="17"/>
      <c r="S20" s="7"/>
      <c r="T20" s="7"/>
      <c r="U20" s="7"/>
      <c r="V20" s="7"/>
      <c r="W20" s="7"/>
      <c r="X20" s="7"/>
      <c r="Y20" s="7"/>
      <c r="Z20" s="14"/>
      <c r="AA20" s="7"/>
      <c r="AB20" s="7"/>
      <c r="AC20" s="14"/>
    </row>
    <row r="21" spans="1:29" s="11" customFormat="1" ht="36" customHeight="1">
      <c r="A21" s="7">
        <v>4</v>
      </c>
      <c r="B21" s="7" t="s">
        <v>89</v>
      </c>
      <c r="C21" s="7" t="s">
        <v>90</v>
      </c>
      <c r="D21" s="26">
        <v>15000000</v>
      </c>
      <c r="E21" s="26">
        <v>0</v>
      </c>
      <c r="F21" s="26">
        <v>15000000</v>
      </c>
      <c r="G21" s="26">
        <v>0</v>
      </c>
      <c r="H21" s="7">
        <v>0</v>
      </c>
      <c r="I21" s="7" t="s">
        <v>91</v>
      </c>
      <c r="J21" s="7" t="s">
        <v>92</v>
      </c>
      <c r="K21" s="7">
        <v>0</v>
      </c>
      <c r="L21" s="7">
        <v>2</v>
      </c>
      <c r="M21" s="7">
        <v>0</v>
      </c>
      <c r="N21" s="7">
        <v>0</v>
      </c>
      <c r="O21" s="7" t="s">
        <v>93</v>
      </c>
      <c r="P21" s="7" t="s">
        <v>94</v>
      </c>
      <c r="Q21" s="7" t="s">
        <v>95</v>
      </c>
      <c r="R21" s="17"/>
      <c r="S21" s="7" t="s">
        <v>34</v>
      </c>
      <c r="T21" s="7" t="s">
        <v>96</v>
      </c>
      <c r="U21" s="7"/>
      <c r="V21" s="7"/>
      <c r="W21" s="7"/>
      <c r="X21" s="7"/>
      <c r="Y21" s="7"/>
      <c r="Z21" s="14"/>
      <c r="AA21" s="7"/>
      <c r="AB21" s="7"/>
      <c r="AC21" s="14"/>
    </row>
    <row r="22" spans="1:29" s="11" customFormat="1" ht="15.75" customHeight="1">
      <c r="A22" s="7"/>
      <c r="B22" s="7"/>
      <c r="C22" s="7"/>
      <c r="D22" s="26"/>
      <c r="E22" s="26"/>
      <c r="F22" s="26"/>
      <c r="G22" s="26"/>
      <c r="H22" s="7"/>
      <c r="I22" s="7"/>
      <c r="J22" s="7"/>
      <c r="K22" s="7">
        <v>0</v>
      </c>
      <c r="L22" s="7">
        <v>5</v>
      </c>
      <c r="M22" s="7">
        <v>2</v>
      </c>
      <c r="N22" s="7">
        <v>1</v>
      </c>
      <c r="O22" s="7" t="s">
        <v>97</v>
      </c>
      <c r="P22" s="7" t="s">
        <v>98</v>
      </c>
      <c r="Q22" s="7"/>
      <c r="R22" s="17"/>
      <c r="S22" s="7" t="s">
        <v>34</v>
      </c>
      <c r="T22" s="7" t="s">
        <v>99</v>
      </c>
      <c r="U22" s="7"/>
      <c r="V22" s="7"/>
      <c r="W22" s="7"/>
      <c r="X22" s="7"/>
      <c r="Y22" s="7"/>
      <c r="Z22" s="14"/>
      <c r="AA22" s="7"/>
      <c r="AB22" s="7"/>
      <c r="AC22" s="14"/>
    </row>
    <row r="23" spans="1:29" s="11" customFormat="1" ht="24.75" customHeight="1">
      <c r="A23" s="7"/>
      <c r="B23" s="7"/>
      <c r="C23" s="7"/>
      <c r="D23" s="26"/>
      <c r="E23" s="26"/>
      <c r="F23" s="26"/>
      <c r="G23" s="26"/>
      <c r="H23" s="7"/>
      <c r="I23" s="7"/>
      <c r="J23" s="7"/>
      <c r="K23" s="7"/>
      <c r="L23" s="7"/>
      <c r="M23" s="7"/>
      <c r="N23" s="7"/>
      <c r="O23" s="7" t="s">
        <v>100</v>
      </c>
      <c r="P23" s="7" t="s">
        <v>101</v>
      </c>
      <c r="Q23" s="7"/>
      <c r="R23" s="17"/>
      <c r="S23" s="7" t="s">
        <v>34</v>
      </c>
      <c r="T23" s="7" t="s">
        <v>99</v>
      </c>
      <c r="U23" s="7"/>
      <c r="V23" s="7"/>
      <c r="W23" s="7"/>
      <c r="X23" s="7"/>
      <c r="Y23" s="7"/>
      <c r="Z23" s="14"/>
      <c r="AA23" s="7"/>
      <c r="AB23" s="7"/>
      <c r="AC23" s="14"/>
    </row>
    <row r="24" spans="1:29" s="11" customFormat="1" ht="12">
      <c r="A24" s="7"/>
      <c r="B24" s="7"/>
      <c r="C24" s="7"/>
      <c r="D24" s="26"/>
      <c r="E24" s="26"/>
      <c r="F24" s="26"/>
      <c r="G24" s="26"/>
      <c r="H24" s="7"/>
      <c r="I24" s="7"/>
      <c r="J24" s="7"/>
      <c r="K24" s="7"/>
      <c r="L24" s="7"/>
      <c r="M24" s="7"/>
      <c r="N24" s="7"/>
      <c r="O24" s="7" t="s">
        <v>102</v>
      </c>
      <c r="P24" s="7" t="s">
        <v>103</v>
      </c>
      <c r="Q24" s="7"/>
      <c r="R24" s="17"/>
      <c r="S24" s="7" t="s">
        <v>34</v>
      </c>
      <c r="T24" s="7" t="s">
        <v>99</v>
      </c>
      <c r="U24" s="7"/>
      <c r="V24" s="7"/>
      <c r="W24" s="7"/>
      <c r="X24" s="7"/>
      <c r="Y24" s="7"/>
      <c r="Z24" s="14"/>
      <c r="AA24" s="7"/>
      <c r="AB24" s="7"/>
      <c r="AC24" s="14"/>
    </row>
    <row r="25" spans="1:29" s="11" customFormat="1" ht="16.5" customHeight="1">
      <c r="A25" s="7"/>
      <c r="B25" s="7"/>
      <c r="C25" s="7"/>
      <c r="D25" s="26"/>
      <c r="E25" s="26"/>
      <c r="F25" s="26"/>
      <c r="G25" s="26"/>
      <c r="H25" s="7"/>
      <c r="I25" s="7"/>
      <c r="J25" s="7"/>
      <c r="K25" s="7"/>
      <c r="L25" s="7"/>
      <c r="M25" s="7"/>
      <c r="N25" s="7"/>
      <c r="O25" s="7" t="s">
        <v>104</v>
      </c>
      <c r="P25" s="7" t="s">
        <v>80</v>
      </c>
      <c r="Q25" s="7"/>
      <c r="R25" s="17"/>
      <c r="S25" s="7" t="s">
        <v>34</v>
      </c>
      <c r="T25" s="7" t="s">
        <v>105</v>
      </c>
      <c r="U25" s="7"/>
      <c r="V25" s="7"/>
      <c r="W25" s="7"/>
      <c r="X25" s="7"/>
      <c r="Y25" s="7"/>
      <c r="Z25" s="14"/>
      <c r="AA25" s="7"/>
      <c r="AB25" s="7"/>
      <c r="AC25" s="14"/>
    </row>
    <row r="26" spans="1:29" s="11" customFormat="1" ht="21.75" customHeight="1">
      <c r="A26" s="7"/>
      <c r="B26" s="7"/>
      <c r="C26" s="7"/>
      <c r="D26" s="26"/>
      <c r="E26" s="26"/>
      <c r="F26" s="26"/>
      <c r="G26" s="26"/>
      <c r="H26" s="7"/>
      <c r="I26" s="7"/>
      <c r="J26" s="7"/>
      <c r="K26" s="7"/>
      <c r="L26" s="7"/>
      <c r="M26" s="7"/>
      <c r="N26" s="7"/>
      <c r="O26" s="7" t="s">
        <v>106</v>
      </c>
      <c r="P26" s="7" t="s">
        <v>83</v>
      </c>
      <c r="Q26" s="7" t="s">
        <v>107</v>
      </c>
      <c r="R26" s="17"/>
      <c r="S26" s="7" t="s">
        <v>34</v>
      </c>
      <c r="T26" s="7" t="s">
        <v>108</v>
      </c>
      <c r="U26" s="7"/>
      <c r="V26" s="7"/>
      <c r="W26" s="7"/>
      <c r="X26" s="7"/>
      <c r="Y26" s="7"/>
      <c r="Z26" s="14"/>
      <c r="AA26" s="7"/>
      <c r="AB26" s="7"/>
      <c r="AC26" s="14"/>
    </row>
    <row r="27" spans="1:29" s="11" customFormat="1" ht="12">
      <c r="A27" s="7"/>
      <c r="B27" s="7"/>
      <c r="C27" s="7"/>
      <c r="D27" s="26"/>
      <c r="E27" s="26"/>
      <c r="F27" s="26"/>
      <c r="G27" s="26"/>
      <c r="H27" s="7"/>
      <c r="I27" s="7"/>
      <c r="J27" s="7"/>
      <c r="K27" s="7"/>
      <c r="L27" s="7"/>
      <c r="M27" s="7"/>
      <c r="N27" s="7"/>
      <c r="O27" s="7" t="s">
        <v>109</v>
      </c>
      <c r="P27" s="7" t="s">
        <v>110</v>
      </c>
      <c r="Q27" s="7"/>
      <c r="R27" s="17"/>
      <c r="S27" s="7" t="s">
        <v>34</v>
      </c>
      <c r="T27" s="7" t="s">
        <v>75</v>
      </c>
      <c r="U27" s="7"/>
      <c r="V27" s="7"/>
      <c r="W27" s="7"/>
      <c r="X27" s="7"/>
      <c r="Y27" s="7"/>
      <c r="Z27" s="14"/>
      <c r="AA27" s="7"/>
      <c r="AB27" s="7"/>
      <c r="AC27" s="14"/>
    </row>
    <row r="28" spans="1:29" s="11" customFormat="1" ht="24.75" customHeight="1">
      <c r="A28" s="7"/>
      <c r="B28" s="7"/>
      <c r="C28" s="7"/>
      <c r="D28" s="26"/>
      <c r="E28" s="26"/>
      <c r="F28" s="26"/>
      <c r="G28" s="26"/>
      <c r="H28" s="7"/>
      <c r="I28" s="7"/>
      <c r="J28" s="7"/>
      <c r="K28" s="7"/>
      <c r="L28" s="7"/>
      <c r="M28" s="7"/>
      <c r="N28" s="7"/>
      <c r="O28" s="7" t="s">
        <v>111</v>
      </c>
      <c r="P28" s="7" t="s">
        <v>112</v>
      </c>
      <c r="Q28" s="7"/>
      <c r="R28" s="17"/>
      <c r="S28" s="7" t="s">
        <v>34</v>
      </c>
      <c r="T28" s="7" t="s">
        <v>113</v>
      </c>
      <c r="U28" s="7"/>
      <c r="V28" s="7"/>
      <c r="W28" s="7"/>
      <c r="X28" s="7"/>
      <c r="Y28" s="7"/>
      <c r="Z28" s="14"/>
      <c r="AA28" s="7"/>
      <c r="AB28" s="7"/>
      <c r="AC28" s="14"/>
    </row>
    <row r="29" spans="1:29" s="11" customFormat="1" ht="15.75" customHeight="1">
      <c r="A29" s="7"/>
      <c r="B29" s="7"/>
      <c r="C29" s="7"/>
      <c r="D29" s="26"/>
      <c r="E29" s="26"/>
      <c r="F29" s="26"/>
      <c r="G29" s="26"/>
      <c r="H29" s="7"/>
      <c r="I29" s="7"/>
      <c r="J29" s="7"/>
      <c r="K29" s="7"/>
      <c r="L29" s="7"/>
      <c r="M29" s="7"/>
      <c r="N29" s="7"/>
      <c r="O29" s="18" t="s">
        <v>114</v>
      </c>
      <c r="P29" s="7" t="s">
        <v>115</v>
      </c>
      <c r="Q29" s="7"/>
      <c r="R29" s="17">
        <v>41435</v>
      </c>
      <c r="S29" s="7" t="s">
        <v>34</v>
      </c>
      <c r="T29" s="7" t="s">
        <v>116</v>
      </c>
      <c r="U29" s="7"/>
      <c r="V29" s="7"/>
      <c r="W29" s="7"/>
      <c r="X29" s="7"/>
      <c r="Y29" s="7"/>
      <c r="Z29" s="14"/>
      <c r="AA29" s="7"/>
      <c r="AB29" s="7"/>
      <c r="AC29" s="14"/>
    </row>
    <row r="30" spans="1:29" s="11" customFormat="1" ht="12">
      <c r="A30" s="7"/>
      <c r="B30" s="7"/>
      <c r="C30" s="7"/>
      <c r="D30" s="26"/>
      <c r="E30" s="26"/>
      <c r="F30" s="26"/>
      <c r="G30" s="26"/>
      <c r="H30" s="7"/>
      <c r="I30" s="7"/>
      <c r="J30" s="7"/>
      <c r="K30" s="7"/>
      <c r="L30" s="7"/>
      <c r="M30" s="7"/>
      <c r="N30" s="7"/>
      <c r="O30" s="7"/>
      <c r="P30" s="7"/>
      <c r="Q30" s="7"/>
      <c r="R30" s="17"/>
      <c r="S30" s="7"/>
      <c r="T30" s="7"/>
      <c r="U30" s="7"/>
      <c r="V30" s="7"/>
      <c r="W30" s="7"/>
      <c r="X30" s="7"/>
      <c r="Y30" s="7"/>
      <c r="Z30" s="14"/>
      <c r="AA30" s="7"/>
      <c r="AB30" s="7"/>
      <c r="AC30" s="14"/>
    </row>
    <row r="31" spans="1:29" s="11" customFormat="1" ht="15.75" customHeight="1">
      <c r="A31" s="7"/>
      <c r="B31" s="7"/>
      <c r="C31" s="7"/>
      <c r="D31" s="26"/>
      <c r="E31" s="26"/>
      <c r="F31" s="26"/>
      <c r="G31" s="26"/>
      <c r="H31" s="7"/>
      <c r="I31" s="7"/>
      <c r="J31" s="7"/>
      <c r="K31" s="7"/>
      <c r="L31" s="7"/>
      <c r="M31" s="7"/>
      <c r="N31" s="7"/>
      <c r="O31" s="7" t="s">
        <v>117</v>
      </c>
      <c r="P31" s="7" t="s">
        <v>118</v>
      </c>
      <c r="Q31" s="7"/>
      <c r="R31" s="7"/>
      <c r="S31" s="7" t="s">
        <v>34</v>
      </c>
      <c r="T31" s="7"/>
      <c r="U31" s="7"/>
      <c r="V31" s="7"/>
      <c r="W31" s="7"/>
      <c r="X31" s="7"/>
      <c r="Y31" s="7"/>
      <c r="Z31" s="14"/>
      <c r="AA31" s="7"/>
      <c r="AB31" s="7"/>
      <c r="AC31" s="14"/>
    </row>
    <row r="32" spans="1:29" s="11" customFormat="1" ht="24.75" customHeight="1">
      <c r="A32" s="7">
        <v>5</v>
      </c>
      <c r="B32" s="7" t="s">
        <v>119</v>
      </c>
      <c r="C32" s="7" t="s">
        <v>120</v>
      </c>
      <c r="D32" s="26">
        <v>50000000</v>
      </c>
      <c r="E32" s="26">
        <v>0</v>
      </c>
      <c r="F32" s="26">
        <v>50000000</v>
      </c>
      <c r="G32" s="26">
        <v>0</v>
      </c>
      <c r="H32" s="7">
        <v>0</v>
      </c>
      <c r="I32" s="7" t="s">
        <v>121</v>
      </c>
      <c r="J32" s="7">
        <v>3</v>
      </c>
      <c r="K32" s="7">
        <v>3</v>
      </c>
      <c r="L32" s="7">
        <v>3</v>
      </c>
      <c r="M32" s="7">
        <v>1</v>
      </c>
      <c r="N32" s="7">
        <v>2</v>
      </c>
      <c r="O32" s="7" t="s">
        <v>122</v>
      </c>
      <c r="P32" s="7" t="s">
        <v>123</v>
      </c>
      <c r="Q32" s="7"/>
      <c r="R32" s="17"/>
      <c r="S32" s="7" t="s">
        <v>34</v>
      </c>
      <c r="T32" s="7" t="s">
        <v>124</v>
      </c>
      <c r="U32" s="7"/>
      <c r="V32" s="7"/>
      <c r="W32" s="7"/>
      <c r="X32" s="7"/>
      <c r="Y32" s="7"/>
      <c r="Z32" s="14"/>
      <c r="AA32" s="7"/>
      <c r="AB32" s="7"/>
      <c r="AC32" s="14"/>
    </row>
    <row r="33" spans="1:29" s="11" customFormat="1" ht="18" customHeight="1">
      <c r="A33" s="7"/>
      <c r="B33" s="7"/>
      <c r="C33" s="7"/>
      <c r="D33" s="26"/>
      <c r="E33" s="26"/>
      <c r="F33" s="26"/>
      <c r="G33" s="26"/>
      <c r="H33" s="7"/>
      <c r="I33" s="7"/>
      <c r="J33" s="7"/>
      <c r="K33" s="7"/>
      <c r="L33" s="7"/>
      <c r="M33" s="7"/>
      <c r="N33" s="7"/>
      <c r="O33" s="7" t="s">
        <v>125</v>
      </c>
      <c r="P33" s="7" t="s">
        <v>126</v>
      </c>
      <c r="Q33" s="7"/>
      <c r="R33" s="17"/>
      <c r="S33" s="7" t="s">
        <v>34</v>
      </c>
      <c r="T33" s="7" t="s">
        <v>124</v>
      </c>
      <c r="U33" s="7"/>
      <c r="V33" s="7"/>
      <c r="W33" s="7"/>
      <c r="X33" s="7"/>
      <c r="Y33" s="7"/>
      <c r="Z33" s="14"/>
      <c r="AA33" s="7"/>
      <c r="AB33" s="7"/>
      <c r="AC33" s="14"/>
    </row>
    <row r="34" spans="1:29" s="11" customFormat="1" ht="16.5" customHeight="1">
      <c r="A34" s="7"/>
      <c r="B34" s="7"/>
      <c r="C34" s="7"/>
      <c r="D34" s="26"/>
      <c r="E34" s="26"/>
      <c r="F34" s="26"/>
      <c r="G34" s="26"/>
      <c r="H34" s="7"/>
      <c r="I34" s="7"/>
      <c r="J34" s="7"/>
      <c r="K34" s="7"/>
      <c r="L34" s="7"/>
      <c r="M34" s="7"/>
      <c r="N34" s="7"/>
      <c r="O34" s="7" t="s">
        <v>104</v>
      </c>
      <c r="P34" s="7" t="s">
        <v>127</v>
      </c>
      <c r="Q34" s="7"/>
      <c r="R34" s="7"/>
      <c r="S34" s="7" t="s">
        <v>34</v>
      </c>
      <c r="T34" s="7" t="s">
        <v>124</v>
      </c>
      <c r="U34" s="7"/>
      <c r="V34" s="7"/>
      <c r="W34" s="7"/>
      <c r="X34" s="7"/>
      <c r="Y34" s="7"/>
      <c r="Z34" s="14"/>
      <c r="AA34" s="7"/>
      <c r="AB34" s="7"/>
      <c r="AC34" s="14"/>
    </row>
    <row r="35" spans="1:29" s="11" customFormat="1" ht="22.5" customHeight="1">
      <c r="A35" s="7"/>
      <c r="B35" s="7"/>
      <c r="C35" s="7"/>
      <c r="D35" s="26"/>
      <c r="E35" s="26"/>
      <c r="F35" s="26"/>
      <c r="G35" s="26"/>
      <c r="H35" s="7"/>
      <c r="I35" s="7"/>
      <c r="J35" s="7"/>
      <c r="K35" s="7"/>
      <c r="L35" s="7"/>
      <c r="M35" s="7"/>
      <c r="N35" s="7"/>
      <c r="O35" s="7" t="s">
        <v>106</v>
      </c>
      <c r="P35" s="7" t="s">
        <v>128</v>
      </c>
      <c r="Q35" s="7"/>
      <c r="R35" s="7"/>
      <c r="S35" s="7" t="s">
        <v>34</v>
      </c>
      <c r="T35" s="7" t="s">
        <v>129</v>
      </c>
      <c r="U35" s="7"/>
      <c r="V35" s="7"/>
      <c r="W35" s="7"/>
      <c r="X35" s="7"/>
      <c r="Y35" s="7"/>
      <c r="Z35" s="14"/>
      <c r="AA35" s="7"/>
      <c r="AB35" s="7"/>
      <c r="AC35" s="14"/>
    </row>
    <row r="36" spans="1:29" s="11" customFormat="1" ht="14.25" customHeight="1">
      <c r="A36" s="7"/>
      <c r="B36" s="7"/>
      <c r="C36" s="7"/>
      <c r="D36" s="26"/>
      <c r="E36" s="26"/>
      <c r="F36" s="26"/>
      <c r="G36" s="26"/>
      <c r="H36" s="7"/>
      <c r="I36" s="7"/>
      <c r="J36" s="7"/>
      <c r="K36" s="7"/>
      <c r="L36" s="7"/>
      <c r="M36" s="7"/>
      <c r="N36" s="7"/>
      <c r="O36" s="7" t="s">
        <v>130</v>
      </c>
      <c r="P36" s="7" t="s">
        <v>131</v>
      </c>
      <c r="Q36" s="7"/>
      <c r="R36" s="7"/>
      <c r="S36" s="7" t="s">
        <v>34</v>
      </c>
      <c r="T36" s="7" t="s">
        <v>105</v>
      </c>
      <c r="U36" s="7"/>
      <c r="V36" s="7"/>
      <c r="W36" s="7"/>
      <c r="X36" s="7"/>
      <c r="Y36" s="7"/>
      <c r="Z36" s="14"/>
      <c r="AA36" s="7"/>
      <c r="AB36" s="7"/>
      <c r="AC36" s="14"/>
    </row>
    <row r="37" spans="1:29" s="11" customFormat="1" ht="40.5" customHeight="1">
      <c r="A37" s="7"/>
      <c r="B37" s="7"/>
      <c r="C37" s="7"/>
      <c r="D37" s="26"/>
      <c r="E37" s="26"/>
      <c r="F37" s="26"/>
      <c r="G37" s="26"/>
      <c r="H37" s="7"/>
      <c r="I37" s="7"/>
      <c r="J37" s="7"/>
      <c r="K37" s="7"/>
      <c r="L37" s="7"/>
      <c r="M37" s="7"/>
      <c r="N37" s="7"/>
      <c r="O37" s="7" t="s">
        <v>114</v>
      </c>
      <c r="P37" s="7" t="s">
        <v>132</v>
      </c>
      <c r="Q37" s="7" t="s">
        <v>133</v>
      </c>
      <c r="R37" s="7"/>
      <c r="S37" s="7" t="s">
        <v>34</v>
      </c>
      <c r="T37" s="7" t="s">
        <v>134</v>
      </c>
      <c r="U37" s="7"/>
      <c r="V37" s="7"/>
      <c r="W37" s="7"/>
      <c r="X37" s="7"/>
      <c r="Y37" s="7"/>
      <c r="Z37" s="14"/>
      <c r="AA37" s="7"/>
      <c r="AB37" s="7"/>
      <c r="AC37" s="14"/>
    </row>
    <row r="38" spans="1:29" s="11" customFormat="1" ht="12">
      <c r="A38" s="7"/>
      <c r="B38" s="7"/>
      <c r="C38" s="7"/>
      <c r="D38" s="26"/>
      <c r="E38" s="26"/>
      <c r="F38" s="26"/>
      <c r="G38" s="26"/>
      <c r="H38" s="7"/>
      <c r="I38" s="7"/>
      <c r="J38" s="7"/>
      <c r="K38" s="7"/>
      <c r="L38" s="7"/>
      <c r="M38" s="19"/>
      <c r="N38" s="1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4"/>
      <c r="AA38" s="7"/>
      <c r="AB38" s="7"/>
      <c r="AC38" s="14"/>
    </row>
    <row r="39" spans="1:29" s="11" customFormat="1" ht="17.25" customHeight="1">
      <c r="A39" s="7">
        <v>6</v>
      </c>
      <c r="B39" s="7" t="s">
        <v>119</v>
      </c>
      <c r="C39" s="7" t="s">
        <v>135</v>
      </c>
      <c r="D39" s="26">
        <v>100000000</v>
      </c>
      <c r="E39" s="26">
        <v>0</v>
      </c>
      <c r="F39" s="26">
        <v>100000000</v>
      </c>
      <c r="G39" s="26">
        <v>0</v>
      </c>
      <c r="H39" s="7">
        <v>0</v>
      </c>
      <c r="I39" s="7" t="s">
        <v>136</v>
      </c>
      <c r="J39" s="7" t="s">
        <v>137</v>
      </c>
      <c r="K39" s="7">
        <v>0</v>
      </c>
      <c r="L39" s="7">
        <v>0</v>
      </c>
      <c r="M39" s="7">
        <v>1</v>
      </c>
      <c r="N39" s="7">
        <v>1</v>
      </c>
      <c r="O39" s="7" t="s">
        <v>138</v>
      </c>
      <c r="P39" s="7" t="s">
        <v>41</v>
      </c>
      <c r="Q39" s="7" t="s">
        <v>42</v>
      </c>
      <c r="R39" s="7"/>
      <c r="S39" s="7" t="s">
        <v>139</v>
      </c>
      <c r="T39" s="7" t="s">
        <v>140</v>
      </c>
      <c r="U39" s="7"/>
      <c r="V39" s="7"/>
      <c r="W39" s="7"/>
      <c r="X39" s="7"/>
      <c r="Y39" s="7"/>
      <c r="Z39" s="14"/>
      <c r="AA39" s="7"/>
      <c r="AB39" s="7"/>
      <c r="AC39" s="14"/>
    </row>
    <row r="40" spans="1:29" s="11" customFormat="1" ht="12">
      <c r="A40" s="7"/>
      <c r="B40" s="7"/>
      <c r="C40" s="7"/>
      <c r="D40" s="26"/>
      <c r="E40" s="26"/>
      <c r="F40" s="26"/>
      <c r="G40" s="26"/>
      <c r="H40" s="7"/>
      <c r="I40" s="7"/>
      <c r="J40" s="7"/>
      <c r="K40" s="7"/>
      <c r="L40" s="7"/>
      <c r="M40" s="7"/>
      <c r="N40" s="7"/>
      <c r="O40" s="7" t="s">
        <v>141</v>
      </c>
      <c r="P40" s="7" t="s">
        <v>142</v>
      </c>
      <c r="Q40" s="7" t="s">
        <v>143</v>
      </c>
      <c r="R40" s="7"/>
      <c r="S40" s="7" t="s">
        <v>139</v>
      </c>
      <c r="T40" s="7"/>
      <c r="U40" s="7"/>
      <c r="V40" s="7"/>
      <c r="W40" s="7"/>
      <c r="X40" s="7"/>
      <c r="Y40" s="7"/>
      <c r="Z40" s="14"/>
      <c r="AA40" s="7"/>
      <c r="AB40" s="7"/>
      <c r="AC40" s="14"/>
    </row>
    <row r="41" spans="1:29" s="11" customFormat="1" ht="12">
      <c r="A41" s="7"/>
      <c r="B41" s="7"/>
      <c r="C41" s="7"/>
      <c r="D41" s="26"/>
      <c r="E41" s="26"/>
      <c r="F41" s="26"/>
      <c r="G41" s="26"/>
      <c r="H41" s="7"/>
      <c r="I41" s="7"/>
      <c r="J41" s="7"/>
      <c r="K41" s="7"/>
      <c r="L41" s="7"/>
      <c r="M41" s="7"/>
      <c r="N41" s="7"/>
      <c r="O41" s="7" t="s">
        <v>144</v>
      </c>
      <c r="P41" s="7"/>
      <c r="Q41" s="7" t="s">
        <v>145</v>
      </c>
      <c r="R41" s="7"/>
      <c r="S41" s="7" t="s">
        <v>139</v>
      </c>
      <c r="T41" s="7"/>
      <c r="U41" s="7"/>
      <c r="V41" s="7"/>
      <c r="W41" s="7"/>
      <c r="X41" s="7"/>
      <c r="Y41" s="7"/>
      <c r="Z41" s="14"/>
      <c r="AA41" s="7"/>
      <c r="AB41" s="7"/>
      <c r="AC41" s="14"/>
    </row>
    <row r="42" spans="1:29" s="11" customFormat="1" ht="16.5" customHeight="1">
      <c r="A42" s="7"/>
      <c r="B42" s="7"/>
      <c r="C42" s="7"/>
      <c r="D42" s="26"/>
      <c r="E42" s="26"/>
      <c r="F42" s="26"/>
      <c r="G42" s="26"/>
      <c r="H42" s="7"/>
      <c r="I42" s="7"/>
      <c r="J42" s="7"/>
      <c r="K42" s="7"/>
      <c r="L42" s="7"/>
      <c r="M42" s="7"/>
      <c r="N42" s="7"/>
      <c r="O42" s="7" t="s">
        <v>146</v>
      </c>
      <c r="P42" s="7"/>
      <c r="Q42" s="7" t="s">
        <v>147</v>
      </c>
      <c r="R42" s="7"/>
      <c r="S42" s="7" t="s">
        <v>139</v>
      </c>
      <c r="T42" s="7"/>
      <c r="U42" s="7"/>
      <c r="V42" s="7"/>
      <c r="W42" s="7"/>
      <c r="X42" s="7"/>
      <c r="Y42" s="7"/>
      <c r="Z42" s="14"/>
      <c r="AA42" s="7"/>
      <c r="AB42" s="7"/>
      <c r="AC42" s="14"/>
    </row>
    <row r="43" spans="1:29" s="11" customFormat="1" ht="12">
      <c r="A43" s="7"/>
      <c r="B43" s="7"/>
      <c r="C43" s="7"/>
      <c r="D43" s="26"/>
      <c r="E43" s="26"/>
      <c r="F43" s="26"/>
      <c r="G43" s="2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14"/>
      <c r="AA43" s="7"/>
      <c r="AB43" s="7"/>
      <c r="AC43" s="14"/>
    </row>
    <row r="44" spans="1:29" s="11" customFormat="1" ht="27" customHeight="1">
      <c r="A44" s="7">
        <v>7</v>
      </c>
      <c r="B44" s="7" t="s">
        <v>148</v>
      </c>
      <c r="C44" s="7" t="s">
        <v>149</v>
      </c>
      <c r="D44" s="26">
        <v>40000000</v>
      </c>
      <c r="E44" s="26">
        <v>0</v>
      </c>
      <c r="F44" s="26">
        <v>30000000</v>
      </c>
      <c r="G44" s="26">
        <v>0</v>
      </c>
      <c r="H44" s="7">
        <v>0</v>
      </c>
      <c r="I44" s="7" t="s">
        <v>150</v>
      </c>
      <c r="J44" s="7" t="s">
        <v>151</v>
      </c>
      <c r="K44" s="7">
        <v>15</v>
      </c>
      <c r="L44" s="7">
        <v>26</v>
      </c>
      <c r="M44" s="7">
        <v>26</v>
      </c>
      <c r="N44" s="7">
        <v>26</v>
      </c>
      <c r="O44" s="7" t="s">
        <v>152</v>
      </c>
      <c r="P44" s="7" t="s">
        <v>41</v>
      </c>
      <c r="Q44" s="7" t="s">
        <v>42</v>
      </c>
      <c r="R44" s="7"/>
      <c r="S44" s="7" t="s">
        <v>153</v>
      </c>
      <c r="T44" s="7" t="s">
        <v>154</v>
      </c>
      <c r="U44" s="7"/>
      <c r="V44" s="7"/>
      <c r="W44" s="7"/>
      <c r="X44" s="7"/>
      <c r="Y44" s="7"/>
      <c r="Z44" s="14"/>
      <c r="AA44" s="7"/>
      <c r="AB44" s="7"/>
      <c r="AC44" s="14"/>
    </row>
    <row r="45" spans="1:29" s="11" customFormat="1" ht="12">
      <c r="A45" s="7"/>
      <c r="B45" s="7"/>
      <c r="C45" s="7"/>
      <c r="D45" s="26"/>
      <c r="E45" s="26"/>
      <c r="F45" s="26"/>
      <c r="G45" s="26"/>
      <c r="H45" s="7"/>
      <c r="I45" s="7"/>
      <c r="J45" s="7"/>
      <c r="K45" s="7"/>
      <c r="L45" s="7"/>
      <c r="M45" s="7"/>
      <c r="N45" s="7"/>
      <c r="O45" s="7" t="s">
        <v>155</v>
      </c>
      <c r="P45" s="7" t="s">
        <v>142</v>
      </c>
      <c r="Q45" s="7" t="s">
        <v>143</v>
      </c>
      <c r="R45" s="7"/>
      <c r="S45" s="7" t="s">
        <v>153</v>
      </c>
      <c r="T45" s="7" t="s">
        <v>154</v>
      </c>
      <c r="U45" s="7"/>
      <c r="V45" s="7"/>
      <c r="W45" s="7"/>
      <c r="X45" s="7"/>
      <c r="Y45" s="7"/>
      <c r="Z45" s="14"/>
      <c r="AA45" s="7"/>
      <c r="AB45" s="7"/>
      <c r="AC45" s="14"/>
    </row>
    <row r="46" spans="1:29" s="11" customFormat="1" ht="21.75" customHeight="1">
      <c r="A46" s="7"/>
      <c r="B46" s="7"/>
      <c r="C46" s="7"/>
      <c r="D46" s="26"/>
      <c r="E46" s="26"/>
      <c r="F46" s="26"/>
      <c r="G46" s="26"/>
      <c r="H46" s="7"/>
      <c r="I46" s="7"/>
      <c r="J46" s="7"/>
      <c r="K46" s="7"/>
      <c r="L46" s="7"/>
      <c r="M46" s="7"/>
      <c r="N46" s="7"/>
      <c r="O46" s="7" t="s">
        <v>156</v>
      </c>
      <c r="P46" s="7"/>
      <c r="Q46" s="7" t="s">
        <v>157</v>
      </c>
      <c r="R46" s="7"/>
      <c r="S46" s="7" t="s">
        <v>153</v>
      </c>
      <c r="T46" s="7" t="s">
        <v>154</v>
      </c>
      <c r="U46" s="7"/>
      <c r="V46" s="7"/>
      <c r="W46" s="7"/>
      <c r="X46" s="7"/>
      <c r="Y46" s="7"/>
      <c r="Z46" s="14"/>
      <c r="AA46" s="7"/>
      <c r="AB46" s="7"/>
      <c r="AC46" s="14"/>
    </row>
    <row r="47" spans="1:29" s="11" customFormat="1" ht="12">
      <c r="A47" s="7"/>
      <c r="B47" s="7"/>
      <c r="C47" s="7"/>
      <c r="D47" s="26"/>
      <c r="E47" s="26"/>
      <c r="F47" s="26"/>
      <c r="G47" s="26"/>
      <c r="H47" s="7"/>
      <c r="I47" s="7"/>
      <c r="J47" s="7"/>
      <c r="K47" s="7"/>
      <c r="L47" s="7"/>
      <c r="M47" s="7"/>
      <c r="N47" s="7"/>
      <c r="O47" s="7" t="s">
        <v>158</v>
      </c>
      <c r="P47" s="7"/>
      <c r="Q47" s="7" t="s">
        <v>159</v>
      </c>
      <c r="R47" s="7"/>
      <c r="S47" s="7" t="s">
        <v>153</v>
      </c>
      <c r="T47" s="7" t="s">
        <v>154</v>
      </c>
      <c r="U47" s="7"/>
      <c r="V47" s="7"/>
      <c r="W47" s="7"/>
      <c r="X47" s="7"/>
      <c r="Y47" s="7"/>
      <c r="Z47" s="14"/>
      <c r="AA47" s="7"/>
      <c r="AB47" s="7"/>
      <c r="AC47" s="14"/>
    </row>
    <row r="48" spans="1:29" s="11" customFormat="1" ht="24">
      <c r="A48" s="7"/>
      <c r="B48" s="7"/>
      <c r="C48" s="7"/>
      <c r="D48" s="26"/>
      <c r="E48" s="26"/>
      <c r="F48" s="26"/>
      <c r="G48" s="26"/>
      <c r="H48" s="7"/>
      <c r="I48" s="7"/>
      <c r="J48" s="7"/>
      <c r="K48" s="7"/>
      <c r="L48" s="7"/>
      <c r="M48" s="7"/>
      <c r="N48" s="7"/>
      <c r="O48" s="7" t="s">
        <v>160</v>
      </c>
      <c r="P48" s="7"/>
      <c r="Q48" s="7" t="s">
        <v>161</v>
      </c>
      <c r="R48" s="7"/>
      <c r="S48" s="7" t="s">
        <v>153</v>
      </c>
      <c r="T48" s="7" t="s">
        <v>154</v>
      </c>
      <c r="U48" s="7"/>
      <c r="V48" s="7"/>
      <c r="W48" s="7"/>
      <c r="X48" s="7"/>
      <c r="Y48" s="7"/>
      <c r="Z48" s="14"/>
      <c r="AA48" s="7"/>
      <c r="AB48" s="7"/>
      <c r="AC48" s="14"/>
    </row>
    <row r="49" spans="1:29" s="11" customFormat="1" ht="12">
      <c r="A49" s="7"/>
      <c r="B49" s="7"/>
      <c r="C49" s="7"/>
      <c r="D49" s="26"/>
      <c r="E49" s="26"/>
      <c r="F49" s="26"/>
      <c r="G49" s="26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14"/>
      <c r="AA49" s="7"/>
      <c r="AB49" s="7"/>
      <c r="AC49" s="14"/>
    </row>
    <row r="50" spans="1:29" s="11" customFormat="1" ht="12">
      <c r="A50" s="7">
        <v>8</v>
      </c>
      <c r="B50" s="7" t="s">
        <v>162</v>
      </c>
      <c r="C50" s="7" t="s">
        <v>163</v>
      </c>
      <c r="D50" s="26">
        <v>200000000</v>
      </c>
      <c r="E50" s="26">
        <v>0</v>
      </c>
      <c r="F50" s="26">
        <v>200000000</v>
      </c>
      <c r="G50" s="26">
        <v>0</v>
      </c>
      <c r="H50" s="7">
        <v>0</v>
      </c>
      <c r="I50" s="7" t="s">
        <v>164</v>
      </c>
      <c r="J50" s="7" t="s">
        <v>165</v>
      </c>
      <c r="K50" s="14">
        <v>0</v>
      </c>
      <c r="L50" s="14">
        <v>8</v>
      </c>
      <c r="M50" s="14">
        <v>8</v>
      </c>
      <c r="N50" s="14">
        <v>8</v>
      </c>
      <c r="O50" s="7" t="s">
        <v>166</v>
      </c>
      <c r="P50" s="7" t="s">
        <v>167</v>
      </c>
      <c r="Q50" s="7" t="s">
        <v>168</v>
      </c>
      <c r="R50" s="7"/>
      <c r="S50" s="7"/>
      <c r="T50" s="7"/>
      <c r="U50" s="20"/>
      <c r="V50" s="19"/>
      <c r="W50" s="19"/>
      <c r="X50" s="19"/>
      <c r="Y50" s="7"/>
      <c r="Z50" s="14"/>
      <c r="AA50" s="7"/>
      <c r="AB50" s="7"/>
      <c r="AC50" s="14"/>
    </row>
    <row r="51" spans="1:29" s="11" customFormat="1" ht="12">
      <c r="A51" s="7"/>
      <c r="B51" s="7"/>
      <c r="C51" s="7"/>
      <c r="D51" s="26"/>
      <c r="E51" s="26"/>
      <c r="F51" s="26"/>
      <c r="G51" s="26"/>
      <c r="H51" s="7"/>
      <c r="I51" s="7"/>
      <c r="J51" s="7"/>
      <c r="K51" s="19"/>
      <c r="L51" s="19"/>
      <c r="M51" s="19"/>
      <c r="N51" s="19"/>
      <c r="O51" s="7" t="s">
        <v>141</v>
      </c>
      <c r="P51" s="7" t="s">
        <v>169</v>
      </c>
      <c r="Q51" s="7" t="s">
        <v>170</v>
      </c>
      <c r="R51" s="7"/>
      <c r="S51" s="7"/>
      <c r="T51" s="7"/>
      <c r="U51" s="20"/>
      <c r="V51" s="19"/>
      <c r="W51" s="19"/>
      <c r="X51" s="19"/>
      <c r="Y51" s="7"/>
      <c r="Z51" s="14"/>
      <c r="AA51" s="7"/>
      <c r="AB51" s="7"/>
      <c r="AC51" s="21"/>
    </row>
    <row r="52" spans="1:28" s="11" customFormat="1" ht="12">
      <c r="A52" s="7"/>
      <c r="B52" s="7"/>
      <c r="C52" s="7"/>
      <c r="D52" s="26"/>
      <c r="E52" s="26"/>
      <c r="F52" s="26"/>
      <c r="G52" s="26"/>
      <c r="H52" s="7"/>
      <c r="I52" s="7"/>
      <c r="J52" s="7"/>
      <c r="K52" s="7"/>
      <c r="L52" s="7"/>
      <c r="M52" s="7"/>
      <c r="N52" s="7"/>
      <c r="O52" s="7" t="s">
        <v>171</v>
      </c>
      <c r="P52" s="7" t="s">
        <v>172</v>
      </c>
      <c r="Q52" s="7" t="s">
        <v>173</v>
      </c>
      <c r="R52" s="7"/>
      <c r="S52" s="7"/>
      <c r="T52" s="7"/>
      <c r="U52" s="19"/>
      <c r="V52" s="19"/>
      <c r="W52" s="19"/>
      <c r="X52" s="7"/>
      <c r="Y52" s="14"/>
      <c r="Z52" s="7"/>
      <c r="AA52" s="7"/>
      <c r="AB52" s="14"/>
    </row>
    <row r="53" spans="1:29" s="11" customFormat="1" ht="12">
      <c r="A53" s="7"/>
      <c r="B53" s="7"/>
      <c r="C53" s="7"/>
      <c r="D53" s="26"/>
      <c r="E53" s="26"/>
      <c r="F53" s="26"/>
      <c r="G53" s="2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9"/>
      <c r="V53" s="19"/>
      <c r="W53" s="19"/>
      <c r="X53" s="19"/>
      <c r="Y53" s="7"/>
      <c r="Z53" s="14"/>
      <c r="AA53" s="7"/>
      <c r="AB53" s="7"/>
      <c r="AC53" s="14"/>
    </row>
    <row r="54" spans="1:29" s="11" customFormat="1" ht="12">
      <c r="A54" s="7"/>
      <c r="B54" s="7"/>
      <c r="C54" s="7"/>
      <c r="D54" s="26"/>
      <c r="E54" s="26"/>
      <c r="F54" s="26"/>
      <c r="G54" s="2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4"/>
      <c r="AA54" s="7"/>
      <c r="AB54" s="7"/>
      <c r="AC54" s="14"/>
    </row>
    <row r="55" spans="1:29" s="11" customFormat="1" ht="18" customHeight="1">
      <c r="A55" s="7">
        <v>9</v>
      </c>
      <c r="B55" s="7" t="s">
        <v>174</v>
      </c>
      <c r="C55" s="7" t="s">
        <v>175</v>
      </c>
      <c r="D55" s="26">
        <v>4000000</v>
      </c>
      <c r="E55" s="26">
        <v>0</v>
      </c>
      <c r="F55" s="26">
        <v>4000000</v>
      </c>
      <c r="G55" s="26">
        <v>0</v>
      </c>
      <c r="H55" s="7">
        <v>4</v>
      </c>
      <c r="I55" s="7" t="s">
        <v>176</v>
      </c>
      <c r="J55" s="7" t="s">
        <v>177</v>
      </c>
      <c r="K55" s="7">
        <v>8</v>
      </c>
      <c r="L55" s="7">
        <v>8</v>
      </c>
      <c r="M55" s="7">
        <v>8</v>
      </c>
      <c r="N55" s="14">
        <v>8</v>
      </c>
      <c r="O55" s="7" t="s">
        <v>178</v>
      </c>
      <c r="P55" s="7" t="s">
        <v>179</v>
      </c>
      <c r="Q55" s="7" t="s">
        <v>180</v>
      </c>
      <c r="R55" s="7" t="s">
        <v>181</v>
      </c>
      <c r="S55" s="7" t="s">
        <v>75</v>
      </c>
      <c r="T55" s="7" t="s">
        <v>182</v>
      </c>
      <c r="U55" s="19"/>
      <c r="V55" s="7"/>
      <c r="W55" s="7"/>
      <c r="X55" s="7"/>
      <c r="Y55" s="7"/>
      <c r="Z55" s="14"/>
      <c r="AA55" s="7"/>
      <c r="AB55" s="7"/>
      <c r="AC55" s="14"/>
    </row>
    <row r="56" spans="1:29" s="11" customFormat="1" ht="28.5" customHeight="1">
      <c r="A56" s="7"/>
      <c r="B56" s="7" t="s">
        <v>174</v>
      </c>
      <c r="C56" s="14" t="s">
        <v>183</v>
      </c>
      <c r="D56" s="26">
        <v>4000000</v>
      </c>
      <c r="E56" s="26">
        <v>0</v>
      </c>
      <c r="F56" s="26">
        <v>4000000</v>
      </c>
      <c r="G56" s="26">
        <v>0</v>
      </c>
      <c r="H56" s="7">
        <v>1</v>
      </c>
      <c r="I56" s="7" t="s">
        <v>184</v>
      </c>
      <c r="J56" s="7" t="s">
        <v>185</v>
      </c>
      <c r="K56" s="7">
        <v>8</v>
      </c>
      <c r="L56" s="7">
        <v>8</v>
      </c>
      <c r="M56" s="7">
        <v>8</v>
      </c>
      <c r="N56" s="7">
        <v>8</v>
      </c>
      <c r="O56" s="7" t="s">
        <v>186</v>
      </c>
      <c r="P56" s="7" t="s">
        <v>187</v>
      </c>
      <c r="Q56" s="7" t="s">
        <v>188</v>
      </c>
      <c r="R56" s="17">
        <v>41362</v>
      </c>
      <c r="S56" s="7" t="s">
        <v>75</v>
      </c>
      <c r="T56" s="7"/>
      <c r="U56" s="19"/>
      <c r="V56" s="7"/>
      <c r="W56" s="7"/>
      <c r="X56" s="7"/>
      <c r="Y56" s="7"/>
      <c r="Z56" s="14"/>
      <c r="AA56" s="7"/>
      <c r="AB56" s="7"/>
      <c r="AC56" s="14"/>
    </row>
    <row r="57" spans="1:29" s="11" customFormat="1" ht="12">
      <c r="A57" s="7"/>
      <c r="B57" s="7"/>
      <c r="C57" s="7"/>
      <c r="D57" s="26"/>
      <c r="E57" s="26"/>
      <c r="F57" s="26"/>
      <c r="G57" s="26"/>
      <c r="H57" s="7"/>
      <c r="I57" s="7"/>
      <c r="J57" s="7"/>
      <c r="K57" s="7"/>
      <c r="L57" s="7"/>
      <c r="M57" s="7"/>
      <c r="N57" s="7"/>
      <c r="O57" s="7" t="s">
        <v>152</v>
      </c>
      <c r="P57" s="7" t="s">
        <v>189</v>
      </c>
      <c r="Q57" s="7"/>
      <c r="R57" s="17">
        <v>41316</v>
      </c>
      <c r="S57" s="7" t="s">
        <v>190</v>
      </c>
      <c r="T57" s="7"/>
      <c r="U57" s="19"/>
      <c r="V57" s="19"/>
      <c r="W57" s="19"/>
      <c r="X57" s="19"/>
      <c r="Y57" s="7"/>
      <c r="Z57" s="14"/>
      <c r="AA57" s="7"/>
      <c r="AB57" s="7"/>
      <c r="AC57" s="14"/>
    </row>
    <row r="58" spans="1:29" s="11" customFormat="1" ht="12">
      <c r="A58" s="7"/>
      <c r="B58" s="7"/>
      <c r="C58" s="7"/>
      <c r="D58" s="26"/>
      <c r="E58" s="26"/>
      <c r="F58" s="26"/>
      <c r="G58" s="26"/>
      <c r="H58" s="7"/>
      <c r="I58" s="7"/>
      <c r="J58" s="7"/>
      <c r="K58" s="7"/>
      <c r="L58" s="7"/>
      <c r="M58" s="7"/>
      <c r="N58" s="7"/>
      <c r="O58" s="7" t="s">
        <v>191</v>
      </c>
      <c r="P58" s="7"/>
      <c r="Q58" s="7"/>
      <c r="R58" s="17">
        <v>41323</v>
      </c>
      <c r="S58" s="7" t="s">
        <v>75</v>
      </c>
      <c r="T58" s="7"/>
      <c r="U58" s="19"/>
      <c r="V58" s="19"/>
      <c r="W58" s="19"/>
      <c r="X58" s="19"/>
      <c r="Y58" s="7"/>
      <c r="Z58" s="14"/>
      <c r="AA58" s="7"/>
      <c r="AB58" s="7"/>
      <c r="AC58" s="14"/>
    </row>
    <row r="59" spans="1:29" s="11" customFormat="1" ht="22.5" customHeight="1">
      <c r="A59" s="7"/>
      <c r="B59" s="7"/>
      <c r="C59" s="7"/>
      <c r="D59" s="26"/>
      <c r="E59" s="26"/>
      <c r="F59" s="26"/>
      <c r="G59" s="26"/>
      <c r="H59" s="7"/>
      <c r="I59" s="7"/>
      <c r="J59" s="7"/>
      <c r="K59" s="7"/>
      <c r="L59" s="7"/>
      <c r="M59" s="7"/>
      <c r="N59" s="7"/>
      <c r="O59" s="7" t="s">
        <v>192</v>
      </c>
      <c r="P59" s="7"/>
      <c r="Q59" s="7"/>
      <c r="R59" s="17">
        <v>41327</v>
      </c>
      <c r="S59" s="7"/>
      <c r="T59" s="7"/>
      <c r="U59" s="19"/>
      <c r="V59" s="19"/>
      <c r="W59" s="19"/>
      <c r="X59" s="19"/>
      <c r="Y59" s="7"/>
      <c r="Z59" s="14"/>
      <c r="AA59" s="7"/>
      <c r="AB59" s="7"/>
      <c r="AC59" s="14"/>
    </row>
    <row r="60" spans="1:29" s="11" customFormat="1" ht="12">
      <c r="A60" s="7"/>
      <c r="B60" s="7"/>
      <c r="C60" s="7"/>
      <c r="D60" s="26"/>
      <c r="E60" s="26"/>
      <c r="F60" s="26"/>
      <c r="G60" s="2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9"/>
      <c r="V60" s="19"/>
      <c r="W60" s="19"/>
      <c r="X60" s="19"/>
      <c r="Y60" s="7"/>
      <c r="Z60" s="14"/>
      <c r="AA60" s="7"/>
      <c r="AB60" s="7"/>
      <c r="AC60" s="14"/>
    </row>
    <row r="61" spans="1:29" s="11" customFormat="1" ht="24" customHeight="1">
      <c r="A61" s="7">
        <v>10</v>
      </c>
      <c r="B61" s="7" t="s">
        <v>148</v>
      </c>
      <c r="C61" s="7" t="s">
        <v>193</v>
      </c>
      <c r="D61" s="26">
        <v>20000000</v>
      </c>
      <c r="E61" s="26">
        <v>0</v>
      </c>
      <c r="F61" s="26">
        <v>20000000</v>
      </c>
      <c r="G61" s="26">
        <v>0</v>
      </c>
      <c r="H61" s="7">
        <v>200</v>
      </c>
      <c r="I61" s="7" t="s">
        <v>194</v>
      </c>
      <c r="J61" s="7" t="s">
        <v>195</v>
      </c>
      <c r="K61" s="7">
        <v>500</v>
      </c>
      <c r="L61" s="7">
        <v>500</v>
      </c>
      <c r="M61" s="7">
        <v>500</v>
      </c>
      <c r="N61" s="7">
        <v>500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14"/>
      <c r="AA61" s="7"/>
      <c r="AB61" s="7"/>
      <c r="AC61" s="14"/>
    </row>
    <row r="62" spans="1:29" s="11" customFormat="1" ht="12">
      <c r="A62" s="7"/>
      <c r="B62" s="7"/>
      <c r="C62" s="7"/>
      <c r="D62" s="26"/>
      <c r="E62" s="26"/>
      <c r="F62" s="26"/>
      <c r="G62" s="2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4"/>
      <c r="AA62" s="7"/>
      <c r="AB62" s="7"/>
      <c r="AC62" s="14"/>
    </row>
    <row r="63" spans="1:29" s="11" customFormat="1" ht="35.25" customHeight="1">
      <c r="A63" s="7">
        <v>11</v>
      </c>
      <c r="B63" s="7" t="s">
        <v>196</v>
      </c>
      <c r="C63" s="7" t="s">
        <v>197</v>
      </c>
      <c r="D63" s="26">
        <v>30000000</v>
      </c>
      <c r="E63" s="26">
        <v>0</v>
      </c>
      <c r="F63" s="26">
        <v>30000000</v>
      </c>
      <c r="G63" s="26">
        <v>0</v>
      </c>
      <c r="H63" s="7">
        <v>0</v>
      </c>
      <c r="I63" s="7" t="s">
        <v>198</v>
      </c>
      <c r="J63" s="7" t="s">
        <v>199</v>
      </c>
      <c r="K63" s="7">
        <v>200</v>
      </c>
      <c r="L63" s="7">
        <v>200</v>
      </c>
      <c r="M63" s="7">
        <v>200</v>
      </c>
      <c r="N63" s="14">
        <v>200</v>
      </c>
      <c r="O63" s="7"/>
      <c r="P63" s="7"/>
      <c r="Q63" s="7"/>
      <c r="R63" s="7"/>
      <c r="S63" s="7"/>
      <c r="T63" s="7"/>
      <c r="U63" s="7"/>
      <c r="V63" s="7"/>
      <c r="W63" s="7"/>
      <c r="X63" s="19"/>
      <c r="Y63" s="7"/>
      <c r="Z63" s="14"/>
      <c r="AA63" s="7"/>
      <c r="AB63" s="7"/>
      <c r="AC63" s="14"/>
    </row>
    <row r="64" spans="1:29" s="11" customFormat="1" ht="12">
      <c r="A64" s="7"/>
      <c r="B64" s="7"/>
      <c r="C64" s="7"/>
      <c r="D64" s="26"/>
      <c r="E64" s="26"/>
      <c r="F64" s="26"/>
      <c r="G64" s="2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4"/>
      <c r="AA64" s="7"/>
      <c r="AB64" s="7"/>
      <c r="AC64" s="14"/>
    </row>
    <row r="65" spans="1:29" s="11" customFormat="1" ht="36.75" customHeight="1">
      <c r="A65" s="7">
        <v>12</v>
      </c>
      <c r="B65" s="7" t="s">
        <v>174</v>
      </c>
      <c r="C65" s="7" t="s">
        <v>200</v>
      </c>
      <c r="D65" s="26">
        <v>5000000</v>
      </c>
      <c r="E65" s="26">
        <v>0</v>
      </c>
      <c r="F65" s="26">
        <v>2000000</v>
      </c>
      <c r="G65" s="26">
        <v>0</v>
      </c>
      <c r="H65" s="7">
        <v>0</v>
      </c>
      <c r="I65" s="7" t="s">
        <v>201</v>
      </c>
      <c r="J65" s="7" t="s">
        <v>202</v>
      </c>
      <c r="K65" s="7">
        <v>4</v>
      </c>
      <c r="L65" s="7"/>
      <c r="M65" s="7"/>
      <c r="N65" s="19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4"/>
      <c r="AA65" s="7"/>
      <c r="AB65" s="7"/>
      <c r="AC65" s="14"/>
    </row>
    <row r="66" spans="1:29" s="11" customFormat="1" ht="12">
      <c r="A66" s="7"/>
      <c r="B66" s="7"/>
      <c r="C66" s="7"/>
      <c r="D66" s="26"/>
      <c r="E66" s="26"/>
      <c r="F66" s="26"/>
      <c r="G66" s="2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4"/>
      <c r="AA66" s="7"/>
      <c r="AB66" s="7"/>
      <c r="AC66" s="14"/>
    </row>
    <row r="67" spans="1:29" s="11" customFormat="1" ht="12">
      <c r="A67" s="7"/>
      <c r="B67" s="7"/>
      <c r="C67" s="7"/>
      <c r="D67" s="26"/>
      <c r="E67" s="26"/>
      <c r="F67" s="26"/>
      <c r="G67" s="2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14"/>
      <c r="AA67" s="7"/>
      <c r="AB67" s="7"/>
      <c r="AC67" s="14"/>
    </row>
    <row r="68" spans="1:29" s="11" customFormat="1" ht="13.5" customHeight="1">
      <c r="A68" s="7">
        <v>13</v>
      </c>
      <c r="B68" s="7" t="s">
        <v>203</v>
      </c>
      <c r="C68" s="7" t="s">
        <v>204</v>
      </c>
      <c r="D68" s="26">
        <v>5000000</v>
      </c>
      <c r="E68" s="26">
        <v>0</v>
      </c>
      <c r="F68" s="26">
        <v>5000000</v>
      </c>
      <c r="G68" s="26">
        <v>0</v>
      </c>
      <c r="H68" s="7">
        <v>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4"/>
      <c r="AA68" s="7"/>
      <c r="AB68" s="7"/>
      <c r="AC68" s="14"/>
    </row>
    <row r="69" spans="1:29" s="11" customFormat="1" ht="12">
      <c r="A69" s="7"/>
      <c r="B69" s="7"/>
      <c r="C69" s="7"/>
      <c r="D69" s="26"/>
      <c r="E69" s="26"/>
      <c r="F69" s="26"/>
      <c r="G69" s="2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4"/>
      <c r="AA69" s="7"/>
      <c r="AB69" s="7"/>
      <c r="AC69" s="14"/>
    </row>
    <row r="70" spans="1:29" s="11" customFormat="1" ht="24">
      <c r="A70" s="7">
        <v>14</v>
      </c>
      <c r="B70" s="7" t="s">
        <v>203</v>
      </c>
      <c r="C70" s="7" t="s">
        <v>205</v>
      </c>
      <c r="D70" s="26">
        <v>30000000</v>
      </c>
      <c r="E70" s="26">
        <v>0</v>
      </c>
      <c r="F70" s="26">
        <v>30000000</v>
      </c>
      <c r="G70" s="26">
        <v>0</v>
      </c>
      <c r="H70" s="7">
        <v>0</v>
      </c>
      <c r="I70" s="7" t="s">
        <v>206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2"/>
      <c r="V70" s="7"/>
      <c r="W70" s="7"/>
      <c r="X70" s="7"/>
      <c r="Y70" s="7"/>
      <c r="Z70" s="14"/>
      <c r="AA70" s="7"/>
      <c r="AB70" s="7"/>
      <c r="AC70" s="14"/>
    </row>
    <row r="71" spans="1:29" s="11" customFormat="1" ht="12">
      <c r="A71" s="7"/>
      <c r="B71" s="7"/>
      <c r="C71" s="7"/>
      <c r="D71" s="26"/>
      <c r="E71" s="26"/>
      <c r="F71" s="26"/>
      <c r="G71" s="2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2"/>
      <c r="V71" s="7"/>
      <c r="W71" s="7"/>
      <c r="X71" s="7"/>
      <c r="Y71" s="7"/>
      <c r="Z71" s="14"/>
      <c r="AA71" s="7"/>
      <c r="AB71" s="7"/>
      <c r="AC71" s="14"/>
    </row>
    <row r="72" spans="1:29" s="11" customFormat="1" ht="36">
      <c r="A72" s="7">
        <v>15</v>
      </c>
      <c r="B72" s="7" t="s">
        <v>174</v>
      </c>
      <c r="C72" s="7" t="s">
        <v>207</v>
      </c>
      <c r="D72" s="26">
        <v>20000000</v>
      </c>
      <c r="E72" s="26">
        <v>0</v>
      </c>
      <c r="F72" s="26">
        <v>20000000</v>
      </c>
      <c r="G72" s="26"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2"/>
      <c r="V72" s="7"/>
      <c r="W72" s="7"/>
      <c r="X72" s="7"/>
      <c r="Y72" s="7"/>
      <c r="Z72" s="14"/>
      <c r="AA72" s="7"/>
      <c r="AB72" s="7"/>
      <c r="AC72" s="14"/>
    </row>
    <row r="73" spans="1:29" s="11" customFormat="1" ht="12">
      <c r="A73" s="7"/>
      <c r="B73" s="7"/>
      <c r="C73" s="7"/>
      <c r="D73" s="26"/>
      <c r="E73" s="26"/>
      <c r="F73" s="26"/>
      <c r="G73" s="2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2"/>
      <c r="V73" s="7"/>
      <c r="W73" s="7"/>
      <c r="X73" s="7"/>
      <c r="Y73" s="7"/>
      <c r="Z73" s="14"/>
      <c r="AA73" s="7"/>
      <c r="AB73" s="7"/>
      <c r="AC73" s="14"/>
    </row>
    <row r="74" spans="1:29" s="11" customFormat="1" ht="30" customHeight="1">
      <c r="A74" s="7">
        <v>16</v>
      </c>
      <c r="B74" s="7" t="s">
        <v>174</v>
      </c>
      <c r="C74" s="7" t="s">
        <v>208</v>
      </c>
      <c r="D74" s="26"/>
      <c r="E74" s="26"/>
      <c r="F74" s="26"/>
      <c r="G74" s="26">
        <v>0</v>
      </c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2"/>
      <c r="V74" s="7"/>
      <c r="W74" s="7"/>
      <c r="X74" s="7"/>
      <c r="Y74" s="7"/>
      <c r="Z74" s="14"/>
      <c r="AA74" s="7"/>
      <c r="AB74" s="7"/>
      <c r="AC74" s="14"/>
    </row>
    <row r="75" spans="1:29" s="11" customFormat="1" ht="12">
      <c r="A75" s="7"/>
      <c r="B75" s="7"/>
      <c r="C75" s="7"/>
      <c r="D75" s="26"/>
      <c r="E75" s="26"/>
      <c r="F75" s="26"/>
      <c r="G75" s="2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2"/>
      <c r="V75" s="7"/>
      <c r="W75" s="7"/>
      <c r="X75" s="7"/>
      <c r="Y75" s="7"/>
      <c r="Z75" s="14"/>
      <c r="AA75" s="7"/>
      <c r="AB75" s="7"/>
      <c r="AC75" s="14"/>
    </row>
    <row r="76" spans="1:29" s="11" customFormat="1" ht="12">
      <c r="A76" s="7"/>
      <c r="B76" s="7"/>
      <c r="C76" s="7"/>
      <c r="D76" s="26"/>
      <c r="E76" s="26"/>
      <c r="F76" s="26"/>
      <c r="G76" s="2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2"/>
      <c r="V76" s="7"/>
      <c r="W76" s="7"/>
      <c r="X76" s="7"/>
      <c r="Y76" s="7"/>
      <c r="Z76" s="14"/>
      <c r="AA76" s="7"/>
      <c r="AB76" s="7"/>
      <c r="AC76" s="14"/>
    </row>
    <row r="77" spans="1:29" s="11" customFormat="1" ht="12">
      <c r="A77" s="7">
        <v>17</v>
      </c>
      <c r="B77" s="7" t="s">
        <v>182</v>
      </c>
      <c r="C77" s="7" t="s">
        <v>209</v>
      </c>
      <c r="D77" s="26"/>
      <c r="E77" s="26"/>
      <c r="F77" s="26"/>
      <c r="G77" s="2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2"/>
      <c r="V77" s="7"/>
      <c r="W77" s="7"/>
      <c r="X77" s="7"/>
      <c r="Y77" s="7"/>
      <c r="Z77" s="14"/>
      <c r="AA77" s="7"/>
      <c r="AB77" s="7"/>
      <c r="AC77" s="14"/>
    </row>
    <row r="78" spans="1:29" s="11" customFormat="1" ht="24">
      <c r="A78" s="7">
        <v>18</v>
      </c>
      <c r="B78" s="7" t="s">
        <v>196</v>
      </c>
      <c r="C78" s="7" t="s">
        <v>210</v>
      </c>
      <c r="D78" s="26">
        <v>10000000</v>
      </c>
      <c r="E78" s="26">
        <v>0</v>
      </c>
      <c r="F78" s="26">
        <v>1000000</v>
      </c>
      <c r="G78" s="26">
        <v>0</v>
      </c>
      <c r="H78" s="7">
        <v>0</v>
      </c>
      <c r="I78" s="7" t="s">
        <v>211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2"/>
      <c r="V78" s="7"/>
      <c r="W78" s="7"/>
      <c r="X78" s="7"/>
      <c r="Y78" s="7"/>
      <c r="Z78" s="14"/>
      <c r="AA78" s="7"/>
      <c r="AB78" s="7"/>
      <c r="AC78" s="14"/>
    </row>
    <row r="79" spans="1:29" s="11" customFormat="1" ht="12">
      <c r="A79" s="7"/>
      <c r="B79" s="7"/>
      <c r="C79" s="7"/>
      <c r="D79" s="26"/>
      <c r="E79" s="26"/>
      <c r="F79" s="26"/>
      <c r="G79" s="2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2"/>
      <c r="V79" s="7"/>
      <c r="W79" s="7"/>
      <c r="X79" s="7"/>
      <c r="Y79" s="7"/>
      <c r="Z79" s="14"/>
      <c r="AA79" s="7"/>
      <c r="AB79" s="7"/>
      <c r="AC79" s="14"/>
    </row>
    <row r="80" spans="1:29" s="11" customFormat="1" ht="12">
      <c r="A80" s="7"/>
      <c r="B80" s="7"/>
      <c r="C80" s="7"/>
      <c r="D80" s="26"/>
      <c r="E80" s="26"/>
      <c r="F80" s="26"/>
      <c r="G80" s="2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22"/>
      <c r="V80" s="7"/>
      <c r="W80" s="7"/>
      <c r="X80" s="7"/>
      <c r="Y80" s="7"/>
      <c r="Z80" s="14"/>
      <c r="AA80" s="7"/>
      <c r="AB80" s="7"/>
      <c r="AC80" s="14"/>
    </row>
    <row r="81" spans="1:29" s="11" customFormat="1" ht="26.25" customHeight="1">
      <c r="A81" s="7">
        <v>19</v>
      </c>
      <c r="B81" s="7" t="s">
        <v>212</v>
      </c>
      <c r="C81" s="7" t="s">
        <v>213</v>
      </c>
      <c r="D81" s="26"/>
      <c r="E81" s="26"/>
      <c r="F81" s="26"/>
      <c r="G81" s="26">
        <v>0</v>
      </c>
      <c r="H81" s="7">
        <v>14</v>
      </c>
      <c r="I81" s="11" t="s">
        <v>214</v>
      </c>
      <c r="J81" s="11" t="s">
        <v>215</v>
      </c>
      <c r="K81" s="11" t="s">
        <v>216</v>
      </c>
      <c r="L81" s="7"/>
      <c r="M81" s="7"/>
      <c r="N81" s="7"/>
      <c r="O81" s="11" t="s">
        <v>217</v>
      </c>
      <c r="P81" s="11" t="s">
        <v>167</v>
      </c>
      <c r="Q81" s="7" t="s">
        <v>218</v>
      </c>
      <c r="R81" s="7" t="s">
        <v>219</v>
      </c>
      <c r="S81" s="7"/>
      <c r="T81" s="7"/>
      <c r="U81" s="22"/>
      <c r="V81" s="7"/>
      <c r="W81" s="7"/>
      <c r="X81" s="7"/>
      <c r="Y81" s="7"/>
      <c r="Z81" s="14"/>
      <c r="AA81" s="7"/>
      <c r="AB81" s="7"/>
      <c r="AC81" s="14"/>
    </row>
    <row r="82" spans="1:29" s="11" customFormat="1" ht="12">
      <c r="A82" s="7"/>
      <c r="B82" s="7"/>
      <c r="C82" s="7"/>
      <c r="D82" s="26"/>
      <c r="E82" s="26"/>
      <c r="F82" s="26"/>
      <c r="G82" s="26"/>
      <c r="H82" s="7"/>
      <c r="K82" s="7"/>
      <c r="L82" s="7"/>
      <c r="M82" s="7"/>
      <c r="N82" s="7"/>
      <c r="O82" s="7" t="s">
        <v>155</v>
      </c>
      <c r="P82" s="7" t="s">
        <v>142</v>
      </c>
      <c r="Q82" s="7" t="s">
        <v>220</v>
      </c>
      <c r="R82" s="7" t="s">
        <v>219</v>
      </c>
      <c r="S82" s="7"/>
      <c r="T82" s="7"/>
      <c r="U82" s="22"/>
      <c r="V82" s="7"/>
      <c r="W82" s="7"/>
      <c r="X82" s="7"/>
      <c r="Y82" s="7"/>
      <c r="Z82" s="14"/>
      <c r="AA82" s="7"/>
      <c r="AB82" s="7"/>
      <c r="AC82" s="14"/>
    </row>
    <row r="83" spans="1:29" s="11" customFormat="1" ht="12">
      <c r="A83" s="7"/>
      <c r="B83" s="7"/>
      <c r="C83" s="7"/>
      <c r="D83" s="26"/>
      <c r="E83" s="26"/>
      <c r="F83" s="26"/>
      <c r="G83" s="26"/>
      <c r="H83" s="7"/>
      <c r="J83" s="7"/>
      <c r="K83" s="7"/>
      <c r="L83" s="7"/>
      <c r="M83" s="7"/>
      <c r="N83" s="7"/>
      <c r="O83" s="7" t="s">
        <v>156</v>
      </c>
      <c r="P83" s="7"/>
      <c r="Q83" s="7" t="s">
        <v>221</v>
      </c>
      <c r="R83" s="7" t="s">
        <v>219</v>
      </c>
      <c r="S83" s="7"/>
      <c r="T83" s="7"/>
      <c r="U83" s="22"/>
      <c r="V83" s="7"/>
      <c r="W83" s="7"/>
      <c r="X83" s="7"/>
      <c r="Y83" s="7"/>
      <c r="Z83" s="14"/>
      <c r="AA83" s="7"/>
      <c r="AB83" s="7"/>
      <c r="AC83" s="14"/>
    </row>
    <row r="84" spans="1:29" s="11" customFormat="1" ht="12">
      <c r="A84" s="7"/>
      <c r="B84" s="7"/>
      <c r="C84" s="7"/>
      <c r="D84" s="26"/>
      <c r="E84" s="26"/>
      <c r="F84" s="26"/>
      <c r="G84" s="26"/>
      <c r="H84" s="7"/>
      <c r="L84" s="7"/>
      <c r="M84" s="7"/>
      <c r="N84" s="7"/>
      <c r="O84" s="7" t="s">
        <v>222</v>
      </c>
      <c r="P84" s="7" t="s">
        <v>223</v>
      </c>
      <c r="Q84" s="7" t="s">
        <v>216</v>
      </c>
      <c r="R84" s="7" t="s">
        <v>219</v>
      </c>
      <c r="S84" s="7"/>
      <c r="T84" s="7"/>
      <c r="U84" s="22"/>
      <c r="V84" s="7"/>
      <c r="W84" s="7"/>
      <c r="X84" s="7"/>
      <c r="Y84" s="7"/>
      <c r="Z84" s="14"/>
      <c r="AA84" s="7"/>
      <c r="AB84" s="7"/>
      <c r="AC84" s="14"/>
    </row>
    <row r="85" spans="4:7" s="11" customFormat="1" ht="32.25" customHeight="1">
      <c r="D85" s="27">
        <f>SUM(D4:D84)</f>
        <v>1171000000</v>
      </c>
      <c r="E85" s="27"/>
      <c r="F85" s="27"/>
      <c r="G85" s="27"/>
    </row>
    <row r="86" spans="4:7" s="11" customFormat="1" ht="32.25" customHeight="1">
      <c r="D86" s="27"/>
      <c r="E86" s="27"/>
      <c r="F86" s="27"/>
      <c r="G86" s="27"/>
    </row>
    <row r="87" spans="4:7" s="11" customFormat="1" ht="32.25" customHeight="1">
      <c r="D87" s="27"/>
      <c r="E87" s="27"/>
      <c r="F87" s="27"/>
      <c r="G87" s="27"/>
    </row>
    <row r="88" spans="4:7" s="11" customFormat="1" ht="32.25" customHeight="1">
      <c r="D88" s="27"/>
      <c r="E88" s="27"/>
      <c r="F88" s="27"/>
      <c r="G88" s="27"/>
    </row>
    <row r="89" spans="4:7" s="11" customFormat="1" ht="32.25" customHeight="1">
      <c r="D89" s="27"/>
      <c r="E89" s="27"/>
      <c r="F89" s="27"/>
      <c r="G89" s="27"/>
    </row>
    <row r="90" spans="4:7" s="11" customFormat="1" ht="32.25" customHeight="1">
      <c r="D90" s="27"/>
      <c r="E90" s="27"/>
      <c r="F90" s="27"/>
      <c r="G90" s="27"/>
    </row>
    <row r="91" spans="4:7" s="11" customFormat="1" ht="32.25" customHeight="1">
      <c r="D91" s="27"/>
      <c r="E91" s="27"/>
      <c r="F91" s="27"/>
      <c r="G91" s="27"/>
    </row>
    <row r="92" spans="4:7" s="11" customFormat="1" ht="32.25" customHeight="1">
      <c r="D92" s="27"/>
      <c r="E92" s="27"/>
      <c r="F92" s="27"/>
      <c r="G92" s="27"/>
    </row>
    <row r="93" spans="4:7" s="11" customFormat="1" ht="32.25" customHeight="1">
      <c r="D93" s="27"/>
      <c r="E93" s="27"/>
      <c r="F93" s="27"/>
      <c r="G93" s="27"/>
    </row>
    <row r="94" spans="4:7" s="11" customFormat="1" ht="32.25" customHeight="1">
      <c r="D94" s="27"/>
      <c r="E94" s="27"/>
      <c r="F94" s="27"/>
      <c r="G94" s="27"/>
    </row>
    <row r="95" spans="4:7" s="11" customFormat="1" ht="32.25" customHeight="1">
      <c r="D95" s="27"/>
      <c r="E95" s="27"/>
      <c r="F95" s="27"/>
      <c r="G95" s="27"/>
    </row>
    <row r="96" spans="4:7" s="11" customFormat="1" ht="32.25" customHeight="1">
      <c r="D96" s="27"/>
      <c r="E96" s="27"/>
      <c r="F96" s="27"/>
      <c r="G96" s="27"/>
    </row>
    <row r="97" spans="4:7" s="11" customFormat="1" ht="32.25" customHeight="1">
      <c r="D97" s="27"/>
      <c r="E97" s="27"/>
      <c r="F97" s="27"/>
      <c r="G97" s="27"/>
    </row>
  </sheetData>
  <sheetProtection/>
  <mergeCells count="15">
    <mergeCell ref="K1:N1"/>
    <mergeCell ref="A1:D1"/>
    <mergeCell ref="E1:G1"/>
    <mergeCell ref="H1:H2"/>
    <mergeCell ref="I1:I2"/>
    <mergeCell ref="J1:J2"/>
    <mergeCell ref="U1:X1"/>
    <mergeCell ref="Y1:Z1"/>
    <mergeCell ref="AA1:AC1"/>
    <mergeCell ref="O1:O2"/>
    <mergeCell ref="P1:P2"/>
    <mergeCell ref="Q1:Q2"/>
    <mergeCell ref="R1:R2"/>
    <mergeCell ref="S1:S2"/>
    <mergeCell ref="T1:T2"/>
  </mergeCells>
  <printOptions/>
  <pageMargins left="0.92" right="0.3937007874015748" top="0.31496062992125984" bottom="0.3937007874015748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77" zoomScaleNormal="77" zoomScalePageLayoutView="0" workbookViewId="0" topLeftCell="C4">
      <selection activeCell="R21" sqref="R21"/>
    </sheetView>
  </sheetViews>
  <sheetFormatPr defaultColWidth="11.421875" defaultRowHeight="32.25" customHeight="1"/>
  <cols>
    <col min="1" max="1" width="3.00390625" style="1" bestFit="1" customWidth="1"/>
    <col min="2" max="2" width="7.421875" style="1" customWidth="1"/>
    <col min="3" max="3" width="19.421875" style="1" customWidth="1"/>
    <col min="4" max="4" width="14.7109375" style="28" customWidth="1"/>
    <col min="5" max="5" width="13.00390625" style="28" customWidth="1"/>
    <col min="6" max="6" width="14.140625" style="28" customWidth="1"/>
    <col min="7" max="7" width="11.7109375" style="28" bestFit="1" customWidth="1"/>
    <col min="8" max="8" width="9.57421875" style="1" customWidth="1"/>
    <col min="9" max="9" width="18.00390625" style="1" customWidth="1"/>
    <col min="10" max="10" width="12.8515625" style="1" customWidth="1"/>
    <col min="11" max="11" width="5.28125" style="1" customWidth="1"/>
    <col min="12" max="14" width="4.57421875" style="1" bestFit="1" customWidth="1"/>
    <col min="15" max="15" width="22.7109375" style="1" customWidth="1"/>
    <col min="16" max="16" width="20.8515625" style="1" customWidth="1"/>
    <col min="17" max="17" width="18.00390625" style="1" customWidth="1"/>
    <col min="18" max="18" width="15.7109375" style="1" customWidth="1"/>
    <col min="19" max="19" width="13.28125" style="1" customWidth="1"/>
    <col min="20" max="20" width="9.57421875" style="1" customWidth="1"/>
    <col min="21" max="21" width="0" style="1" hidden="1" customWidth="1"/>
    <col min="22" max="22" width="12.00390625" style="1" hidden="1" customWidth="1"/>
    <col min="23" max="29" width="11.421875" style="1" hidden="1" customWidth="1"/>
    <col min="30" max="30" width="0" style="1" hidden="1" customWidth="1"/>
    <col min="31" max="16384" width="11.421875" style="1" customWidth="1"/>
  </cols>
  <sheetData>
    <row r="1" spans="1:20" ht="32.25" customHeight="1">
      <c r="A1" s="65" t="s">
        <v>303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32.25" customHeight="1">
      <c r="A2" s="66" t="s">
        <v>304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32.25" customHeight="1">
      <c r="A3" s="66" t="s">
        <v>305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9" ht="63.75" customHeight="1">
      <c r="A4" s="57" t="s">
        <v>0</v>
      </c>
      <c r="B4" s="57"/>
      <c r="C4" s="57"/>
      <c r="D4" s="57"/>
      <c r="E4" s="58" t="s">
        <v>1</v>
      </c>
      <c r="F4" s="58"/>
      <c r="G4" s="58"/>
      <c r="H4" s="59" t="s">
        <v>2</v>
      </c>
      <c r="I4" s="60" t="s">
        <v>3</v>
      </c>
      <c r="J4" s="60" t="s">
        <v>4</v>
      </c>
      <c r="K4" s="62" t="s">
        <v>5</v>
      </c>
      <c r="L4" s="62"/>
      <c r="M4" s="62"/>
      <c r="N4" s="62"/>
      <c r="O4" s="60" t="s">
        <v>6</v>
      </c>
      <c r="P4" s="60" t="s">
        <v>7</v>
      </c>
      <c r="Q4" s="60" t="s">
        <v>8</v>
      </c>
      <c r="R4" s="60" t="s">
        <v>9</v>
      </c>
      <c r="S4" s="60" t="s">
        <v>10</v>
      </c>
      <c r="T4" s="60" t="s">
        <v>11</v>
      </c>
      <c r="U4" s="64" t="s">
        <v>12</v>
      </c>
      <c r="V4" s="51"/>
      <c r="W4" s="51"/>
      <c r="X4" s="51"/>
      <c r="Y4" s="52" t="s">
        <v>13</v>
      </c>
      <c r="Z4" s="52"/>
      <c r="AA4" s="53" t="s">
        <v>14</v>
      </c>
      <c r="AB4" s="53"/>
      <c r="AC4" s="53"/>
    </row>
    <row r="5" spans="1:29" ht="63" customHeight="1">
      <c r="A5" s="47" t="s">
        <v>15</v>
      </c>
      <c r="B5" s="47" t="s">
        <v>16</v>
      </c>
      <c r="C5" s="47" t="s">
        <v>17</v>
      </c>
      <c r="D5" s="48" t="s">
        <v>18</v>
      </c>
      <c r="E5" s="49" t="s">
        <v>19</v>
      </c>
      <c r="F5" s="49" t="s">
        <v>20</v>
      </c>
      <c r="G5" s="49" t="s">
        <v>21</v>
      </c>
      <c r="H5" s="59"/>
      <c r="I5" s="60"/>
      <c r="J5" s="60"/>
      <c r="K5" s="47" t="s">
        <v>22</v>
      </c>
      <c r="L5" s="47" t="s">
        <v>23</v>
      </c>
      <c r="M5" s="47" t="s">
        <v>24</v>
      </c>
      <c r="N5" s="47" t="s">
        <v>25</v>
      </c>
      <c r="O5" s="60"/>
      <c r="P5" s="60"/>
      <c r="Q5" s="60"/>
      <c r="R5" s="60"/>
      <c r="S5" s="60"/>
      <c r="T5" s="60"/>
      <c r="U5" s="46" t="s">
        <v>22</v>
      </c>
      <c r="V5" s="2" t="s">
        <v>23</v>
      </c>
      <c r="W5" s="2" t="s">
        <v>24</v>
      </c>
      <c r="X5" s="2" t="s">
        <v>25</v>
      </c>
      <c r="Y5" s="3" t="s">
        <v>26</v>
      </c>
      <c r="Z5" s="3" t="s">
        <v>27</v>
      </c>
      <c r="AA5" s="4" t="s">
        <v>28</v>
      </c>
      <c r="AB5" s="5" t="s">
        <v>29</v>
      </c>
      <c r="AC5" s="6" t="s">
        <v>30</v>
      </c>
    </row>
    <row r="6" spans="1:29" s="30" customFormat="1" ht="67.5" customHeight="1">
      <c r="A6" s="50">
        <v>1</v>
      </c>
      <c r="B6" s="67" t="s">
        <v>283</v>
      </c>
      <c r="C6" s="32" t="s">
        <v>227</v>
      </c>
      <c r="D6" s="39">
        <f>602000000</f>
        <v>602000000</v>
      </c>
      <c r="E6" s="39">
        <v>50941601</v>
      </c>
      <c r="F6" s="39">
        <v>550000000</v>
      </c>
      <c r="G6" s="33">
        <v>0</v>
      </c>
      <c r="H6" s="32" t="s">
        <v>245</v>
      </c>
      <c r="I6" s="32" t="s">
        <v>32</v>
      </c>
      <c r="J6" s="32" t="s">
        <v>33</v>
      </c>
      <c r="K6" s="32">
        <v>1</v>
      </c>
      <c r="L6" s="32">
        <v>1</v>
      </c>
      <c r="M6" s="32">
        <v>1</v>
      </c>
      <c r="N6" s="32">
        <v>1</v>
      </c>
      <c r="O6" s="32" t="s">
        <v>228</v>
      </c>
      <c r="P6" s="32" t="s">
        <v>229</v>
      </c>
      <c r="Q6" s="32" t="s">
        <v>230</v>
      </c>
      <c r="R6" s="34">
        <v>41306</v>
      </c>
      <c r="S6" s="34" t="s">
        <v>236</v>
      </c>
      <c r="T6" s="32"/>
      <c r="U6" s="35"/>
      <c r="V6" s="29"/>
      <c r="W6" s="29"/>
      <c r="X6" s="29"/>
      <c r="Y6" s="29"/>
      <c r="Z6" s="29"/>
      <c r="AA6" s="31"/>
      <c r="AB6" s="29"/>
      <c r="AC6" s="29"/>
    </row>
    <row r="7" spans="1:29" s="30" customFormat="1" ht="67.5" customHeight="1">
      <c r="A7" s="50"/>
      <c r="B7" s="67"/>
      <c r="C7" s="32" t="s">
        <v>313</v>
      </c>
      <c r="D7" s="33">
        <v>67700000</v>
      </c>
      <c r="E7" s="33"/>
      <c r="F7" s="33">
        <v>67700000</v>
      </c>
      <c r="G7" s="32"/>
      <c r="H7" s="32"/>
      <c r="I7" s="32" t="s">
        <v>317</v>
      </c>
      <c r="J7" s="32"/>
      <c r="K7" s="30">
        <v>3</v>
      </c>
      <c r="L7" s="32">
        <v>3</v>
      </c>
      <c r="M7" s="32">
        <v>3</v>
      </c>
      <c r="N7" s="32">
        <v>3</v>
      </c>
      <c r="O7" s="32" t="s">
        <v>314</v>
      </c>
      <c r="P7" s="32" t="s">
        <v>315</v>
      </c>
      <c r="Q7" s="32" t="s">
        <v>316</v>
      </c>
      <c r="R7" s="34">
        <v>41638</v>
      </c>
      <c r="S7" s="34" t="s">
        <v>236</v>
      </c>
      <c r="T7" s="32"/>
      <c r="U7" s="35"/>
      <c r="V7" s="29"/>
      <c r="W7" s="29"/>
      <c r="X7" s="29"/>
      <c r="Y7" s="29"/>
      <c r="Z7" s="29"/>
      <c r="AA7" s="31"/>
      <c r="AB7" s="29"/>
      <c r="AC7" s="29"/>
    </row>
    <row r="8" spans="1:29" s="30" customFormat="1" ht="255.75" customHeight="1">
      <c r="A8" s="50">
        <v>2</v>
      </c>
      <c r="B8" s="67"/>
      <c r="C8" s="32" t="s">
        <v>244</v>
      </c>
      <c r="D8" s="33">
        <f>20000000+15000000</f>
        <v>35000000</v>
      </c>
      <c r="E8" s="33">
        <v>10000000</v>
      </c>
      <c r="F8" s="33">
        <v>25000000</v>
      </c>
      <c r="G8" s="33"/>
      <c r="H8" s="32"/>
      <c r="I8" s="32" t="s">
        <v>238</v>
      </c>
      <c r="J8" s="32" t="s">
        <v>239</v>
      </c>
      <c r="K8" s="32"/>
      <c r="L8" s="32">
        <v>3</v>
      </c>
      <c r="M8" s="32">
        <v>3</v>
      </c>
      <c r="N8" s="32">
        <v>3</v>
      </c>
      <c r="O8" s="32" t="s">
        <v>237</v>
      </c>
      <c r="P8" s="32" t="s">
        <v>240</v>
      </c>
      <c r="Q8" s="32" t="s">
        <v>241</v>
      </c>
      <c r="R8" s="34">
        <v>41638</v>
      </c>
      <c r="S8" s="34" t="s">
        <v>236</v>
      </c>
      <c r="T8" s="32"/>
      <c r="U8" s="35"/>
      <c r="V8" s="29"/>
      <c r="W8" s="29"/>
      <c r="X8" s="29"/>
      <c r="Y8" s="29"/>
      <c r="Z8" s="29"/>
      <c r="AA8" s="31"/>
      <c r="AB8" s="29"/>
      <c r="AC8" s="29"/>
    </row>
    <row r="9" spans="1:29" s="30" customFormat="1" ht="162" customHeight="1">
      <c r="A9" s="50">
        <v>3</v>
      </c>
      <c r="B9" s="67"/>
      <c r="C9" s="32" t="s">
        <v>243</v>
      </c>
      <c r="D9" s="33">
        <v>30000000</v>
      </c>
      <c r="E9" s="33"/>
      <c r="F9" s="33">
        <v>30000000</v>
      </c>
      <c r="G9" s="33"/>
      <c r="H9" s="32"/>
      <c r="I9" s="32" t="s">
        <v>306</v>
      </c>
      <c r="J9" s="32" t="s">
        <v>234</v>
      </c>
      <c r="K9" s="32">
        <v>8</v>
      </c>
      <c r="L9" s="32">
        <v>24</v>
      </c>
      <c r="M9" s="32">
        <v>24</v>
      </c>
      <c r="N9" s="32">
        <v>24</v>
      </c>
      <c r="O9" s="32" t="s">
        <v>233</v>
      </c>
      <c r="P9" s="32" t="s">
        <v>235</v>
      </c>
      <c r="Q9" s="32" t="s">
        <v>242</v>
      </c>
      <c r="R9" s="34">
        <v>41638</v>
      </c>
      <c r="S9" s="34" t="s">
        <v>289</v>
      </c>
      <c r="T9" s="32"/>
      <c r="U9" s="35"/>
      <c r="V9" s="29"/>
      <c r="W9" s="29"/>
      <c r="X9" s="29"/>
      <c r="Y9" s="29"/>
      <c r="Z9" s="29"/>
      <c r="AA9" s="31"/>
      <c r="AB9" s="29"/>
      <c r="AC9" s="29"/>
    </row>
    <row r="10" spans="1:29" s="45" customFormat="1" ht="153" customHeight="1">
      <c r="A10" s="68">
        <v>4</v>
      </c>
      <c r="B10" s="67"/>
      <c r="C10" s="61" t="s">
        <v>307</v>
      </c>
      <c r="D10" s="63">
        <f>15000000+50000000+20000000+30000000</f>
        <v>115000000</v>
      </c>
      <c r="E10" s="63"/>
      <c r="F10" s="63">
        <v>150000000</v>
      </c>
      <c r="G10" s="63"/>
      <c r="H10" s="61"/>
      <c r="I10" s="61" t="s">
        <v>246</v>
      </c>
      <c r="J10" s="61" t="s">
        <v>247</v>
      </c>
      <c r="K10" s="61"/>
      <c r="L10" s="61">
        <v>500</v>
      </c>
      <c r="M10" s="61">
        <v>500</v>
      </c>
      <c r="N10" s="61">
        <v>500</v>
      </c>
      <c r="O10" s="40" t="s">
        <v>248</v>
      </c>
      <c r="P10" s="40" t="s">
        <v>250</v>
      </c>
      <c r="Q10" s="40" t="s">
        <v>252</v>
      </c>
      <c r="R10" s="34">
        <v>41516</v>
      </c>
      <c r="S10" s="41" t="s">
        <v>288</v>
      </c>
      <c r="T10" s="40"/>
      <c r="U10" s="42"/>
      <c r="V10" s="43"/>
      <c r="W10" s="43"/>
      <c r="X10" s="43"/>
      <c r="Y10" s="43"/>
      <c r="Z10" s="43"/>
      <c r="AA10" s="44"/>
      <c r="AB10" s="43"/>
      <c r="AC10" s="43"/>
    </row>
    <row r="11" spans="1:29" s="45" customFormat="1" ht="79.5" customHeight="1">
      <c r="A11" s="68"/>
      <c r="B11" s="67"/>
      <c r="C11" s="61"/>
      <c r="D11" s="63"/>
      <c r="E11" s="63"/>
      <c r="F11" s="63"/>
      <c r="G11" s="63"/>
      <c r="H11" s="61"/>
      <c r="I11" s="61"/>
      <c r="J11" s="61"/>
      <c r="K11" s="61"/>
      <c r="L11" s="61"/>
      <c r="M11" s="61"/>
      <c r="N11" s="61"/>
      <c r="O11" s="40" t="s">
        <v>249</v>
      </c>
      <c r="P11" s="40" t="s">
        <v>251</v>
      </c>
      <c r="Q11" s="40" t="s">
        <v>253</v>
      </c>
      <c r="R11" s="34">
        <v>41638</v>
      </c>
      <c r="S11" s="41" t="s">
        <v>236</v>
      </c>
      <c r="T11" s="40"/>
      <c r="U11" s="42"/>
      <c r="V11" s="43"/>
      <c r="W11" s="43"/>
      <c r="X11" s="43"/>
      <c r="Y11" s="43"/>
      <c r="Z11" s="43"/>
      <c r="AA11" s="44"/>
      <c r="AB11" s="43"/>
      <c r="AC11" s="43"/>
    </row>
    <row r="12" spans="1:29" s="30" customFormat="1" ht="34.5" customHeight="1">
      <c r="A12" s="69">
        <v>5</v>
      </c>
      <c r="B12" s="67"/>
      <c r="C12" s="69" t="s">
        <v>254</v>
      </c>
      <c r="D12" s="33">
        <v>100000000</v>
      </c>
      <c r="E12" s="33"/>
      <c r="F12" s="33">
        <v>180000000</v>
      </c>
      <c r="G12" s="32"/>
      <c r="H12" s="32" t="s">
        <v>276</v>
      </c>
      <c r="I12" s="32" t="s">
        <v>257</v>
      </c>
      <c r="J12" s="32" t="s">
        <v>261</v>
      </c>
      <c r="K12" s="32"/>
      <c r="L12" s="32"/>
      <c r="M12" s="32"/>
      <c r="N12" s="32">
        <v>1</v>
      </c>
      <c r="O12" s="32" t="s">
        <v>255</v>
      </c>
      <c r="P12" s="32" t="s">
        <v>267</v>
      </c>
      <c r="Q12" s="32" t="s">
        <v>267</v>
      </c>
      <c r="R12" s="34">
        <v>41639</v>
      </c>
      <c r="S12" s="41" t="s">
        <v>236</v>
      </c>
      <c r="T12" s="32"/>
      <c r="U12" s="35"/>
      <c r="V12" s="29"/>
      <c r="W12" s="29"/>
      <c r="X12" s="29"/>
      <c r="Y12" s="29"/>
      <c r="Z12" s="29"/>
      <c r="AA12" s="31"/>
      <c r="AB12" s="29"/>
      <c r="AC12" s="29"/>
    </row>
    <row r="13" spans="1:29" s="30" customFormat="1" ht="126" customHeight="1">
      <c r="A13" s="69"/>
      <c r="B13" s="67"/>
      <c r="C13" s="69"/>
      <c r="D13" s="33">
        <v>40000000</v>
      </c>
      <c r="E13" s="33"/>
      <c r="F13" s="33">
        <v>40000000</v>
      </c>
      <c r="G13" s="32"/>
      <c r="H13" s="32" t="s">
        <v>275</v>
      </c>
      <c r="I13" s="32" t="s">
        <v>258</v>
      </c>
      <c r="J13" s="32" t="s">
        <v>262</v>
      </c>
      <c r="K13" s="32"/>
      <c r="L13" s="32"/>
      <c r="M13" s="32"/>
      <c r="N13" s="32">
        <v>26</v>
      </c>
      <c r="O13" s="32" t="s">
        <v>256</v>
      </c>
      <c r="P13" s="32" t="s">
        <v>268</v>
      </c>
      <c r="Q13" s="32" t="s">
        <v>271</v>
      </c>
      <c r="R13" s="34">
        <v>41639</v>
      </c>
      <c r="S13" s="41" t="s">
        <v>236</v>
      </c>
      <c r="T13" s="32"/>
      <c r="U13" s="35"/>
      <c r="V13" s="29"/>
      <c r="W13" s="29"/>
      <c r="X13" s="29"/>
      <c r="Y13" s="29"/>
      <c r="Z13" s="29"/>
      <c r="AA13" s="31"/>
      <c r="AB13" s="29"/>
      <c r="AC13" s="29"/>
    </row>
    <row r="14" spans="1:29" s="30" customFormat="1" ht="89.25" customHeight="1">
      <c r="A14" s="69"/>
      <c r="B14" s="67"/>
      <c r="C14" s="69"/>
      <c r="D14" s="33">
        <v>60000000</v>
      </c>
      <c r="E14" s="33"/>
      <c r="F14" s="33">
        <v>60000000</v>
      </c>
      <c r="G14" s="32"/>
      <c r="H14" s="32" t="s">
        <v>276</v>
      </c>
      <c r="I14" s="32" t="s">
        <v>259</v>
      </c>
      <c r="J14" s="32" t="s">
        <v>263</v>
      </c>
      <c r="K14" s="32"/>
      <c r="L14" s="32"/>
      <c r="M14" s="32"/>
      <c r="N14" s="32">
        <v>1</v>
      </c>
      <c r="O14" s="32" t="s">
        <v>264</v>
      </c>
      <c r="P14" s="32" t="s">
        <v>269</v>
      </c>
      <c r="Q14" s="32" t="s">
        <v>270</v>
      </c>
      <c r="R14" s="34">
        <v>41639</v>
      </c>
      <c r="S14" s="41" t="s">
        <v>236</v>
      </c>
      <c r="T14" s="32"/>
      <c r="U14" s="35"/>
      <c r="V14" s="29"/>
      <c r="W14" s="29"/>
      <c r="X14" s="29"/>
      <c r="Y14" s="29"/>
      <c r="Z14" s="29"/>
      <c r="AA14" s="31"/>
      <c r="AB14" s="29"/>
      <c r="AC14" s="29"/>
    </row>
    <row r="15" spans="1:29" s="30" customFormat="1" ht="84" customHeight="1">
      <c r="A15" s="69"/>
      <c r="B15" s="67"/>
      <c r="C15" s="69"/>
      <c r="D15" s="33">
        <v>10000000</v>
      </c>
      <c r="E15" s="33"/>
      <c r="F15" s="33">
        <v>10000000</v>
      </c>
      <c r="G15" s="32"/>
      <c r="H15" s="32" t="s">
        <v>276</v>
      </c>
      <c r="I15" s="32" t="s">
        <v>260</v>
      </c>
      <c r="J15" s="32" t="s">
        <v>266</v>
      </c>
      <c r="K15" s="32"/>
      <c r="L15" s="32"/>
      <c r="M15" s="32"/>
      <c r="N15" s="32">
        <v>2</v>
      </c>
      <c r="O15" s="32" t="s">
        <v>265</v>
      </c>
      <c r="P15" s="32" t="s">
        <v>272</v>
      </c>
      <c r="Q15" s="32" t="s">
        <v>273</v>
      </c>
      <c r="R15" s="34">
        <v>41638</v>
      </c>
      <c r="S15" s="41" t="s">
        <v>236</v>
      </c>
      <c r="T15" s="32"/>
      <c r="U15" s="35"/>
      <c r="V15" s="29"/>
      <c r="W15" s="29"/>
      <c r="X15" s="29"/>
      <c r="Y15" s="29"/>
      <c r="Z15" s="29"/>
      <c r="AA15" s="31"/>
      <c r="AB15" s="29"/>
      <c r="AC15" s="29"/>
    </row>
    <row r="16" spans="1:29" s="30" customFormat="1" ht="197.25" customHeight="1">
      <c r="A16" s="32">
        <v>6</v>
      </c>
      <c r="B16" s="67"/>
      <c r="C16" s="61" t="s">
        <v>274</v>
      </c>
      <c r="D16" s="70">
        <v>213000000</v>
      </c>
      <c r="E16" s="70"/>
      <c r="F16" s="70">
        <v>213000000</v>
      </c>
      <c r="G16" s="32"/>
      <c r="H16" s="32" t="s">
        <v>276</v>
      </c>
      <c r="I16" s="32" t="s">
        <v>308</v>
      </c>
      <c r="J16" s="32" t="s">
        <v>309</v>
      </c>
      <c r="K16" s="32">
        <v>1</v>
      </c>
      <c r="L16" s="32">
        <v>2</v>
      </c>
      <c r="M16" s="32">
        <v>2</v>
      </c>
      <c r="N16" s="32">
        <v>1</v>
      </c>
      <c r="O16" s="32" t="s">
        <v>311</v>
      </c>
      <c r="P16" s="32" t="s">
        <v>277</v>
      </c>
      <c r="Q16" s="32" t="s">
        <v>310</v>
      </c>
      <c r="R16" s="34">
        <v>41638</v>
      </c>
      <c r="S16" s="34" t="s">
        <v>236</v>
      </c>
      <c r="T16" s="32"/>
      <c r="U16" s="35"/>
      <c r="V16" s="29"/>
      <c r="W16" s="29"/>
      <c r="X16" s="29"/>
      <c r="Y16" s="29"/>
      <c r="Z16" s="29"/>
      <c r="AA16" s="31"/>
      <c r="AB16" s="29"/>
      <c r="AC16" s="29"/>
    </row>
    <row r="17" spans="1:29" s="30" customFormat="1" ht="74.25" customHeight="1">
      <c r="A17" s="32"/>
      <c r="B17" s="67"/>
      <c r="C17" s="61"/>
      <c r="D17" s="70"/>
      <c r="E17" s="70"/>
      <c r="F17" s="70"/>
      <c r="G17" s="32"/>
      <c r="H17" s="32" t="s">
        <v>276</v>
      </c>
      <c r="I17" s="32" t="s">
        <v>284</v>
      </c>
      <c r="J17" s="32" t="s">
        <v>285</v>
      </c>
      <c r="K17" s="32"/>
      <c r="L17" s="32"/>
      <c r="M17" s="32"/>
      <c r="N17" s="32">
        <v>8</v>
      </c>
      <c r="O17" s="32" t="s">
        <v>286</v>
      </c>
      <c r="P17" s="32" t="s">
        <v>287</v>
      </c>
      <c r="Q17" s="32" t="s">
        <v>285</v>
      </c>
      <c r="R17" s="34">
        <v>41638</v>
      </c>
      <c r="S17" s="34" t="s">
        <v>236</v>
      </c>
      <c r="T17" s="32"/>
      <c r="U17" s="35"/>
      <c r="V17" s="29"/>
      <c r="W17" s="29"/>
      <c r="X17" s="29"/>
      <c r="Y17" s="29"/>
      <c r="Z17" s="29"/>
      <c r="AA17" s="31"/>
      <c r="AB17" s="29"/>
      <c r="AC17" s="29"/>
    </row>
    <row r="18" spans="1:29" s="30" customFormat="1" ht="74.25" customHeight="1">
      <c r="A18" s="32"/>
      <c r="B18" s="67"/>
      <c r="C18" s="32" t="s">
        <v>312</v>
      </c>
      <c r="D18" s="33">
        <v>20000000</v>
      </c>
      <c r="E18" s="33"/>
      <c r="F18" s="33">
        <v>20000000</v>
      </c>
      <c r="G18" s="32"/>
      <c r="H18" s="32" t="s">
        <v>276</v>
      </c>
      <c r="I18" s="32" t="s">
        <v>280</v>
      </c>
      <c r="J18" s="32" t="s">
        <v>278</v>
      </c>
      <c r="K18" s="32"/>
      <c r="L18" s="32"/>
      <c r="M18" s="32">
        <v>1</v>
      </c>
      <c r="N18" s="32">
        <v>1</v>
      </c>
      <c r="O18" s="32" t="s">
        <v>279</v>
      </c>
      <c r="P18" s="32" t="s">
        <v>281</v>
      </c>
      <c r="Q18" s="32" t="s">
        <v>282</v>
      </c>
      <c r="R18" s="34">
        <v>41638</v>
      </c>
      <c r="S18" s="34" t="s">
        <v>236</v>
      </c>
      <c r="T18" s="32"/>
      <c r="U18" s="35"/>
      <c r="V18" s="29"/>
      <c r="W18" s="29"/>
      <c r="X18" s="29"/>
      <c r="Y18" s="29"/>
      <c r="Z18" s="29"/>
      <c r="AA18" s="31"/>
      <c r="AB18" s="29"/>
      <c r="AC18" s="29"/>
    </row>
    <row r="19" spans="1:29" s="30" customFormat="1" ht="147.75" customHeight="1">
      <c r="A19" s="32">
        <v>7</v>
      </c>
      <c r="B19" s="67"/>
      <c r="C19" s="32"/>
      <c r="D19" s="33"/>
      <c r="E19" s="33"/>
      <c r="F19" s="33"/>
      <c r="G19" s="32"/>
      <c r="H19" s="32"/>
      <c r="I19" s="32"/>
      <c r="J19" s="32"/>
      <c r="L19" s="32"/>
      <c r="M19" s="32"/>
      <c r="N19" s="32"/>
      <c r="O19" s="32"/>
      <c r="P19" s="32"/>
      <c r="Q19" s="32"/>
      <c r="R19" s="34"/>
      <c r="S19" s="34"/>
      <c r="T19" s="32"/>
      <c r="U19" s="35"/>
      <c r="V19" s="29"/>
      <c r="W19" s="29"/>
      <c r="X19" s="29"/>
      <c r="Y19" s="29"/>
      <c r="Z19" s="29"/>
      <c r="AA19" s="31"/>
      <c r="AB19" s="29"/>
      <c r="AC19" s="29"/>
    </row>
    <row r="20" spans="4:7" s="11" customFormat="1" ht="32.25" customHeight="1">
      <c r="D20" s="27"/>
      <c r="E20" s="27"/>
      <c r="F20" s="27"/>
      <c r="G20" s="27"/>
    </row>
    <row r="21" spans="4:7" s="11" customFormat="1" ht="32.25" customHeight="1">
      <c r="D21" s="27"/>
      <c r="E21" s="27"/>
      <c r="F21" s="27"/>
      <c r="G21" s="27"/>
    </row>
    <row r="22" spans="4:7" s="11" customFormat="1" ht="32.25" customHeight="1">
      <c r="D22" s="27"/>
      <c r="E22" s="27"/>
      <c r="F22" s="27"/>
      <c r="G22" s="27"/>
    </row>
    <row r="23" spans="4:7" s="11" customFormat="1" ht="32.25" customHeight="1">
      <c r="D23" s="27"/>
      <c r="E23" s="27"/>
      <c r="F23" s="27"/>
      <c r="G23" s="27"/>
    </row>
    <row r="24" spans="4:7" s="11" customFormat="1" ht="32.25" customHeight="1">
      <c r="D24" s="27"/>
      <c r="E24" s="27"/>
      <c r="F24" s="27"/>
      <c r="G24" s="27"/>
    </row>
    <row r="25" spans="4:7" s="11" customFormat="1" ht="32.25" customHeight="1">
      <c r="D25" s="27"/>
      <c r="E25" s="27"/>
      <c r="F25" s="27"/>
      <c r="G25" s="27"/>
    </row>
  </sheetData>
  <sheetProtection/>
  <mergeCells count="38">
    <mergeCell ref="A1:T1"/>
    <mergeCell ref="A3:T3"/>
    <mergeCell ref="A2:T2"/>
    <mergeCell ref="B6:B19"/>
    <mergeCell ref="A10:A11"/>
    <mergeCell ref="A12:A15"/>
    <mergeCell ref="C16:C17"/>
    <mergeCell ref="C12:C15"/>
    <mergeCell ref="D16:D17"/>
    <mergeCell ref="F16:F17"/>
    <mergeCell ref="E16:E17"/>
    <mergeCell ref="K10:K11"/>
    <mergeCell ref="J10:J11"/>
    <mergeCell ref="I10:I11"/>
    <mergeCell ref="C10:C11"/>
    <mergeCell ref="D10:D11"/>
    <mergeCell ref="E10:E11"/>
    <mergeCell ref="F10:F11"/>
    <mergeCell ref="G10:G11"/>
    <mergeCell ref="H10:H11"/>
    <mergeCell ref="U4:X4"/>
    <mergeCell ref="Y4:Z4"/>
    <mergeCell ref="AA4:AC4"/>
    <mergeCell ref="N10:N11"/>
    <mergeCell ref="M10:M11"/>
    <mergeCell ref="L10:L11"/>
    <mergeCell ref="O4:O5"/>
    <mergeCell ref="P4:P5"/>
    <mergeCell ref="Q4:Q5"/>
    <mergeCell ref="R4:R5"/>
    <mergeCell ref="S4:S5"/>
    <mergeCell ref="T4:T5"/>
    <mergeCell ref="K4:N4"/>
    <mergeCell ref="A4:D4"/>
    <mergeCell ref="E4:G4"/>
    <mergeCell ref="H4:H5"/>
    <mergeCell ref="I4:I5"/>
    <mergeCell ref="J4:J5"/>
  </mergeCells>
  <printOptions horizontalCentered="1"/>
  <pageMargins left="0.31" right="0.21" top="0.31496062992125984" bottom="0.2755905511811024" header="0.2362204724409449" footer="0.2362204724409449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E14"/>
  <sheetViews>
    <sheetView zoomScalePageLayoutView="0" workbookViewId="0" topLeftCell="A1">
      <selection activeCell="C15" sqref="C15"/>
    </sheetView>
  </sheetViews>
  <sheetFormatPr defaultColWidth="11.421875" defaultRowHeight="15"/>
  <cols>
    <col min="3" max="3" width="47.8515625" style="0" bestFit="1" customWidth="1"/>
    <col min="4" max="5" width="15.140625" style="36" bestFit="1" customWidth="1"/>
    <col min="6" max="7" width="11.421875" style="36" customWidth="1"/>
  </cols>
  <sheetData>
    <row r="1" ht="15">
      <c r="E1" s="36" t="s">
        <v>299</v>
      </c>
    </row>
    <row r="2" spans="3:4" ht="15">
      <c r="C2" t="s">
        <v>296</v>
      </c>
      <c r="D2" s="36">
        <v>1500000</v>
      </c>
    </row>
    <row r="3" spans="3:4" ht="15">
      <c r="C3" t="s">
        <v>297</v>
      </c>
      <c r="D3" s="36">
        <v>1000000</v>
      </c>
    </row>
    <row r="4" spans="3:4" ht="15">
      <c r="C4" t="s">
        <v>293</v>
      </c>
      <c r="D4" s="36">
        <v>1700000</v>
      </c>
    </row>
    <row r="5" spans="3:4" ht="15">
      <c r="C5" s="37" t="s">
        <v>295</v>
      </c>
      <c r="D5" s="38">
        <f>SUM(D2:D4)</f>
        <v>4200000</v>
      </c>
    </row>
    <row r="6" spans="3:4" ht="15">
      <c r="C6" t="s">
        <v>294</v>
      </c>
      <c r="D6" s="36">
        <f>+D5*60%</f>
        <v>2520000</v>
      </c>
    </row>
    <row r="7" spans="3:5" ht="15">
      <c r="C7" s="37" t="s">
        <v>298</v>
      </c>
      <c r="D7" s="38">
        <f>+D5+D6</f>
        <v>6720000</v>
      </c>
      <c r="E7" s="36">
        <f>+D7*11</f>
        <v>73920000</v>
      </c>
    </row>
    <row r="8" spans="3:5" ht="15">
      <c r="C8" t="s">
        <v>290</v>
      </c>
      <c r="D8" s="36">
        <v>25000000</v>
      </c>
      <c r="E8" s="36">
        <v>25000000</v>
      </c>
    </row>
    <row r="9" spans="3:5" ht="15">
      <c r="C9" t="s">
        <v>300</v>
      </c>
      <c r="D9" s="36">
        <v>7000000</v>
      </c>
      <c r="E9" s="36">
        <v>7000000</v>
      </c>
    </row>
    <row r="10" spans="3:5" ht="15">
      <c r="C10" t="s">
        <v>291</v>
      </c>
      <c r="D10" s="36">
        <v>8000000</v>
      </c>
      <c r="E10" s="36">
        <v>8000000</v>
      </c>
    </row>
    <row r="12" spans="3:5" ht="15">
      <c r="C12" t="s">
        <v>301</v>
      </c>
      <c r="E12" s="36">
        <f>SUM(E7:E11)</f>
        <v>113920000</v>
      </c>
    </row>
    <row r="13" spans="3:5" ht="15">
      <c r="C13" t="s">
        <v>302</v>
      </c>
      <c r="E13" s="36">
        <v>602000000</v>
      </c>
    </row>
    <row r="14" spans="3:5" ht="15">
      <c r="C14" s="37" t="s">
        <v>292</v>
      </c>
      <c r="D14" s="38"/>
      <c r="E14" s="38">
        <f>+E13-E12</f>
        <v>488080000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yulian</dc:creator>
  <cp:keywords/>
  <dc:description/>
  <cp:lastModifiedBy>David Suarez Sanchez</cp:lastModifiedBy>
  <cp:lastPrinted>2013-01-31T20:09:29Z</cp:lastPrinted>
  <dcterms:created xsi:type="dcterms:W3CDTF">2013-01-28T15:43:38Z</dcterms:created>
  <dcterms:modified xsi:type="dcterms:W3CDTF">2013-11-08T14:52:11Z</dcterms:modified>
  <cp:category/>
  <cp:version/>
  <cp:contentType/>
  <cp:contentStatus/>
</cp:coreProperties>
</file>